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2880"/>
  </bookViews>
  <sheets>
    <sheet name="13C-MFA result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<sst xmlns="http://schemas.openxmlformats.org/spreadsheetml/2006/main" count="893" uniqueCount="198">
  <si>
    <t>Strain</t>
  </si>
  <si>
    <t>WT</t>
  </si>
  <si>
    <t>glk</t>
  </si>
  <si>
    <t>pgm</t>
  </si>
  <si>
    <t>pgi</t>
  </si>
  <si>
    <t>pfkA</t>
  </si>
  <si>
    <t>pfkB</t>
  </si>
  <si>
    <t>fbp</t>
  </si>
  <si>
    <t>fbaB</t>
  </si>
  <si>
    <t>tpiA</t>
  </si>
  <si>
    <t>zwf</t>
  </si>
  <si>
    <t>pgl</t>
  </si>
  <si>
    <t>gnd</t>
  </si>
  <si>
    <t>rpe</t>
  </si>
  <si>
    <t>sgcE</t>
  </si>
  <si>
    <t>rpiB</t>
  </si>
  <si>
    <t>tktA</t>
  </si>
  <si>
    <t>tktB</t>
  </si>
  <si>
    <t>talA</t>
  </si>
  <si>
    <t>talB</t>
  </si>
  <si>
    <t>edd</t>
  </si>
  <si>
    <t>eda</t>
  </si>
  <si>
    <t>Notes</t>
  </si>
  <si>
    <t>no G6P fragments included</t>
  </si>
  <si>
    <t>Glucose excretion rxn added (net uptake is 100)</t>
  </si>
  <si>
    <t>Methylglyoxal pathway added</t>
  </si>
  <si>
    <t>Number of fitted data sets :</t>
  </si>
  <si>
    <t>Number of fitted measurements :</t>
  </si>
  <si>
    <t>SSR :</t>
  </si>
  <si>
    <t>ABSOLUTE GLUCOSE UPTAKE RATE</t>
  </si>
  <si>
    <t>mmol/gdw/h</t>
  </si>
  <si>
    <t>FLUXES NORMALIZED TO 100 UNITS OF GLUCOSE UPTAKE</t>
  </si>
  <si>
    <t>Rxn</t>
  </si>
  <si>
    <t>Flux</t>
  </si>
  <si>
    <t>best fit</t>
  </si>
  <si>
    <t>LB95</t>
  </si>
  <si>
    <t>UB95</t>
  </si>
  <si>
    <t>Gluc.Ext + PEP -&gt; G6P + Pyr</t>
  </si>
  <si>
    <t>G6P &lt;=&gt; F6P (net)</t>
  </si>
  <si>
    <t>F6P + ATP -&gt; FBP</t>
  </si>
  <si>
    <t>FBP -&gt; F6P</t>
  </si>
  <si>
    <t>FBP &lt;=&gt; DHAP + GAP (net)</t>
  </si>
  <si>
    <t>DHAP &lt;=&gt; GAP (net)</t>
  </si>
  <si>
    <t>GAP &lt;=&gt; 3PG + ATP + NADH (net)</t>
  </si>
  <si>
    <t>3PG &lt;=&gt; PEP (net)</t>
  </si>
  <si>
    <t>PEP &lt;=&gt; Pyr + ATP (net)</t>
  </si>
  <si>
    <t>G6P -&gt; 6PG + NADPH</t>
  </si>
  <si>
    <t>6PG -&gt; Ru5P + CO2 + NADPH</t>
  </si>
  <si>
    <t>Ru5P &lt;=&gt; X5P (net)</t>
  </si>
  <si>
    <t>Ru5P &lt;=&gt; R5P (net)</t>
  </si>
  <si>
    <t>X5P &lt;=&gt; GAP + E-C2 (net)</t>
  </si>
  <si>
    <t>F6P &lt;=&gt; E4P + E-C2 (net)</t>
  </si>
  <si>
    <t>S7P &lt;=&gt; R5P + E-C2 (net)</t>
  </si>
  <si>
    <t>F6P &lt;=&gt; GAP + E-C3 (net)</t>
  </si>
  <si>
    <t>S7P &lt;=&gt; E4P + E-C3 (net)</t>
  </si>
  <si>
    <t>6PG -&gt; KDPG</t>
  </si>
  <si>
    <t>KDPG -&gt; GAP + Pyr</t>
  </si>
  <si>
    <t>Pyr -&gt; AcCoA + CO2 + NADH</t>
  </si>
  <si>
    <t>AcCoA + OAC -&gt; Cit</t>
  </si>
  <si>
    <t>Cit &lt;=&gt; ICit (net)</t>
  </si>
  <si>
    <t>ICit -&gt; AKG + CO2 + NADPH</t>
  </si>
  <si>
    <t>AKG + CO2.int + NADPH -&gt; Icit</t>
  </si>
  <si>
    <t>AKG -&gt; SucCoA + CO2 + NADH</t>
  </si>
  <si>
    <t>SucCoA + NADH + CO2.int -&gt; AKG</t>
  </si>
  <si>
    <t>SucCoA &lt;=&gt; Suc + ATP (net)</t>
  </si>
  <si>
    <t>Suc &lt;=&gt; Fum + FADH2 (net)</t>
  </si>
  <si>
    <t>Fum &lt;=&gt; Mal (net)</t>
  </si>
  <si>
    <t>Mal &lt;=&gt; OAC + NADH (net)</t>
  </si>
  <si>
    <t>ICit &lt;=&gt; Glyox + Suc (net)</t>
  </si>
  <si>
    <t>AcCoA + Glyox -&gt; Mal</t>
  </si>
  <si>
    <t>Mal -&gt; Pyr + CO2 + NADPH</t>
  </si>
  <si>
    <t xml:space="preserve">Mal -&gt; Pyr + CO2 + NADH                                              </t>
  </si>
  <si>
    <t>PEP + CO2.int -&gt; OAC</t>
  </si>
  <si>
    <t>OAC + ATP -&gt; PEP + CO2</t>
  </si>
  <si>
    <t>AcCoA   &lt;=&gt; Ac + ATP (net)</t>
  </si>
  <si>
    <t>AKG + NADPH  + NH3 -&gt; Glu</t>
  </si>
  <si>
    <t>Glu + ATP  + NH3 -&gt; Gln</t>
  </si>
  <si>
    <t>Glu + 2 NADPH + ATP -&gt; Pro</t>
  </si>
  <si>
    <t>Glu + CO2 + Gln + NADPH + Asp + AcCoA + 5 ATP -&gt; Arg + AKG  + Fum + Ac</t>
  </si>
  <si>
    <t>OAC + Glu -&gt; Asp + AKG</t>
  </si>
  <si>
    <t>Asp  + 2 ATP + NH3 -&gt; Asn</t>
  </si>
  <si>
    <t>Pyr + Glu -&gt; Ala + AKG</t>
  </si>
  <si>
    <t>3PG + Glu  -&gt; Ser + NADH + AKG</t>
  </si>
  <si>
    <t>Ser &lt;=&gt; Gly + MEETHF (net)</t>
  </si>
  <si>
    <t>Gly -&gt; CO2 + MEETHF  + NADH + NH3</t>
  </si>
  <si>
    <t>CO2.int + MEETHF  + NADH -+ NH3 &gt; Gly</t>
  </si>
  <si>
    <t>Thr  &lt;=&gt; Gly + AcCoA + NADH (net)</t>
  </si>
  <si>
    <t>Ser + AcCoA + SO4 + 3 ATP + 4 NADPH + SO4 -&gt; Cys + Ac</t>
  </si>
  <si>
    <t>Asp + Pyr + Glu + 2 NADPH + ATP + SucCoA -&gt; LL-DAP + AKG + Suc</t>
  </si>
  <si>
    <t>LL-DAP -&gt; Lys + CO2</t>
  </si>
  <si>
    <t>Asp + 2 NADPH + 2 ATP -&gt; Thr</t>
  </si>
  <si>
    <t>Asp + METHF + Cys + 2 NADPH + ATP + SucCoA -&gt; Met + Pyr + Suc + NH3</t>
  </si>
  <si>
    <t>2 Pyr + NADPH + Glu -&gt; Val + CO2  + AKG</t>
  </si>
  <si>
    <t>2 Pyr + AcCoA + Glu + NADPH  -&gt; Leu + 2 CO2 + AKG  + NADH</t>
  </si>
  <si>
    <t>Thr + Pyr + Glu + NADPH -&gt; Ile + CO2 + AKG + NH3</t>
  </si>
  <si>
    <t>E4P + 2 PEP + Glu + NADPH + ATP -&gt; Phe + CO2 + AKG</t>
  </si>
  <si>
    <t>E4P + 2 PEP + Glu + NADPH  + ATP -&gt; Tyr + CO2 + AKG  + NADH</t>
  </si>
  <si>
    <t>E4P + 2 PEP + R5P + Ser + Gln + NADPH + 3 ATP -&gt; Trp + CO2 + Pyr + GAP + Glu</t>
  </si>
  <si>
    <t>R5P + FTHF + Gln + Asp + 5 ATP -&gt; His + 2 NADH + AKG + Fum</t>
  </si>
  <si>
    <t>Ser -&gt; Pyr + NH3</t>
  </si>
  <si>
    <t>MEETHF + NADH -&gt; METHF</t>
  </si>
  <si>
    <t>MEETHF  -&gt; FTHF + NADPH</t>
  </si>
  <si>
    <t>NADH + 0.5 O2 -&gt; 2 ATP</t>
  </si>
  <si>
    <t>FADH2 + 0.5 O2 -&gt; ATP</t>
  </si>
  <si>
    <t>NADH  &lt;=&gt; NADPH  (net)</t>
  </si>
  <si>
    <t>ATP -&gt; ATP.Ext</t>
  </si>
  <si>
    <t>Ac -&gt; Ac.Ext</t>
  </si>
  <si>
    <t>CO2 -&gt; CO2.Ext</t>
  </si>
  <si>
    <t>O2.Ext -&gt; O2</t>
  </si>
  <si>
    <t>NH3.Ext -&gt; NH3</t>
  </si>
  <si>
    <t>SO4.Ext -&gt; SO4</t>
  </si>
  <si>
    <t>Biomass production (Cmol of biomass)</t>
  </si>
  <si>
    <t>G6P -&gt; Gluc.snk</t>
  </si>
  <si>
    <t>DHAP -&gt; Mglx</t>
  </si>
  <si>
    <t>Mglx -&gt; Lact</t>
  </si>
  <si>
    <t>Pyr + NADH &lt;=&gt; Lact  (net)</t>
  </si>
  <si>
    <t>ABSOLUTE FLUXES (mmol/gDW/h)</t>
  </si>
  <si>
    <t>EXCHANGE FLUXES (NORMALIZED TO 100 UNITS OF GLUCOSE UPTAKE)</t>
  </si>
  <si>
    <t>G6P &lt;=&gt; F6P (exch)</t>
  </si>
  <si>
    <t>Inf</t>
  </si>
  <si>
    <t>FBP &lt;=&gt; DHAP + GAP (exch)</t>
  </si>
  <si>
    <t>DHAP &lt;=&gt; GAP (exch)</t>
  </si>
  <si>
    <t>GAP &lt;=&gt; 3PG + ATP + NADH (exch)</t>
  </si>
  <si>
    <t>3PG &lt;=&gt; PEP (exch)</t>
  </si>
  <si>
    <t>PEP &lt;=&gt; Pyr + ATP (exch)</t>
  </si>
  <si>
    <t>Ru5P &lt;=&gt; X5P (exch)</t>
  </si>
  <si>
    <t>Ru5P &lt;=&gt; R5P (exch)</t>
  </si>
  <si>
    <t>X5P &lt;=&gt; GAP + E-C2 (exch)</t>
  </si>
  <si>
    <t>F6P &lt;=&gt; E4P + E-C2 (exch)</t>
  </si>
  <si>
    <t>S7P &lt;=&gt; R5P + E-C2 (exch)</t>
  </si>
  <si>
    <t>F6P &lt;=&gt; GAP + E-C3 (exch)</t>
  </si>
  <si>
    <t>S7P &lt;=&gt; E4P + E-C3 (exch)</t>
  </si>
  <si>
    <t>Cit &lt;=&gt; ICit (exch)</t>
  </si>
  <si>
    <t>SucCoA &lt;=&gt; Suc + ATP (exch)</t>
  </si>
  <si>
    <t>Suc &lt;=&gt; Fum + FADH2 (exch)</t>
  </si>
  <si>
    <t>Fum &lt;=&gt; Mal (exch)</t>
  </si>
  <si>
    <t>Mal &lt;=&gt; OAC + NADH (exch)</t>
  </si>
  <si>
    <t>ICit &lt;=&gt; Glyox + Suc (exch)</t>
  </si>
  <si>
    <t>AcCoA &lt;=&gt; Ac + ATP (exch)</t>
  </si>
  <si>
    <t>Ser &lt;=&gt; Gly + MEETHF (exch)</t>
  </si>
  <si>
    <t>Thr &lt;=&gt; Gly + AcCoA + NADH (exch)</t>
  </si>
  <si>
    <t>NADH &lt;=&gt; NADPH (exch)</t>
  </si>
  <si>
    <t>Pyr + NADH &lt;=&gt; Lact (exch)</t>
  </si>
  <si>
    <t>ESTIMATED LABELING OF CO2</t>
  </si>
  <si>
    <t>CO2 Labeling ([12]glucose tracer experiment)</t>
  </si>
  <si>
    <t>CO2 Labeling ([16]glucose tracer experiment)</t>
  </si>
  <si>
    <t>FRACTIONAL LABELING OF AMINO ACIDS (G-VALUES)</t>
  </si>
  <si>
    <t xml:space="preserve">Fractional labeling of Ala ([12]glucose tracer experiment)                                   </t>
  </si>
  <si>
    <t xml:space="preserve">Fractional labeling of Gly ([12]glucose tracer experiment)                                   </t>
  </si>
  <si>
    <t xml:space="preserve">Fractional labeling of Val ([12]glucose tracer experiment)                                   </t>
  </si>
  <si>
    <t xml:space="preserve">Fractional labeling of Leu ([12]glucose tracer experiment)                                   </t>
  </si>
  <si>
    <t xml:space="preserve">Fractional labeling of Ser ([12]glucose tracer experiment)                                   </t>
  </si>
  <si>
    <t xml:space="preserve">Fractional labeling of Thr ([12]glucose tracer experiment)                                   </t>
  </si>
  <si>
    <t xml:space="preserve">Fractional labeling of Phe ([12]glucose tracer experiment)                                   </t>
  </si>
  <si>
    <t xml:space="preserve">Fractional labeling of Asp ([12]glucose tracer experiment)                                   </t>
  </si>
  <si>
    <t xml:space="preserve">Fractional labeling of Glu ([12]glucose tracer experiment)                                   </t>
  </si>
  <si>
    <t xml:space="preserve">Fractional labeling of Tyr ([12]glucose tracer experiment)                                   </t>
  </si>
  <si>
    <t xml:space="preserve">Fractional labeling of R5P ([12]glucose tracer experiment)                                   </t>
  </si>
  <si>
    <t xml:space="preserve">Fractional labeling of G6P ([12]glucose tracer experiment)                                   </t>
  </si>
  <si>
    <t xml:space="preserve">Fractional labeling of Ala ([16]glucose tracer experiment)                                   </t>
  </si>
  <si>
    <t xml:space="preserve">Fractional labeling of Gly ([16]glucose tracer experiment)                                   </t>
  </si>
  <si>
    <t xml:space="preserve">Fractional labeling of Val ([16]glucose tracer experiment)                                   </t>
  </si>
  <si>
    <t xml:space="preserve">Fractional labeling of Leu ([16]glucose tracer experiment)                                   </t>
  </si>
  <si>
    <t xml:space="preserve">Fractional labeling of Ser ([16]glucose tracer experiment)                                   </t>
  </si>
  <si>
    <t xml:space="preserve">Fractional labeling of Thr ([16]glucose tracer experiment)                                   </t>
  </si>
  <si>
    <t xml:space="preserve">Fractional labeling of Phe ([16]glucose tracer experiment)                                   </t>
  </si>
  <si>
    <t xml:space="preserve">Fractional labeling of Asp ([16]glucose tracer experiment)                                   </t>
  </si>
  <si>
    <t xml:space="preserve">Fractional labeling of Glu ([16]glucose tracer experiment)                                   </t>
  </si>
  <si>
    <t xml:space="preserve">Fractional labeling of Tyr ([16]glucose tracer experiment)                                   </t>
  </si>
  <si>
    <t xml:space="preserve">Fractional labeling of R5P ([16]glucose tracer experiment)                                   </t>
  </si>
  <si>
    <t xml:space="preserve">Fractional labeling of G6P ([16]glucose tracer experiment)                                   </t>
  </si>
  <si>
    <t>Fractional labeling of DHAP ([1]glucose+[456]glucose tracer experiment)</t>
  </si>
  <si>
    <t>CARBON BALANCE (mol/100 mol substrate)</t>
  </si>
  <si>
    <t>Substrate uptake</t>
  </si>
  <si>
    <t>Biomass production</t>
  </si>
  <si>
    <t>Acetate production</t>
  </si>
  <si>
    <t>CO2 production</t>
  </si>
  <si>
    <t>CARBON BALANCE (Cmol/Cmol)</t>
  </si>
  <si>
    <t>CO-FACTOR BALANCES (mol/100 mol substrate)</t>
  </si>
  <si>
    <t>NADH/FADH2</t>
  </si>
  <si>
    <t>NADPH</t>
  </si>
  <si>
    <t>ATP</t>
  </si>
  <si>
    <t>Sustrate uptake</t>
  </si>
  <si>
    <t>Glycolysis</t>
  </si>
  <si>
    <t>PPP pathway</t>
  </si>
  <si>
    <t>TCA cycle</t>
  </si>
  <si>
    <t>Product formation</t>
  </si>
  <si>
    <t>Biomass formation</t>
  </si>
  <si>
    <t>Transhydrogenase</t>
  </si>
  <si>
    <t>Oxidative phosphorylation</t>
  </si>
  <si>
    <t>Other</t>
  </si>
  <si>
    <t>CO-FACTOR BALANCES (mmol/gDW/h)</t>
  </si>
  <si>
    <t>GLUCOSE UPTAKE AND BIOMASS DATA</t>
  </si>
  <si>
    <t>Substrate uptake rate (mmol/gDW/h)</t>
  </si>
  <si>
    <t>Biomass reaction (ATP/Cmol)</t>
  </si>
  <si>
    <t>Biomass reaction (NADPH/Cmol)</t>
  </si>
  <si>
    <t>Biomass reaction (NADH/Cmol)</t>
  </si>
  <si>
    <t>Mw Biomass (gdw/Cmol)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</si>
</sst>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0000"/>
    <numFmt numFmtId="178" formatCode="0.0000"/>
    <numFmt numFmtId="179" formatCode="0.00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1" fontId="0" fillId="0" borderId="0" xfId="0" applyNumberFormat="1"/>
    <xf numFmtId="0" fontId="1" fillId="0" borderId="0" xfId="0" applyFont="1"/>
    <xf numFmtId="2" fontId="0" fillId="0" borderId="0" xfId="0" applyNumberFormat="1" applyBorder="1"/>
    <xf numFmtId="2" fontId="0" fillId="0" borderId="0" xfId="0" applyNumberFormat="1"/>
    <xf numFmtId="0" fontId="1" fillId="0" borderId="0" xfId="0" applyFont="1" applyBorder="1"/>
    <xf numFmtId="0" fontId="3" fillId="0" borderId="0" xfId="0" applyFont="1"/>
    <xf numFmtId="176" fontId="0" fillId="0" borderId="0" xfId="0" applyNumberFormat="1"/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" fontId="0" fillId="0" borderId="0" xfId="0" applyNumberFormat="1" applyBorder="1"/>
    <xf numFmtId="176" fontId="0" fillId="0" borderId="0" xfId="0" applyNumberFormat="1" applyBorder="1"/>
    <xf numFmtId="2" fontId="0" fillId="0" borderId="0" xfId="0" applyNumberFormat="1" applyFill="1" applyAlignment="1">
      <alignment horizontal="center"/>
    </xf>
    <xf numFmtId="1" fontId="1" fillId="0" borderId="0" xfId="0" applyNumberFormat="1" applyFont="1" applyBorder="1"/>
    <xf numFmtId="176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center"/>
    </xf>
    <xf numFmtId="9" fontId="0" fillId="0" borderId="0" xfId="3" applyFont="1"/>
    <xf numFmtId="0" fontId="1" fillId="0" borderId="0" xfId="0" applyFont="1" applyBorder="1" applyAlignment="1">
      <alignment horizontal="left"/>
    </xf>
    <xf numFmtId="9" fontId="0" fillId="0" borderId="0" xfId="3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3" applyFont="1" applyAlignment="1">
      <alignment horizontal="center"/>
    </xf>
    <xf numFmtId="2" fontId="0" fillId="0" borderId="0" xfId="0" applyNumberFormat="1" applyFill="1" applyBorder="1"/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left"/>
    </xf>
    <xf numFmtId="179" fontId="0" fillId="0" borderId="0" xfId="0" applyNumberFormat="1" applyAlignment="1">
      <alignment horizontal="right"/>
    </xf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cpl24_000/Documents/Research/Data analysis/FluxData_Figs&amp;Analysis/Keio_Physiolog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G4">
            <v>8.57632353908268</v>
          </cell>
        </row>
        <row r="5">
          <cell r="G5">
            <v>8.05390874248916</v>
          </cell>
        </row>
        <row r="6">
          <cell r="G6">
            <v>9.34229888540353</v>
          </cell>
        </row>
        <row r="7">
          <cell r="G7">
            <v>2.06350800288426</v>
          </cell>
        </row>
        <row r="8">
          <cell r="G8">
            <v>2.46295686020516</v>
          </cell>
        </row>
        <row r="9">
          <cell r="G9">
            <v>7.99286643042781</v>
          </cell>
        </row>
        <row r="10">
          <cell r="G10">
            <v>7.8837994229614</v>
          </cell>
        </row>
        <row r="11">
          <cell r="G11">
            <v>8.3000261088763</v>
          </cell>
        </row>
        <row r="12">
          <cell r="G12">
            <v>3.25785626970663</v>
          </cell>
        </row>
        <row r="13">
          <cell r="G13">
            <v>7.73243606539729</v>
          </cell>
        </row>
        <row r="14">
          <cell r="G14">
            <v>8.29573375110319</v>
          </cell>
        </row>
        <row r="15">
          <cell r="G15">
            <v>8.7380707135075</v>
          </cell>
        </row>
        <row r="16">
          <cell r="G16">
            <v>3.58387746647929</v>
          </cell>
        </row>
        <row r="17">
          <cell r="G17">
            <v>7.84990608916861</v>
          </cell>
        </row>
        <row r="18">
          <cell r="G18">
            <v>8.23096331304352</v>
          </cell>
        </row>
        <row r="19">
          <cell r="G19">
            <v>6.63298528472013</v>
          </cell>
        </row>
        <row r="20">
          <cell r="G20">
            <v>8.30757329858406</v>
          </cell>
        </row>
        <row r="21">
          <cell r="G21">
            <v>8.2652598343469</v>
          </cell>
        </row>
        <row r="22">
          <cell r="G22">
            <v>7.1551765095496</v>
          </cell>
        </row>
        <row r="23">
          <cell r="G23">
            <v>8.06481153506054</v>
          </cell>
        </row>
        <row r="24">
          <cell r="G24">
            <v>8.87294252497389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279"/>
  <sheetViews>
    <sheetView tabSelected="1" workbookViewId="0">
      <selection activeCell="E14" sqref="E14"/>
    </sheetView>
  </sheetViews>
  <sheetFormatPr defaultColWidth="9" defaultRowHeight="16.8"/>
  <cols>
    <col min="1" max="1" width="12.4296875" style="3" customWidth="1"/>
    <col min="2" max="2" width="46.5703125" customWidth="1"/>
    <col min="3" max="5" width="9.5703125" customWidth="1"/>
    <col min="6" max="6" width="9.5703125" style="4" customWidth="1"/>
    <col min="7" max="86" width="9.5703125" customWidth="1"/>
  </cols>
  <sheetData>
    <row r="1" s="1" customFormat="1" spans="1:86">
      <c r="A1" s="5" t="s">
        <v>0</v>
      </c>
      <c r="B1" s="6"/>
      <c r="C1" s="7" t="s">
        <v>1</v>
      </c>
      <c r="D1" s="7"/>
      <c r="E1" s="7"/>
      <c r="F1" s="7"/>
      <c r="G1" s="7" t="s">
        <v>2</v>
      </c>
      <c r="H1" s="7"/>
      <c r="I1" s="7"/>
      <c r="J1" s="7"/>
      <c r="K1" s="7" t="s">
        <v>3</v>
      </c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 t="s">
        <v>6</v>
      </c>
      <c r="X1" s="7"/>
      <c r="Y1" s="7"/>
      <c r="Z1" s="7"/>
      <c r="AA1" s="7" t="s">
        <v>7</v>
      </c>
      <c r="AB1" s="7"/>
      <c r="AC1" s="7"/>
      <c r="AD1" s="7"/>
      <c r="AE1" s="7" t="s">
        <v>8</v>
      </c>
      <c r="AF1" s="7"/>
      <c r="AG1" s="7"/>
      <c r="AH1" s="7"/>
      <c r="AI1" s="7" t="s">
        <v>9</v>
      </c>
      <c r="AL1" s="7"/>
      <c r="AM1" s="7" t="s">
        <v>10</v>
      </c>
      <c r="AN1" s="7"/>
      <c r="AO1" s="7"/>
      <c r="AP1" s="7"/>
      <c r="AQ1" s="7" t="s">
        <v>11</v>
      </c>
      <c r="AR1" s="7"/>
      <c r="AS1" s="7"/>
      <c r="AT1" s="7"/>
      <c r="AU1" s="7" t="s">
        <v>12</v>
      </c>
      <c r="AV1" s="7"/>
      <c r="AW1" s="7"/>
      <c r="AX1" s="7"/>
      <c r="AY1" s="7" t="s">
        <v>13</v>
      </c>
      <c r="AZ1" s="7"/>
      <c r="BA1" s="7"/>
      <c r="BB1" s="7"/>
      <c r="BC1" s="7" t="s">
        <v>14</v>
      </c>
      <c r="BD1" s="7"/>
      <c r="BE1" s="7"/>
      <c r="BF1" s="7"/>
      <c r="BG1" s="7" t="s">
        <v>15</v>
      </c>
      <c r="BH1" s="7"/>
      <c r="BI1" s="7"/>
      <c r="BJ1" s="7"/>
      <c r="BK1" s="7" t="s">
        <v>16</v>
      </c>
      <c r="BL1" s="7"/>
      <c r="BM1" s="7"/>
      <c r="BN1" s="7"/>
      <c r="BO1" s="7" t="s">
        <v>17</v>
      </c>
      <c r="BP1" s="7"/>
      <c r="BQ1" s="7"/>
      <c r="BR1" s="7"/>
      <c r="BS1" s="7" t="s">
        <v>18</v>
      </c>
      <c r="BT1" s="7"/>
      <c r="BU1" s="7"/>
      <c r="BV1" s="7"/>
      <c r="BW1" s="7" t="s">
        <v>19</v>
      </c>
      <c r="BX1" s="7"/>
      <c r="BY1" s="7"/>
      <c r="BZ1" s="7"/>
      <c r="CA1" s="7" t="s">
        <v>20</v>
      </c>
      <c r="CB1" s="7"/>
      <c r="CC1" s="7"/>
      <c r="CD1" s="7"/>
      <c r="CE1" s="7" t="s">
        <v>21</v>
      </c>
      <c r="CF1" s="7"/>
      <c r="CG1" s="7"/>
      <c r="CH1" s="7"/>
    </row>
    <row r="2" s="1" customFormat="1" spans="1:35">
      <c r="A2" s="5" t="s">
        <v>22</v>
      </c>
      <c r="B2" s="5"/>
      <c r="F2" s="15"/>
      <c r="K2" s="1" t="s">
        <v>23</v>
      </c>
      <c r="S2" s="15" t="s">
        <v>24</v>
      </c>
      <c r="AI2" s="1" t="s">
        <v>25</v>
      </c>
    </row>
    <row r="3" spans="1:86">
      <c r="A3" s="2" t="s">
        <v>26</v>
      </c>
      <c r="B3" s="2"/>
      <c r="C3" s="8">
        <v>2</v>
      </c>
      <c r="D3" s="8"/>
      <c r="E3" s="8"/>
      <c r="F3" s="16"/>
      <c r="G3" s="8">
        <v>2</v>
      </c>
      <c r="H3" s="8"/>
      <c r="I3" s="8"/>
      <c r="J3" s="8"/>
      <c r="K3" s="8">
        <v>2</v>
      </c>
      <c r="L3" s="8"/>
      <c r="M3" s="8"/>
      <c r="N3" s="8"/>
      <c r="O3" s="8">
        <v>2</v>
      </c>
      <c r="P3" s="8"/>
      <c r="Q3" s="8"/>
      <c r="R3" s="8"/>
      <c r="S3" s="8">
        <v>2</v>
      </c>
      <c r="T3" s="8"/>
      <c r="U3" s="8"/>
      <c r="V3" s="8"/>
      <c r="W3" s="8">
        <v>2</v>
      </c>
      <c r="X3" s="8"/>
      <c r="Y3" s="8"/>
      <c r="Z3" s="8"/>
      <c r="AA3" s="8">
        <v>2</v>
      </c>
      <c r="AB3" s="8"/>
      <c r="AC3" s="8"/>
      <c r="AD3" s="8"/>
      <c r="AE3" s="8">
        <v>2</v>
      </c>
      <c r="AF3" s="8"/>
      <c r="AG3" s="8"/>
      <c r="AH3" s="8"/>
      <c r="AI3" s="8">
        <v>3</v>
      </c>
      <c r="AL3" s="8"/>
      <c r="AM3" s="8">
        <v>2</v>
      </c>
      <c r="AN3" s="8"/>
      <c r="AO3" s="8"/>
      <c r="AP3" s="8"/>
      <c r="AQ3" s="8">
        <v>2</v>
      </c>
      <c r="AR3" s="8"/>
      <c r="AS3" s="8"/>
      <c r="AT3" s="8"/>
      <c r="AU3" s="8">
        <v>2</v>
      </c>
      <c r="AV3" s="8"/>
      <c r="AW3" s="8"/>
      <c r="AX3" s="8"/>
      <c r="AY3" s="8">
        <v>2</v>
      </c>
      <c r="AZ3" s="8"/>
      <c r="BA3" s="8"/>
      <c r="BB3" s="8"/>
      <c r="BC3" s="8">
        <v>2</v>
      </c>
      <c r="BD3" s="8"/>
      <c r="BE3" s="8"/>
      <c r="BF3" s="8"/>
      <c r="BG3" s="8">
        <v>2</v>
      </c>
      <c r="BH3" s="8"/>
      <c r="BI3" s="8"/>
      <c r="BJ3" s="8"/>
      <c r="BK3" s="8">
        <v>2</v>
      </c>
      <c r="BL3" s="8"/>
      <c r="BM3" s="8"/>
      <c r="BN3" s="8"/>
      <c r="BO3" s="8">
        <v>2</v>
      </c>
      <c r="BP3" s="8"/>
      <c r="BQ3" s="8"/>
      <c r="BR3" s="8"/>
      <c r="BS3" s="8">
        <v>2</v>
      </c>
      <c r="BT3" s="8"/>
      <c r="BU3" s="8"/>
      <c r="BV3" s="8"/>
      <c r="BW3" s="8">
        <v>2</v>
      </c>
      <c r="BX3" s="8"/>
      <c r="BY3" s="8"/>
      <c r="BZ3" s="8"/>
      <c r="CA3" s="8">
        <v>2</v>
      </c>
      <c r="CB3" s="8"/>
      <c r="CC3" s="8"/>
      <c r="CD3" s="8"/>
      <c r="CE3" s="8">
        <v>2</v>
      </c>
      <c r="CF3" s="8"/>
      <c r="CG3" s="8"/>
      <c r="CH3" s="8"/>
    </row>
    <row r="4" spans="1:86">
      <c r="A4" s="2" t="s">
        <v>27</v>
      </c>
      <c r="B4" s="2"/>
      <c r="C4" s="8">
        <v>212</v>
      </c>
      <c r="D4" s="8"/>
      <c r="E4" s="8"/>
      <c r="F4" s="16"/>
      <c r="G4" s="8">
        <v>212</v>
      </c>
      <c r="H4" s="8"/>
      <c r="I4" s="8"/>
      <c r="J4" s="8"/>
      <c r="K4" s="8">
        <v>194</v>
      </c>
      <c r="L4" s="8"/>
      <c r="M4" s="8"/>
      <c r="N4" s="8"/>
      <c r="O4" s="8">
        <v>212</v>
      </c>
      <c r="P4" s="8"/>
      <c r="Q4" s="8"/>
      <c r="R4" s="8"/>
      <c r="S4" s="8">
        <v>212</v>
      </c>
      <c r="T4" s="8"/>
      <c r="U4" s="8"/>
      <c r="V4" s="8"/>
      <c r="W4" s="8">
        <v>212</v>
      </c>
      <c r="X4" s="8"/>
      <c r="Y4" s="8"/>
      <c r="Z4" s="8"/>
      <c r="AA4" s="8">
        <v>212</v>
      </c>
      <c r="AB4" s="8"/>
      <c r="AC4" s="8"/>
      <c r="AD4" s="8"/>
      <c r="AE4" s="8">
        <v>212</v>
      </c>
      <c r="AF4" s="8"/>
      <c r="AG4" s="8"/>
      <c r="AH4" s="8"/>
      <c r="AI4" s="8">
        <v>216</v>
      </c>
      <c r="AL4" s="8"/>
      <c r="AM4" s="8">
        <v>212</v>
      </c>
      <c r="AN4" s="8"/>
      <c r="AO4" s="8"/>
      <c r="AP4" s="8"/>
      <c r="AQ4" s="8">
        <v>212</v>
      </c>
      <c r="AR4" s="8"/>
      <c r="AS4" s="8"/>
      <c r="AT4" s="8"/>
      <c r="AU4" s="8">
        <v>212</v>
      </c>
      <c r="AV4" s="8"/>
      <c r="AW4" s="8"/>
      <c r="AX4" s="8"/>
      <c r="AY4" s="8">
        <v>208</v>
      </c>
      <c r="AZ4" s="8"/>
      <c r="BA4" s="8"/>
      <c r="BB4" s="8"/>
      <c r="BC4" s="8">
        <v>212</v>
      </c>
      <c r="BD4" s="8"/>
      <c r="BE4" s="8"/>
      <c r="BF4" s="8"/>
      <c r="BG4" s="8">
        <v>212</v>
      </c>
      <c r="BH4" s="8"/>
      <c r="BI4" s="8"/>
      <c r="BJ4" s="8"/>
      <c r="BK4" s="8">
        <v>212</v>
      </c>
      <c r="BL4" s="8"/>
      <c r="BM4" s="8"/>
      <c r="BN4" s="8"/>
      <c r="BO4" s="8">
        <v>212</v>
      </c>
      <c r="BP4" s="8"/>
      <c r="BQ4" s="8"/>
      <c r="BR4" s="8"/>
      <c r="BS4" s="8">
        <v>212</v>
      </c>
      <c r="BT4" s="8"/>
      <c r="BU4" s="8"/>
      <c r="BV4" s="8"/>
      <c r="BW4" s="8">
        <v>212</v>
      </c>
      <c r="BX4" s="8"/>
      <c r="BY4" s="8"/>
      <c r="BZ4" s="8"/>
      <c r="CA4" s="8">
        <v>212</v>
      </c>
      <c r="CB4" s="8"/>
      <c r="CC4" s="8"/>
      <c r="CD4" s="8"/>
      <c r="CE4" s="8">
        <v>212</v>
      </c>
      <c r="CF4" s="8"/>
      <c r="CG4" s="8"/>
      <c r="CH4" s="8"/>
    </row>
    <row r="5" spans="1:86">
      <c r="A5" s="2" t="s">
        <v>28</v>
      </c>
      <c r="B5" s="2"/>
      <c r="C5" s="8">
        <v>141.215</v>
      </c>
      <c r="D5" s="8"/>
      <c r="E5" s="8"/>
      <c r="F5" s="16"/>
      <c r="G5" s="8">
        <v>117.33</v>
      </c>
      <c r="H5" s="8"/>
      <c r="I5" s="8"/>
      <c r="J5" s="8"/>
      <c r="K5" s="8">
        <v>184.763</v>
      </c>
      <c r="L5" s="8"/>
      <c r="M5" s="8"/>
      <c r="N5" s="8"/>
      <c r="O5" s="8">
        <v>50.8457</v>
      </c>
      <c r="P5" s="8"/>
      <c r="Q5" s="8"/>
      <c r="R5" s="8"/>
      <c r="S5" s="8">
        <v>245.956</v>
      </c>
      <c r="T5" s="8"/>
      <c r="U5" s="8"/>
      <c r="V5" s="8"/>
      <c r="W5" s="8">
        <v>88.0524</v>
      </c>
      <c r="X5" s="8"/>
      <c r="Y5" s="8"/>
      <c r="Z5" s="8"/>
      <c r="AA5" s="8">
        <v>99.7925</v>
      </c>
      <c r="AB5" s="8"/>
      <c r="AC5" s="8"/>
      <c r="AD5" s="8"/>
      <c r="AE5" s="8">
        <v>159.177</v>
      </c>
      <c r="AF5" s="8"/>
      <c r="AG5" s="8"/>
      <c r="AH5" s="8"/>
      <c r="AI5" s="8">
        <v>339.002</v>
      </c>
      <c r="AL5" s="8"/>
      <c r="AM5" s="8">
        <v>162.838</v>
      </c>
      <c r="AN5" s="8"/>
      <c r="AO5" s="8"/>
      <c r="AP5" s="8"/>
      <c r="AQ5" s="8">
        <v>161.743</v>
      </c>
      <c r="AR5" s="8"/>
      <c r="AS5" s="8"/>
      <c r="AT5" s="8"/>
      <c r="AU5" s="8">
        <v>125.311</v>
      </c>
      <c r="AV5" s="8"/>
      <c r="AW5" s="8"/>
      <c r="AX5" s="8"/>
      <c r="AY5" s="8">
        <v>193.94</v>
      </c>
      <c r="AZ5" s="8"/>
      <c r="BA5" s="8"/>
      <c r="BB5" s="8"/>
      <c r="BC5" s="8">
        <v>91.7347</v>
      </c>
      <c r="BD5" s="8"/>
      <c r="BE5" s="8"/>
      <c r="BF5" s="8"/>
      <c r="BG5" s="8">
        <v>171.022</v>
      </c>
      <c r="BH5" s="8"/>
      <c r="BI5" s="8"/>
      <c r="BJ5" s="8"/>
      <c r="BK5" s="8">
        <v>254.076</v>
      </c>
      <c r="BL5" s="8"/>
      <c r="BM5" s="8"/>
      <c r="BN5" s="8"/>
      <c r="BO5" s="8">
        <v>109.654</v>
      </c>
      <c r="BP5" s="8"/>
      <c r="BQ5" s="8"/>
      <c r="BR5" s="8"/>
      <c r="BS5" s="8">
        <v>153.498</v>
      </c>
      <c r="BT5" s="8"/>
      <c r="BU5" s="8"/>
      <c r="BV5" s="8"/>
      <c r="BW5" s="8">
        <v>148.955</v>
      </c>
      <c r="BX5" s="8"/>
      <c r="BY5" s="8"/>
      <c r="BZ5" s="8"/>
      <c r="CA5" s="8">
        <v>86.0827</v>
      </c>
      <c r="CB5" s="8"/>
      <c r="CC5" s="8"/>
      <c r="CD5" s="8"/>
      <c r="CE5" s="8">
        <v>105.056</v>
      </c>
      <c r="CF5" s="8"/>
      <c r="CG5" s="8"/>
      <c r="CH5" s="8"/>
    </row>
    <row r="6" spans="1:86">
      <c r="A6" s="2"/>
      <c r="B6" s="2"/>
      <c r="C6" s="8"/>
      <c r="D6" s="8"/>
      <c r="E6" s="8"/>
      <c r="F6" s="1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</row>
    <row r="7" spans="1:86">
      <c r="A7" s="9" t="s">
        <v>29</v>
      </c>
      <c r="C7" s="10">
        <f>[1]Sheet1!$G$4</f>
        <v>8.57632353908268</v>
      </c>
      <c r="D7" s="11" t="s">
        <v>30</v>
      </c>
      <c r="E7" s="11"/>
      <c r="F7" s="17"/>
      <c r="G7" s="10">
        <f>[1]Sheet1!$G$5</f>
        <v>8.05390874248916</v>
      </c>
      <c r="H7" s="11" t="s">
        <v>30</v>
      </c>
      <c r="I7" s="11"/>
      <c r="J7" s="11"/>
      <c r="K7" s="10">
        <f>[1]Sheet1!$G$6</f>
        <v>9.34229888540353</v>
      </c>
      <c r="L7" s="11" t="s">
        <v>30</v>
      </c>
      <c r="M7" s="11"/>
      <c r="N7" s="11"/>
      <c r="O7" s="10">
        <f>[1]Sheet1!$G$7</f>
        <v>2.06350800288426</v>
      </c>
      <c r="P7" s="11" t="s">
        <v>30</v>
      </c>
      <c r="Q7" s="11"/>
      <c r="R7" s="11"/>
      <c r="S7" s="10">
        <f>[1]Sheet1!$G$8</f>
        <v>2.46295686020516</v>
      </c>
      <c r="T7" s="11" t="s">
        <v>30</v>
      </c>
      <c r="U7" s="11"/>
      <c r="V7" s="11"/>
      <c r="W7" s="10">
        <f>[1]Sheet1!$G$9</f>
        <v>7.99286643042781</v>
      </c>
      <c r="X7" s="11" t="s">
        <v>30</v>
      </c>
      <c r="Y7" s="11"/>
      <c r="Z7" s="11"/>
      <c r="AA7" s="10">
        <f>[1]Sheet1!$G$10</f>
        <v>7.8837994229614</v>
      </c>
      <c r="AB7" s="11" t="s">
        <v>30</v>
      </c>
      <c r="AC7" s="11"/>
      <c r="AD7" s="11"/>
      <c r="AE7" s="10">
        <f>[1]Sheet1!$G$11</f>
        <v>8.3000261088763</v>
      </c>
      <c r="AF7" s="11" t="s">
        <v>30</v>
      </c>
      <c r="AG7" s="11"/>
      <c r="AH7" s="11"/>
      <c r="AI7" s="10">
        <f>[1]Sheet1!$G$12</f>
        <v>3.25785626970663</v>
      </c>
      <c r="AJ7" t="s">
        <v>30</v>
      </c>
      <c r="AL7" s="11"/>
      <c r="AM7" s="10">
        <f>[1]Sheet1!$G$13</f>
        <v>7.73243606539729</v>
      </c>
      <c r="AN7" s="11" t="s">
        <v>30</v>
      </c>
      <c r="AO7" s="11"/>
      <c r="AP7" s="11"/>
      <c r="AQ7" s="10">
        <f>[1]Sheet1!$G$14</f>
        <v>8.29573375110319</v>
      </c>
      <c r="AR7" s="11" t="s">
        <v>30</v>
      </c>
      <c r="AS7" s="11"/>
      <c r="AT7" s="11"/>
      <c r="AU7" s="10">
        <f>[1]Sheet1!$G$15</f>
        <v>8.7380707135075</v>
      </c>
      <c r="AV7" s="11" t="s">
        <v>30</v>
      </c>
      <c r="AW7" s="11"/>
      <c r="AX7" s="11"/>
      <c r="AY7" s="10">
        <f>[1]Sheet1!$G$16</f>
        <v>3.58387746647929</v>
      </c>
      <c r="AZ7" s="11" t="s">
        <v>30</v>
      </c>
      <c r="BA7" s="11"/>
      <c r="BB7" s="11"/>
      <c r="BC7" s="10">
        <f>[1]Sheet1!$G$17</f>
        <v>7.84990608916861</v>
      </c>
      <c r="BD7" s="11" t="s">
        <v>30</v>
      </c>
      <c r="BE7" s="11"/>
      <c r="BF7" s="11"/>
      <c r="BG7" s="11">
        <f>[1]Sheet1!$G$18</f>
        <v>8.23096331304352</v>
      </c>
      <c r="BH7" s="11" t="s">
        <v>30</v>
      </c>
      <c r="BI7" s="11"/>
      <c r="BJ7" s="11"/>
      <c r="BK7" s="10">
        <f>[1]Sheet1!$G$19</f>
        <v>6.63298528472013</v>
      </c>
      <c r="BL7" s="11" t="s">
        <v>30</v>
      </c>
      <c r="BM7" s="11"/>
      <c r="BN7" s="11"/>
      <c r="BO7" s="10">
        <f>[1]Sheet1!$G$20</f>
        <v>8.30757329858406</v>
      </c>
      <c r="BP7" s="11" t="s">
        <v>30</v>
      </c>
      <c r="BQ7" s="11"/>
      <c r="BR7" s="11"/>
      <c r="BS7" s="10">
        <f>[1]Sheet1!$G$21</f>
        <v>8.2652598343469</v>
      </c>
      <c r="BT7" s="11" t="s">
        <v>30</v>
      </c>
      <c r="BU7" s="11"/>
      <c r="BV7" s="11"/>
      <c r="BW7" s="10">
        <f>[1]Sheet1!$G$22</f>
        <v>7.1551765095496</v>
      </c>
      <c r="BX7" s="11" t="s">
        <v>30</v>
      </c>
      <c r="BY7" s="11"/>
      <c r="BZ7" s="11"/>
      <c r="CA7" s="10">
        <f>[1]Sheet1!$G$23</f>
        <v>8.06481153506054</v>
      </c>
      <c r="CB7" s="11" t="s">
        <v>30</v>
      </c>
      <c r="CC7" s="11"/>
      <c r="CD7" s="11"/>
      <c r="CE7" s="10">
        <f>[1]Sheet1!$G$24</f>
        <v>8.87294252497389</v>
      </c>
      <c r="CF7" s="11" t="s">
        <v>30</v>
      </c>
      <c r="CG7" s="11"/>
      <c r="CH7" s="11"/>
    </row>
    <row r="8" spans="1:84">
      <c r="A8" s="2"/>
      <c r="B8" s="2"/>
      <c r="J8" s="14"/>
      <c r="O8" s="8"/>
      <c r="S8" s="8"/>
      <c r="W8" s="8"/>
      <c r="AA8" s="8"/>
      <c r="AD8" s="8"/>
      <c r="AE8" s="8"/>
      <c r="AG8" s="8"/>
      <c r="AH8" s="8"/>
      <c r="AI8" s="8"/>
      <c r="AY8" s="8"/>
      <c r="BC8" s="8"/>
      <c r="BG8" s="8"/>
      <c r="BK8" s="8"/>
      <c r="BO8" s="8"/>
      <c r="BS8" s="8"/>
      <c r="BW8" s="8"/>
      <c r="BX8" s="8"/>
      <c r="CA8" s="8"/>
      <c r="CE8" s="8"/>
      <c r="CF8" s="8"/>
    </row>
    <row r="9" spans="1:10">
      <c r="A9" s="12" t="s">
        <v>31</v>
      </c>
      <c r="J9" s="14"/>
    </row>
    <row r="10" spans="1:85">
      <c r="A10" s="3" t="s">
        <v>32</v>
      </c>
      <c r="B10" t="s">
        <v>33</v>
      </c>
      <c r="C10" s="13" t="s">
        <v>34</v>
      </c>
      <c r="D10" s="13" t="s">
        <v>35</v>
      </c>
      <c r="E10" s="13" t="s">
        <v>36</v>
      </c>
      <c r="G10" s="13" t="s">
        <v>34</v>
      </c>
      <c r="H10" s="13" t="s">
        <v>35</v>
      </c>
      <c r="I10" s="13" t="s">
        <v>36</v>
      </c>
      <c r="K10" s="13" t="s">
        <v>34</v>
      </c>
      <c r="L10" s="13" t="s">
        <v>35</v>
      </c>
      <c r="M10" s="13" t="s">
        <v>36</v>
      </c>
      <c r="O10" s="13" t="s">
        <v>34</v>
      </c>
      <c r="P10" s="13" t="s">
        <v>35</v>
      </c>
      <c r="Q10" s="13" t="s">
        <v>36</v>
      </c>
      <c r="R10" s="4"/>
      <c r="S10" s="13" t="s">
        <v>34</v>
      </c>
      <c r="T10" s="13" t="s">
        <v>35</v>
      </c>
      <c r="U10" s="13" t="s">
        <v>36</v>
      </c>
      <c r="V10" s="4"/>
      <c r="W10" s="13" t="s">
        <v>34</v>
      </c>
      <c r="X10" s="13" t="s">
        <v>35</v>
      </c>
      <c r="Y10" s="13" t="s">
        <v>36</v>
      </c>
      <c r="AA10" s="13" t="s">
        <v>34</v>
      </c>
      <c r="AB10" s="13" t="s">
        <v>35</v>
      </c>
      <c r="AC10" s="13" t="s">
        <v>36</v>
      </c>
      <c r="AE10" s="13" t="s">
        <v>34</v>
      </c>
      <c r="AF10" s="13" t="s">
        <v>35</v>
      </c>
      <c r="AG10" s="13" t="s">
        <v>36</v>
      </c>
      <c r="AI10" s="13" t="s">
        <v>34</v>
      </c>
      <c r="AJ10" s="13" t="s">
        <v>35</v>
      </c>
      <c r="AK10" s="13" t="s">
        <v>36</v>
      </c>
      <c r="AL10" s="4"/>
      <c r="AM10" s="13" t="s">
        <v>34</v>
      </c>
      <c r="AN10" s="13" t="s">
        <v>35</v>
      </c>
      <c r="AO10" s="13" t="s">
        <v>36</v>
      </c>
      <c r="AP10" s="4"/>
      <c r="AQ10" s="13" t="s">
        <v>34</v>
      </c>
      <c r="AR10" s="13" t="s">
        <v>35</v>
      </c>
      <c r="AS10" s="13" t="s">
        <v>36</v>
      </c>
      <c r="AT10" s="4"/>
      <c r="AU10" s="13" t="s">
        <v>34</v>
      </c>
      <c r="AV10" s="13" t="s">
        <v>35</v>
      </c>
      <c r="AW10" s="13" t="s">
        <v>36</v>
      </c>
      <c r="AY10" s="13" t="s">
        <v>34</v>
      </c>
      <c r="AZ10" s="13" t="s">
        <v>35</v>
      </c>
      <c r="BA10" s="13" t="s">
        <v>36</v>
      </c>
      <c r="BB10" s="4"/>
      <c r="BC10" s="13" t="s">
        <v>34</v>
      </c>
      <c r="BD10" s="13" t="s">
        <v>35</v>
      </c>
      <c r="BE10" s="13" t="s">
        <v>36</v>
      </c>
      <c r="BG10" s="13" t="s">
        <v>34</v>
      </c>
      <c r="BH10" s="13" t="s">
        <v>35</v>
      </c>
      <c r="BI10" s="13" t="s">
        <v>36</v>
      </c>
      <c r="BK10" s="13" t="s">
        <v>34</v>
      </c>
      <c r="BL10" s="13" t="s">
        <v>35</v>
      </c>
      <c r="BM10" s="13" t="s">
        <v>36</v>
      </c>
      <c r="BO10" s="13" t="s">
        <v>34</v>
      </c>
      <c r="BP10" s="13" t="s">
        <v>35</v>
      </c>
      <c r="BQ10" s="13" t="s">
        <v>36</v>
      </c>
      <c r="BS10" s="13" t="s">
        <v>34</v>
      </c>
      <c r="BT10" s="13" t="s">
        <v>35</v>
      </c>
      <c r="BU10" s="13" t="s">
        <v>36</v>
      </c>
      <c r="BW10" s="13" t="s">
        <v>34</v>
      </c>
      <c r="BX10" s="13" t="s">
        <v>35</v>
      </c>
      <c r="BY10" s="13" t="s">
        <v>36</v>
      </c>
      <c r="CA10" s="13" t="s">
        <v>34</v>
      </c>
      <c r="CB10" s="13" t="s">
        <v>35</v>
      </c>
      <c r="CC10" s="13" t="s">
        <v>36</v>
      </c>
      <c r="CE10" s="13" t="s">
        <v>34</v>
      </c>
      <c r="CF10" s="13" t="s">
        <v>35</v>
      </c>
      <c r="CG10" s="13" t="s">
        <v>36</v>
      </c>
    </row>
    <row r="11" spans="1:86">
      <c r="A11" s="3">
        <v>1</v>
      </c>
      <c r="B11" s="2" t="s">
        <v>37</v>
      </c>
      <c r="C11" s="14">
        <v>99.9999</v>
      </c>
      <c r="D11" s="14">
        <v>99.8619</v>
      </c>
      <c r="E11" s="14">
        <v>100.138</v>
      </c>
      <c r="F11" s="18"/>
      <c r="G11" s="14">
        <v>100</v>
      </c>
      <c r="H11" s="14">
        <v>99.8625</v>
      </c>
      <c r="I11" s="14">
        <v>100.138</v>
      </c>
      <c r="J11" s="19"/>
      <c r="K11" s="14">
        <v>99.9989</v>
      </c>
      <c r="L11" s="14">
        <v>99.862</v>
      </c>
      <c r="M11" s="14">
        <v>100.138</v>
      </c>
      <c r="N11" s="19"/>
      <c r="O11" s="14">
        <v>100</v>
      </c>
      <c r="P11" s="14">
        <v>99.8622</v>
      </c>
      <c r="Q11" s="14">
        <v>100.138</v>
      </c>
      <c r="R11" s="18"/>
      <c r="S11" s="14">
        <v>134.658</v>
      </c>
      <c r="T11" s="14">
        <v>131.788</v>
      </c>
      <c r="U11" s="14">
        <v>141.079</v>
      </c>
      <c r="V11" s="18"/>
      <c r="W11" s="14">
        <v>100</v>
      </c>
      <c r="X11" s="14">
        <v>99.8623</v>
      </c>
      <c r="Y11" s="14">
        <v>100.138</v>
      </c>
      <c r="Z11" s="19"/>
      <c r="AA11" s="14">
        <v>99.9997</v>
      </c>
      <c r="AB11" s="14">
        <v>99.8623</v>
      </c>
      <c r="AC11" s="14">
        <v>100.138</v>
      </c>
      <c r="AD11" s="19"/>
      <c r="AE11" s="14">
        <v>100</v>
      </c>
      <c r="AF11" s="14">
        <v>99.8639</v>
      </c>
      <c r="AG11" s="14">
        <v>100.14</v>
      </c>
      <c r="AH11" s="19"/>
      <c r="AI11" s="14">
        <v>100</v>
      </c>
      <c r="AJ11" s="14">
        <v>99.8627</v>
      </c>
      <c r="AK11" s="14">
        <v>100.138</v>
      </c>
      <c r="AL11" s="18"/>
      <c r="AM11" s="14">
        <v>100</v>
      </c>
      <c r="AN11" s="14">
        <v>99.862</v>
      </c>
      <c r="AO11" s="14">
        <v>100.138</v>
      </c>
      <c r="AP11" s="18"/>
      <c r="AQ11" s="14">
        <v>100</v>
      </c>
      <c r="AR11" s="14">
        <v>99.8628</v>
      </c>
      <c r="AS11" s="14">
        <v>100.139</v>
      </c>
      <c r="AT11" s="18"/>
      <c r="AU11" s="14">
        <v>100</v>
      </c>
      <c r="AV11" s="14">
        <v>99.8633</v>
      </c>
      <c r="AW11" s="14">
        <v>100.14</v>
      </c>
      <c r="AX11" s="19"/>
      <c r="AY11" s="14">
        <v>99.9996</v>
      </c>
      <c r="AZ11" s="14">
        <v>99.8641</v>
      </c>
      <c r="BA11" s="14">
        <v>100.14</v>
      </c>
      <c r="BB11" s="18"/>
      <c r="BC11" s="14">
        <v>100</v>
      </c>
      <c r="BD11" s="14">
        <v>99.8628</v>
      </c>
      <c r="BE11" s="14">
        <v>100.139</v>
      </c>
      <c r="BF11" s="19"/>
      <c r="BG11" s="14">
        <v>99.9999</v>
      </c>
      <c r="BH11" s="14">
        <v>99.8627</v>
      </c>
      <c r="BI11" s="14">
        <v>100.138</v>
      </c>
      <c r="BJ11" s="19"/>
      <c r="BK11" s="14">
        <v>99.9997</v>
      </c>
      <c r="BL11" s="14">
        <v>99.8623</v>
      </c>
      <c r="BM11" s="14">
        <v>100.138</v>
      </c>
      <c r="BN11" s="19"/>
      <c r="BO11" s="14">
        <v>100</v>
      </c>
      <c r="BP11" s="14">
        <v>99.8631</v>
      </c>
      <c r="BQ11" s="14">
        <v>100.139</v>
      </c>
      <c r="BR11" s="19"/>
      <c r="BS11" s="14">
        <v>99.9999</v>
      </c>
      <c r="BT11" s="14">
        <v>99.8625</v>
      </c>
      <c r="BU11" s="14">
        <v>100.138</v>
      </c>
      <c r="BV11" s="19"/>
      <c r="BW11" s="14">
        <v>100</v>
      </c>
      <c r="BX11" s="14">
        <v>99.8621</v>
      </c>
      <c r="BY11" s="14">
        <v>100.138</v>
      </c>
      <c r="BZ11" s="19"/>
      <c r="CA11" s="14">
        <v>100</v>
      </c>
      <c r="CB11" s="14">
        <v>99.8615</v>
      </c>
      <c r="CC11" s="14">
        <v>100.138</v>
      </c>
      <c r="CD11" s="19"/>
      <c r="CE11" s="14">
        <v>100</v>
      </c>
      <c r="CF11" s="14">
        <v>99.8626</v>
      </c>
      <c r="CG11" s="14">
        <v>100.138</v>
      </c>
      <c r="CH11" s="19"/>
    </row>
    <row r="12" spans="1:86">
      <c r="A12" s="3">
        <v>2</v>
      </c>
      <c r="B12" s="2" t="s">
        <v>38</v>
      </c>
      <c r="C12" s="14">
        <v>69.1563</v>
      </c>
      <c r="D12" s="14">
        <v>68.5338</v>
      </c>
      <c r="E12" s="14">
        <v>69.7652</v>
      </c>
      <c r="F12" s="18"/>
      <c r="G12" s="14">
        <v>69.1837</v>
      </c>
      <c r="H12" s="14">
        <v>68.5437</v>
      </c>
      <c r="I12" s="14">
        <v>69.8328</v>
      </c>
      <c r="J12" s="19"/>
      <c r="K12" s="14">
        <v>70.4237</v>
      </c>
      <c r="L12" s="14">
        <v>69.6399</v>
      </c>
      <c r="M12" s="14">
        <v>71.1935</v>
      </c>
      <c r="N12" s="19"/>
      <c r="O12" s="14">
        <v>-0.199736</v>
      </c>
      <c r="P12" s="14">
        <v>-0.716081</v>
      </c>
      <c r="Q12" s="14">
        <v>0.183316</v>
      </c>
      <c r="R12" s="18"/>
      <c r="S12" s="14">
        <v>12.5293</v>
      </c>
      <c r="T12" s="14">
        <v>9.30373</v>
      </c>
      <c r="U12" s="14">
        <v>14.0855</v>
      </c>
      <c r="V12" s="18"/>
      <c r="W12" s="14">
        <v>65.0261</v>
      </c>
      <c r="X12" s="14">
        <v>64.3371</v>
      </c>
      <c r="Y12" s="14">
        <v>65.6909</v>
      </c>
      <c r="Z12" s="19"/>
      <c r="AA12" s="14">
        <v>69.2361</v>
      </c>
      <c r="AB12" s="14">
        <v>68.5848</v>
      </c>
      <c r="AC12" s="14">
        <v>69.8108</v>
      </c>
      <c r="AD12" s="19"/>
      <c r="AE12" s="14">
        <v>71.5271</v>
      </c>
      <c r="AF12" s="14">
        <v>70.9015</v>
      </c>
      <c r="AG12" s="14">
        <v>72.1734</v>
      </c>
      <c r="AH12" s="19"/>
      <c r="AI12" s="14">
        <v>81.3265</v>
      </c>
      <c r="AJ12" s="14">
        <v>80.8144</v>
      </c>
      <c r="AK12" s="14">
        <v>81.5141</v>
      </c>
      <c r="AL12" s="18"/>
      <c r="AM12" s="14">
        <v>97.5836</v>
      </c>
      <c r="AN12" s="14">
        <v>97.311</v>
      </c>
      <c r="AO12" s="14">
        <v>97.8508</v>
      </c>
      <c r="AP12" s="18"/>
      <c r="AQ12" s="14">
        <v>77.4325</v>
      </c>
      <c r="AR12" s="14">
        <v>76.9243</v>
      </c>
      <c r="AS12" s="14">
        <v>77.9184</v>
      </c>
      <c r="AT12" s="18"/>
      <c r="AU12" s="14">
        <v>67.1467</v>
      </c>
      <c r="AV12" s="14">
        <v>66.6518</v>
      </c>
      <c r="AW12" s="14">
        <v>67.6237</v>
      </c>
      <c r="AX12" s="19"/>
      <c r="AY12" s="14">
        <v>87.5185</v>
      </c>
      <c r="AZ12" s="14">
        <v>86.9686</v>
      </c>
      <c r="BA12" s="14">
        <v>87.9776</v>
      </c>
      <c r="BB12" s="18"/>
      <c r="BC12" s="14">
        <v>72.716</v>
      </c>
      <c r="BD12" s="14">
        <v>72.0737</v>
      </c>
      <c r="BE12" s="14">
        <v>73.1432</v>
      </c>
      <c r="BF12" s="19"/>
      <c r="BG12" s="14">
        <v>80.1109</v>
      </c>
      <c r="BH12" s="14">
        <v>79.5256</v>
      </c>
      <c r="BI12" s="14">
        <v>80.702</v>
      </c>
      <c r="BJ12" s="19"/>
      <c r="BK12" s="14">
        <v>74.1115</v>
      </c>
      <c r="BL12" s="14">
        <v>73.5263</v>
      </c>
      <c r="BM12" s="14">
        <v>74.5974</v>
      </c>
      <c r="BN12" s="19"/>
      <c r="BO12" s="14">
        <v>69.2671</v>
      </c>
      <c r="BP12" s="14">
        <v>68.6202</v>
      </c>
      <c r="BQ12" s="14">
        <v>69.9113</v>
      </c>
      <c r="BR12" s="19"/>
      <c r="BS12" s="14">
        <v>69.1739</v>
      </c>
      <c r="BT12" s="14">
        <v>68.5457</v>
      </c>
      <c r="BU12" s="14">
        <v>69.8252</v>
      </c>
      <c r="BV12" s="19"/>
      <c r="BW12" s="14">
        <v>68.0042</v>
      </c>
      <c r="BX12" s="14">
        <v>67.3577</v>
      </c>
      <c r="BY12" s="14">
        <v>68.6488</v>
      </c>
      <c r="BZ12" s="19"/>
      <c r="CA12" s="14">
        <v>68.8862</v>
      </c>
      <c r="CB12" s="14">
        <v>68.2272</v>
      </c>
      <c r="CC12" s="14">
        <v>69.484</v>
      </c>
      <c r="CD12" s="19"/>
      <c r="CE12" s="14">
        <v>70.8946</v>
      </c>
      <c r="CF12" s="14">
        <v>70.3264</v>
      </c>
      <c r="CG12" s="14">
        <v>71.4756</v>
      </c>
      <c r="CH12" s="20"/>
    </row>
    <row r="13" spans="1:86">
      <c r="A13" s="3">
        <v>3</v>
      </c>
      <c r="B13" s="2" t="s">
        <v>39</v>
      </c>
      <c r="C13" s="14">
        <v>101.969</v>
      </c>
      <c r="D13" s="14">
        <v>81.4532</v>
      </c>
      <c r="E13" s="14">
        <v>546.334</v>
      </c>
      <c r="F13" s="18"/>
      <c r="G13" s="14">
        <v>102.09</v>
      </c>
      <c r="H13" s="14">
        <v>89.8941</v>
      </c>
      <c r="I13" s="14">
        <v>551.89</v>
      </c>
      <c r="J13" s="19"/>
      <c r="K13" s="14">
        <v>127.977</v>
      </c>
      <c r="L13" s="14">
        <v>90.215</v>
      </c>
      <c r="M13" s="14">
        <v>543.844</v>
      </c>
      <c r="N13" s="19"/>
      <c r="O13" s="14">
        <v>328.058</v>
      </c>
      <c r="P13" s="14">
        <v>49.9155</v>
      </c>
      <c r="Q13" s="14">
        <v>570.731</v>
      </c>
      <c r="R13" s="18"/>
      <c r="S13" s="14">
        <v>129.92</v>
      </c>
      <c r="T13" s="14">
        <v>107.517</v>
      </c>
      <c r="U13" s="14">
        <v>865.132</v>
      </c>
      <c r="V13" s="18"/>
      <c r="W13" s="14">
        <v>87.6335</v>
      </c>
      <c r="X13" s="14">
        <v>77.3763</v>
      </c>
      <c r="Y13" s="14">
        <v>547.392</v>
      </c>
      <c r="Z13" s="19"/>
      <c r="AA13" s="14">
        <v>131.217</v>
      </c>
      <c r="AB13" s="14">
        <v>81.9834</v>
      </c>
      <c r="AC13" s="14">
        <v>539.863</v>
      </c>
      <c r="AD13" s="19"/>
      <c r="AE13" s="14">
        <v>183.657</v>
      </c>
      <c r="AF13" s="14">
        <v>119.297</v>
      </c>
      <c r="AG13" s="14">
        <v>519.392</v>
      </c>
      <c r="AH13" s="19"/>
      <c r="AI13" s="14">
        <v>87.2615</v>
      </c>
      <c r="AJ13" s="14">
        <v>86.7375</v>
      </c>
      <c r="AK13" s="14">
        <v>102.783</v>
      </c>
      <c r="AL13" s="18"/>
      <c r="AM13" s="14">
        <v>335.757</v>
      </c>
      <c r="AN13" s="14">
        <v>94.7869</v>
      </c>
      <c r="AO13" s="14">
        <v>492.239</v>
      </c>
      <c r="AP13" s="18"/>
      <c r="AQ13" s="14">
        <v>261.439</v>
      </c>
      <c r="AR13" s="14">
        <v>103.078</v>
      </c>
      <c r="AS13" s="14">
        <v>687.71</v>
      </c>
      <c r="AT13" s="18"/>
      <c r="AU13" s="14">
        <v>75.4325</v>
      </c>
      <c r="AV13" s="14">
        <v>64.4573</v>
      </c>
      <c r="AW13" s="14">
        <v>595.21</v>
      </c>
      <c r="AX13" s="19"/>
      <c r="AY13" s="14">
        <v>98.0477</v>
      </c>
      <c r="AZ13" s="14">
        <v>86.5341</v>
      </c>
      <c r="BA13" s="14">
        <v>532.002</v>
      </c>
      <c r="BB13" s="18"/>
      <c r="BC13" s="14">
        <v>161.202</v>
      </c>
      <c r="BD13" s="14">
        <v>86.2806</v>
      </c>
      <c r="BE13" s="14">
        <v>561.291</v>
      </c>
      <c r="BF13" s="19"/>
      <c r="BG13" s="14">
        <v>151.481</v>
      </c>
      <c r="BH13" s="14">
        <v>92.8331</v>
      </c>
      <c r="BI13" s="14">
        <v>620.335</v>
      </c>
      <c r="BJ13" s="19"/>
      <c r="BK13" s="14">
        <v>211.596</v>
      </c>
      <c r="BL13" s="14">
        <v>132.754</v>
      </c>
      <c r="BM13" s="14">
        <v>483.78</v>
      </c>
      <c r="BN13" s="19"/>
      <c r="BO13" s="14">
        <v>103.953</v>
      </c>
      <c r="BP13" s="14">
        <v>85.4767</v>
      </c>
      <c r="BQ13" s="14">
        <v>566.974</v>
      </c>
      <c r="BR13" s="19"/>
      <c r="BS13" s="14">
        <v>138.893</v>
      </c>
      <c r="BT13" s="14">
        <v>90.2147</v>
      </c>
      <c r="BU13" s="14">
        <v>554.973</v>
      </c>
      <c r="BV13" s="19"/>
      <c r="BW13" s="14">
        <v>93.3916</v>
      </c>
      <c r="BX13" s="14">
        <v>86.3284</v>
      </c>
      <c r="BY13" s="14">
        <v>474.051</v>
      </c>
      <c r="BZ13" s="19"/>
      <c r="CA13" s="14">
        <v>100.365</v>
      </c>
      <c r="CB13" s="14">
        <v>79.9169</v>
      </c>
      <c r="CC13" s="14">
        <v>560.95</v>
      </c>
      <c r="CD13" s="19"/>
      <c r="CE13" s="14">
        <v>99.5557</v>
      </c>
      <c r="CF13" s="14">
        <v>81.5085</v>
      </c>
      <c r="CG13" s="14">
        <v>641.049</v>
      </c>
      <c r="CH13" s="19"/>
    </row>
    <row r="14" spans="1:86">
      <c r="A14" s="3">
        <v>4</v>
      </c>
      <c r="B14" s="2" t="s">
        <v>40</v>
      </c>
      <c r="C14" s="14">
        <v>21.0911</v>
      </c>
      <c r="D14" s="14">
        <v>0.540181</v>
      </c>
      <c r="E14" s="14">
        <v>464.703</v>
      </c>
      <c r="F14" s="18"/>
      <c r="G14" s="14">
        <v>20.6565</v>
      </c>
      <c r="H14" s="14">
        <v>8.44</v>
      </c>
      <c r="I14" s="14">
        <v>469.909</v>
      </c>
      <c r="J14" s="19"/>
      <c r="K14" s="14">
        <v>45.8732</v>
      </c>
      <c r="L14" s="14">
        <v>8.26715</v>
      </c>
      <c r="M14" s="14">
        <v>461.326</v>
      </c>
      <c r="N14" s="19"/>
      <c r="O14" s="14">
        <v>277.673</v>
      </c>
      <c r="P14" s="14">
        <v>1e-8</v>
      </c>
      <c r="Q14" s="14">
        <v>519.654</v>
      </c>
      <c r="R14" s="18"/>
      <c r="S14" s="14">
        <v>70.6142</v>
      </c>
      <c r="T14" s="14">
        <v>48.5176</v>
      </c>
      <c r="U14" s="14">
        <v>805.563</v>
      </c>
      <c r="V14" s="18"/>
      <c r="W14" s="14">
        <v>10.0189</v>
      </c>
      <c r="X14" s="14">
        <v>1e-8</v>
      </c>
      <c r="Y14" s="14">
        <v>469.042</v>
      </c>
      <c r="Z14" s="19"/>
      <c r="AA14" s="14">
        <v>50.3989</v>
      </c>
      <c r="AB14" s="14">
        <v>1.07533</v>
      </c>
      <c r="AC14" s="14">
        <v>458.487</v>
      </c>
      <c r="AD14" s="19"/>
      <c r="AE14" s="14">
        <v>102.094</v>
      </c>
      <c r="AF14" s="14">
        <v>37.8394</v>
      </c>
      <c r="AG14" s="14">
        <v>437.247</v>
      </c>
      <c r="AH14" s="19"/>
      <c r="AI14" s="14">
        <v>9.99989e-9</v>
      </c>
      <c r="AJ14" s="14">
        <v>9.99995e-9</v>
      </c>
      <c r="AK14" s="14">
        <v>15.5595</v>
      </c>
      <c r="AL14" s="18"/>
      <c r="AM14" s="14">
        <v>244.654</v>
      </c>
      <c r="AN14" s="14">
        <v>3.7279</v>
      </c>
      <c r="AO14" s="14">
        <v>400.655</v>
      </c>
      <c r="AP14" s="18"/>
      <c r="AQ14" s="14">
        <v>175.88</v>
      </c>
      <c r="AR14" s="14">
        <v>17.56</v>
      </c>
      <c r="AS14" s="14">
        <v>601.486</v>
      </c>
      <c r="AT14" s="18"/>
      <c r="AU14" s="14">
        <v>13.3972</v>
      </c>
      <c r="AV14" s="14">
        <v>2.40012</v>
      </c>
      <c r="AW14" s="14">
        <v>533.228</v>
      </c>
      <c r="AX14" s="19"/>
      <c r="AY14" s="14">
        <v>11.167</v>
      </c>
      <c r="AZ14" s="14">
        <v>1e-8</v>
      </c>
      <c r="BA14" s="14">
        <v>444.026</v>
      </c>
      <c r="BB14" s="18"/>
      <c r="BC14" s="14">
        <v>79.0859</v>
      </c>
      <c r="BD14" s="14">
        <v>4.29616</v>
      </c>
      <c r="BE14" s="14">
        <v>478.654</v>
      </c>
      <c r="BF14" s="19"/>
      <c r="BG14" s="14">
        <v>65.5083</v>
      </c>
      <c r="BH14" s="14">
        <v>6.89281</v>
      </c>
      <c r="BI14" s="14">
        <v>533.794</v>
      </c>
      <c r="BJ14" s="19"/>
      <c r="BK14" s="14">
        <v>129.682</v>
      </c>
      <c r="BL14" s="14">
        <v>50.9771</v>
      </c>
      <c r="BM14" s="14">
        <v>401.313</v>
      </c>
      <c r="BN14" s="19"/>
      <c r="BO14" s="14">
        <v>22.9545</v>
      </c>
      <c r="BP14" s="14">
        <v>4.47926</v>
      </c>
      <c r="BQ14" s="14">
        <v>485.376</v>
      </c>
      <c r="BR14" s="19"/>
      <c r="BS14" s="14">
        <v>58.1402</v>
      </c>
      <c r="BT14" s="14">
        <v>9.44445</v>
      </c>
      <c r="BU14" s="14">
        <v>473.632</v>
      </c>
      <c r="BV14" s="19"/>
      <c r="BW14" s="14">
        <v>14.5705</v>
      </c>
      <c r="BX14" s="14">
        <v>7.54544</v>
      </c>
      <c r="BY14" s="14">
        <v>394.585</v>
      </c>
      <c r="BZ14" s="19"/>
      <c r="CA14" s="14">
        <v>20.0902</v>
      </c>
      <c r="CB14" s="14">
        <v>1e-8</v>
      </c>
      <c r="CC14" s="14">
        <v>480.04</v>
      </c>
      <c r="CD14" s="19"/>
      <c r="CE14" s="14">
        <v>17.9298</v>
      </c>
      <c r="CF14" s="14">
        <v>1e-8</v>
      </c>
      <c r="CG14" s="14">
        <v>558.92</v>
      </c>
      <c r="CH14" s="19"/>
    </row>
    <row r="15" spans="1:86">
      <c r="A15" s="3">
        <v>5</v>
      </c>
      <c r="B15" s="2" t="s">
        <v>41</v>
      </c>
      <c r="C15" s="14">
        <v>80.8779</v>
      </c>
      <c r="D15" s="14">
        <v>80.2164</v>
      </c>
      <c r="E15" s="14">
        <v>81.5323</v>
      </c>
      <c r="F15" s="18"/>
      <c r="G15" s="14">
        <v>81.4333</v>
      </c>
      <c r="H15" s="14">
        <v>80.7564</v>
      </c>
      <c r="I15" s="14">
        <v>82.0939</v>
      </c>
      <c r="J15" s="19"/>
      <c r="K15" s="14">
        <v>82.1043</v>
      </c>
      <c r="L15" s="14">
        <v>81.4995</v>
      </c>
      <c r="M15" s="14">
        <v>82.6577</v>
      </c>
      <c r="N15" s="19"/>
      <c r="O15" s="14">
        <v>50.3845</v>
      </c>
      <c r="P15" s="14">
        <v>49.7142</v>
      </c>
      <c r="Q15" s="14">
        <v>51.2467</v>
      </c>
      <c r="R15" s="18"/>
      <c r="S15" s="14">
        <v>59.3053</v>
      </c>
      <c r="T15" s="14">
        <v>58.2266</v>
      </c>
      <c r="U15" s="14">
        <v>59.9965</v>
      </c>
      <c r="V15" s="18"/>
      <c r="W15" s="14">
        <v>77.6146</v>
      </c>
      <c r="X15" s="14">
        <v>76.8195</v>
      </c>
      <c r="Y15" s="14">
        <v>78.3316</v>
      </c>
      <c r="Z15" s="19"/>
      <c r="AA15" s="14">
        <v>80.8185</v>
      </c>
      <c r="AB15" s="14">
        <v>80.1552</v>
      </c>
      <c r="AC15" s="14">
        <v>81.4436</v>
      </c>
      <c r="AD15" s="19"/>
      <c r="AE15" s="14">
        <v>81.5635</v>
      </c>
      <c r="AF15" s="14">
        <v>80.8628</v>
      </c>
      <c r="AG15" s="14">
        <v>82.2092</v>
      </c>
      <c r="AH15" s="19"/>
      <c r="AI15" s="14">
        <v>87.2615</v>
      </c>
      <c r="AJ15" s="14">
        <v>86.7375</v>
      </c>
      <c r="AK15" s="14">
        <v>87.4498</v>
      </c>
      <c r="AL15" s="18"/>
      <c r="AM15" s="14">
        <v>91.1028</v>
      </c>
      <c r="AN15" s="14">
        <v>90.5968</v>
      </c>
      <c r="AO15" s="14">
        <v>91.6156</v>
      </c>
      <c r="AP15" s="18"/>
      <c r="AQ15" s="14">
        <v>85.5582</v>
      </c>
      <c r="AR15" s="14">
        <v>84.9302</v>
      </c>
      <c r="AS15" s="14">
        <v>86.1594</v>
      </c>
      <c r="AT15" s="18"/>
      <c r="AU15" s="14">
        <v>62.0353</v>
      </c>
      <c r="AV15" s="14">
        <v>61.7334</v>
      </c>
      <c r="AW15" s="14">
        <v>62.3341</v>
      </c>
      <c r="AX15" s="19"/>
      <c r="AY15" s="14">
        <v>86.8807</v>
      </c>
      <c r="AZ15" s="14">
        <v>86.3109</v>
      </c>
      <c r="BA15" s="14">
        <v>87.3573</v>
      </c>
      <c r="BB15" s="18"/>
      <c r="BC15" s="14">
        <v>82.1164</v>
      </c>
      <c r="BD15" s="14">
        <v>81.5279</v>
      </c>
      <c r="BE15" s="14">
        <v>82.6375</v>
      </c>
      <c r="BF15" s="19"/>
      <c r="BG15" s="14">
        <v>85.9727</v>
      </c>
      <c r="BH15" s="14">
        <v>85.2722</v>
      </c>
      <c r="BI15" s="14">
        <v>86.6585</v>
      </c>
      <c r="BJ15" s="19"/>
      <c r="BK15" s="14">
        <v>81.9135</v>
      </c>
      <c r="BL15" s="14">
        <v>81.3506</v>
      </c>
      <c r="BM15" s="14">
        <v>82.4712</v>
      </c>
      <c r="BN15" s="19"/>
      <c r="BO15" s="14">
        <v>80.9986</v>
      </c>
      <c r="BP15" s="14">
        <v>80.3412</v>
      </c>
      <c r="BQ15" s="14">
        <v>81.6639</v>
      </c>
      <c r="BR15" s="19"/>
      <c r="BS15" s="14">
        <v>80.7532</v>
      </c>
      <c r="BT15" s="14">
        <v>80.0711</v>
      </c>
      <c r="BU15" s="14">
        <v>81.4539</v>
      </c>
      <c r="BV15" s="19"/>
      <c r="BW15" s="14">
        <v>78.8211</v>
      </c>
      <c r="BX15" s="14">
        <v>78.1377</v>
      </c>
      <c r="BY15" s="14">
        <v>79.5033</v>
      </c>
      <c r="BZ15" s="19"/>
      <c r="CA15" s="14">
        <v>80.2745</v>
      </c>
      <c r="CB15" s="14">
        <v>79.5712</v>
      </c>
      <c r="CC15" s="14">
        <v>80.9419</v>
      </c>
      <c r="CD15" s="19"/>
      <c r="CE15" s="14">
        <v>81.6259</v>
      </c>
      <c r="CF15" s="14">
        <v>81.0228</v>
      </c>
      <c r="CG15" s="14">
        <v>82.2262</v>
      </c>
      <c r="CH15" s="19"/>
    </row>
    <row r="16" spans="1:86">
      <c r="A16" s="3">
        <v>6</v>
      </c>
      <c r="B16" s="2" t="s">
        <v>42</v>
      </c>
      <c r="C16" s="14">
        <v>80.8779</v>
      </c>
      <c r="D16" s="14">
        <v>80.2164</v>
      </c>
      <c r="E16" s="14">
        <v>81.5323</v>
      </c>
      <c r="F16" s="18"/>
      <c r="G16" s="14">
        <v>81.4333</v>
      </c>
      <c r="H16" s="14">
        <v>80.7564</v>
      </c>
      <c r="I16" s="14">
        <v>82.0939</v>
      </c>
      <c r="J16" s="19"/>
      <c r="K16" s="14">
        <v>82.1043</v>
      </c>
      <c r="L16" s="14">
        <v>81.4995</v>
      </c>
      <c r="M16" s="14">
        <v>82.6577</v>
      </c>
      <c r="N16" s="19"/>
      <c r="O16" s="14">
        <v>50.3845</v>
      </c>
      <c r="P16" s="14">
        <v>49.7142</v>
      </c>
      <c r="Q16" s="14">
        <v>51.2467</v>
      </c>
      <c r="R16" s="18"/>
      <c r="S16" s="14">
        <v>59.3053</v>
      </c>
      <c r="T16" s="14">
        <v>58.2266</v>
      </c>
      <c r="U16" s="14">
        <v>59.9965</v>
      </c>
      <c r="V16" s="18"/>
      <c r="W16" s="14">
        <v>77.6146</v>
      </c>
      <c r="X16" s="14">
        <v>76.8195</v>
      </c>
      <c r="Y16" s="14">
        <v>78.3316</v>
      </c>
      <c r="Z16" s="19"/>
      <c r="AA16" s="14">
        <v>80.8185</v>
      </c>
      <c r="AB16" s="14">
        <v>80.1552</v>
      </c>
      <c r="AC16" s="14">
        <v>81.4436</v>
      </c>
      <c r="AD16" s="19"/>
      <c r="AE16" s="14">
        <v>81.5635</v>
      </c>
      <c r="AF16" s="14">
        <v>80.8628</v>
      </c>
      <c r="AG16" s="14">
        <v>82.2092</v>
      </c>
      <c r="AH16" s="19"/>
      <c r="AI16" s="14">
        <v>1.64466</v>
      </c>
      <c r="AJ16" s="14">
        <v>0.490197</v>
      </c>
      <c r="AK16" s="14">
        <v>2.76452</v>
      </c>
      <c r="AL16" s="18"/>
      <c r="AM16" s="14">
        <v>91.1028</v>
      </c>
      <c r="AN16" s="14">
        <v>90.5968</v>
      </c>
      <c r="AO16" s="14">
        <v>91.6156</v>
      </c>
      <c r="AP16" s="18"/>
      <c r="AQ16" s="14">
        <v>85.5582</v>
      </c>
      <c r="AR16" s="14">
        <v>84.9302</v>
      </c>
      <c r="AS16" s="14">
        <v>86.1594</v>
      </c>
      <c r="AT16" s="18"/>
      <c r="AU16" s="14">
        <v>62.0353</v>
      </c>
      <c r="AV16" s="14">
        <v>61.7334</v>
      </c>
      <c r="AW16" s="14">
        <v>62.3341</v>
      </c>
      <c r="AX16" s="19"/>
      <c r="AY16" s="14">
        <v>86.8807</v>
      </c>
      <c r="AZ16" s="14">
        <v>86.3109</v>
      </c>
      <c r="BA16" s="14">
        <v>87.3573</v>
      </c>
      <c r="BB16" s="18"/>
      <c r="BC16" s="14">
        <v>82.1164</v>
      </c>
      <c r="BD16" s="14">
        <v>81.5279</v>
      </c>
      <c r="BE16" s="14">
        <v>82.6375</v>
      </c>
      <c r="BF16" s="19"/>
      <c r="BG16" s="14">
        <v>85.9727</v>
      </c>
      <c r="BH16" s="14">
        <v>85.2722</v>
      </c>
      <c r="BI16" s="14">
        <v>86.6585</v>
      </c>
      <c r="BJ16" s="19"/>
      <c r="BK16" s="14">
        <v>81.9135</v>
      </c>
      <c r="BL16" s="14">
        <v>81.3506</v>
      </c>
      <c r="BM16" s="14">
        <v>82.4712</v>
      </c>
      <c r="BN16" s="19"/>
      <c r="BO16" s="14">
        <v>80.9986</v>
      </c>
      <c r="BP16" s="14">
        <v>80.3412</v>
      </c>
      <c r="BQ16" s="14">
        <v>81.6639</v>
      </c>
      <c r="BR16" s="19"/>
      <c r="BS16" s="14">
        <v>80.7532</v>
      </c>
      <c r="BT16" s="14">
        <v>80.0711</v>
      </c>
      <c r="BU16" s="14">
        <v>81.4539</v>
      </c>
      <c r="BV16" s="19"/>
      <c r="BW16" s="14">
        <v>78.8211</v>
      </c>
      <c r="BX16" s="14">
        <v>78.1377</v>
      </c>
      <c r="BY16" s="14">
        <v>79.5033</v>
      </c>
      <c r="BZ16" s="19"/>
      <c r="CA16" s="14">
        <v>80.2745</v>
      </c>
      <c r="CB16" s="14">
        <v>79.5712</v>
      </c>
      <c r="CC16" s="14">
        <v>80.9419</v>
      </c>
      <c r="CD16" s="19"/>
      <c r="CE16" s="14">
        <v>81.6259</v>
      </c>
      <c r="CF16" s="14">
        <v>81.0228</v>
      </c>
      <c r="CG16" s="14">
        <v>82.2262</v>
      </c>
      <c r="CH16" s="19"/>
    </row>
    <row r="17" spans="1:86">
      <c r="A17" s="3">
        <v>7</v>
      </c>
      <c r="B17" s="2" t="s">
        <v>43</v>
      </c>
      <c r="C17" s="14">
        <v>167.463</v>
      </c>
      <c r="D17" s="14">
        <v>166.095</v>
      </c>
      <c r="E17" s="14">
        <v>168.831</v>
      </c>
      <c r="F17" s="18"/>
      <c r="G17" s="14">
        <v>168.451</v>
      </c>
      <c r="H17" s="14">
        <v>167.05</v>
      </c>
      <c r="I17" s="14">
        <v>169.849</v>
      </c>
      <c r="J17" s="19"/>
      <c r="K17" s="14">
        <v>169.6</v>
      </c>
      <c r="L17" s="14">
        <v>168.379</v>
      </c>
      <c r="M17" s="14">
        <v>170.742</v>
      </c>
      <c r="N17" s="19"/>
      <c r="O17" s="14">
        <v>131.878</v>
      </c>
      <c r="P17" s="14">
        <v>130.631</v>
      </c>
      <c r="Q17" s="14">
        <v>134.04</v>
      </c>
      <c r="R17" s="18"/>
      <c r="S17" s="14">
        <v>147.055</v>
      </c>
      <c r="T17" s="14">
        <v>145.612</v>
      </c>
      <c r="U17" s="14">
        <v>148.3</v>
      </c>
      <c r="V17" s="18"/>
      <c r="W17" s="14">
        <v>162.789</v>
      </c>
      <c r="X17" s="14">
        <v>161.18</v>
      </c>
      <c r="Y17" s="14">
        <v>164.303</v>
      </c>
      <c r="Z17" s="19"/>
      <c r="AA17" s="14">
        <v>166.87</v>
      </c>
      <c r="AB17" s="14">
        <v>165.424</v>
      </c>
      <c r="AC17" s="14">
        <v>168.221</v>
      </c>
      <c r="AD17" s="19"/>
      <c r="AE17" s="14">
        <v>167.495</v>
      </c>
      <c r="AF17" s="14">
        <v>165.995</v>
      </c>
      <c r="AG17" s="14">
        <v>168.875</v>
      </c>
      <c r="AH17" s="19"/>
      <c r="AI17" s="14">
        <v>92.3084</v>
      </c>
      <c r="AJ17" s="14">
        <v>91.0611</v>
      </c>
      <c r="AK17" s="14">
        <v>93.2534</v>
      </c>
      <c r="AL17" s="18"/>
      <c r="AM17" s="14">
        <v>177.789</v>
      </c>
      <c r="AN17" s="14">
        <v>176.591</v>
      </c>
      <c r="AO17" s="14">
        <v>179.022</v>
      </c>
      <c r="AP17" s="18"/>
      <c r="AQ17" s="14">
        <v>174.92</v>
      </c>
      <c r="AR17" s="14">
        <v>173.609</v>
      </c>
      <c r="AS17" s="14">
        <v>176.2</v>
      </c>
      <c r="AT17" s="18"/>
      <c r="AU17" s="14">
        <v>150.172</v>
      </c>
      <c r="AV17" s="14">
        <v>149.438</v>
      </c>
      <c r="AW17" s="14">
        <v>150.901</v>
      </c>
      <c r="AX17" s="19"/>
      <c r="AY17" s="14">
        <v>172.8</v>
      </c>
      <c r="AZ17" s="14">
        <v>171.602</v>
      </c>
      <c r="BA17" s="14">
        <v>173.867</v>
      </c>
      <c r="BB17" s="18"/>
      <c r="BC17" s="14">
        <v>168.143</v>
      </c>
      <c r="BD17" s="14">
        <v>166.787</v>
      </c>
      <c r="BE17" s="14">
        <v>169.365</v>
      </c>
      <c r="BF17" s="19"/>
      <c r="BG17" s="14">
        <v>174.21</v>
      </c>
      <c r="BH17" s="14">
        <v>172.77</v>
      </c>
      <c r="BI17" s="14">
        <v>175.643</v>
      </c>
      <c r="BJ17" s="19"/>
      <c r="BK17" s="14">
        <v>167.699</v>
      </c>
      <c r="BL17" s="14">
        <v>166.468</v>
      </c>
      <c r="BM17" s="14">
        <v>168.96</v>
      </c>
      <c r="BN17" s="19"/>
      <c r="BO17" s="14">
        <v>167.574</v>
      </c>
      <c r="BP17" s="14">
        <v>166.162</v>
      </c>
      <c r="BQ17" s="14">
        <v>168.991</v>
      </c>
      <c r="BR17" s="19"/>
      <c r="BS17" s="14">
        <v>166.973</v>
      </c>
      <c r="BT17" s="14">
        <v>165.548</v>
      </c>
      <c r="BU17" s="14">
        <v>168.422</v>
      </c>
      <c r="BV17" s="19"/>
      <c r="BW17" s="14">
        <v>162.541</v>
      </c>
      <c r="BX17" s="14">
        <v>161.052</v>
      </c>
      <c r="BY17" s="14">
        <v>164.023</v>
      </c>
      <c r="BZ17" s="19"/>
      <c r="CA17" s="14">
        <v>165.264</v>
      </c>
      <c r="CB17" s="14">
        <v>163.765</v>
      </c>
      <c r="CC17" s="14">
        <v>166.751</v>
      </c>
      <c r="CD17" s="19"/>
      <c r="CE17" s="14">
        <v>169.605</v>
      </c>
      <c r="CF17" s="14">
        <v>168.25</v>
      </c>
      <c r="CG17" s="14">
        <v>170.902</v>
      </c>
      <c r="CH17" s="19"/>
    </row>
    <row r="18" spans="1:86">
      <c r="A18" s="3">
        <v>8</v>
      </c>
      <c r="B18" s="2" t="s">
        <v>44</v>
      </c>
      <c r="C18" s="14">
        <v>154.069</v>
      </c>
      <c r="D18" s="14">
        <v>151.984</v>
      </c>
      <c r="E18" s="14">
        <v>156.15</v>
      </c>
      <c r="F18" s="18"/>
      <c r="G18" s="14">
        <v>155.621</v>
      </c>
      <c r="H18" s="14">
        <v>153.493</v>
      </c>
      <c r="I18" s="14">
        <v>157.751</v>
      </c>
      <c r="J18" s="19"/>
      <c r="K18" s="14">
        <v>155.439</v>
      </c>
      <c r="L18" s="14">
        <v>153.487</v>
      </c>
      <c r="M18" s="14">
        <v>157.285</v>
      </c>
      <c r="N18" s="19"/>
      <c r="O18" s="14">
        <v>116.648</v>
      </c>
      <c r="P18" s="14">
        <v>114.937</v>
      </c>
      <c r="Q18" s="14">
        <v>119.921</v>
      </c>
      <c r="R18" s="18"/>
      <c r="S18" s="14">
        <v>122.759</v>
      </c>
      <c r="T18" s="14">
        <v>118.833</v>
      </c>
      <c r="U18" s="14">
        <v>126.273</v>
      </c>
      <c r="V18" s="18"/>
      <c r="W18" s="14">
        <v>148.161</v>
      </c>
      <c r="X18" s="14">
        <v>144.215</v>
      </c>
      <c r="Y18" s="14">
        <v>151.534</v>
      </c>
      <c r="Z18" s="19"/>
      <c r="AA18" s="14">
        <v>153.869</v>
      </c>
      <c r="AB18" s="14">
        <v>151.685</v>
      </c>
      <c r="AC18" s="14">
        <v>155.881</v>
      </c>
      <c r="AD18" s="19"/>
      <c r="AE18" s="14">
        <v>154.692</v>
      </c>
      <c r="AF18" s="14">
        <v>151.279</v>
      </c>
      <c r="AG18" s="14">
        <v>156.738</v>
      </c>
      <c r="AH18" s="19"/>
      <c r="AI18" s="14">
        <v>83.51</v>
      </c>
      <c r="AJ18" s="14">
        <v>72.8667</v>
      </c>
      <c r="AK18" s="14">
        <v>84.9838</v>
      </c>
      <c r="AL18" s="18"/>
      <c r="AM18" s="14">
        <v>164.455</v>
      </c>
      <c r="AN18" s="14">
        <v>162.564</v>
      </c>
      <c r="AO18" s="14">
        <v>166.409</v>
      </c>
      <c r="AP18" s="18"/>
      <c r="AQ18" s="14">
        <v>164.413</v>
      </c>
      <c r="AR18" s="14">
        <v>162.419</v>
      </c>
      <c r="AS18" s="14">
        <v>166.365</v>
      </c>
      <c r="AT18" s="18"/>
      <c r="AU18" s="14">
        <v>139.379</v>
      </c>
      <c r="AV18" s="14">
        <v>137.275</v>
      </c>
      <c r="AW18" s="14">
        <v>140.725</v>
      </c>
      <c r="AX18" s="19"/>
      <c r="AY18" s="14">
        <v>158.961</v>
      </c>
      <c r="AZ18" s="14">
        <v>157.509</v>
      </c>
      <c r="BA18" s="14">
        <v>160.784</v>
      </c>
      <c r="BB18" s="18"/>
      <c r="BC18" s="14">
        <v>155.108</v>
      </c>
      <c r="BD18" s="14">
        <v>153.046</v>
      </c>
      <c r="BE18" s="14">
        <v>157.01</v>
      </c>
      <c r="BF18" s="19"/>
      <c r="BG18" s="14">
        <v>162.747</v>
      </c>
      <c r="BH18" s="14">
        <v>160.569</v>
      </c>
      <c r="BI18" s="14">
        <v>164.914</v>
      </c>
      <c r="BJ18" s="19"/>
      <c r="BK18" s="14">
        <v>153.421</v>
      </c>
      <c r="BL18" s="14">
        <v>151.513</v>
      </c>
      <c r="BM18" s="14">
        <v>155.403</v>
      </c>
      <c r="BN18" s="19"/>
      <c r="BO18" s="14">
        <v>155.042</v>
      </c>
      <c r="BP18" s="14">
        <v>152.921</v>
      </c>
      <c r="BQ18" s="14">
        <v>157.165</v>
      </c>
      <c r="BR18" s="19"/>
      <c r="BS18" s="14">
        <v>154.259</v>
      </c>
      <c r="BT18" s="14">
        <v>152.139</v>
      </c>
      <c r="BU18" s="14">
        <v>156.409</v>
      </c>
      <c r="BV18" s="19"/>
      <c r="BW18" s="14">
        <v>148.478</v>
      </c>
      <c r="BX18" s="14">
        <v>146.295</v>
      </c>
      <c r="BY18" s="14">
        <v>150.641</v>
      </c>
      <c r="BZ18" s="19"/>
      <c r="CA18" s="14">
        <v>152.753</v>
      </c>
      <c r="CB18" s="14">
        <v>150.538</v>
      </c>
      <c r="CC18" s="14">
        <v>154.905</v>
      </c>
      <c r="CD18" s="19"/>
      <c r="CE18" s="14">
        <v>157.934</v>
      </c>
      <c r="CF18" s="14">
        <v>155.15</v>
      </c>
      <c r="CG18" s="14">
        <v>159.924</v>
      </c>
      <c r="CH18" s="19"/>
    </row>
    <row r="19" spans="1:86">
      <c r="A19" s="3">
        <v>9</v>
      </c>
      <c r="B19" s="2" t="s">
        <v>45</v>
      </c>
      <c r="C19" s="14">
        <v>24.0653</v>
      </c>
      <c r="D19" s="14">
        <v>20.0204</v>
      </c>
      <c r="E19" s="14">
        <v>28.0634</v>
      </c>
      <c r="F19" s="18"/>
      <c r="G19" s="14">
        <v>26.8642</v>
      </c>
      <c r="H19" s="14">
        <v>22.4727</v>
      </c>
      <c r="I19" s="14">
        <v>30.7896</v>
      </c>
      <c r="J19" s="19"/>
      <c r="K19" s="14">
        <v>24.1182</v>
      </c>
      <c r="L19" s="14">
        <v>20.7833</v>
      </c>
      <c r="M19" s="14">
        <v>27.673</v>
      </c>
      <c r="N19" s="19"/>
      <c r="O19" s="14">
        <v>3.39372</v>
      </c>
      <c r="P19" s="14">
        <v>-2.03749</v>
      </c>
      <c r="Q19" s="14">
        <v>7.29045</v>
      </c>
      <c r="R19" s="18"/>
      <c r="S19" s="14">
        <v>-41.0655</v>
      </c>
      <c r="T19" s="14">
        <v>-50.2115</v>
      </c>
      <c r="U19" s="14">
        <v>-35.3597</v>
      </c>
      <c r="V19" s="18"/>
      <c r="W19" s="14">
        <v>18.5343</v>
      </c>
      <c r="X19" s="14">
        <v>13.045</v>
      </c>
      <c r="Y19" s="14">
        <v>23.468</v>
      </c>
      <c r="Z19" s="19"/>
      <c r="AA19" s="14">
        <v>25.2928</v>
      </c>
      <c r="AB19" s="14">
        <v>21.5134</v>
      </c>
      <c r="AC19" s="14">
        <v>28.7796</v>
      </c>
      <c r="AD19" s="19"/>
      <c r="AE19" s="14">
        <v>27.5046</v>
      </c>
      <c r="AF19" s="14">
        <v>23.142</v>
      </c>
      <c r="AG19" s="14">
        <v>31.096</v>
      </c>
      <c r="AH19" s="19"/>
      <c r="AI19" s="14">
        <v>-8.38448</v>
      </c>
      <c r="AJ19" s="14">
        <v>-20.6215</v>
      </c>
      <c r="AK19" s="14">
        <v>-6.09015</v>
      </c>
      <c r="AL19" s="18"/>
      <c r="AM19" s="14">
        <v>30.1011</v>
      </c>
      <c r="AN19" s="14">
        <v>25.4338</v>
      </c>
      <c r="AO19" s="14">
        <v>34.4836</v>
      </c>
      <c r="AP19" s="18"/>
      <c r="AQ19" s="14">
        <v>40.0945</v>
      </c>
      <c r="AR19" s="14">
        <v>35.7781</v>
      </c>
      <c r="AS19" s="14">
        <v>43.7303</v>
      </c>
      <c r="AT19" s="18"/>
      <c r="AU19" s="14">
        <v>13.0239</v>
      </c>
      <c r="AV19" s="14">
        <v>9.89438</v>
      </c>
      <c r="AW19" s="14">
        <v>16.0286</v>
      </c>
      <c r="AX19" s="19"/>
      <c r="AY19" s="14">
        <v>27.903</v>
      </c>
      <c r="AZ19" s="14">
        <v>25.1225</v>
      </c>
      <c r="BA19" s="14">
        <v>31.6509</v>
      </c>
      <c r="BB19" s="18"/>
      <c r="BC19" s="14">
        <v>25.7383</v>
      </c>
      <c r="BD19" s="14">
        <v>22.7234</v>
      </c>
      <c r="BE19" s="14">
        <v>29.2368</v>
      </c>
      <c r="BF19" s="19"/>
      <c r="BG19" s="14">
        <v>36.4543</v>
      </c>
      <c r="BH19" s="14">
        <v>32.3401</v>
      </c>
      <c r="BI19" s="14">
        <v>40.6676</v>
      </c>
      <c r="BJ19" s="19"/>
      <c r="BK19" s="14">
        <v>21.1995</v>
      </c>
      <c r="BL19" s="14">
        <v>17.7062</v>
      </c>
      <c r="BM19" s="14">
        <v>24.5299</v>
      </c>
      <c r="BN19" s="19"/>
      <c r="BO19" s="14">
        <v>28.0293</v>
      </c>
      <c r="BP19" s="14">
        <v>24.2587</v>
      </c>
      <c r="BQ19" s="14">
        <v>31.865</v>
      </c>
      <c r="BR19" s="19"/>
      <c r="BS19" s="14">
        <v>26.8856</v>
      </c>
      <c r="BT19" s="14">
        <v>22.9869</v>
      </c>
      <c r="BU19" s="14">
        <v>30.7835</v>
      </c>
      <c r="BV19" s="19"/>
      <c r="BW19" s="14">
        <v>17.8479</v>
      </c>
      <c r="BX19" s="14">
        <v>14.2693</v>
      </c>
      <c r="BY19" s="14">
        <v>21.5186</v>
      </c>
      <c r="BZ19" s="19"/>
      <c r="CA19" s="14">
        <v>24.8633</v>
      </c>
      <c r="CB19" s="14">
        <v>21.608</v>
      </c>
      <c r="CC19" s="14">
        <v>28.5786</v>
      </c>
      <c r="CD19" s="19"/>
      <c r="CE19" s="14">
        <v>30.4132</v>
      </c>
      <c r="CF19" s="14">
        <v>26.4593</v>
      </c>
      <c r="CG19" s="14">
        <v>34.0754</v>
      </c>
      <c r="CH19" s="19"/>
    </row>
    <row r="20" spans="1:86">
      <c r="A20" s="3">
        <v>10</v>
      </c>
      <c r="B20" s="2" t="s">
        <v>46</v>
      </c>
      <c r="C20" s="14">
        <v>28.7583</v>
      </c>
      <c r="D20" s="14">
        <v>28.2301</v>
      </c>
      <c r="E20" s="14">
        <v>29.2974</v>
      </c>
      <c r="F20" s="18"/>
      <c r="G20" s="14">
        <v>28.4418</v>
      </c>
      <c r="H20" s="14">
        <v>27.8937</v>
      </c>
      <c r="I20" s="14">
        <v>28.9849</v>
      </c>
      <c r="J20" s="19"/>
      <c r="K20" s="14">
        <v>28.8506</v>
      </c>
      <c r="L20" s="14">
        <v>28.1007</v>
      </c>
      <c r="M20" s="14">
        <v>29.6206</v>
      </c>
      <c r="N20" s="19"/>
      <c r="O20" s="14">
        <v>94.3011</v>
      </c>
      <c r="P20" s="14">
        <v>93.7485</v>
      </c>
      <c r="Q20" s="14">
        <v>94.9803</v>
      </c>
      <c r="R20" s="18"/>
      <c r="S20" s="14">
        <v>84.1169</v>
      </c>
      <c r="T20" s="14">
        <v>82.5278</v>
      </c>
      <c r="U20" s="14">
        <v>87.3773</v>
      </c>
      <c r="V20" s="18"/>
      <c r="W20" s="14">
        <v>31.0079</v>
      </c>
      <c r="X20" s="14">
        <v>30.4915</v>
      </c>
      <c r="Y20" s="14">
        <v>31.5422</v>
      </c>
      <c r="Z20" s="19"/>
      <c r="AA20" s="14">
        <v>27.7133</v>
      </c>
      <c r="AB20" s="14">
        <v>27.2595</v>
      </c>
      <c r="AC20" s="14">
        <v>28.2279</v>
      </c>
      <c r="AD20" s="19"/>
      <c r="AE20" s="14">
        <v>25.271</v>
      </c>
      <c r="AF20" s="14">
        <v>24.7508</v>
      </c>
      <c r="AG20" s="14">
        <v>25.7565</v>
      </c>
      <c r="AH20" s="19"/>
      <c r="AI20" s="14">
        <v>16.5294</v>
      </c>
      <c r="AJ20" s="14">
        <v>16.3627</v>
      </c>
      <c r="AK20" s="14">
        <v>16.9695</v>
      </c>
      <c r="AL20" s="18"/>
      <c r="AM20" s="14">
        <v>0.245509</v>
      </c>
      <c r="AN20" s="14">
        <v>0.0338031</v>
      </c>
      <c r="AO20" s="14">
        <v>0.471968</v>
      </c>
      <c r="AP20" s="18"/>
      <c r="AQ20" s="14">
        <v>20.4888</v>
      </c>
      <c r="AR20" s="14">
        <v>20.1047</v>
      </c>
      <c r="AS20" s="14">
        <v>20.8876</v>
      </c>
      <c r="AT20" s="18"/>
      <c r="AU20" s="14">
        <v>29.8971</v>
      </c>
      <c r="AV20" s="14">
        <v>29.2756</v>
      </c>
      <c r="AW20" s="14">
        <v>30.5424</v>
      </c>
      <c r="AX20" s="19"/>
      <c r="AY20" s="14">
        <v>10.0747</v>
      </c>
      <c r="AZ20" s="14">
        <v>9.71768</v>
      </c>
      <c r="BA20" s="14">
        <v>10.5176</v>
      </c>
      <c r="BB20" s="18"/>
      <c r="BC20" s="14">
        <v>24.0932</v>
      </c>
      <c r="BD20" s="14">
        <v>23.7809</v>
      </c>
      <c r="BE20" s="14">
        <v>24.5934</v>
      </c>
      <c r="BF20" s="19"/>
      <c r="BG20" s="14">
        <v>17.6042</v>
      </c>
      <c r="BH20" s="14">
        <v>17.1318</v>
      </c>
      <c r="BI20" s="14">
        <v>18.0741</v>
      </c>
      <c r="BJ20" s="19"/>
      <c r="BK20" s="14">
        <v>23.5152</v>
      </c>
      <c r="BL20" s="14">
        <v>23.1285</v>
      </c>
      <c r="BM20" s="14">
        <v>24.0079</v>
      </c>
      <c r="BN20" s="19"/>
      <c r="BO20" s="14">
        <v>28.0517</v>
      </c>
      <c r="BP20" s="14">
        <v>27.5224</v>
      </c>
      <c r="BQ20" s="14">
        <v>28.5887</v>
      </c>
      <c r="BR20" s="19"/>
      <c r="BS20" s="14">
        <v>27.7757</v>
      </c>
      <c r="BT20" s="14">
        <v>27.249</v>
      </c>
      <c r="BU20" s="14">
        <v>28.2824</v>
      </c>
      <c r="BV20" s="19"/>
      <c r="BW20" s="14">
        <v>27.6378</v>
      </c>
      <c r="BX20" s="14">
        <v>27.1526</v>
      </c>
      <c r="BY20" s="14">
        <v>28.126</v>
      </c>
      <c r="BZ20" s="19"/>
      <c r="CA20" s="14">
        <v>26.5765</v>
      </c>
      <c r="CB20" s="14">
        <v>26.1636</v>
      </c>
      <c r="CC20" s="14">
        <v>27.0578</v>
      </c>
      <c r="CD20" s="19"/>
      <c r="CE20" s="14">
        <v>26.7264</v>
      </c>
      <c r="CF20" s="14">
        <v>26.244</v>
      </c>
      <c r="CG20" s="14">
        <v>27.1923</v>
      </c>
      <c r="CH20" s="19"/>
    </row>
    <row r="21" spans="1:86">
      <c r="A21" s="3">
        <v>11</v>
      </c>
      <c r="B21" s="2" t="s">
        <v>47</v>
      </c>
      <c r="C21" s="14">
        <v>27.5486</v>
      </c>
      <c r="D21" s="14">
        <v>26.889</v>
      </c>
      <c r="E21" s="14">
        <v>28.2306</v>
      </c>
      <c r="F21" s="18"/>
      <c r="G21" s="14">
        <v>27.6735</v>
      </c>
      <c r="H21" s="14">
        <v>27.0078</v>
      </c>
      <c r="I21" s="14">
        <v>28.2933</v>
      </c>
      <c r="J21" s="19"/>
      <c r="K21" s="14">
        <v>27.8812</v>
      </c>
      <c r="L21" s="14">
        <v>27.0402</v>
      </c>
      <c r="M21" s="14">
        <v>28.644</v>
      </c>
      <c r="N21" s="19"/>
      <c r="O21" s="14">
        <v>86.9033</v>
      </c>
      <c r="P21" s="14">
        <v>86.1272</v>
      </c>
      <c r="Q21" s="14">
        <v>87.6888</v>
      </c>
      <c r="R21" s="18"/>
      <c r="S21" s="14">
        <v>77.848</v>
      </c>
      <c r="T21" s="14">
        <v>76.1719</v>
      </c>
      <c r="U21" s="14">
        <v>81.2055</v>
      </c>
      <c r="V21" s="18"/>
      <c r="W21" s="14">
        <v>28.5769</v>
      </c>
      <c r="X21" s="14">
        <v>27.8864</v>
      </c>
      <c r="Y21" s="14">
        <v>29.1934</v>
      </c>
      <c r="Z21" s="19"/>
      <c r="AA21" s="14">
        <v>26.9388</v>
      </c>
      <c r="AB21" s="14">
        <v>26.4121</v>
      </c>
      <c r="AC21" s="14">
        <v>27.5224</v>
      </c>
      <c r="AD21" s="19"/>
      <c r="AE21" s="14">
        <v>24.4439</v>
      </c>
      <c r="AF21" s="14">
        <v>23.8186</v>
      </c>
      <c r="AG21" s="14">
        <v>24.9839</v>
      </c>
      <c r="AH21" s="19"/>
      <c r="AI21" s="14">
        <v>15.0494</v>
      </c>
      <c r="AJ21" s="14">
        <v>14.7662</v>
      </c>
      <c r="AK21" s="14">
        <v>15.7689</v>
      </c>
      <c r="AL21" s="18"/>
      <c r="AM21" s="14">
        <v>9.99954e-11</v>
      </c>
      <c r="AN21" s="14">
        <v>9.99954e-11</v>
      </c>
      <c r="AO21" s="14">
        <v>0.0473866</v>
      </c>
      <c r="AP21" s="18"/>
      <c r="AQ21" s="14">
        <v>19.5262</v>
      </c>
      <c r="AR21" s="14">
        <v>18.9938</v>
      </c>
      <c r="AS21" s="14">
        <v>20.059</v>
      </c>
      <c r="AT21" s="18"/>
      <c r="AU21" s="14">
        <v>1e-10</v>
      </c>
      <c r="AV21" s="14">
        <v>1e-10</v>
      </c>
      <c r="AW21" s="14">
        <v>0.0754669</v>
      </c>
      <c r="AX21" s="19"/>
      <c r="AY21" s="14">
        <v>9.11974</v>
      </c>
      <c r="AZ21" s="14">
        <v>8.7075</v>
      </c>
      <c r="BA21" s="14">
        <v>9.56226</v>
      </c>
      <c r="BB21" s="18"/>
      <c r="BC21" s="14">
        <v>23.505</v>
      </c>
      <c r="BD21" s="14">
        <v>23.1056</v>
      </c>
      <c r="BE21" s="14">
        <v>24.091</v>
      </c>
      <c r="BF21" s="19"/>
      <c r="BG21" s="14">
        <v>17.0509</v>
      </c>
      <c r="BH21" s="14">
        <v>16.4553</v>
      </c>
      <c r="BI21" s="14">
        <v>17.604</v>
      </c>
      <c r="BJ21" s="19"/>
      <c r="BK21" s="14">
        <v>21.8977</v>
      </c>
      <c r="BL21" s="14">
        <v>21.4099</v>
      </c>
      <c r="BM21" s="14">
        <v>22.5122</v>
      </c>
      <c r="BN21" s="19"/>
      <c r="BO21" s="14">
        <v>26.936</v>
      </c>
      <c r="BP21" s="14">
        <v>26.3147</v>
      </c>
      <c r="BQ21" s="14">
        <v>27.5538</v>
      </c>
      <c r="BR21" s="19"/>
      <c r="BS21" s="14">
        <v>26.6768</v>
      </c>
      <c r="BT21" s="14">
        <v>26.03</v>
      </c>
      <c r="BU21" s="14">
        <v>27.2984</v>
      </c>
      <c r="BV21" s="19"/>
      <c r="BW21" s="14">
        <v>26.5567</v>
      </c>
      <c r="BX21" s="14">
        <v>25.9872</v>
      </c>
      <c r="BY21" s="14">
        <v>27.1118</v>
      </c>
      <c r="BZ21" s="19"/>
      <c r="CA21" s="14">
        <v>26.297</v>
      </c>
      <c r="CB21" s="14">
        <v>25.7584</v>
      </c>
      <c r="CC21" s="14">
        <v>26.8305</v>
      </c>
      <c r="CD21" s="19"/>
      <c r="CE21" s="14">
        <v>24.55</v>
      </c>
      <c r="CF21" s="14">
        <v>23.9112</v>
      </c>
      <c r="CG21" s="14">
        <v>25.1269</v>
      </c>
      <c r="CH21" s="21"/>
    </row>
    <row r="22" spans="1:86">
      <c r="A22" s="3">
        <v>12</v>
      </c>
      <c r="B22" s="2" t="s">
        <v>48</v>
      </c>
      <c r="C22" s="14">
        <v>12.315</v>
      </c>
      <c r="D22" s="14">
        <v>11.9312</v>
      </c>
      <c r="E22" s="14">
        <v>12.7063</v>
      </c>
      <c r="F22" s="18"/>
      <c r="G22" s="14">
        <v>12.8432</v>
      </c>
      <c r="H22" s="14">
        <v>12.4514</v>
      </c>
      <c r="I22" s="14">
        <v>13.1911</v>
      </c>
      <c r="J22" s="19"/>
      <c r="K22" s="14">
        <v>12.2734</v>
      </c>
      <c r="L22" s="14">
        <v>11.7041</v>
      </c>
      <c r="M22" s="14">
        <v>12.7938</v>
      </c>
      <c r="N22" s="19"/>
      <c r="O22" s="14">
        <v>51.4307</v>
      </c>
      <c r="P22" s="14">
        <v>50.73</v>
      </c>
      <c r="Q22" s="14">
        <v>52.2721</v>
      </c>
      <c r="R22" s="18"/>
      <c r="S22" s="14">
        <v>47.2864</v>
      </c>
      <c r="T22" s="14">
        <v>46.0988</v>
      </c>
      <c r="U22" s="14">
        <v>49.5826</v>
      </c>
      <c r="V22" s="18"/>
      <c r="W22" s="14">
        <v>13.1731</v>
      </c>
      <c r="X22" s="14">
        <v>12.7482</v>
      </c>
      <c r="Y22" s="14">
        <v>13.5449</v>
      </c>
      <c r="Z22" s="19"/>
      <c r="AA22" s="14">
        <v>12.1615</v>
      </c>
      <c r="AB22" s="14">
        <v>11.8343</v>
      </c>
      <c r="AC22" s="14">
        <v>12.4781</v>
      </c>
      <c r="AD22" s="19"/>
      <c r="AE22" s="14">
        <v>10.6709</v>
      </c>
      <c r="AF22" s="14">
        <v>10.3003</v>
      </c>
      <c r="AG22" s="14">
        <v>10.9575</v>
      </c>
      <c r="AH22" s="19"/>
      <c r="AI22" s="14">
        <v>6.36383</v>
      </c>
      <c r="AJ22" s="14">
        <v>6.16799</v>
      </c>
      <c r="AK22" s="14">
        <v>6.81827</v>
      </c>
      <c r="AL22" s="18"/>
      <c r="AM22" s="14">
        <v>-5.875</v>
      </c>
      <c r="AN22" s="14">
        <v>-6.19005</v>
      </c>
      <c r="AO22" s="14">
        <v>-5.54888</v>
      </c>
      <c r="AP22" s="18"/>
      <c r="AQ22" s="14">
        <v>8.62588</v>
      </c>
      <c r="AR22" s="14">
        <v>8.2912</v>
      </c>
      <c r="AS22" s="14">
        <v>8.96066</v>
      </c>
      <c r="AT22" s="18"/>
      <c r="AU22" s="14">
        <v>-4.63232</v>
      </c>
      <c r="AV22" s="14">
        <v>-4.92041</v>
      </c>
      <c r="AW22" s="14">
        <v>-4.34905</v>
      </c>
      <c r="AX22" s="19"/>
      <c r="AY22" s="14">
        <v>-0.0276822</v>
      </c>
      <c r="AZ22" s="14">
        <v>-0.0661282</v>
      </c>
      <c r="BA22" s="14">
        <v>0.118691</v>
      </c>
      <c r="BB22" s="18"/>
      <c r="BC22" s="14">
        <v>9.91326</v>
      </c>
      <c r="BD22" s="14">
        <v>9.68137</v>
      </c>
      <c r="BE22" s="14">
        <v>10.225</v>
      </c>
      <c r="BF22" s="19"/>
      <c r="BG22" s="14">
        <v>6.33564</v>
      </c>
      <c r="BH22" s="14">
        <v>5.98961</v>
      </c>
      <c r="BI22" s="14">
        <v>6.662</v>
      </c>
      <c r="BJ22" s="19"/>
      <c r="BK22" s="14">
        <v>8.44903</v>
      </c>
      <c r="BL22" s="14">
        <v>8.23092</v>
      </c>
      <c r="BM22" s="14">
        <v>8.75438</v>
      </c>
      <c r="BN22" s="19"/>
      <c r="BO22" s="14">
        <v>12.3168</v>
      </c>
      <c r="BP22" s="14">
        <v>11.9694</v>
      </c>
      <c r="BQ22" s="14">
        <v>12.654</v>
      </c>
      <c r="BR22" s="19"/>
      <c r="BS22" s="14">
        <v>12.1499</v>
      </c>
      <c r="BT22" s="14">
        <v>11.7686</v>
      </c>
      <c r="BU22" s="14">
        <v>12.5137</v>
      </c>
      <c r="BV22" s="19"/>
      <c r="BW22" s="14">
        <v>11.4157</v>
      </c>
      <c r="BX22" s="14">
        <v>11.0838</v>
      </c>
      <c r="BY22" s="14">
        <v>11.7267</v>
      </c>
      <c r="BZ22" s="19"/>
      <c r="CA22" s="14">
        <v>11.9282</v>
      </c>
      <c r="CB22" s="14">
        <v>11.6029</v>
      </c>
      <c r="CC22" s="14">
        <v>12.2571</v>
      </c>
      <c r="CD22" s="19"/>
      <c r="CE22" s="14">
        <v>11.2484</v>
      </c>
      <c r="CF22" s="14">
        <v>10.8576</v>
      </c>
      <c r="CG22" s="14">
        <v>11.5652</v>
      </c>
      <c r="CH22" s="19"/>
    </row>
    <row r="23" spans="1:86">
      <c r="A23" s="3">
        <v>13</v>
      </c>
      <c r="B23" s="2" t="s">
        <v>49</v>
      </c>
      <c r="C23" s="14">
        <v>15.2337</v>
      </c>
      <c r="D23" s="14">
        <v>14.7461</v>
      </c>
      <c r="E23" s="14">
        <v>15.723</v>
      </c>
      <c r="F23" s="18"/>
      <c r="G23" s="14">
        <v>14.8303</v>
      </c>
      <c r="H23" s="14">
        <v>14.3493</v>
      </c>
      <c r="I23" s="14">
        <v>15.3073</v>
      </c>
      <c r="J23" s="19"/>
      <c r="K23" s="14">
        <v>15.6078</v>
      </c>
      <c r="L23" s="14">
        <v>15.1038</v>
      </c>
      <c r="M23" s="14">
        <v>16.0906</v>
      </c>
      <c r="N23" s="19"/>
      <c r="O23" s="14">
        <v>35.4726</v>
      </c>
      <c r="P23" s="14">
        <v>34.9699</v>
      </c>
      <c r="Q23" s="14">
        <v>35.869</v>
      </c>
      <c r="R23" s="18"/>
      <c r="S23" s="14">
        <v>30.5616</v>
      </c>
      <c r="T23" s="14">
        <v>29.9537</v>
      </c>
      <c r="U23" s="14">
        <v>31.6747</v>
      </c>
      <c r="V23" s="18"/>
      <c r="W23" s="14">
        <v>15.4038</v>
      </c>
      <c r="X23" s="14">
        <v>14.9098</v>
      </c>
      <c r="Y23" s="14">
        <v>15.8754</v>
      </c>
      <c r="Z23" s="19"/>
      <c r="AA23" s="14">
        <v>14.7772</v>
      </c>
      <c r="AB23" s="14">
        <v>14.3607</v>
      </c>
      <c r="AC23" s="14">
        <v>15.2622</v>
      </c>
      <c r="AD23" s="19"/>
      <c r="AE23" s="14">
        <v>13.773</v>
      </c>
      <c r="AF23" s="14">
        <v>13.3183</v>
      </c>
      <c r="AG23" s="14">
        <v>14.2285</v>
      </c>
      <c r="AH23" s="19"/>
      <c r="AI23" s="14">
        <v>8.68554</v>
      </c>
      <c r="AJ23" s="14">
        <v>8.54895</v>
      </c>
      <c r="AK23" s="14">
        <v>9.02254</v>
      </c>
      <c r="AL23" s="18"/>
      <c r="AM23" s="14">
        <v>5.875</v>
      </c>
      <c r="AN23" s="14">
        <v>5.54888</v>
      </c>
      <c r="AO23" s="14">
        <v>6.19005</v>
      </c>
      <c r="AP23" s="18"/>
      <c r="AQ23" s="14">
        <v>10.9003</v>
      </c>
      <c r="AR23" s="14">
        <v>10.4929</v>
      </c>
      <c r="AS23" s="14">
        <v>11.3097</v>
      </c>
      <c r="AT23" s="18"/>
      <c r="AU23" s="14">
        <v>4.63232</v>
      </c>
      <c r="AV23" s="14">
        <v>4.34905</v>
      </c>
      <c r="AW23" s="14">
        <v>4.92041</v>
      </c>
      <c r="AX23" s="19"/>
      <c r="AY23" s="14">
        <v>9.14742</v>
      </c>
      <c r="AZ23" s="14">
        <v>8.74114</v>
      </c>
      <c r="BA23" s="14">
        <v>9.56536</v>
      </c>
      <c r="BB23" s="18"/>
      <c r="BC23" s="14">
        <v>13.5918</v>
      </c>
      <c r="BD23" s="14">
        <v>13.236</v>
      </c>
      <c r="BE23" s="14">
        <v>14.0708</v>
      </c>
      <c r="BF23" s="19"/>
      <c r="BG23" s="14">
        <v>10.7152</v>
      </c>
      <c r="BH23" s="14">
        <v>10.2414</v>
      </c>
      <c r="BI23" s="14">
        <v>11.1743</v>
      </c>
      <c r="BJ23" s="19"/>
      <c r="BK23" s="14">
        <v>13.4487</v>
      </c>
      <c r="BL23" s="14">
        <v>13.0064</v>
      </c>
      <c r="BM23" s="14">
        <v>13.904</v>
      </c>
      <c r="BN23" s="19"/>
      <c r="BO23" s="14">
        <v>14.6192</v>
      </c>
      <c r="BP23" s="14">
        <v>14.1438</v>
      </c>
      <c r="BQ23" s="14">
        <v>15.0967</v>
      </c>
      <c r="BR23" s="19"/>
      <c r="BS23" s="14">
        <v>14.5269</v>
      </c>
      <c r="BT23" s="14">
        <v>14.0573</v>
      </c>
      <c r="BU23" s="14">
        <v>14.9839</v>
      </c>
      <c r="BV23" s="19"/>
      <c r="BW23" s="14">
        <v>15.141</v>
      </c>
      <c r="BX23" s="14">
        <v>14.6972</v>
      </c>
      <c r="BY23" s="14">
        <v>15.5932</v>
      </c>
      <c r="BZ23" s="19"/>
      <c r="CA23" s="14">
        <v>14.3688</v>
      </c>
      <c r="CB23" s="14">
        <v>13.9456</v>
      </c>
      <c r="CC23" s="14">
        <v>14.7856</v>
      </c>
      <c r="CD23" s="19"/>
      <c r="CE23" s="14">
        <v>13.3016</v>
      </c>
      <c r="CF23" s="14">
        <v>12.8565</v>
      </c>
      <c r="CG23" s="14">
        <v>13.7675</v>
      </c>
      <c r="CH23" s="19"/>
    </row>
    <row r="24" spans="1:86">
      <c r="A24" s="3">
        <v>14</v>
      </c>
      <c r="B24" s="2" t="s">
        <v>50</v>
      </c>
      <c r="C24" s="14">
        <v>12.315</v>
      </c>
      <c r="D24" s="14">
        <v>11.9312</v>
      </c>
      <c r="E24" s="14">
        <v>12.7063</v>
      </c>
      <c r="F24" s="18"/>
      <c r="G24" s="14">
        <v>12.8432</v>
      </c>
      <c r="H24" s="14">
        <v>12.4514</v>
      </c>
      <c r="I24" s="14">
        <v>13.1911</v>
      </c>
      <c r="J24" s="19"/>
      <c r="K24" s="14">
        <v>12.2734</v>
      </c>
      <c r="L24" s="14">
        <v>11.7041</v>
      </c>
      <c r="M24" s="14">
        <v>12.7938</v>
      </c>
      <c r="N24" s="19"/>
      <c r="O24" s="14">
        <v>51.4307</v>
      </c>
      <c r="P24" s="14">
        <v>50.73</v>
      </c>
      <c r="Q24" s="14">
        <v>52.2721</v>
      </c>
      <c r="R24" s="18"/>
      <c r="S24" s="14">
        <v>47.2864</v>
      </c>
      <c r="T24" s="14">
        <v>46.0988</v>
      </c>
      <c r="U24" s="14">
        <v>49.5826</v>
      </c>
      <c r="V24" s="18"/>
      <c r="W24" s="14">
        <v>13.1731</v>
      </c>
      <c r="X24" s="14">
        <v>12.7482</v>
      </c>
      <c r="Y24" s="14">
        <v>13.5449</v>
      </c>
      <c r="Z24" s="19"/>
      <c r="AA24" s="14">
        <v>12.1615</v>
      </c>
      <c r="AB24" s="14">
        <v>11.8343</v>
      </c>
      <c r="AC24" s="14">
        <v>12.4781</v>
      </c>
      <c r="AD24" s="19"/>
      <c r="AE24" s="14">
        <v>10.6709</v>
      </c>
      <c r="AF24" s="14">
        <v>10.3003</v>
      </c>
      <c r="AG24" s="14">
        <v>10.9575</v>
      </c>
      <c r="AH24" s="19"/>
      <c r="AI24" s="14">
        <v>6.36383</v>
      </c>
      <c r="AJ24" s="14">
        <v>6.16799</v>
      </c>
      <c r="AK24" s="14">
        <v>6.81827</v>
      </c>
      <c r="AL24" s="18"/>
      <c r="AM24" s="14">
        <v>-5.875</v>
      </c>
      <c r="AN24" s="14">
        <v>-6.19005</v>
      </c>
      <c r="AO24" s="14">
        <v>-5.54888</v>
      </c>
      <c r="AP24" s="18"/>
      <c r="AQ24" s="14">
        <v>8.62588</v>
      </c>
      <c r="AR24" s="14">
        <v>8.2912</v>
      </c>
      <c r="AS24" s="14">
        <v>8.96066</v>
      </c>
      <c r="AT24" s="18"/>
      <c r="AU24" s="14">
        <v>-4.63232</v>
      </c>
      <c r="AV24" s="14">
        <v>-4.92041</v>
      </c>
      <c r="AW24" s="14">
        <v>-4.34905</v>
      </c>
      <c r="AX24" s="19"/>
      <c r="AY24" s="14">
        <v>-0.0276822</v>
      </c>
      <c r="AZ24" s="14">
        <v>-0.0661282</v>
      </c>
      <c r="BA24" s="14">
        <v>0.118691</v>
      </c>
      <c r="BB24" s="18"/>
      <c r="BC24" s="14">
        <v>9.91326</v>
      </c>
      <c r="BD24" s="14">
        <v>9.68137</v>
      </c>
      <c r="BE24" s="14">
        <v>10.225</v>
      </c>
      <c r="BF24" s="19"/>
      <c r="BG24" s="14">
        <v>6.33564</v>
      </c>
      <c r="BH24" s="14">
        <v>5.98961</v>
      </c>
      <c r="BI24" s="14">
        <v>6.662</v>
      </c>
      <c r="BJ24" s="19"/>
      <c r="BK24" s="14">
        <v>8.44903</v>
      </c>
      <c r="BL24" s="14">
        <v>8.23092</v>
      </c>
      <c r="BM24" s="14">
        <v>8.75438</v>
      </c>
      <c r="BN24" s="19"/>
      <c r="BO24" s="14">
        <v>12.3168</v>
      </c>
      <c r="BP24" s="14">
        <v>11.9694</v>
      </c>
      <c r="BQ24" s="14">
        <v>12.654</v>
      </c>
      <c r="BR24" s="19"/>
      <c r="BS24" s="14">
        <v>12.1499</v>
      </c>
      <c r="BT24" s="14">
        <v>11.7686</v>
      </c>
      <c r="BU24" s="14">
        <v>12.5137</v>
      </c>
      <c r="BV24" s="19"/>
      <c r="BW24" s="14">
        <v>11.4157</v>
      </c>
      <c r="BX24" s="14">
        <v>11.0838</v>
      </c>
      <c r="BY24" s="14">
        <v>11.7267</v>
      </c>
      <c r="BZ24" s="19"/>
      <c r="CA24" s="14">
        <v>11.9282</v>
      </c>
      <c r="CB24" s="14">
        <v>11.6029</v>
      </c>
      <c r="CC24" s="14">
        <v>12.2571</v>
      </c>
      <c r="CD24" s="19"/>
      <c r="CE24" s="14">
        <v>11.2484</v>
      </c>
      <c r="CF24" s="14">
        <v>10.8576</v>
      </c>
      <c r="CG24" s="14">
        <v>11.5652</v>
      </c>
      <c r="CH24" s="19"/>
    </row>
    <row r="25" spans="1:86">
      <c r="A25" s="3">
        <v>15</v>
      </c>
      <c r="B25" s="2" t="s">
        <v>51</v>
      </c>
      <c r="C25" s="14">
        <v>-4.75159</v>
      </c>
      <c r="D25" s="14">
        <v>-4.98259</v>
      </c>
      <c r="E25" s="14">
        <v>-4.52652</v>
      </c>
      <c r="F25" s="18"/>
      <c r="G25" s="14">
        <v>-5.03582</v>
      </c>
      <c r="H25" s="14">
        <v>-5.24485</v>
      </c>
      <c r="I25" s="14">
        <v>-4.80672</v>
      </c>
      <c r="J25" s="19"/>
      <c r="K25" s="14">
        <v>-4.63309</v>
      </c>
      <c r="L25" s="14">
        <v>-4.92835</v>
      </c>
      <c r="M25" s="14">
        <v>-4.31298</v>
      </c>
      <c r="N25" s="19"/>
      <c r="O25" s="14">
        <v>-23.8806</v>
      </c>
      <c r="P25" s="14">
        <v>-24.4128</v>
      </c>
      <c r="Q25" s="14">
        <v>-23.4774</v>
      </c>
      <c r="R25" s="18"/>
      <c r="S25" s="14">
        <v>-22.345</v>
      </c>
      <c r="T25" s="14">
        <v>-23.5128</v>
      </c>
      <c r="U25" s="14">
        <v>-21.7148</v>
      </c>
      <c r="V25" s="18"/>
      <c r="W25" s="14">
        <v>-5.2864</v>
      </c>
      <c r="X25" s="14">
        <v>-5.50599</v>
      </c>
      <c r="Y25" s="14">
        <v>-5.03875</v>
      </c>
      <c r="Z25" s="19"/>
      <c r="AA25" s="14">
        <v>-4.67631</v>
      </c>
      <c r="AB25" s="14">
        <v>-4.86913</v>
      </c>
      <c r="AC25" s="14">
        <v>-4.47463</v>
      </c>
      <c r="AD25" s="19"/>
      <c r="AE25" s="14">
        <v>-4.06254</v>
      </c>
      <c r="AF25" s="14">
        <v>-4.23502</v>
      </c>
      <c r="AG25" s="14">
        <v>-3.84212</v>
      </c>
      <c r="AH25" s="19"/>
      <c r="AI25" s="14">
        <v>-2.14058</v>
      </c>
      <c r="AJ25" s="14">
        <v>-2.37462</v>
      </c>
      <c r="AK25" s="14">
        <v>-2.02743</v>
      </c>
      <c r="AL25" s="18"/>
      <c r="AM25" s="14">
        <v>4.39587</v>
      </c>
      <c r="AN25" s="14">
        <v>4.15185</v>
      </c>
      <c r="AO25" s="14">
        <v>4.6316</v>
      </c>
      <c r="AP25" s="18"/>
      <c r="AQ25" s="14">
        <v>-3.14912</v>
      </c>
      <c r="AR25" s="14">
        <v>-3.35935</v>
      </c>
      <c r="AS25" s="14">
        <v>-2.94119</v>
      </c>
      <c r="AT25" s="18"/>
      <c r="AU25" s="14">
        <v>3.47199</v>
      </c>
      <c r="AV25" s="14">
        <v>3.25967</v>
      </c>
      <c r="AW25" s="14">
        <v>3.68791</v>
      </c>
      <c r="AX25" s="19"/>
      <c r="AY25" s="14">
        <v>1.63309</v>
      </c>
      <c r="AZ25" s="14">
        <v>1.56098</v>
      </c>
      <c r="BA25" s="14">
        <v>1.70891</v>
      </c>
      <c r="BB25" s="18"/>
      <c r="BC25" s="14">
        <v>-3.52853</v>
      </c>
      <c r="BD25" s="14">
        <v>-3.71698</v>
      </c>
      <c r="BE25" s="14">
        <v>-3.38154</v>
      </c>
      <c r="BF25" s="19"/>
      <c r="BG25" s="14">
        <v>-1.93548</v>
      </c>
      <c r="BH25" s="14">
        <v>-2.14134</v>
      </c>
      <c r="BI25" s="14">
        <v>-1.71881</v>
      </c>
      <c r="BJ25" s="19"/>
      <c r="BK25" s="14">
        <v>-2.72336</v>
      </c>
      <c r="BL25" s="14">
        <v>-2.90167</v>
      </c>
      <c r="BM25" s="14">
        <v>-2.59375</v>
      </c>
      <c r="BN25" s="19"/>
      <c r="BO25" s="14">
        <v>-4.89676</v>
      </c>
      <c r="BP25" s="14">
        <v>-5.09531</v>
      </c>
      <c r="BQ25" s="14">
        <v>-4.69413</v>
      </c>
      <c r="BR25" s="19"/>
      <c r="BS25" s="14">
        <v>-4.76605</v>
      </c>
      <c r="BT25" s="14">
        <v>-4.98077</v>
      </c>
      <c r="BU25" s="14">
        <v>-4.54443</v>
      </c>
      <c r="BV25" s="19"/>
      <c r="BW25" s="14">
        <v>-4.29184</v>
      </c>
      <c r="BX25" s="14">
        <v>-4.48103</v>
      </c>
      <c r="BY25" s="14">
        <v>-4.09527</v>
      </c>
      <c r="BZ25" s="19"/>
      <c r="CA25" s="14">
        <v>-4.64531</v>
      </c>
      <c r="CB25" s="14">
        <v>-4.84622</v>
      </c>
      <c r="CC25" s="14">
        <v>-4.45091</v>
      </c>
      <c r="CD25" s="19"/>
      <c r="CE25" s="14">
        <v>-4.33632</v>
      </c>
      <c r="CF25" s="14">
        <v>-4.5278</v>
      </c>
      <c r="CG25" s="14">
        <v>-4.10817</v>
      </c>
      <c r="CH25" s="19"/>
    </row>
    <row r="26" spans="1:86">
      <c r="A26" s="3">
        <v>16</v>
      </c>
      <c r="B26" s="2" t="s">
        <v>52</v>
      </c>
      <c r="C26" s="14">
        <v>-7.56336</v>
      </c>
      <c r="D26" s="14">
        <v>-7.75534</v>
      </c>
      <c r="E26" s="14">
        <v>-7.37504</v>
      </c>
      <c r="F26" s="18"/>
      <c r="G26" s="14">
        <v>-7.80735</v>
      </c>
      <c r="H26" s="14">
        <v>-7.97989</v>
      </c>
      <c r="I26" s="14">
        <v>-7.61511</v>
      </c>
      <c r="J26" s="19"/>
      <c r="K26" s="14">
        <v>-7.64031</v>
      </c>
      <c r="L26" s="14">
        <v>-7.88453</v>
      </c>
      <c r="M26" s="14">
        <v>-7.37127</v>
      </c>
      <c r="N26" s="19"/>
      <c r="O26" s="14">
        <v>-27.5501</v>
      </c>
      <c r="P26" s="14">
        <v>-27.8734</v>
      </c>
      <c r="Q26" s="14">
        <v>-27.2525</v>
      </c>
      <c r="R26" s="18"/>
      <c r="S26" s="14">
        <v>-24.9414</v>
      </c>
      <c r="T26" s="14">
        <v>-26.0714</v>
      </c>
      <c r="U26" s="14">
        <v>-24.3724</v>
      </c>
      <c r="V26" s="18"/>
      <c r="W26" s="14">
        <v>-7.88675</v>
      </c>
      <c r="X26" s="14">
        <v>-8.06522</v>
      </c>
      <c r="Y26" s="14">
        <v>-7.68441</v>
      </c>
      <c r="Z26" s="19"/>
      <c r="AA26" s="14">
        <v>-7.48522</v>
      </c>
      <c r="AB26" s="14">
        <v>-7.6414</v>
      </c>
      <c r="AC26" s="14">
        <v>-7.33275</v>
      </c>
      <c r="AD26" s="19"/>
      <c r="AE26" s="14">
        <v>-6.60834</v>
      </c>
      <c r="AF26" s="14">
        <v>-6.75038</v>
      </c>
      <c r="AG26" s="14">
        <v>-6.42975</v>
      </c>
      <c r="AH26" s="19"/>
      <c r="AI26" s="14">
        <v>-4.22324</v>
      </c>
      <c r="AJ26" s="14">
        <v>-4.45339</v>
      </c>
      <c r="AK26" s="14">
        <v>-4.13033</v>
      </c>
      <c r="AL26" s="18"/>
      <c r="AM26" s="14">
        <v>1.47913</v>
      </c>
      <c r="AN26" s="14">
        <v>1.39703</v>
      </c>
      <c r="AO26" s="14">
        <v>1.55845</v>
      </c>
      <c r="AP26" s="18"/>
      <c r="AQ26" s="14">
        <v>-5.47676</v>
      </c>
      <c r="AR26" s="14">
        <v>-5.63361</v>
      </c>
      <c r="AS26" s="14">
        <v>-5.32065</v>
      </c>
      <c r="AT26" s="18"/>
      <c r="AU26" s="14">
        <v>1.16034</v>
      </c>
      <c r="AV26" s="14">
        <v>1.08938</v>
      </c>
      <c r="AW26" s="14">
        <v>1.2325</v>
      </c>
      <c r="AX26" s="19"/>
      <c r="AY26" s="14">
        <v>-1.6054</v>
      </c>
      <c r="AZ26" s="14">
        <v>-1.70806</v>
      </c>
      <c r="BA26" s="14">
        <v>-1.53025</v>
      </c>
      <c r="BB26" s="18"/>
      <c r="BC26" s="14">
        <v>-6.38473</v>
      </c>
      <c r="BD26" s="14">
        <v>-6.54232</v>
      </c>
      <c r="BE26" s="14">
        <v>-6.27382</v>
      </c>
      <c r="BF26" s="19"/>
      <c r="BG26" s="14">
        <v>-4.40016</v>
      </c>
      <c r="BH26" s="14">
        <v>-4.55422</v>
      </c>
      <c r="BI26" s="14">
        <v>-4.23472</v>
      </c>
      <c r="BJ26" s="19"/>
      <c r="BK26" s="14">
        <v>-5.72567</v>
      </c>
      <c r="BL26" s="14">
        <v>-5.88746</v>
      </c>
      <c r="BM26" s="14">
        <v>-5.60589</v>
      </c>
      <c r="BN26" s="19"/>
      <c r="BO26" s="14">
        <v>-7.42002</v>
      </c>
      <c r="BP26" s="14">
        <v>-7.58758</v>
      </c>
      <c r="BQ26" s="14">
        <v>-7.24722</v>
      </c>
      <c r="BR26" s="19"/>
      <c r="BS26" s="14">
        <v>-7.38383</v>
      </c>
      <c r="BT26" s="14">
        <v>-7.56002</v>
      </c>
      <c r="BU26" s="14">
        <v>-7.19776</v>
      </c>
      <c r="BV26" s="19"/>
      <c r="BW26" s="14">
        <v>-7.12386</v>
      </c>
      <c r="BX26" s="14">
        <v>-7.27457</v>
      </c>
      <c r="BY26" s="14">
        <v>-6.96294</v>
      </c>
      <c r="BZ26" s="19"/>
      <c r="CA26" s="14">
        <v>-7.28286</v>
      </c>
      <c r="CB26" s="14">
        <v>-7.43633</v>
      </c>
      <c r="CC26" s="14">
        <v>-7.12871</v>
      </c>
      <c r="CD26" s="19"/>
      <c r="CE26" s="14">
        <v>-6.91211</v>
      </c>
      <c r="CF26" s="14">
        <v>-7.07043</v>
      </c>
      <c r="CG26" s="14">
        <v>-6.72313</v>
      </c>
      <c r="CH26" s="19"/>
    </row>
    <row r="27" spans="1:86">
      <c r="A27" s="3">
        <v>17</v>
      </c>
      <c r="B27" s="2" t="s">
        <v>53</v>
      </c>
      <c r="C27" s="14">
        <v>-7.56336</v>
      </c>
      <c r="D27" s="14">
        <v>-7.75534</v>
      </c>
      <c r="E27" s="14">
        <v>-7.37504</v>
      </c>
      <c r="F27" s="18"/>
      <c r="G27" s="14">
        <v>-7.80735</v>
      </c>
      <c r="H27" s="14">
        <v>-7.97989</v>
      </c>
      <c r="I27" s="14">
        <v>-7.61511</v>
      </c>
      <c r="J27" s="19"/>
      <c r="K27" s="14">
        <v>-7.64031</v>
      </c>
      <c r="L27" s="14">
        <v>-7.88453</v>
      </c>
      <c r="M27" s="14">
        <v>-7.37127</v>
      </c>
      <c r="N27" s="19"/>
      <c r="O27" s="14">
        <v>-27.5501</v>
      </c>
      <c r="P27" s="14">
        <v>-27.8734</v>
      </c>
      <c r="Q27" s="14">
        <v>-27.2525</v>
      </c>
      <c r="R27" s="18"/>
      <c r="S27" s="14">
        <v>-24.9414</v>
      </c>
      <c r="T27" s="14">
        <v>-26.0714</v>
      </c>
      <c r="U27" s="14">
        <v>-24.3724</v>
      </c>
      <c r="V27" s="18"/>
      <c r="W27" s="14">
        <v>-7.88675</v>
      </c>
      <c r="X27" s="14">
        <v>-8.06522</v>
      </c>
      <c r="Y27" s="14">
        <v>-7.68441</v>
      </c>
      <c r="Z27" s="19"/>
      <c r="AA27" s="14">
        <v>-7.48522</v>
      </c>
      <c r="AB27" s="14">
        <v>-7.6414</v>
      </c>
      <c r="AC27" s="14">
        <v>-7.33275</v>
      </c>
      <c r="AD27" s="19"/>
      <c r="AE27" s="14">
        <v>-6.60834</v>
      </c>
      <c r="AF27" s="14">
        <v>-6.75038</v>
      </c>
      <c r="AG27" s="14">
        <v>-6.42975</v>
      </c>
      <c r="AH27" s="19"/>
      <c r="AI27" s="14">
        <v>-4.22324</v>
      </c>
      <c r="AJ27" s="14">
        <v>-4.45339</v>
      </c>
      <c r="AK27" s="14">
        <v>-4.13033</v>
      </c>
      <c r="AL27" s="18"/>
      <c r="AM27" s="14">
        <v>1.47913</v>
      </c>
      <c r="AN27" s="14">
        <v>1.39703</v>
      </c>
      <c r="AO27" s="14">
        <v>1.55845</v>
      </c>
      <c r="AP27" s="18"/>
      <c r="AQ27" s="14">
        <v>-5.47676</v>
      </c>
      <c r="AR27" s="14">
        <v>-5.63361</v>
      </c>
      <c r="AS27" s="14">
        <v>-5.32065</v>
      </c>
      <c r="AT27" s="18"/>
      <c r="AU27" s="14">
        <v>1.16034</v>
      </c>
      <c r="AV27" s="14">
        <v>1.08938</v>
      </c>
      <c r="AW27" s="14">
        <v>1.2325</v>
      </c>
      <c r="AX27" s="19"/>
      <c r="AY27" s="14">
        <v>-1.6054</v>
      </c>
      <c r="AZ27" s="14">
        <v>-1.70806</v>
      </c>
      <c r="BA27" s="14">
        <v>-1.53025</v>
      </c>
      <c r="BB27" s="18"/>
      <c r="BC27" s="14">
        <v>-6.38473</v>
      </c>
      <c r="BD27" s="14">
        <v>-6.54232</v>
      </c>
      <c r="BE27" s="14">
        <v>-6.27382</v>
      </c>
      <c r="BF27" s="19"/>
      <c r="BG27" s="14">
        <v>-4.40016</v>
      </c>
      <c r="BH27" s="14">
        <v>-4.55422</v>
      </c>
      <c r="BI27" s="14">
        <v>-4.23472</v>
      </c>
      <c r="BJ27" s="19"/>
      <c r="BK27" s="14">
        <v>-5.72567</v>
      </c>
      <c r="BL27" s="14">
        <v>-5.88746</v>
      </c>
      <c r="BM27" s="14">
        <v>-5.60589</v>
      </c>
      <c r="BN27" s="19"/>
      <c r="BO27" s="14">
        <v>-7.42002</v>
      </c>
      <c r="BP27" s="14">
        <v>-7.58758</v>
      </c>
      <c r="BQ27" s="14">
        <v>-7.24722</v>
      </c>
      <c r="BR27" s="19"/>
      <c r="BS27" s="14">
        <v>-7.38383</v>
      </c>
      <c r="BT27" s="14">
        <v>-7.56002</v>
      </c>
      <c r="BU27" s="14">
        <v>-7.19776</v>
      </c>
      <c r="BV27" s="19"/>
      <c r="BW27" s="14">
        <v>-7.12386</v>
      </c>
      <c r="BX27" s="14">
        <v>-7.27457</v>
      </c>
      <c r="BY27" s="14">
        <v>-6.96294</v>
      </c>
      <c r="BZ27" s="19"/>
      <c r="CA27" s="14">
        <v>-7.28286</v>
      </c>
      <c r="CB27" s="14">
        <v>-7.43633</v>
      </c>
      <c r="CC27" s="14">
        <v>-7.12871</v>
      </c>
      <c r="CD27" s="19"/>
      <c r="CE27" s="14">
        <v>-6.91211</v>
      </c>
      <c r="CF27" s="14">
        <v>-7.07043</v>
      </c>
      <c r="CG27" s="14">
        <v>-6.72313</v>
      </c>
      <c r="CH27" s="19"/>
    </row>
    <row r="28" spans="1:86">
      <c r="A28" s="3">
        <v>18</v>
      </c>
      <c r="B28" s="2" t="s">
        <v>54</v>
      </c>
      <c r="C28" s="14">
        <v>7.56336</v>
      </c>
      <c r="D28" s="14">
        <v>7.37504</v>
      </c>
      <c r="E28" s="14">
        <v>7.75534</v>
      </c>
      <c r="F28" s="18"/>
      <c r="G28" s="14">
        <v>7.80735</v>
      </c>
      <c r="H28" s="14">
        <v>7.61511</v>
      </c>
      <c r="I28" s="14">
        <v>7.97989</v>
      </c>
      <c r="J28" s="19"/>
      <c r="K28" s="14">
        <v>7.64031</v>
      </c>
      <c r="L28" s="14">
        <v>7.37127</v>
      </c>
      <c r="M28" s="14">
        <v>7.88453</v>
      </c>
      <c r="N28" s="19"/>
      <c r="O28" s="14">
        <v>27.5501</v>
      </c>
      <c r="P28" s="14">
        <v>27.2525</v>
      </c>
      <c r="Q28" s="14">
        <v>27.8734</v>
      </c>
      <c r="R28" s="18"/>
      <c r="S28" s="14">
        <v>24.9414</v>
      </c>
      <c r="T28" s="14">
        <v>24.3724</v>
      </c>
      <c r="U28" s="14">
        <v>26.0714</v>
      </c>
      <c r="V28" s="18"/>
      <c r="W28" s="14">
        <v>7.88675</v>
      </c>
      <c r="X28" s="14">
        <v>7.68441</v>
      </c>
      <c r="Y28" s="14">
        <v>8.06522</v>
      </c>
      <c r="Z28" s="19"/>
      <c r="AA28" s="14">
        <v>7.48522</v>
      </c>
      <c r="AB28" s="14">
        <v>7.33275</v>
      </c>
      <c r="AC28" s="14">
        <v>7.6414</v>
      </c>
      <c r="AD28" s="19"/>
      <c r="AE28" s="14">
        <v>6.60834</v>
      </c>
      <c r="AF28" s="14">
        <v>6.42975</v>
      </c>
      <c r="AG28" s="14">
        <v>6.75038</v>
      </c>
      <c r="AH28" s="19"/>
      <c r="AI28" s="14">
        <v>4.22324</v>
      </c>
      <c r="AJ28" s="14">
        <v>4.13033</v>
      </c>
      <c r="AK28" s="14">
        <v>4.45339</v>
      </c>
      <c r="AL28" s="18"/>
      <c r="AM28" s="14">
        <v>-1.47913</v>
      </c>
      <c r="AN28" s="14">
        <v>-1.55845</v>
      </c>
      <c r="AO28" s="14">
        <v>-1.39703</v>
      </c>
      <c r="AP28" s="18"/>
      <c r="AQ28" s="14">
        <v>5.47676</v>
      </c>
      <c r="AR28" s="14">
        <v>5.32065</v>
      </c>
      <c r="AS28" s="14">
        <v>5.63361</v>
      </c>
      <c r="AT28" s="18"/>
      <c r="AU28" s="14">
        <v>-1.16034</v>
      </c>
      <c r="AV28" s="14">
        <v>-1.2325</v>
      </c>
      <c r="AW28" s="14">
        <v>-1.08938</v>
      </c>
      <c r="AX28" s="19"/>
      <c r="AY28" s="14">
        <v>1.6054</v>
      </c>
      <c r="AZ28" s="14">
        <v>1.53025</v>
      </c>
      <c r="BA28" s="14">
        <v>1.70806</v>
      </c>
      <c r="BB28" s="18"/>
      <c r="BC28" s="14">
        <v>6.38473</v>
      </c>
      <c r="BD28" s="14">
        <v>6.27382</v>
      </c>
      <c r="BE28" s="14">
        <v>6.54232</v>
      </c>
      <c r="BF28" s="19"/>
      <c r="BG28" s="14">
        <v>4.40016</v>
      </c>
      <c r="BH28" s="14">
        <v>4.23472</v>
      </c>
      <c r="BI28" s="14">
        <v>4.55422</v>
      </c>
      <c r="BJ28" s="19"/>
      <c r="BK28" s="14">
        <v>5.72567</v>
      </c>
      <c r="BL28" s="14">
        <v>5.60589</v>
      </c>
      <c r="BM28" s="14">
        <v>5.88746</v>
      </c>
      <c r="BN28" s="19"/>
      <c r="BO28" s="14">
        <v>7.42002</v>
      </c>
      <c r="BP28" s="14">
        <v>7.24722</v>
      </c>
      <c r="BQ28" s="14">
        <v>7.58758</v>
      </c>
      <c r="BR28" s="19"/>
      <c r="BS28" s="14">
        <v>7.38383</v>
      </c>
      <c r="BT28" s="14">
        <v>7.19776</v>
      </c>
      <c r="BU28" s="14">
        <v>7.56002</v>
      </c>
      <c r="BV28" s="19"/>
      <c r="BW28" s="14">
        <v>7.12386</v>
      </c>
      <c r="BX28" s="14">
        <v>6.96294</v>
      </c>
      <c r="BY28" s="14">
        <v>7.27457</v>
      </c>
      <c r="BZ28" s="19"/>
      <c r="CA28" s="14">
        <v>7.28286</v>
      </c>
      <c r="CB28" s="14">
        <v>7.12871</v>
      </c>
      <c r="CC28" s="14">
        <v>7.43633</v>
      </c>
      <c r="CD28" s="19"/>
      <c r="CE28" s="14">
        <v>6.91211</v>
      </c>
      <c r="CF28" s="14">
        <v>6.72313</v>
      </c>
      <c r="CG28" s="14">
        <v>7.07043</v>
      </c>
      <c r="CH28" s="19"/>
    </row>
    <row r="29" spans="1:86">
      <c r="A29" s="3">
        <v>19</v>
      </c>
      <c r="B29" s="2" t="s">
        <v>55</v>
      </c>
      <c r="C29" s="14">
        <v>1.20969</v>
      </c>
      <c r="D29" s="14">
        <v>0.857994</v>
      </c>
      <c r="E29" s="14">
        <v>1.59677</v>
      </c>
      <c r="F29" s="18"/>
      <c r="G29" s="14">
        <v>0.768335</v>
      </c>
      <c r="H29" s="14">
        <v>0.471121</v>
      </c>
      <c r="I29" s="14">
        <v>1.15951</v>
      </c>
      <c r="J29" s="19"/>
      <c r="K29" s="14">
        <v>0.969382</v>
      </c>
      <c r="L29" s="14">
        <v>0.657643</v>
      </c>
      <c r="M29" s="14">
        <v>1.36106</v>
      </c>
      <c r="N29" s="19"/>
      <c r="O29" s="14">
        <v>7.39779</v>
      </c>
      <c r="P29" s="14">
        <v>6.82489</v>
      </c>
      <c r="Q29" s="14">
        <v>7.98273</v>
      </c>
      <c r="R29" s="18"/>
      <c r="S29" s="14">
        <v>6.26895</v>
      </c>
      <c r="T29" s="14">
        <v>5.80354</v>
      </c>
      <c r="U29" s="14">
        <v>6.73346</v>
      </c>
      <c r="V29" s="18"/>
      <c r="W29" s="14">
        <v>2.43101</v>
      </c>
      <c r="X29" s="14">
        <v>2.0228</v>
      </c>
      <c r="Y29" s="14">
        <v>2.89429</v>
      </c>
      <c r="Z29" s="19"/>
      <c r="AA29" s="14">
        <v>0.774543</v>
      </c>
      <c r="AB29" s="14">
        <v>0.520234</v>
      </c>
      <c r="AC29" s="14">
        <v>1.05546</v>
      </c>
      <c r="AD29" s="19"/>
      <c r="AE29" s="14">
        <v>0.827056</v>
      </c>
      <c r="AF29" s="14">
        <v>0.555474</v>
      </c>
      <c r="AG29" s="14">
        <v>1.13994</v>
      </c>
      <c r="AH29" s="19"/>
      <c r="AI29" s="14">
        <v>1.47999</v>
      </c>
      <c r="AJ29" s="14">
        <v>1.27215</v>
      </c>
      <c r="AK29" s="14">
        <v>1.97879</v>
      </c>
      <c r="AL29" s="18"/>
      <c r="AM29" s="14">
        <v>0.245509</v>
      </c>
      <c r="AN29" s="14">
        <v>0.0338031</v>
      </c>
      <c r="AO29" s="14">
        <v>0.471968</v>
      </c>
      <c r="AP29" s="18"/>
      <c r="AQ29" s="14">
        <v>0.962597</v>
      </c>
      <c r="AR29" s="14">
        <v>0.597735</v>
      </c>
      <c r="AS29" s="14">
        <v>1.35796</v>
      </c>
      <c r="AT29" s="18"/>
      <c r="AU29" s="14">
        <v>29.8971</v>
      </c>
      <c r="AV29" s="14">
        <v>29.2756</v>
      </c>
      <c r="AW29" s="14">
        <v>30.5424</v>
      </c>
      <c r="AX29" s="19"/>
      <c r="AY29" s="14">
        <v>0.954931</v>
      </c>
      <c r="AZ29" s="14">
        <v>0.774951</v>
      </c>
      <c r="BA29" s="14">
        <v>1.15462</v>
      </c>
      <c r="BB29" s="18"/>
      <c r="BC29" s="14">
        <v>0.588149</v>
      </c>
      <c r="BD29" s="14">
        <v>0.397705</v>
      </c>
      <c r="BE29" s="14">
        <v>0.81691</v>
      </c>
      <c r="BF29" s="19"/>
      <c r="BG29" s="14">
        <v>0.553304</v>
      </c>
      <c r="BH29" s="14">
        <v>0.181793</v>
      </c>
      <c r="BI29" s="14">
        <v>0.964622</v>
      </c>
      <c r="BJ29" s="19"/>
      <c r="BK29" s="14">
        <v>1.61747</v>
      </c>
      <c r="BL29" s="14">
        <v>1.35369</v>
      </c>
      <c r="BM29" s="14">
        <v>1.87807</v>
      </c>
      <c r="BN29" s="19"/>
      <c r="BO29" s="14">
        <v>1.11567</v>
      </c>
      <c r="BP29" s="14">
        <v>0.824195</v>
      </c>
      <c r="BQ29" s="14">
        <v>1.43482</v>
      </c>
      <c r="BR29" s="19"/>
      <c r="BS29" s="14">
        <v>1.09886</v>
      </c>
      <c r="BT29" s="14">
        <v>0.754158</v>
      </c>
      <c r="BU29" s="14">
        <v>1.48248</v>
      </c>
      <c r="BV29" s="19"/>
      <c r="BW29" s="14">
        <v>1.08117</v>
      </c>
      <c r="BX29" s="14">
        <v>0.818616</v>
      </c>
      <c r="BY29" s="14">
        <v>1.38922</v>
      </c>
      <c r="BZ29" s="19"/>
      <c r="CA29" s="14">
        <v>0.279465</v>
      </c>
      <c r="CB29" s="14">
        <v>0.0607977</v>
      </c>
      <c r="CC29" s="14">
        <v>0.573165</v>
      </c>
      <c r="CD29" s="19"/>
      <c r="CE29" s="14">
        <v>2.17644</v>
      </c>
      <c r="CF29" s="14">
        <v>1.87086</v>
      </c>
      <c r="CG29" s="14">
        <v>2.56398</v>
      </c>
      <c r="CH29" s="19"/>
    </row>
    <row r="30" spans="1:86">
      <c r="A30" s="3">
        <v>20</v>
      </c>
      <c r="B30" s="2" t="s">
        <v>56</v>
      </c>
      <c r="C30" s="14">
        <v>1.20969</v>
      </c>
      <c r="D30" s="14">
        <v>0.857994</v>
      </c>
      <c r="E30" s="14">
        <v>1.59677</v>
      </c>
      <c r="F30" s="18"/>
      <c r="G30" s="14">
        <v>0.768335</v>
      </c>
      <c r="H30" s="14">
        <v>0.471121</v>
      </c>
      <c r="I30" s="14">
        <v>1.15951</v>
      </c>
      <c r="J30" s="19"/>
      <c r="K30" s="14">
        <v>0.969382</v>
      </c>
      <c r="L30" s="14">
        <v>0.657643</v>
      </c>
      <c r="M30" s="14">
        <v>1.36106</v>
      </c>
      <c r="N30" s="19"/>
      <c r="O30" s="14">
        <v>7.39779</v>
      </c>
      <c r="P30" s="14">
        <v>6.82489</v>
      </c>
      <c r="Q30" s="14">
        <v>7.98273</v>
      </c>
      <c r="R30" s="18"/>
      <c r="S30" s="14">
        <v>6.26895</v>
      </c>
      <c r="T30" s="14">
        <v>5.80354</v>
      </c>
      <c r="U30" s="14">
        <v>6.73346</v>
      </c>
      <c r="V30" s="18"/>
      <c r="W30" s="14">
        <v>2.43101</v>
      </c>
      <c r="X30" s="14">
        <v>2.0228</v>
      </c>
      <c r="Y30" s="14">
        <v>2.89429</v>
      </c>
      <c r="Z30" s="19"/>
      <c r="AA30" s="14">
        <v>0.774543</v>
      </c>
      <c r="AB30" s="14">
        <v>0.520234</v>
      </c>
      <c r="AC30" s="14">
        <v>1.05546</v>
      </c>
      <c r="AD30" s="19"/>
      <c r="AE30" s="14">
        <v>0.827056</v>
      </c>
      <c r="AF30" s="14">
        <v>0.555474</v>
      </c>
      <c r="AG30" s="14">
        <v>1.13994</v>
      </c>
      <c r="AH30" s="19"/>
      <c r="AI30" s="14">
        <v>1.47999</v>
      </c>
      <c r="AJ30" s="14">
        <v>1.27215</v>
      </c>
      <c r="AK30" s="14">
        <v>1.97879</v>
      </c>
      <c r="AL30" s="18"/>
      <c r="AM30" s="14">
        <v>0.245509</v>
      </c>
      <c r="AN30" s="14">
        <v>0.0338031</v>
      </c>
      <c r="AO30" s="14">
        <v>0.471968</v>
      </c>
      <c r="AP30" s="18"/>
      <c r="AQ30" s="14">
        <v>0.962597</v>
      </c>
      <c r="AR30" s="14">
        <v>0.597735</v>
      </c>
      <c r="AS30" s="14">
        <v>1.35796</v>
      </c>
      <c r="AT30" s="18"/>
      <c r="AU30" s="14">
        <v>29.8971</v>
      </c>
      <c r="AV30" s="14">
        <v>29.2756</v>
      </c>
      <c r="AW30" s="14">
        <v>30.5424</v>
      </c>
      <c r="AX30" s="19"/>
      <c r="AY30" s="14">
        <v>0.954931</v>
      </c>
      <c r="AZ30" s="14">
        <v>0.774951</v>
      </c>
      <c r="BA30" s="14">
        <v>1.15462</v>
      </c>
      <c r="BB30" s="18"/>
      <c r="BC30" s="14">
        <v>0.588149</v>
      </c>
      <c r="BD30" s="14">
        <v>0.397705</v>
      </c>
      <c r="BE30" s="14">
        <v>0.81691</v>
      </c>
      <c r="BF30" s="19"/>
      <c r="BG30" s="14">
        <v>0.553304</v>
      </c>
      <c r="BH30" s="14">
        <v>0.181793</v>
      </c>
      <c r="BI30" s="14">
        <v>0.964622</v>
      </c>
      <c r="BJ30" s="19"/>
      <c r="BK30" s="14">
        <v>1.61747</v>
      </c>
      <c r="BL30" s="14">
        <v>1.35369</v>
      </c>
      <c r="BM30" s="14">
        <v>1.87807</v>
      </c>
      <c r="BN30" s="19"/>
      <c r="BO30" s="14">
        <v>1.11567</v>
      </c>
      <c r="BP30" s="14">
        <v>0.824195</v>
      </c>
      <c r="BQ30" s="14">
        <v>1.43482</v>
      </c>
      <c r="BR30" s="19"/>
      <c r="BS30" s="14">
        <v>1.09886</v>
      </c>
      <c r="BT30" s="14">
        <v>0.754158</v>
      </c>
      <c r="BU30" s="14">
        <v>1.48248</v>
      </c>
      <c r="BV30" s="19"/>
      <c r="BW30" s="14">
        <v>1.08117</v>
      </c>
      <c r="BX30" s="14">
        <v>0.818616</v>
      </c>
      <c r="BY30" s="14">
        <v>1.38922</v>
      </c>
      <c r="BZ30" s="19"/>
      <c r="CA30" s="14">
        <v>0.279465</v>
      </c>
      <c r="CB30" s="14">
        <v>0.0607977</v>
      </c>
      <c r="CC30" s="14">
        <v>0.573165</v>
      </c>
      <c r="CD30" s="19"/>
      <c r="CE30" s="14">
        <v>2.17644</v>
      </c>
      <c r="CF30" s="14">
        <v>1.87086</v>
      </c>
      <c r="CG30" s="14">
        <v>2.56398</v>
      </c>
      <c r="CH30" s="19"/>
    </row>
    <row r="31" spans="1:86">
      <c r="A31" s="3">
        <v>21</v>
      </c>
      <c r="B31" s="2" t="s">
        <v>57</v>
      </c>
      <c r="C31" s="14">
        <v>106.999</v>
      </c>
      <c r="D31" s="14">
        <v>102.209</v>
      </c>
      <c r="E31" s="14">
        <v>111.508</v>
      </c>
      <c r="F31" s="18"/>
      <c r="G31" s="14">
        <v>108.952</v>
      </c>
      <c r="H31" s="14">
        <v>104.063</v>
      </c>
      <c r="I31" s="14">
        <v>113.849</v>
      </c>
      <c r="J31" s="19"/>
      <c r="K31" s="14">
        <v>104.665</v>
      </c>
      <c r="L31" s="14">
        <v>99.8167</v>
      </c>
      <c r="M31" s="14">
        <v>109.137</v>
      </c>
      <c r="N31" s="19"/>
      <c r="O31" s="14">
        <v>89.4516</v>
      </c>
      <c r="P31" s="14">
        <v>85.0177</v>
      </c>
      <c r="Q31" s="14">
        <v>95.2519</v>
      </c>
      <c r="R31" s="18"/>
      <c r="S31" s="14">
        <v>99.2449</v>
      </c>
      <c r="T31" s="14">
        <v>94.9391</v>
      </c>
      <c r="U31" s="14">
        <v>103.547</v>
      </c>
      <c r="V31" s="18"/>
      <c r="W31" s="14">
        <v>107.339</v>
      </c>
      <c r="X31" s="14">
        <v>102.445</v>
      </c>
      <c r="Y31" s="14">
        <v>112.207</v>
      </c>
      <c r="Z31" s="19"/>
      <c r="AA31" s="14">
        <v>107.298</v>
      </c>
      <c r="AB31" s="14">
        <v>102.397</v>
      </c>
      <c r="AC31" s="14">
        <v>111.796</v>
      </c>
      <c r="AD31" s="19"/>
      <c r="AE31" s="14">
        <v>110.685</v>
      </c>
      <c r="AF31" s="14">
        <v>105.926</v>
      </c>
      <c r="AG31" s="14">
        <v>115.193</v>
      </c>
      <c r="AH31" s="19"/>
      <c r="AI31" s="14">
        <v>165.879</v>
      </c>
      <c r="AJ31" s="14">
        <v>163.238</v>
      </c>
      <c r="AK31" s="14">
        <v>167.434</v>
      </c>
      <c r="AL31" s="18"/>
      <c r="AM31" s="14">
        <v>114.874</v>
      </c>
      <c r="AN31" s="14">
        <v>110.308</v>
      </c>
      <c r="AO31" s="14">
        <v>119.598</v>
      </c>
      <c r="AP31" s="18"/>
      <c r="AQ31" s="14">
        <v>124.98</v>
      </c>
      <c r="AR31" s="14">
        <v>120.302</v>
      </c>
      <c r="AS31" s="14">
        <v>129.646</v>
      </c>
      <c r="AT31" s="18"/>
      <c r="AU31" s="14">
        <v>128.172</v>
      </c>
      <c r="AV31" s="14">
        <v>123.854</v>
      </c>
      <c r="AW31" s="14">
        <v>132.565</v>
      </c>
      <c r="AX31" s="19"/>
      <c r="AY31" s="14">
        <v>109.46</v>
      </c>
      <c r="AZ31" s="14">
        <v>105.345</v>
      </c>
      <c r="BA31" s="14">
        <v>113.585</v>
      </c>
      <c r="BB31" s="18"/>
      <c r="BC31" s="14">
        <v>107.29</v>
      </c>
      <c r="BD31" s="14">
        <v>102.236</v>
      </c>
      <c r="BE31" s="14">
        <v>111.611</v>
      </c>
      <c r="BF31" s="19"/>
      <c r="BG31" s="14">
        <v>121.38</v>
      </c>
      <c r="BH31" s="14">
        <v>116.48</v>
      </c>
      <c r="BI31" s="14">
        <v>126.317</v>
      </c>
      <c r="BJ31" s="19"/>
      <c r="BK31" s="14">
        <v>103.027</v>
      </c>
      <c r="BL31" s="14">
        <v>98.3465</v>
      </c>
      <c r="BM31" s="14">
        <v>107.305</v>
      </c>
      <c r="BN31" s="19"/>
      <c r="BO31" s="14">
        <v>112.199</v>
      </c>
      <c r="BP31" s="14">
        <v>107.519</v>
      </c>
      <c r="BQ31" s="14">
        <v>116.875</v>
      </c>
      <c r="BR31" s="19"/>
      <c r="BS31" s="14">
        <v>110.434</v>
      </c>
      <c r="BT31" s="14">
        <v>105.814</v>
      </c>
      <c r="BU31" s="14">
        <v>115.142</v>
      </c>
      <c r="BV31" s="19"/>
      <c r="BW31" s="14">
        <v>100.492</v>
      </c>
      <c r="BX31" s="14">
        <v>95.9398</v>
      </c>
      <c r="BY31" s="14">
        <v>105.192</v>
      </c>
      <c r="BZ31" s="19"/>
      <c r="CA31" s="14">
        <v>107.305</v>
      </c>
      <c r="CB31" s="14">
        <v>102.875</v>
      </c>
      <c r="CC31" s="14">
        <v>111.987</v>
      </c>
      <c r="CD31" s="19"/>
      <c r="CE31" s="14">
        <v>115.929</v>
      </c>
      <c r="CF31" s="14">
        <v>111.113</v>
      </c>
      <c r="CG31" s="14">
        <v>120.473</v>
      </c>
      <c r="CH31" s="19"/>
    </row>
    <row r="32" spans="1:86">
      <c r="A32" s="3">
        <v>22</v>
      </c>
      <c r="B32" s="2" t="s">
        <v>58</v>
      </c>
      <c r="C32" s="14">
        <v>17.1652</v>
      </c>
      <c r="D32" s="14">
        <v>16.1955</v>
      </c>
      <c r="E32" s="14">
        <v>18.2488</v>
      </c>
      <c r="F32" s="18"/>
      <c r="G32" s="14">
        <v>15.056</v>
      </c>
      <c r="H32" s="14">
        <v>14.0662</v>
      </c>
      <c r="I32" s="14">
        <v>16.0921</v>
      </c>
      <c r="J32" s="19"/>
      <c r="K32" s="14">
        <v>19.7498</v>
      </c>
      <c r="L32" s="14">
        <v>18.7612</v>
      </c>
      <c r="M32" s="14">
        <v>20.7354</v>
      </c>
      <c r="N32" s="19"/>
      <c r="O32" s="14">
        <v>40.9196</v>
      </c>
      <c r="P32" s="14">
        <v>36.8513</v>
      </c>
      <c r="Q32" s="14">
        <v>47.485</v>
      </c>
      <c r="R32" s="18"/>
      <c r="S32" s="14">
        <v>43.9501</v>
      </c>
      <c r="T32" s="14">
        <v>41.0802</v>
      </c>
      <c r="U32" s="14">
        <v>46.42</v>
      </c>
      <c r="V32" s="18"/>
      <c r="W32" s="14">
        <v>14.8144</v>
      </c>
      <c r="X32" s="14">
        <v>13.8338</v>
      </c>
      <c r="Y32" s="14">
        <v>15.8454</v>
      </c>
      <c r="Z32" s="19"/>
      <c r="AA32" s="14">
        <v>14.7185</v>
      </c>
      <c r="AB32" s="14">
        <v>13.9026</v>
      </c>
      <c r="AC32" s="14">
        <v>15.6944</v>
      </c>
      <c r="AD32" s="19"/>
      <c r="AE32" s="14">
        <v>15.6902</v>
      </c>
      <c r="AF32" s="14">
        <v>14.5682</v>
      </c>
      <c r="AG32" s="14">
        <v>16.7878</v>
      </c>
      <c r="AH32" s="19"/>
      <c r="AI32" s="14">
        <v>81.0611</v>
      </c>
      <c r="AJ32" s="14">
        <v>80.0879</v>
      </c>
      <c r="AK32" s="14">
        <v>83.1056</v>
      </c>
      <c r="AL32" s="18"/>
      <c r="AM32" s="14">
        <v>18.5163</v>
      </c>
      <c r="AN32" s="14">
        <v>17.6401</v>
      </c>
      <c r="AO32" s="14">
        <v>19.5339</v>
      </c>
      <c r="AP32" s="18"/>
      <c r="AQ32" s="14">
        <v>16.0522</v>
      </c>
      <c r="AR32" s="14">
        <v>14.9005</v>
      </c>
      <c r="AS32" s="14">
        <v>17.2415</v>
      </c>
      <c r="AT32" s="18"/>
      <c r="AU32" s="14">
        <v>20.0786</v>
      </c>
      <c r="AV32" s="14">
        <v>18.6311</v>
      </c>
      <c r="AW32" s="14">
        <v>21.3588</v>
      </c>
      <c r="AX32" s="19"/>
      <c r="AY32" s="14">
        <v>34.6616</v>
      </c>
      <c r="AZ32" s="14">
        <v>33.3296</v>
      </c>
      <c r="BA32" s="14">
        <v>36.2101</v>
      </c>
      <c r="BB32" s="18"/>
      <c r="BC32" s="14">
        <v>17.5317</v>
      </c>
      <c r="BD32" s="14">
        <v>16.598</v>
      </c>
      <c r="BE32" s="14">
        <v>18.382</v>
      </c>
      <c r="BF32" s="19"/>
      <c r="BG32" s="14">
        <v>10.3654</v>
      </c>
      <c r="BH32" s="14">
        <v>9.60947</v>
      </c>
      <c r="BI32" s="14">
        <v>11.1051</v>
      </c>
      <c r="BJ32" s="19"/>
      <c r="BK32" s="14">
        <v>22.7615</v>
      </c>
      <c r="BL32" s="14">
        <v>21.8081</v>
      </c>
      <c r="BM32" s="14">
        <v>24.0385</v>
      </c>
      <c r="BN32" s="19"/>
      <c r="BO32" s="14">
        <v>15.7284</v>
      </c>
      <c r="BP32" s="14">
        <v>14.6503</v>
      </c>
      <c r="BQ32" s="14">
        <v>16.8283</v>
      </c>
      <c r="BR32" s="19"/>
      <c r="BS32" s="14">
        <v>15.8555</v>
      </c>
      <c r="BT32" s="14">
        <v>14.8047</v>
      </c>
      <c r="BU32" s="14">
        <v>16.9305</v>
      </c>
      <c r="BV32" s="19"/>
      <c r="BW32" s="14">
        <v>18.5526</v>
      </c>
      <c r="BX32" s="14">
        <v>17.3956</v>
      </c>
      <c r="BY32" s="14">
        <v>19.6804</v>
      </c>
      <c r="BZ32" s="19"/>
      <c r="CA32" s="14">
        <v>15.7239</v>
      </c>
      <c r="CB32" s="14">
        <v>14.7558</v>
      </c>
      <c r="CC32" s="14">
        <v>16.5503</v>
      </c>
      <c r="CD32" s="19"/>
      <c r="CE32" s="14">
        <v>18.3154</v>
      </c>
      <c r="CF32" s="14">
        <v>17.0645</v>
      </c>
      <c r="CG32" s="14">
        <v>19.5497</v>
      </c>
      <c r="CH32" s="19"/>
    </row>
    <row r="33" spans="1:86">
      <c r="A33" s="3">
        <v>23</v>
      </c>
      <c r="B33" s="2" t="s">
        <v>59</v>
      </c>
      <c r="C33" s="14">
        <v>17.1652</v>
      </c>
      <c r="D33" s="14">
        <v>16.1955</v>
      </c>
      <c r="E33" s="14">
        <v>18.2488</v>
      </c>
      <c r="F33" s="18"/>
      <c r="G33" s="14">
        <v>15.056</v>
      </c>
      <c r="H33" s="14">
        <v>14.0662</v>
      </c>
      <c r="I33" s="14">
        <v>16.0921</v>
      </c>
      <c r="J33" s="19"/>
      <c r="K33" s="14">
        <v>19.7498</v>
      </c>
      <c r="L33" s="14">
        <v>18.7612</v>
      </c>
      <c r="M33" s="14">
        <v>20.7354</v>
      </c>
      <c r="N33" s="19"/>
      <c r="O33" s="14">
        <v>40.9196</v>
      </c>
      <c r="P33" s="14">
        <v>36.8513</v>
      </c>
      <c r="Q33" s="14">
        <v>47.485</v>
      </c>
      <c r="R33" s="18"/>
      <c r="S33" s="14">
        <v>43.9501</v>
      </c>
      <c r="T33" s="14">
        <v>41.0802</v>
      </c>
      <c r="U33" s="14">
        <v>46.42</v>
      </c>
      <c r="V33" s="18"/>
      <c r="W33" s="14">
        <v>14.8144</v>
      </c>
      <c r="X33" s="14">
        <v>13.8338</v>
      </c>
      <c r="Y33" s="14">
        <v>15.8454</v>
      </c>
      <c r="Z33" s="19"/>
      <c r="AA33" s="14">
        <v>14.7185</v>
      </c>
      <c r="AB33" s="14">
        <v>13.9026</v>
      </c>
      <c r="AC33" s="14">
        <v>15.6944</v>
      </c>
      <c r="AD33" s="19"/>
      <c r="AE33" s="14">
        <v>15.6902</v>
      </c>
      <c r="AF33" s="14">
        <v>14.5682</v>
      </c>
      <c r="AG33" s="14">
        <v>16.7878</v>
      </c>
      <c r="AH33" s="19"/>
      <c r="AI33" s="14">
        <v>81.0611</v>
      </c>
      <c r="AJ33" s="14">
        <v>80.0879</v>
      </c>
      <c r="AK33" s="14">
        <v>83.1056</v>
      </c>
      <c r="AL33" s="18"/>
      <c r="AM33" s="14">
        <v>18.5163</v>
      </c>
      <c r="AN33" s="14">
        <v>17.6401</v>
      </c>
      <c r="AO33" s="14">
        <v>19.5339</v>
      </c>
      <c r="AP33" s="18"/>
      <c r="AQ33" s="14">
        <v>16.0522</v>
      </c>
      <c r="AR33" s="14">
        <v>14.9005</v>
      </c>
      <c r="AS33" s="14">
        <v>17.2415</v>
      </c>
      <c r="AT33" s="18"/>
      <c r="AU33" s="14">
        <v>20.0786</v>
      </c>
      <c r="AV33" s="14">
        <v>18.6311</v>
      </c>
      <c r="AW33" s="14">
        <v>21.3588</v>
      </c>
      <c r="AX33" s="19"/>
      <c r="AY33" s="14">
        <v>34.6616</v>
      </c>
      <c r="AZ33" s="14">
        <v>33.3296</v>
      </c>
      <c r="BA33" s="14">
        <v>36.2101</v>
      </c>
      <c r="BB33" s="18"/>
      <c r="BC33" s="14">
        <v>17.5317</v>
      </c>
      <c r="BD33" s="14">
        <v>16.598</v>
      </c>
      <c r="BE33" s="14">
        <v>18.382</v>
      </c>
      <c r="BF33" s="19"/>
      <c r="BG33" s="14">
        <v>10.3654</v>
      </c>
      <c r="BH33" s="14">
        <v>9.60947</v>
      </c>
      <c r="BI33" s="14">
        <v>11.1051</v>
      </c>
      <c r="BJ33" s="19"/>
      <c r="BK33" s="14">
        <v>22.7615</v>
      </c>
      <c r="BL33" s="14">
        <v>21.8081</v>
      </c>
      <c r="BM33" s="14">
        <v>24.0385</v>
      </c>
      <c r="BN33" s="19"/>
      <c r="BO33" s="14">
        <v>15.7284</v>
      </c>
      <c r="BP33" s="14">
        <v>14.6503</v>
      </c>
      <c r="BQ33" s="14">
        <v>16.8283</v>
      </c>
      <c r="BR33" s="19"/>
      <c r="BS33" s="14">
        <v>15.8555</v>
      </c>
      <c r="BT33" s="14">
        <v>14.8047</v>
      </c>
      <c r="BU33" s="14">
        <v>16.9305</v>
      </c>
      <c r="BV33" s="19"/>
      <c r="BW33" s="14">
        <v>18.5526</v>
      </c>
      <c r="BX33" s="14">
        <v>17.3956</v>
      </c>
      <c r="BY33" s="14">
        <v>19.6804</v>
      </c>
      <c r="BZ33" s="19"/>
      <c r="CA33" s="14">
        <v>15.7239</v>
      </c>
      <c r="CB33" s="14">
        <v>14.7558</v>
      </c>
      <c r="CC33" s="14">
        <v>16.5503</v>
      </c>
      <c r="CD33" s="19"/>
      <c r="CE33" s="14">
        <v>18.3154</v>
      </c>
      <c r="CF33" s="14">
        <v>17.0645</v>
      </c>
      <c r="CG33" s="14">
        <v>19.5497</v>
      </c>
      <c r="CH33" s="19"/>
    </row>
    <row r="34" spans="1:86">
      <c r="A34" s="3">
        <v>24</v>
      </c>
      <c r="B34" s="2" t="s">
        <v>60</v>
      </c>
      <c r="C34" s="14">
        <v>17.1606</v>
      </c>
      <c r="D34" s="14">
        <v>16.2013</v>
      </c>
      <c r="E34" s="14">
        <v>10158.3</v>
      </c>
      <c r="F34" s="18"/>
      <c r="G34" s="14">
        <v>889.444</v>
      </c>
      <c r="H34" s="14">
        <v>13.4993</v>
      </c>
      <c r="I34" s="14">
        <v>10908.2</v>
      </c>
      <c r="J34" s="19"/>
      <c r="K34" s="14">
        <v>54346.9</v>
      </c>
      <c r="L34" s="14">
        <v>51670.4</v>
      </c>
      <c r="M34" s="14">
        <v>56445.2</v>
      </c>
      <c r="N34" s="19"/>
      <c r="O34" s="14">
        <v>39.6698</v>
      </c>
      <c r="P34" s="14">
        <v>17.7784</v>
      </c>
      <c r="Q34" s="14">
        <v>1110.99</v>
      </c>
      <c r="R34" s="18"/>
      <c r="S34" s="14">
        <v>140.761</v>
      </c>
      <c r="T34" s="14">
        <v>42.7438</v>
      </c>
      <c r="U34" s="14">
        <v>2566.84</v>
      </c>
      <c r="V34" s="18"/>
      <c r="W34" s="14">
        <v>198.903</v>
      </c>
      <c r="X34" s="14">
        <v>13.2544</v>
      </c>
      <c r="Y34" s="14">
        <v>10322.9</v>
      </c>
      <c r="Z34" s="19"/>
      <c r="AA34" s="14">
        <v>14.5494</v>
      </c>
      <c r="AB34" s="14">
        <v>13.6081</v>
      </c>
      <c r="AC34" s="14">
        <v>10037.1</v>
      </c>
      <c r="AD34" s="19"/>
      <c r="AE34" s="14">
        <v>60.3953</v>
      </c>
      <c r="AF34" s="14">
        <v>14.1336</v>
      </c>
      <c r="AG34" s="14">
        <v>10138.6</v>
      </c>
      <c r="AH34" s="19"/>
      <c r="AI34" s="14">
        <v>58.9965</v>
      </c>
      <c r="AJ34" s="14">
        <v>55.2314</v>
      </c>
      <c r="AK34" s="14">
        <v>65.4614</v>
      </c>
      <c r="AL34" s="18"/>
      <c r="AM34" s="14">
        <v>18.5163</v>
      </c>
      <c r="AN34" s="14">
        <v>17.6401</v>
      </c>
      <c r="AO34" s="14">
        <v>7635.51</v>
      </c>
      <c r="AP34" s="18"/>
      <c r="AQ34" s="14">
        <v>851.954</v>
      </c>
      <c r="AR34" s="14">
        <v>14.6591</v>
      </c>
      <c r="AS34" s="14">
        <v>10355.2</v>
      </c>
      <c r="AT34" s="18"/>
      <c r="AU34" s="14">
        <v>121.888</v>
      </c>
      <c r="AV34" s="14">
        <v>18.1275</v>
      </c>
      <c r="AW34" s="14">
        <v>10171.9</v>
      </c>
      <c r="AX34" s="19"/>
      <c r="AY34" s="14">
        <v>28.9153</v>
      </c>
      <c r="AZ34" s="14">
        <v>27.6498</v>
      </c>
      <c r="BA34" s="14">
        <v>31.9062</v>
      </c>
      <c r="BB34" s="18"/>
      <c r="BC34" s="14">
        <v>290.252</v>
      </c>
      <c r="BD34" s="14">
        <v>16.3974</v>
      </c>
      <c r="BE34" s="14">
        <v>10329.3</v>
      </c>
      <c r="BF34" s="19"/>
      <c r="BG34" s="14">
        <v>9.97475</v>
      </c>
      <c r="BH34" s="14">
        <v>9.20608</v>
      </c>
      <c r="BI34" s="14">
        <v>10125.5</v>
      </c>
      <c r="BJ34" s="19"/>
      <c r="BK34" s="14">
        <v>335.893</v>
      </c>
      <c r="BL34" s="14">
        <v>21.7009</v>
      </c>
      <c r="BM34" s="14">
        <v>9492.72</v>
      </c>
      <c r="BN34" s="19"/>
      <c r="BO34" s="14">
        <v>522.941</v>
      </c>
      <c r="BP34" s="14">
        <v>14.3217</v>
      </c>
      <c r="BQ34" s="14">
        <v>10562.6</v>
      </c>
      <c r="BR34" s="19"/>
      <c r="BS34" s="14">
        <v>184.49</v>
      </c>
      <c r="BT34" s="14">
        <v>14.0797</v>
      </c>
      <c r="BU34" s="14">
        <v>10220.4</v>
      </c>
      <c r="BV34" s="19"/>
      <c r="BW34" s="14">
        <v>18.4346</v>
      </c>
      <c r="BX34" s="14">
        <v>17.0759</v>
      </c>
      <c r="BY34" s="14">
        <v>10083.2</v>
      </c>
      <c r="BZ34" s="19"/>
      <c r="CA34" s="14">
        <v>112.884</v>
      </c>
      <c r="CB34" s="14">
        <v>14.7278</v>
      </c>
      <c r="CC34" s="14">
        <v>9903.27</v>
      </c>
      <c r="CD34" s="19"/>
      <c r="CE34" s="14">
        <v>134.509</v>
      </c>
      <c r="CF34" s="14">
        <v>16.566</v>
      </c>
      <c r="CG34" s="14">
        <v>10169.5</v>
      </c>
      <c r="CH34" s="19"/>
    </row>
    <row r="35" spans="1:86">
      <c r="A35" s="3">
        <v>25</v>
      </c>
      <c r="B35" s="2" t="s">
        <v>61</v>
      </c>
      <c r="C35" s="14">
        <v>9.9998e-9</v>
      </c>
      <c r="D35" s="14">
        <v>9.99979e-9</v>
      </c>
      <c r="E35" s="14">
        <v>10118.3</v>
      </c>
      <c r="F35" s="18"/>
      <c r="G35" s="14">
        <v>874.812</v>
      </c>
      <c r="H35" s="14">
        <v>1e-8</v>
      </c>
      <c r="I35" s="14">
        <v>10891.7</v>
      </c>
      <c r="J35" s="19"/>
      <c r="K35" s="14">
        <v>54327.2</v>
      </c>
      <c r="L35" s="14">
        <v>51662.8</v>
      </c>
      <c r="M35" s="14">
        <v>56416.5</v>
      </c>
      <c r="N35" s="19"/>
      <c r="O35" s="14">
        <v>25.9493</v>
      </c>
      <c r="P35" s="14">
        <v>9.99998e-9</v>
      </c>
      <c r="Q35" s="14">
        <v>1064.72</v>
      </c>
      <c r="R35" s="18"/>
      <c r="S35" s="14">
        <v>96.8169</v>
      </c>
      <c r="T35" s="14">
        <v>9.99998e-9</v>
      </c>
      <c r="U35" s="14">
        <v>2521.57</v>
      </c>
      <c r="V35" s="18"/>
      <c r="W35" s="14">
        <v>184.494</v>
      </c>
      <c r="X35" s="14">
        <v>1e-8</v>
      </c>
      <c r="Y35" s="14">
        <v>10208.2</v>
      </c>
      <c r="Z35" s="19"/>
      <c r="AA35" s="14">
        <v>9.99998e-9</v>
      </c>
      <c r="AB35" s="14">
        <v>9.99999e-9</v>
      </c>
      <c r="AC35" s="14">
        <v>10080.8</v>
      </c>
      <c r="AD35" s="19"/>
      <c r="AE35" s="14">
        <v>44.9064</v>
      </c>
      <c r="AF35" s="14">
        <v>1e-8</v>
      </c>
      <c r="AG35" s="14">
        <v>10108.3</v>
      </c>
      <c r="AH35" s="19"/>
      <c r="AI35" s="14">
        <v>8.01015</v>
      </c>
      <c r="AJ35" s="14">
        <v>4.15356</v>
      </c>
      <c r="AK35" s="14">
        <v>13.7418</v>
      </c>
      <c r="AL35" s="18"/>
      <c r="AM35" s="14">
        <v>1e-8</v>
      </c>
      <c r="AN35" s="14">
        <v>9.99998e-9</v>
      </c>
      <c r="AO35" s="14">
        <v>7596.8</v>
      </c>
      <c r="AP35" s="18"/>
      <c r="AQ35" s="14">
        <v>835.903</v>
      </c>
      <c r="AR35" s="14">
        <v>1e-8</v>
      </c>
      <c r="AS35" s="14">
        <v>10324</v>
      </c>
      <c r="AT35" s="18"/>
      <c r="AU35" s="14">
        <v>101.809</v>
      </c>
      <c r="AV35" s="14">
        <v>9.99999e-9</v>
      </c>
      <c r="AW35" s="14">
        <v>10096</v>
      </c>
      <c r="AX35" s="19"/>
      <c r="AY35" s="14">
        <v>8.28633e-7</v>
      </c>
      <c r="AZ35" s="14">
        <v>1e-8</v>
      </c>
      <c r="BA35" s="14">
        <v>2.80551</v>
      </c>
      <c r="BB35" s="18"/>
      <c r="BC35" s="14">
        <v>272.723</v>
      </c>
      <c r="BD35" s="14">
        <v>9.99999e-9</v>
      </c>
      <c r="BE35" s="14">
        <v>10322.2</v>
      </c>
      <c r="BF35" s="19"/>
      <c r="BG35" s="14">
        <v>1e-8</v>
      </c>
      <c r="BH35" s="14">
        <v>1e-8</v>
      </c>
      <c r="BI35" s="14">
        <v>10034.3</v>
      </c>
      <c r="BJ35" s="19"/>
      <c r="BK35" s="14">
        <v>313.133</v>
      </c>
      <c r="BL35" s="14">
        <v>9.99999e-9</v>
      </c>
      <c r="BM35" s="14">
        <v>9414.4</v>
      </c>
      <c r="BN35" s="19"/>
      <c r="BO35" s="14">
        <v>507.304</v>
      </c>
      <c r="BP35" s="14">
        <v>1e-8</v>
      </c>
      <c r="BQ35" s="14">
        <v>10508.3</v>
      </c>
      <c r="BR35" s="19"/>
      <c r="BS35" s="14">
        <v>169.165</v>
      </c>
      <c r="BT35" s="14">
        <v>9.99999e-9</v>
      </c>
      <c r="BU35" s="14">
        <v>10248.7</v>
      </c>
      <c r="BV35" s="19"/>
      <c r="BW35" s="14">
        <v>1e-8</v>
      </c>
      <c r="BX35" s="14">
        <v>9.99999e-9</v>
      </c>
      <c r="BY35" s="14">
        <v>10085.1</v>
      </c>
      <c r="BZ35" s="19"/>
      <c r="CA35" s="14">
        <v>97.1596</v>
      </c>
      <c r="CB35" s="14">
        <v>1e-8</v>
      </c>
      <c r="CC35" s="14">
        <v>10106.9</v>
      </c>
      <c r="CD35" s="19"/>
      <c r="CE35" s="14">
        <v>116.631</v>
      </c>
      <c r="CF35" s="14">
        <v>9.99999e-9</v>
      </c>
      <c r="CG35" s="14">
        <v>10190</v>
      </c>
      <c r="CH35" s="19"/>
    </row>
    <row r="36" spans="1:86">
      <c r="A36" s="3">
        <v>26</v>
      </c>
      <c r="B36" s="2" t="s">
        <v>62</v>
      </c>
      <c r="C36" s="14">
        <v>8.77231</v>
      </c>
      <c r="D36" s="14">
        <v>7.9984</v>
      </c>
      <c r="E36" s="14">
        <v>10.2409</v>
      </c>
      <c r="F36" s="18"/>
      <c r="G36" s="14">
        <v>5.81146</v>
      </c>
      <c r="H36" s="14">
        <v>5.00147</v>
      </c>
      <c r="I36" s="14">
        <v>7.52255</v>
      </c>
      <c r="J36" s="19"/>
      <c r="K36" s="14">
        <v>10.0308</v>
      </c>
      <c r="L36" s="14">
        <v>9.28686</v>
      </c>
      <c r="M36" s="14">
        <v>10.5868</v>
      </c>
      <c r="N36" s="19"/>
      <c r="O36" s="14">
        <v>3.81012</v>
      </c>
      <c r="P36" s="14">
        <v>1e-8</v>
      </c>
      <c r="Q36" s="14">
        <v>14.1109</v>
      </c>
      <c r="R36" s="18"/>
      <c r="S36" s="14">
        <v>44.4444</v>
      </c>
      <c r="T36" s="14">
        <v>38.3454</v>
      </c>
      <c r="U36" s="14">
        <v>51.42</v>
      </c>
      <c r="V36" s="18"/>
      <c r="W36" s="14">
        <v>5.74258</v>
      </c>
      <c r="X36" s="14">
        <v>4.84782</v>
      </c>
      <c r="Y36" s="14">
        <v>7.96597</v>
      </c>
      <c r="Z36" s="19"/>
      <c r="AA36" s="14">
        <v>5.99337</v>
      </c>
      <c r="AB36" s="14">
        <v>5.41785</v>
      </c>
      <c r="AC36" s="14">
        <v>7.27004</v>
      </c>
      <c r="AD36" s="19"/>
      <c r="AE36" s="14">
        <v>6.91859</v>
      </c>
      <c r="AF36" s="14">
        <v>5.7892</v>
      </c>
      <c r="AG36" s="14">
        <v>7.90517</v>
      </c>
      <c r="AH36" s="19"/>
      <c r="AI36" s="14">
        <v>46.4116</v>
      </c>
      <c r="AJ36" s="14">
        <v>45.3237</v>
      </c>
      <c r="AK36" s="14">
        <v>48.2711</v>
      </c>
      <c r="AL36" s="18"/>
      <c r="AM36" s="14">
        <v>9.61184</v>
      </c>
      <c r="AN36" s="14">
        <v>8.99499</v>
      </c>
      <c r="AO36" s="14">
        <v>10.6427</v>
      </c>
      <c r="AP36" s="18"/>
      <c r="AQ36" s="14">
        <v>8.36377</v>
      </c>
      <c r="AR36" s="14">
        <v>7.39867</v>
      </c>
      <c r="AS36" s="14">
        <v>9.54029</v>
      </c>
      <c r="AT36" s="18"/>
      <c r="AU36" s="14">
        <v>13.0994</v>
      </c>
      <c r="AV36" s="14">
        <v>11.1793</v>
      </c>
      <c r="AW36" s="14">
        <v>15.3915</v>
      </c>
      <c r="AX36" s="19"/>
      <c r="AY36" s="14">
        <v>19.1934</v>
      </c>
      <c r="AZ36" s="14">
        <v>18.1602</v>
      </c>
      <c r="BA36" s="14">
        <v>20.395</v>
      </c>
      <c r="BB36" s="18"/>
      <c r="BC36" s="14">
        <v>8.322</v>
      </c>
      <c r="BD36" s="14">
        <v>7.39298</v>
      </c>
      <c r="BE36" s="14">
        <v>9.07616</v>
      </c>
      <c r="BF36" s="19"/>
      <c r="BG36" s="14">
        <v>4.13448</v>
      </c>
      <c r="BH36" s="14">
        <v>2.05864</v>
      </c>
      <c r="BI36" s="14">
        <v>8.87961</v>
      </c>
      <c r="BJ36" s="19"/>
      <c r="BK36" s="14">
        <v>12.9712</v>
      </c>
      <c r="BL36" s="14">
        <v>12.287</v>
      </c>
      <c r="BM36" s="14">
        <v>13.7541</v>
      </c>
      <c r="BN36" s="19"/>
      <c r="BO36" s="14">
        <v>7.25112</v>
      </c>
      <c r="BP36" s="14">
        <v>6.27406</v>
      </c>
      <c r="BQ36" s="14">
        <v>8.65184</v>
      </c>
      <c r="BR36" s="19"/>
      <c r="BS36" s="14">
        <v>7.97576</v>
      </c>
      <c r="BT36" s="14">
        <v>6.01694</v>
      </c>
      <c r="BU36" s="14">
        <v>11.1902</v>
      </c>
      <c r="BV36" s="19"/>
      <c r="BW36" s="14">
        <v>9.83138</v>
      </c>
      <c r="BX36" s="14">
        <v>9.05857</v>
      </c>
      <c r="BY36" s="14">
        <v>11.6428</v>
      </c>
      <c r="BZ36" s="19"/>
      <c r="CA36" s="14">
        <v>6.83809</v>
      </c>
      <c r="CB36" s="14">
        <v>6.204</v>
      </c>
      <c r="CC36" s="14">
        <v>7.72762</v>
      </c>
      <c r="CD36" s="19"/>
      <c r="CE36" s="14">
        <v>9.71313</v>
      </c>
      <c r="CF36" s="14">
        <v>8.76479</v>
      </c>
      <c r="CG36" s="14">
        <v>11.3304</v>
      </c>
      <c r="CH36" s="19"/>
    </row>
    <row r="37" spans="1:86">
      <c r="A37" s="3">
        <v>27</v>
      </c>
      <c r="B37" s="2" t="s">
        <v>63</v>
      </c>
      <c r="C37" s="14">
        <v>0.782929</v>
      </c>
      <c r="D37" s="14">
        <v>0.21975</v>
      </c>
      <c r="E37" s="14">
        <v>2.04779</v>
      </c>
      <c r="F37" s="18"/>
      <c r="G37" s="14">
        <v>0.206187</v>
      </c>
      <c r="H37" s="14">
        <v>0.0451311</v>
      </c>
      <c r="I37" s="14">
        <v>1.90537</v>
      </c>
      <c r="J37" s="19"/>
      <c r="K37" s="14">
        <v>9.99627e-11</v>
      </c>
      <c r="L37" s="14">
        <v>9.99663e-11</v>
      </c>
      <c r="M37" s="14">
        <v>0.951398</v>
      </c>
      <c r="N37" s="19"/>
      <c r="O37" s="14">
        <v>1.76238</v>
      </c>
      <c r="P37" s="14">
        <v>1e-8</v>
      </c>
      <c r="Q37" s="14">
        <v>4.31662</v>
      </c>
      <c r="R37" s="18"/>
      <c r="S37" s="14">
        <v>8.75857</v>
      </c>
      <c r="T37" s="14">
        <v>3.9849</v>
      </c>
      <c r="U37" s="14">
        <v>15.2654</v>
      </c>
      <c r="V37" s="18"/>
      <c r="W37" s="14">
        <v>-2.03606e-8</v>
      </c>
      <c r="X37" s="14">
        <v>-2.03606e-8</v>
      </c>
      <c r="Y37" s="14">
        <v>2.37187</v>
      </c>
      <c r="Z37" s="19"/>
      <c r="AA37" s="14">
        <v>0.258935</v>
      </c>
      <c r="AB37" s="14">
        <v>1e-8</v>
      </c>
      <c r="AC37" s="14">
        <v>1.48835</v>
      </c>
      <c r="AD37" s="19"/>
      <c r="AE37" s="14">
        <v>1.00001e-8</v>
      </c>
      <c r="AF37" s="14">
        <v>9.99999e-9</v>
      </c>
      <c r="AG37" s="14">
        <v>0.925779</v>
      </c>
      <c r="AH37" s="19"/>
      <c r="AI37" s="14">
        <v>2.17174</v>
      </c>
      <c r="AJ37" s="14">
        <v>0.954832</v>
      </c>
      <c r="AK37" s="14">
        <v>3.34046</v>
      </c>
      <c r="AL37" s="18"/>
      <c r="AM37" s="14">
        <v>0.347886</v>
      </c>
      <c r="AN37" s="14">
        <v>0.0775055</v>
      </c>
      <c r="AO37" s="14">
        <v>1.26584</v>
      </c>
      <c r="AP37" s="18"/>
      <c r="AQ37" s="14">
        <v>2.32811e-8</v>
      </c>
      <c r="AR37" s="14">
        <v>1e-8</v>
      </c>
      <c r="AS37" s="14">
        <v>0.997</v>
      </c>
      <c r="AT37" s="18"/>
      <c r="AU37" s="14">
        <v>0.970931</v>
      </c>
      <c r="AV37" s="14">
        <v>0.338424</v>
      </c>
      <c r="AW37" s="14">
        <v>2.9922</v>
      </c>
      <c r="AX37" s="19"/>
      <c r="AY37" s="14">
        <v>0.886457</v>
      </c>
      <c r="AZ37" s="14">
        <v>0.560742</v>
      </c>
      <c r="BA37" s="14">
        <v>1.22929</v>
      </c>
      <c r="BB37" s="18"/>
      <c r="BC37" s="14">
        <v>4.45117e-5</v>
      </c>
      <c r="BD37" s="14">
        <v>1e-8</v>
      </c>
      <c r="BE37" s="14">
        <v>0.824939</v>
      </c>
      <c r="BF37" s="19"/>
      <c r="BG37" s="14">
        <v>2.07937</v>
      </c>
      <c r="BH37" s="14">
        <v>0.19902</v>
      </c>
      <c r="BI37" s="14">
        <v>6.78428</v>
      </c>
      <c r="BJ37" s="19"/>
      <c r="BK37" s="14">
        <v>0.00109297</v>
      </c>
      <c r="BL37" s="14">
        <v>1e-8</v>
      </c>
      <c r="BM37" s="14">
        <v>0.69328</v>
      </c>
      <c r="BN37" s="19"/>
      <c r="BO37" s="14">
        <v>2.5822e-8</v>
      </c>
      <c r="BP37" s="14">
        <v>1e-8</v>
      </c>
      <c r="BQ37" s="14">
        <v>1.27968</v>
      </c>
      <c r="BR37" s="19"/>
      <c r="BS37" s="14">
        <v>1.47579</v>
      </c>
      <c r="BT37" s="14">
        <v>0.0639615</v>
      </c>
      <c r="BU37" s="14">
        <v>4.89615</v>
      </c>
      <c r="BV37" s="19"/>
      <c r="BW37" s="14">
        <v>0.778311</v>
      </c>
      <c r="BX37" s="14">
        <v>0.27802</v>
      </c>
      <c r="BY37" s="14">
        <v>2.44704</v>
      </c>
      <c r="BZ37" s="19"/>
      <c r="CA37" s="14">
        <v>1.26997e-6</v>
      </c>
      <c r="CB37" s="14">
        <v>1e-8</v>
      </c>
      <c r="CC37" s="14">
        <v>0.854735</v>
      </c>
      <c r="CD37" s="19"/>
      <c r="CE37" s="14">
        <v>0.425417</v>
      </c>
      <c r="CF37" s="14">
        <v>1e-8</v>
      </c>
      <c r="CG37" s="14">
        <v>1.93169</v>
      </c>
      <c r="CH37" s="19"/>
    </row>
    <row r="38" spans="1:86">
      <c r="A38" s="3">
        <v>28</v>
      </c>
      <c r="B38" s="2" t="s">
        <v>64</v>
      </c>
      <c r="C38" s="14">
        <v>4.7552</v>
      </c>
      <c r="D38" s="14">
        <v>4.05585</v>
      </c>
      <c r="E38" s="14">
        <v>5.40157</v>
      </c>
      <c r="F38" s="18"/>
      <c r="G38" s="14">
        <v>2.35252</v>
      </c>
      <c r="H38" s="14">
        <v>1.60068</v>
      </c>
      <c r="I38" s="14">
        <v>3.19265</v>
      </c>
      <c r="J38" s="19"/>
      <c r="K38" s="14">
        <v>6.46149</v>
      </c>
      <c r="L38" s="14">
        <v>5.78023</v>
      </c>
      <c r="M38" s="14">
        <v>6.90259</v>
      </c>
      <c r="N38" s="19"/>
      <c r="O38" s="14">
        <v>-2.08959</v>
      </c>
      <c r="P38" s="14">
        <v>-8.54341</v>
      </c>
      <c r="Q38" s="14">
        <v>7.17987</v>
      </c>
      <c r="R38" s="18"/>
      <c r="S38" s="14">
        <v>32.8689</v>
      </c>
      <c r="T38" s="14">
        <v>29.1708</v>
      </c>
      <c r="U38" s="14">
        <v>34.9905</v>
      </c>
      <c r="V38" s="18"/>
      <c r="W38" s="14">
        <v>2.65265</v>
      </c>
      <c r="X38" s="14">
        <v>1.74987</v>
      </c>
      <c r="Y38" s="14">
        <v>3.61824</v>
      </c>
      <c r="Z38" s="19"/>
      <c r="AA38" s="14">
        <v>2.53945</v>
      </c>
      <c r="AB38" s="14">
        <v>1.89577</v>
      </c>
      <c r="AC38" s="14">
        <v>3.2426</v>
      </c>
      <c r="AD38" s="19"/>
      <c r="AE38" s="14">
        <v>3.78771</v>
      </c>
      <c r="AF38" s="14">
        <v>2.69529</v>
      </c>
      <c r="AG38" s="14">
        <v>4.70381</v>
      </c>
      <c r="AH38" s="19"/>
      <c r="AI38" s="14">
        <v>41.922</v>
      </c>
      <c r="AJ38" s="14">
        <v>41.0276</v>
      </c>
      <c r="AK38" s="14">
        <v>43.5498</v>
      </c>
      <c r="AL38" s="18"/>
      <c r="AM38" s="14">
        <v>5.87368</v>
      </c>
      <c r="AN38" s="14">
        <v>5.39856</v>
      </c>
      <c r="AO38" s="14">
        <v>6.50268</v>
      </c>
      <c r="AP38" s="18"/>
      <c r="AQ38" s="14">
        <v>5.69312</v>
      </c>
      <c r="AR38" s="14">
        <v>4.81011</v>
      </c>
      <c r="AS38" s="14">
        <v>6.41314</v>
      </c>
      <c r="AT38" s="18"/>
      <c r="AU38" s="14">
        <v>9.28222</v>
      </c>
      <c r="AV38" s="14">
        <v>7.6099</v>
      </c>
      <c r="AW38" s="14">
        <v>10.2354</v>
      </c>
      <c r="AX38" s="19"/>
      <c r="AY38" s="14">
        <v>14.5796</v>
      </c>
      <c r="AZ38" s="14">
        <v>13.679</v>
      </c>
      <c r="BA38" s="14">
        <v>15.6326</v>
      </c>
      <c r="BB38" s="18"/>
      <c r="BC38" s="14">
        <v>5.05486</v>
      </c>
      <c r="BD38" s="14">
        <v>4.34313</v>
      </c>
      <c r="BE38" s="14">
        <v>5.46601</v>
      </c>
      <c r="BF38" s="19"/>
      <c r="BG38" s="14">
        <v>-0.745818</v>
      </c>
      <c r="BH38" s="14">
        <v>-1.19021</v>
      </c>
      <c r="BI38" s="14">
        <v>-0.352709</v>
      </c>
      <c r="BJ38" s="19"/>
      <c r="BK38" s="14">
        <v>9.43626</v>
      </c>
      <c r="BL38" s="14">
        <v>8.86197</v>
      </c>
      <c r="BM38" s="14">
        <v>10.2616</v>
      </c>
      <c r="BN38" s="19"/>
      <c r="BO38" s="14">
        <v>4.30078</v>
      </c>
      <c r="BP38" s="14">
        <v>3.36808</v>
      </c>
      <c r="BQ38" s="14">
        <v>5.07987</v>
      </c>
      <c r="BR38" s="19"/>
      <c r="BS38" s="14">
        <v>3.47584</v>
      </c>
      <c r="BT38" s="14">
        <v>2.61781</v>
      </c>
      <c r="BU38" s="14">
        <v>4.39117</v>
      </c>
      <c r="BV38" s="19"/>
      <c r="BW38" s="14">
        <v>5.77302</v>
      </c>
      <c r="BX38" s="14">
        <v>4.67765</v>
      </c>
      <c r="BY38" s="14">
        <v>6.63119</v>
      </c>
      <c r="BZ38" s="19"/>
      <c r="CA38" s="14">
        <v>3.78843</v>
      </c>
      <c r="CB38" s="14">
        <v>3.24652</v>
      </c>
      <c r="CC38" s="14">
        <v>4.26979</v>
      </c>
      <c r="CD38" s="19"/>
      <c r="CE38" s="14">
        <v>6.22788</v>
      </c>
      <c r="CF38" s="14">
        <v>5.15494</v>
      </c>
      <c r="CG38" s="14">
        <v>7.2744</v>
      </c>
      <c r="CH38" s="19"/>
    </row>
    <row r="39" spans="1:86">
      <c r="A39" s="3">
        <v>29</v>
      </c>
      <c r="B39" s="2" t="s">
        <v>65</v>
      </c>
      <c r="C39" s="14">
        <v>7.99392</v>
      </c>
      <c r="D39" s="14">
        <v>7.34698</v>
      </c>
      <c r="E39" s="14">
        <v>8.71708</v>
      </c>
      <c r="F39" s="18"/>
      <c r="G39" s="14">
        <v>6.02865</v>
      </c>
      <c r="H39" s="14">
        <v>5.40744</v>
      </c>
      <c r="I39" s="14">
        <v>6.72678</v>
      </c>
      <c r="J39" s="19"/>
      <c r="K39" s="14">
        <v>10.0313</v>
      </c>
      <c r="L39" s="14">
        <v>9.44438</v>
      </c>
      <c r="M39" s="14">
        <v>10.587</v>
      </c>
      <c r="N39" s="19"/>
      <c r="O39" s="14">
        <v>29.2468</v>
      </c>
      <c r="P39" s="14">
        <v>25.25</v>
      </c>
      <c r="Q39" s="14">
        <v>36.2799</v>
      </c>
      <c r="R39" s="18"/>
      <c r="S39" s="14">
        <v>35.6919</v>
      </c>
      <c r="T39" s="14">
        <v>32.988</v>
      </c>
      <c r="U39" s="14">
        <v>37.8835</v>
      </c>
      <c r="V39" s="18"/>
      <c r="W39" s="14">
        <v>6.14868</v>
      </c>
      <c r="X39" s="14">
        <v>5.45334</v>
      </c>
      <c r="Y39" s="14">
        <v>6.89774</v>
      </c>
      <c r="Z39" s="19"/>
      <c r="AA39" s="14">
        <v>5.90357</v>
      </c>
      <c r="AB39" s="14">
        <v>5.44331</v>
      </c>
      <c r="AC39" s="14">
        <v>6.5138</v>
      </c>
      <c r="AD39" s="19"/>
      <c r="AE39" s="14">
        <v>7.11993</v>
      </c>
      <c r="AF39" s="14">
        <v>6.31608</v>
      </c>
      <c r="AG39" s="14">
        <v>7.90245</v>
      </c>
      <c r="AH39" s="19"/>
      <c r="AI39" s="14">
        <v>74.3146</v>
      </c>
      <c r="AJ39" s="14">
        <v>73.39</v>
      </c>
      <c r="AK39" s="14">
        <v>76.2061</v>
      </c>
      <c r="AL39" s="18"/>
      <c r="AM39" s="14">
        <v>9.26396</v>
      </c>
      <c r="AN39" s="14">
        <v>8.73479</v>
      </c>
      <c r="AO39" s="14">
        <v>9.95568</v>
      </c>
      <c r="AP39" s="18"/>
      <c r="AQ39" s="14">
        <v>8.36491</v>
      </c>
      <c r="AR39" s="14">
        <v>7.61459</v>
      </c>
      <c r="AS39" s="14">
        <v>9.17522</v>
      </c>
      <c r="AT39" s="18"/>
      <c r="AU39" s="14">
        <v>12.1285</v>
      </c>
      <c r="AV39" s="14">
        <v>10.8567</v>
      </c>
      <c r="AW39" s="14">
        <v>13.1346</v>
      </c>
      <c r="AX39" s="19"/>
      <c r="AY39" s="14">
        <v>24.0532</v>
      </c>
      <c r="AZ39" s="14">
        <v>23.0647</v>
      </c>
      <c r="BA39" s="14">
        <v>25.2407</v>
      </c>
      <c r="BB39" s="18"/>
      <c r="BC39" s="14">
        <v>8.32546</v>
      </c>
      <c r="BD39" s="14">
        <v>7.75452</v>
      </c>
      <c r="BE39" s="14">
        <v>8.81252</v>
      </c>
      <c r="BF39" s="19"/>
      <c r="BG39" s="14">
        <v>2.44575</v>
      </c>
      <c r="BH39" s="14">
        <v>2.06878</v>
      </c>
      <c r="BI39" s="14">
        <v>2.80416</v>
      </c>
      <c r="BJ39" s="19"/>
      <c r="BK39" s="14">
        <v>12.9719</v>
      </c>
      <c r="BL39" s="14">
        <v>12.3454</v>
      </c>
      <c r="BM39" s="14">
        <v>13.8824</v>
      </c>
      <c r="BN39" s="19"/>
      <c r="BO39" s="14">
        <v>7.34297</v>
      </c>
      <c r="BP39" s="14">
        <v>6.61165</v>
      </c>
      <c r="BQ39" s="14">
        <v>8.10651</v>
      </c>
      <c r="BR39" s="19"/>
      <c r="BS39" s="14">
        <v>7.03042</v>
      </c>
      <c r="BT39" s="14">
        <v>6.33318</v>
      </c>
      <c r="BU39" s="14">
        <v>7.78257</v>
      </c>
      <c r="BV39" s="19"/>
      <c r="BW39" s="14">
        <v>9.17107</v>
      </c>
      <c r="BX39" s="14">
        <v>8.31164</v>
      </c>
      <c r="BY39" s="14">
        <v>9.97945</v>
      </c>
      <c r="BZ39" s="19"/>
      <c r="CA39" s="14">
        <v>6.83809</v>
      </c>
      <c r="CB39" s="14">
        <v>6.2187</v>
      </c>
      <c r="CC39" s="14">
        <v>7.37373</v>
      </c>
      <c r="CD39" s="19"/>
      <c r="CE39" s="14">
        <v>9.72527</v>
      </c>
      <c r="CF39" s="14">
        <v>8.80409</v>
      </c>
      <c r="CG39" s="14">
        <v>10.6161</v>
      </c>
      <c r="CH39" s="19"/>
    </row>
    <row r="40" spans="1:86">
      <c r="A40" s="3">
        <v>30</v>
      </c>
      <c r="B40" s="2" t="s">
        <v>66</v>
      </c>
      <c r="C40" s="14">
        <v>10.9493</v>
      </c>
      <c r="D40" s="14">
        <v>10.2162</v>
      </c>
      <c r="E40" s="14">
        <v>11.7668</v>
      </c>
      <c r="F40" s="18"/>
      <c r="G40" s="14">
        <v>8.96032</v>
      </c>
      <c r="H40" s="14">
        <v>8.24221</v>
      </c>
      <c r="I40" s="14">
        <v>9.74221</v>
      </c>
      <c r="J40" s="19"/>
      <c r="K40" s="14">
        <v>13.2007</v>
      </c>
      <c r="L40" s="14">
        <v>12.4968</v>
      </c>
      <c r="M40" s="14">
        <v>13.8831</v>
      </c>
      <c r="N40" s="19"/>
      <c r="O40" s="14">
        <v>33.0977</v>
      </c>
      <c r="P40" s="14">
        <v>29.0921</v>
      </c>
      <c r="Q40" s="14">
        <v>39.9792</v>
      </c>
      <c r="R40" s="18"/>
      <c r="S40" s="14">
        <v>38.4085</v>
      </c>
      <c r="T40" s="14">
        <v>35.6597</v>
      </c>
      <c r="U40" s="14">
        <v>40.6792</v>
      </c>
      <c r="V40" s="18"/>
      <c r="W40" s="14">
        <v>8.94549</v>
      </c>
      <c r="X40" s="14">
        <v>8.17934</v>
      </c>
      <c r="Y40" s="14">
        <v>9.76455</v>
      </c>
      <c r="Z40" s="19"/>
      <c r="AA40" s="14">
        <v>8.8188</v>
      </c>
      <c r="AB40" s="14">
        <v>8.25993</v>
      </c>
      <c r="AC40" s="14">
        <v>9.53482</v>
      </c>
      <c r="AD40" s="19"/>
      <c r="AE40" s="14">
        <v>9.84177</v>
      </c>
      <c r="AF40" s="14">
        <v>8.95531</v>
      </c>
      <c r="AG40" s="14">
        <v>10.7123</v>
      </c>
      <c r="AH40" s="19"/>
      <c r="AI40" s="14">
        <v>76.4889</v>
      </c>
      <c r="AJ40" s="14">
        <v>75.5525</v>
      </c>
      <c r="AK40" s="14">
        <v>78.4294</v>
      </c>
      <c r="AL40" s="18"/>
      <c r="AM40" s="14">
        <v>12.3571</v>
      </c>
      <c r="AN40" s="14">
        <v>11.7303</v>
      </c>
      <c r="AO40" s="14">
        <v>13.139</v>
      </c>
      <c r="AP40" s="18"/>
      <c r="AQ40" s="14">
        <v>10.8281</v>
      </c>
      <c r="AR40" s="14">
        <v>9.96178</v>
      </c>
      <c r="AS40" s="14">
        <v>11.7481</v>
      </c>
      <c r="AT40" s="18"/>
      <c r="AU40" s="14">
        <v>14.723</v>
      </c>
      <c r="AV40" s="14">
        <v>13.413</v>
      </c>
      <c r="AW40" s="14">
        <v>15.8014</v>
      </c>
      <c r="AX40" s="19"/>
      <c r="AY40" s="14">
        <v>27.5492</v>
      </c>
      <c r="AZ40" s="14">
        <v>26.461</v>
      </c>
      <c r="BA40" s="14">
        <v>28.846</v>
      </c>
      <c r="BB40" s="18"/>
      <c r="BC40" s="14">
        <v>11.3395</v>
      </c>
      <c r="BD40" s="14">
        <v>10.6654</v>
      </c>
      <c r="BE40" s="14">
        <v>11.929</v>
      </c>
      <c r="BF40" s="19"/>
      <c r="BG40" s="14">
        <v>5.09933</v>
      </c>
      <c r="BH40" s="14">
        <v>4.62729</v>
      </c>
      <c r="BI40" s="14">
        <v>5.56141</v>
      </c>
      <c r="BJ40" s="19"/>
      <c r="BK40" s="14">
        <v>16.2157</v>
      </c>
      <c r="BL40" s="14">
        <v>15.4977</v>
      </c>
      <c r="BM40" s="14">
        <v>17.2367</v>
      </c>
      <c r="BN40" s="19"/>
      <c r="BO40" s="14">
        <v>10.0314</v>
      </c>
      <c r="BP40" s="14">
        <v>9.20186</v>
      </c>
      <c r="BQ40" s="14">
        <v>10.8883</v>
      </c>
      <c r="BR40" s="19"/>
      <c r="BS40" s="14">
        <v>9.80224</v>
      </c>
      <c r="BT40" s="14">
        <v>9.01181</v>
      </c>
      <c r="BU40" s="14">
        <v>10.6392</v>
      </c>
      <c r="BV40" s="19"/>
      <c r="BW40" s="14">
        <v>12.1825</v>
      </c>
      <c r="BX40" s="14">
        <v>11.2466</v>
      </c>
      <c r="BY40" s="14">
        <v>13.0787</v>
      </c>
      <c r="BZ40" s="19"/>
      <c r="CA40" s="14">
        <v>9.67926</v>
      </c>
      <c r="CB40" s="14">
        <v>8.95634</v>
      </c>
      <c r="CC40" s="14">
        <v>10.2935</v>
      </c>
      <c r="CD40" s="19"/>
      <c r="CE40" s="14">
        <v>12.5052</v>
      </c>
      <c r="CF40" s="14">
        <v>11.5027</v>
      </c>
      <c r="CG40" s="14">
        <v>13.4898</v>
      </c>
      <c r="CH40" s="19"/>
    </row>
    <row r="41" spans="1:86">
      <c r="A41" s="3">
        <v>31</v>
      </c>
      <c r="B41" s="2" t="s">
        <v>67</v>
      </c>
      <c r="C41" s="14">
        <v>10.2193</v>
      </c>
      <c r="D41" s="14">
        <v>9.00543</v>
      </c>
      <c r="E41" s="14">
        <v>11.5118</v>
      </c>
      <c r="F41" s="18"/>
      <c r="G41" s="14">
        <v>9.22897</v>
      </c>
      <c r="H41" s="14">
        <v>6.9519</v>
      </c>
      <c r="I41" s="14">
        <v>10.0197</v>
      </c>
      <c r="J41" s="19"/>
      <c r="K41" s="14">
        <v>13.1786</v>
      </c>
      <c r="L41" s="14">
        <v>12.4689</v>
      </c>
      <c r="M41" s="14">
        <v>14.0015</v>
      </c>
      <c r="N41" s="19"/>
      <c r="O41" s="14">
        <v>57.2267</v>
      </c>
      <c r="P41" s="14">
        <v>52.458</v>
      </c>
      <c r="Q41" s="14">
        <v>62.6732</v>
      </c>
      <c r="R41" s="18"/>
      <c r="S41" s="14">
        <v>35.905</v>
      </c>
      <c r="T41" s="14">
        <v>33.4022</v>
      </c>
      <c r="U41" s="14">
        <v>38.4104</v>
      </c>
      <c r="V41" s="18"/>
      <c r="W41" s="14">
        <v>7.05363</v>
      </c>
      <c r="X41" s="14">
        <v>4.5663</v>
      </c>
      <c r="Y41" s="14">
        <v>9.14059</v>
      </c>
      <c r="Z41" s="19"/>
      <c r="AA41" s="14">
        <v>8.98793</v>
      </c>
      <c r="AB41" s="14">
        <v>8.29653</v>
      </c>
      <c r="AC41" s="14">
        <v>9.61723</v>
      </c>
      <c r="AD41" s="19"/>
      <c r="AE41" s="14">
        <v>9.89559</v>
      </c>
      <c r="AF41" s="14">
        <v>8.9118</v>
      </c>
      <c r="AG41" s="14">
        <v>10.6753</v>
      </c>
      <c r="AH41" s="19"/>
      <c r="AI41" s="14">
        <v>105.74</v>
      </c>
      <c r="AJ41" s="14">
        <v>103.934</v>
      </c>
      <c r="AK41" s="14">
        <v>108.278</v>
      </c>
      <c r="AL41" s="18"/>
      <c r="AM41" s="14">
        <v>8.10178</v>
      </c>
      <c r="AN41" s="14">
        <v>5.87505</v>
      </c>
      <c r="AO41" s="14">
        <v>10.2034</v>
      </c>
      <c r="AP41" s="18"/>
      <c r="AQ41" s="14">
        <v>10.7798</v>
      </c>
      <c r="AR41" s="14">
        <v>8.99413</v>
      </c>
      <c r="AS41" s="14">
        <v>11.6789</v>
      </c>
      <c r="AT41" s="18"/>
      <c r="AU41" s="14">
        <v>13.2813</v>
      </c>
      <c r="AV41" s="14">
        <v>11.6201</v>
      </c>
      <c r="AW41" s="14">
        <v>14.8932</v>
      </c>
      <c r="AX41" s="19"/>
      <c r="AY41" s="14">
        <v>30.7605</v>
      </c>
      <c r="AZ41" s="14">
        <v>28.7427</v>
      </c>
      <c r="BA41" s="14">
        <v>33.3258</v>
      </c>
      <c r="BB41" s="18"/>
      <c r="BC41" s="14">
        <v>11.3423</v>
      </c>
      <c r="BD41" s="14">
        <v>10.8418</v>
      </c>
      <c r="BE41" s="14">
        <v>12.1371</v>
      </c>
      <c r="BF41" s="19"/>
      <c r="BG41" s="14">
        <v>4.32165</v>
      </c>
      <c r="BH41" s="14">
        <v>2.47932</v>
      </c>
      <c r="BI41" s="14">
        <v>5.67483</v>
      </c>
      <c r="BJ41" s="19"/>
      <c r="BK41" s="14">
        <v>15.3678</v>
      </c>
      <c r="BL41" s="14">
        <v>14.4507</v>
      </c>
      <c r="BM41" s="14">
        <v>16.4611</v>
      </c>
      <c r="BN41" s="19"/>
      <c r="BO41" s="14">
        <v>9.7774</v>
      </c>
      <c r="BP41" s="14">
        <v>8.65804</v>
      </c>
      <c r="BQ41" s="14">
        <v>10.7529</v>
      </c>
      <c r="BR41" s="19"/>
      <c r="BS41" s="14">
        <v>10.0805</v>
      </c>
      <c r="BT41" s="14">
        <v>8.90259</v>
      </c>
      <c r="BU41" s="14">
        <v>11.0104</v>
      </c>
      <c r="BV41" s="19"/>
      <c r="BW41" s="14">
        <v>11.4699</v>
      </c>
      <c r="BX41" s="14">
        <v>10.6644</v>
      </c>
      <c r="BY41" s="14">
        <v>12.5392</v>
      </c>
      <c r="BZ41" s="19"/>
      <c r="CA41" s="14">
        <v>9.6771</v>
      </c>
      <c r="CB41" s="14">
        <v>8.72791</v>
      </c>
      <c r="CC41" s="14">
        <v>10.2922</v>
      </c>
      <c r="CD41" s="19"/>
      <c r="CE41" s="14">
        <v>12.099</v>
      </c>
      <c r="CF41" s="14">
        <v>10.7038</v>
      </c>
      <c r="CG41" s="14">
        <v>13.3741</v>
      </c>
      <c r="CH41" s="19"/>
    </row>
    <row r="42" spans="1:86">
      <c r="A42" s="3">
        <v>32</v>
      </c>
      <c r="B42" s="2" t="s">
        <v>68</v>
      </c>
      <c r="C42" s="14">
        <v>0.00453955</v>
      </c>
      <c r="D42" s="14">
        <v>1e-8</v>
      </c>
      <c r="E42" s="14">
        <v>0.280437</v>
      </c>
      <c r="F42" s="18"/>
      <c r="G42" s="14">
        <v>0.423372</v>
      </c>
      <c r="H42" s="14">
        <v>0.0816208</v>
      </c>
      <c r="I42" s="14">
        <v>0.71629</v>
      </c>
      <c r="J42" s="19"/>
      <c r="K42" s="14">
        <v>0.00044953</v>
      </c>
      <c r="L42" s="14">
        <v>1e-8</v>
      </c>
      <c r="M42" s="14">
        <v>0.270768</v>
      </c>
      <c r="N42" s="19"/>
      <c r="O42" s="14">
        <v>27.1991</v>
      </c>
      <c r="P42" s="14">
        <v>23.9341</v>
      </c>
      <c r="Q42" s="14">
        <v>30.6271</v>
      </c>
      <c r="R42" s="18"/>
      <c r="S42" s="14">
        <v>0.00610191</v>
      </c>
      <c r="T42" s="14">
        <v>1e-8</v>
      </c>
      <c r="U42" s="14">
        <v>1.39382</v>
      </c>
      <c r="V42" s="18"/>
      <c r="W42" s="14">
        <v>0.406101</v>
      </c>
      <c r="X42" s="14">
        <v>0.00146136</v>
      </c>
      <c r="Y42" s="14">
        <v>0.836624</v>
      </c>
      <c r="Z42" s="19"/>
      <c r="AA42" s="14">
        <v>0.169128</v>
      </c>
      <c r="AB42" s="14">
        <v>1e-8</v>
      </c>
      <c r="AC42" s="14">
        <v>0.465269</v>
      </c>
      <c r="AD42" s="19"/>
      <c r="AE42" s="14">
        <v>0.201342</v>
      </c>
      <c r="AF42" s="14">
        <v>9.99998e-9</v>
      </c>
      <c r="AG42" s="14">
        <v>0.670723</v>
      </c>
      <c r="AH42" s="19"/>
      <c r="AI42" s="14">
        <v>30.0747</v>
      </c>
      <c r="AJ42" s="14">
        <v>29.6092</v>
      </c>
      <c r="AK42" s="14">
        <v>30.88</v>
      </c>
      <c r="AL42" s="18"/>
      <c r="AM42" s="14">
        <v>9.97291e-11</v>
      </c>
      <c r="AN42" s="14">
        <v>9.9746e-11</v>
      </c>
      <c r="AO42" s="14">
        <v>0.185083</v>
      </c>
      <c r="AP42" s="18"/>
      <c r="AQ42" s="14">
        <v>0.00113947</v>
      </c>
      <c r="AR42" s="14">
        <v>9.99995e-9</v>
      </c>
      <c r="AS42" s="14">
        <v>0.398283</v>
      </c>
      <c r="AT42" s="18"/>
      <c r="AU42" s="14">
        <v>1.57943e-5</v>
      </c>
      <c r="AV42" s="14">
        <v>9.99997e-9</v>
      </c>
      <c r="AW42" s="14">
        <v>0.615086</v>
      </c>
      <c r="AX42" s="19"/>
      <c r="AY42" s="14">
        <v>5.74626</v>
      </c>
      <c r="AZ42" s="14">
        <v>5.30374</v>
      </c>
      <c r="BA42" s="14">
        <v>6.2533</v>
      </c>
      <c r="BB42" s="18"/>
      <c r="BC42" s="14">
        <v>0.00350473</v>
      </c>
      <c r="BD42" s="14">
        <v>9.99999e-9</v>
      </c>
      <c r="BE42" s="14">
        <v>0.304174</v>
      </c>
      <c r="BF42" s="19"/>
      <c r="BG42" s="14">
        <v>0.39064</v>
      </c>
      <c r="BH42" s="14">
        <v>0.202433</v>
      </c>
      <c r="BI42" s="14">
        <v>0.57401</v>
      </c>
      <c r="BJ42" s="19"/>
      <c r="BK42" s="14">
        <v>0.00169982</v>
      </c>
      <c r="BL42" s="14">
        <v>1e-8</v>
      </c>
      <c r="BM42" s="14">
        <v>0.219802</v>
      </c>
      <c r="BN42" s="19"/>
      <c r="BO42" s="14">
        <v>0.0918574</v>
      </c>
      <c r="BP42" s="14">
        <v>1e-8</v>
      </c>
      <c r="BQ42" s="14">
        <v>0.497451</v>
      </c>
      <c r="BR42" s="19"/>
      <c r="BS42" s="14">
        <v>0.53045</v>
      </c>
      <c r="BT42" s="14">
        <v>0.197203</v>
      </c>
      <c r="BU42" s="14">
        <v>0.872448</v>
      </c>
      <c r="BV42" s="19"/>
      <c r="BW42" s="14">
        <v>0.118</v>
      </c>
      <c r="BX42" s="14">
        <v>1e-8</v>
      </c>
      <c r="BY42" s="14">
        <v>0.589023</v>
      </c>
      <c r="BZ42" s="19"/>
      <c r="CA42" s="14">
        <v>1.00011e-10</v>
      </c>
      <c r="CB42" s="14">
        <v>1.00016e-10</v>
      </c>
      <c r="CC42" s="14">
        <v>0.191306</v>
      </c>
      <c r="CD42" s="19"/>
      <c r="CE42" s="14">
        <v>0.437558</v>
      </c>
      <c r="CF42" s="14">
        <v>0.03436</v>
      </c>
      <c r="CG42" s="14">
        <v>0.875076</v>
      </c>
      <c r="CH42" s="19"/>
    </row>
    <row r="43" spans="1:86">
      <c r="A43" s="3">
        <v>33</v>
      </c>
      <c r="B43" s="2" t="s">
        <v>69</v>
      </c>
      <c r="C43" s="14">
        <v>0.00453955</v>
      </c>
      <c r="D43" s="14">
        <v>1e-8</v>
      </c>
      <c r="E43" s="14">
        <v>0.280437</v>
      </c>
      <c r="F43" s="18"/>
      <c r="G43" s="14">
        <v>0.423372</v>
      </c>
      <c r="H43" s="14">
        <v>0.0816208</v>
      </c>
      <c r="I43" s="14">
        <v>0.71629</v>
      </c>
      <c r="J43" s="19"/>
      <c r="K43" s="14">
        <v>0.00044953</v>
      </c>
      <c r="L43" s="14">
        <v>1e-8</v>
      </c>
      <c r="M43" s="14">
        <v>0.270768</v>
      </c>
      <c r="N43" s="19"/>
      <c r="O43" s="14">
        <v>27.1991</v>
      </c>
      <c r="P43" s="14">
        <v>23.9341</v>
      </c>
      <c r="Q43" s="14">
        <v>30.6271</v>
      </c>
      <c r="R43" s="18"/>
      <c r="S43" s="14">
        <v>0.00610191</v>
      </c>
      <c r="T43" s="14">
        <v>1e-8</v>
      </c>
      <c r="U43" s="14">
        <v>1.39382</v>
      </c>
      <c r="V43" s="18"/>
      <c r="W43" s="14">
        <v>0.406101</v>
      </c>
      <c r="X43" s="14">
        <v>0.00146136</v>
      </c>
      <c r="Y43" s="14">
        <v>0.836624</v>
      </c>
      <c r="Z43" s="19"/>
      <c r="AA43" s="14">
        <v>0.169128</v>
      </c>
      <c r="AB43" s="14">
        <v>1e-8</v>
      </c>
      <c r="AC43" s="14">
        <v>0.465269</v>
      </c>
      <c r="AD43" s="19"/>
      <c r="AE43" s="14">
        <v>0.201342</v>
      </c>
      <c r="AF43" s="14">
        <v>9.99998e-9</v>
      </c>
      <c r="AG43" s="14">
        <v>0.670723</v>
      </c>
      <c r="AH43" s="19"/>
      <c r="AI43" s="14">
        <v>30.0747</v>
      </c>
      <c r="AJ43" s="14">
        <v>29.6092</v>
      </c>
      <c r="AK43" s="14">
        <v>30.88</v>
      </c>
      <c r="AL43" s="18"/>
      <c r="AM43" s="14">
        <v>9.97291e-11</v>
      </c>
      <c r="AN43" s="14">
        <v>9.9746e-11</v>
      </c>
      <c r="AO43" s="14">
        <v>0.185083</v>
      </c>
      <c r="AP43" s="18"/>
      <c r="AQ43" s="14">
        <v>0.00113947</v>
      </c>
      <c r="AR43" s="14">
        <v>9.99995e-9</v>
      </c>
      <c r="AS43" s="14">
        <v>0.398283</v>
      </c>
      <c r="AT43" s="18"/>
      <c r="AU43" s="14">
        <v>1.57943e-5</v>
      </c>
      <c r="AV43" s="14">
        <v>9.99997e-9</v>
      </c>
      <c r="AW43" s="14">
        <v>0.615086</v>
      </c>
      <c r="AX43" s="19"/>
      <c r="AY43" s="14">
        <v>5.74626</v>
      </c>
      <c r="AZ43" s="14">
        <v>5.30374</v>
      </c>
      <c r="BA43" s="14">
        <v>6.2533</v>
      </c>
      <c r="BB43" s="18"/>
      <c r="BC43" s="14">
        <v>0.00350473</v>
      </c>
      <c r="BD43" s="14">
        <v>9.99999e-9</v>
      </c>
      <c r="BE43" s="14">
        <v>0.304174</v>
      </c>
      <c r="BF43" s="19"/>
      <c r="BG43" s="14">
        <v>0.39064</v>
      </c>
      <c r="BH43" s="14">
        <v>0.202433</v>
      </c>
      <c r="BI43" s="14">
        <v>0.57401</v>
      </c>
      <c r="BJ43" s="19"/>
      <c r="BK43" s="14">
        <v>0.00169982</v>
      </c>
      <c r="BL43" s="14">
        <v>1e-8</v>
      </c>
      <c r="BM43" s="14">
        <v>0.219802</v>
      </c>
      <c r="BN43" s="19"/>
      <c r="BO43" s="14">
        <v>0.0918574</v>
      </c>
      <c r="BP43" s="14">
        <v>1e-8</v>
      </c>
      <c r="BQ43" s="14">
        <v>0.497451</v>
      </c>
      <c r="BR43" s="19"/>
      <c r="BS43" s="14">
        <v>0.53045</v>
      </c>
      <c r="BT43" s="14">
        <v>0.197203</v>
      </c>
      <c r="BU43" s="14">
        <v>0.872448</v>
      </c>
      <c r="BV43" s="19"/>
      <c r="BW43" s="14">
        <v>0.118</v>
      </c>
      <c r="BX43" s="14">
        <v>1e-8</v>
      </c>
      <c r="BY43" s="14">
        <v>0.589023</v>
      </c>
      <c r="BZ43" s="19"/>
      <c r="CA43" s="14">
        <v>1.00011e-10</v>
      </c>
      <c r="CB43" s="14">
        <v>1.00016e-10</v>
      </c>
      <c r="CC43" s="14">
        <v>0.191306</v>
      </c>
      <c r="CD43" s="19"/>
      <c r="CE43" s="14">
        <v>0.437558</v>
      </c>
      <c r="CF43" s="14">
        <v>0.03436</v>
      </c>
      <c r="CG43" s="14">
        <v>0.875076</v>
      </c>
      <c r="CH43" s="19"/>
    </row>
    <row r="44" spans="1:86">
      <c r="A44" s="3">
        <v>34</v>
      </c>
      <c r="B44" s="2" t="s">
        <v>70</v>
      </c>
      <c r="C44" s="14">
        <v>0.509511</v>
      </c>
      <c r="D44" s="14">
        <v>1e-8</v>
      </c>
      <c r="E44" s="14">
        <v>2.22079</v>
      </c>
      <c r="F44" s="18"/>
      <c r="G44" s="14">
        <v>0.154718</v>
      </c>
      <c r="H44" s="14">
        <v>1e-8</v>
      </c>
      <c r="I44" s="14">
        <v>2.61176</v>
      </c>
      <c r="J44" s="19"/>
      <c r="K44" s="14">
        <v>1e-8</v>
      </c>
      <c r="L44" s="14">
        <v>1e-8</v>
      </c>
      <c r="M44" s="14">
        <v>0.629236</v>
      </c>
      <c r="N44" s="19"/>
      <c r="O44" s="14">
        <v>1.6595</v>
      </c>
      <c r="P44" s="14">
        <v>1e-8</v>
      </c>
      <c r="Q44" s="14">
        <v>4.38343</v>
      </c>
      <c r="R44" s="18"/>
      <c r="S44" s="14">
        <v>2.50811</v>
      </c>
      <c r="T44" s="14">
        <v>1e-8</v>
      </c>
      <c r="U44" s="14">
        <v>3.73854</v>
      </c>
      <c r="V44" s="18"/>
      <c r="W44" s="14">
        <v>1e-8</v>
      </c>
      <c r="X44" s="14">
        <v>1e-8</v>
      </c>
      <c r="Y44" s="14">
        <v>4.99761</v>
      </c>
      <c r="Z44" s="19"/>
      <c r="AA44" s="14">
        <v>9.99548e-11</v>
      </c>
      <c r="AB44" s="14">
        <v>9.99548e-11</v>
      </c>
      <c r="AC44" s="14">
        <v>0.906562</v>
      </c>
      <c r="AD44" s="19"/>
      <c r="AE44" s="14">
        <v>0.14752</v>
      </c>
      <c r="AF44" s="14">
        <v>1e-8</v>
      </c>
      <c r="AG44" s="14">
        <v>1.23072</v>
      </c>
      <c r="AH44" s="19"/>
      <c r="AI44" s="14">
        <v>0.0006077</v>
      </c>
      <c r="AJ44" s="14">
        <v>1e-8</v>
      </c>
      <c r="AK44" s="14">
        <v>2.38895</v>
      </c>
      <c r="AL44" s="18"/>
      <c r="AM44" s="14">
        <v>0.344207</v>
      </c>
      <c r="AN44" s="14">
        <v>1e-8</v>
      </c>
      <c r="AO44" s="14">
        <v>6.70683</v>
      </c>
      <c r="AP44" s="18"/>
      <c r="AQ44" s="14">
        <v>0.00490783</v>
      </c>
      <c r="AR44" s="14">
        <v>1e-8</v>
      </c>
      <c r="AS44" s="14">
        <v>1.98571</v>
      </c>
      <c r="AT44" s="18"/>
      <c r="AU44" s="14">
        <v>8.02404e-5</v>
      </c>
      <c r="AV44" s="14">
        <v>1e-8</v>
      </c>
      <c r="AW44" s="14">
        <v>3.32985</v>
      </c>
      <c r="AX44" s="19"/>
      <c r="AY44" s="14">
        <v>0.0818695</v>
      </c>
      <c r="AZ44" s="14">
        <v>1e-8</v>
      </c>
      <c r="BA44" s="14">
        <v>3.64614</v>
      </c>
      <c r="BB44" s="18"/>
      <c r="BC44" s="14">
        <v>9.50708e-5</v>
      </c>
      <c r="BD44" s="14">
        <v>1e-8</v>
      </c>
      <c r="BE44" s="14">
        <v>0.468627</v>
      </c>
      <c r="BF44" s="19"/>
      <c r="BG44" s="14">
        <v>1e-8</v>
      </c>
      <c r="BH44" s="14">
        <v>1e-8</v>
      </c>
      <c r="BI44" s="14">
        <v>3.193</v>
      </c>
      <c r="BJ44" s="19"/>
      <c r="BK44" s="14">
        <v>0.0926435</v>
      </c>
      <c r="BL44" s="14">
        <v>1e-8</v>
      </c>
      <c r="BM44" s="14">
        <v>1.62806</v>
      </c>
      <c r="BN44" s="19"/>
      <c r="BO44" s="14">
        <v>2.71832e-5</v>
      </c>
      <c r="BP44" s="14">
        <v>1e-8</v>
      </c>
      <c r="BQ44" s="14">
        <v>1.62901</v>
      </c>
      <c r="BR44" s="19"/>
      <c r="BS44" s="14">
        <v>1e-8</v>
      </c>
      <c r="BT44" s="14">
        <v>1e-8</v>
      </c>
      <c r="BU44" s="14">
        <v>1.57663</v>
      </c>
      <c r="BV44" s="19"/>
      <c r="BW44" s="14">
        <v>0.0716234</v>
      </c>
      <c r="BX44" s="14">
        <v>1e-8</v>
      </c>
      <c r="BY44" s="14">
        <v>1.92432</v>
      </c>
      <c r="BZ44" s="19"/>
      <c r="CA44" s="14">
        <v>0.00176026</v>
      </c>
      <c r="CB44" s="14">
        <v>1e-8</v>
      </c>
      <c r="CC44" s="14">
        <v>1.01646</v>
      </c>
      <c r="CD44" s="19"/>
      <c r="CE44" s="14">
        <v>0.512765</v>
      </c>
      <c r="CF44" s="14">
        <v>1e-8</v>
      </c>
      <c r="CG44" s="14">
        <v>2.48468</v>
      </c>
      <c r="CH44" s="19"/>
    </row>
    <row r="45" spans="1:86">
      <c r="A45" s="3">
        <v>35</v>
      </c>
      <c r="B45" s="2" t="s">
        <v>71</v>
      </c>
      <c r="C45" s="14">
        <v>0.22496</v>
      </c>
      <c r="D45" s="14">
        <v>1e-8</v>
      </c>
      <c r="E45" s="14">
        <v>2.22084</v>
      </c>
      <c r="F45" s="18"/>
      <c r="G45" s="14">
        <v>1e-10</v>
      </c>
      <c r="H45" s="14">
        <v>1e-10</v>
      </c>
      <c r="I45" s="14">
        <v>2.61181</v>
      </c>
      <c r="J45" s="19"/>
      <c r="K45" s="14">
        <v>0.0225347</v>
      </c>
      <c r="L45" s="14">
        <v>1e-8</v>
      </c>
      <c r="M45" s="14">
        <v>0.62925</v>
      </c>
      <c r="N45" s="19"/>
      <c r="O45" s="14">
        <v>1.41057</v>
      </c>
      <c r="P45" s="14">
        <v>1e-8</v>
      </c>
      <c r="Q45" s="14">
        <v>4.37769</v>
      </c>
      <c r="R45" s="18"/>
      <c r="S45" s="14">
        <v>0.00150131</v>
      </c>
      <c r="T45" s="14">
        <v>1e-8</v>
      </c>
      <c r="U45" s="14">
        <v>3.73569</v>
      </c>
      <c r="V45" s="18"/>
      <c r="W45" s="14">
        <v>2.29796</v>
      </c>
      <c r="X45" s="14">
        <v>1e-8</v>
      </c>
      <c r="Y45" s="14">
        <v>4.99656</v>
      </c>
      <c r="Z45" s="19"/>
      <c r="AA45" s="14">
        <v>9.9979e-11</v>
      </c>
      <c r="AB45" s="14">
        <v>9.9979e-11</v>
      </c>
      <c r="AC45" s="14">
        <v>0.906562</v>
      </c>
      <c r="AD45" s="19"/>
      <c r="AE45" s="14">
        <v>1e-8</v>
      </c>
      <c r="AF45" s="14">
        <v>1e-8</v>
      </c>
      <c r="AG45" s="14">
        <v>1.23071</v>
      </c>
      <c r="AH45" s="19"/>
      <c r="AI45" s="14">
        <v>0.823243</v>
      </c>
      <c r="AJ45" s="14">
        <v>1e-8</v>
      </c>
      <c r="AK45" s="14">
        <v>2.38818</v>
      </c>
      <c r="AL45" s="18"/>
      <c r="AM45" s="14">
        <v>3.91112</v>
      </c>
      <c r="AN45" s="14">
        <v>1e-8</v>
      </c>
      <c r="AO45" s="14">
        <v>6.70672</v>
      </c>
      <c r="AP45" s="18"/>
      <c r="AQ45" s="14">
        <v>0.0445328</v>
      </c>
      <c r="AR45" s="14">
        <v>1e-8</v>
      </c>
      <c r="AS45" s="14">
        <v>1.98572</v>
      </c>
      <c r="AT45" s="18"/>
      <c r="AU45" s="14">
        <v>1.44157</v>
      </c>
      <c r="AV45" s="14">
        <v>1e-8</v>
      </c>
      <c r="AW45" s="14">
        <v>3.32993</v>
      </c>
      <c r="AX45" s="19"/>
      <c r="AY45" s="14">
        <v>2.45304</v>
      </c>
      <c r="AZ45" s="14">
        <v>1e-8</v>
      </c>
      <c r="BA45" s="14">
        <v>3.64615</v>
      </c>
      <c r="BB45" s="18"/>
      <c r="BC45" s="14">
        <v>0.000593231</v>
      </c>
      <c r="BD45" s="14">
        <v>1e-8</v>
      </c>
      <c r="BE45" s="14">
        <v>0.468633</v>
      </c>
      <c r="BF45" s="19"/>
      <c r="BG45" s="14">
        <v>1.16831</v>
      </c>
      <c r="BH45" s="14">
        <v>1e-8</v>
      </c>
      <c r="BI45" s="14">
        <v>3.19265</v>
      </c>
      <c r="BJ45" s="19"/>
      <c r="BK45" s="14">
        <v>0.756975</v>
      </c>
      <c r="BL45" s="14">
        <v>1e-8</v>
      </c>
      <c r="BM45" s="14">
        <v>1.64344</v>
      </c>
      <c r="BN45" s="19"/>
      <c r="BO45" s="14">
        <v>0.345825</v>
      </c>
      <c r="BP45" s="14">
        <v>1e-8</v>
      </c>
      <c r="BQ45" s="14">
        <v>1.62902</v>
      </c>
      <c r="BR45" s="19"/>
      <c r="BS45" s="14">
        <v>0.252177</v>
      </c>
      <c r="BT45" s="14">
        <v>1e-8</v>
      </c>
      <c r="BU45" s="14">
        <v>1.57663</v>
      </c>
      <c r="BV45" s="19"/>
      <c r="BW45" s="14">
        <v>0.758984</v>
      </c>
      <c r="BX45" s="14">
        <v>1e-8</v>
      </c>
      <c r="BY45" s="14">
        <v>1.92433</v>
      </c>
      <c r="BZ45" s="19"/>
      <c r="CA45" s="14">
        <v>0.000402825</v>
      </c>
      <c r="CB45" s="14">
        <v>1e-8</v>
      </c>
      <c r="CC45" s="14">
        <v>1.01646</v>
      </c>
      <c r="CD45" s="19"/>
      <c r="CE45" s="14">
        <v>0.330984</v>
      </c>
      <c r="CF45" s="14">
        <v>1e-8</v>
      </c>
      <c r="CG45" s="14">
        <v>2.48457</v>
      </c>
      <c r="CH45" s="19"/>
    </row>
    <row r="46" spans="1:86">
      <c r="A46" s="3">
        <v>36</v>
      </c>
      <c r="B46" s="2" t="s">
        <v>72</v>
      </c>
      <c r="C46" s="14">
        <v>24.1288</v>
      </c>
      <c r="D46" s="14">
        <v>22.5973</v>
      </c>
      <c r="E46" s="14">
        <v>25.9301</v>
      </c>
      <c r="F46" s="18"/>
      <c r="G46" s="14">
        <v>23.9474</v>
      </c>
      <c r="H46" s="14">
        <v>22.1569</v>
      </c>
      <c r="I46" s="14">
        <v>26.0062</v>
      </c>
      <c r="J46" s="19"/>
      <c r="K46" s="14">
        <v>24.8803</v>
      </c>
      <c r="L46" s="14">
        <v>23.6198</v>
      </c>
      <c r="M46" s="14">
        <v>26.0812</v>
      </c>
      <c r="N46" s="19"/>
      <c r="O46" s="14">
        <v>13.9869</v>
      </c>
      <c r="P46" s="14">
        <v>11.022</v>
      </c>
      <c r="Q46" s="14">
        <v>16.7203</v>
      </c>
      <c r="R46" s="18"/>
      <c r="S46" s="14">
        <v>24.1829</v>
      </c>
      <c r="T46" s="14">
        <v>22.5595</v>
      </c>
      <c r="U46" s="14">
        <v>25.4255</v>
      </c>
      <c r="V46" s="18"/>
      <c r="W46" s="14">
        <v>24.704</v>
      </c>
      <c r="X46" s="14">
        <v>22.6166</v>
      </c>
      <c r="Y46" s="14">
        <v>27.0515</v>
      </c>
      <c r="Z46" s="19"/>
      <c r="AA46" s="14">
        <v>22.5413</v>
      </c>
      <c r="AB46" s="14">
        <v>21.3699</v>
      </c>
      <c r="AC46" s="14">
        <v>23.8758</v>
      </c>
      <c r="AD46" s="19"/>
      <c r="AE46" s="14">
        <v>21.6385</v>
      </c>
      <c r="AF46" s="14">
        <v>20.249</v>
      </c>
      <c r="AG46" s="14">
        <v>23.2536</v>
      </c>
      <c r="AH46" s="19"/>
      <c r="AI46" s="14">
        <v>19.9093</v>
      </c>
      <c r="AJ46" s="14">
        <v>19.5622</v>
      </c>
      <c r="AK46" s="14">
        <v>20.8635</v>
      </c>
      <c r="AL46" s="18"/>
      <c r="AM46" s="14">
        <v>29.1586</v>
      </c>
      <c r="AN46" s="14">
        <v>27.3432</v>
      </c>
      <c r="AO46" s="14">
        <v>30.9722</v>
      </c>
      <c r="AP46" s="18"/>
      <c r="AQ46" s="14">
        <v>19.9886</v>
      </c>
      <c r="AR46" s="14">
        <v>18.4188</v>
      </c>
      <c r="AS46" s="14">
        <v>21.6793</v>
      </c>
      <c r="AT46" s="18"/>
      <c r="AU46" s="14">
        <v>23.4024</v>
      </c>
      <c r="AV46" s="14">
        <v>21.7655</v>
      </c>
      <c r="AW46" s="14">
        <v>25.0172</v>
      </c>
      <c r="AX46" s="19"/>
      <c r="AY46" s="14">
        <v>24.7131</v>
      </c>
      <c r="AZ46" s="14">
        <v>23.7111</v>
      </c>
      <c r="BA46" s="14">
        <v>25.838</v>
      </c>
      <c r="BB46" s="18"/>
      <c r="BC46" s="14">
        <v>23.2873</v>
      </c>
      <c r="BD46" s="14">
        <v>22.0804</v>
      </c>
      <c r="BE46" s="14">
        <v>24.2253</v>
      </c>
      <c r="BF46" s="19"/>
      <c r="BG46" s="14">
        <v>21.0221</v>
      </c>
      <c r="BH46" s="14">
        <v>18.7913</v>
      </c>
      <c r="BI46" s="14">
        <v>23.3387</v>
      </c>
      <c r="BJ46" s="19"/>
      <c r="BK46" s="14">
        <v>25.7675</v>
      </c>
      <c r="BL46" s="14">
        <v>24.5274</v>
      </c>
      <c r="BM46" s="14">
        <v>27.1751</v>
      </c>
      <c r="BN46" s="19"/>
      <c r="BO46" s="14">
        <v>21.5448</v>
      </c>
      <c r="BP46" s="14">
        <v>19.9993</v>
      </c>
      <c r="BQ46" s="14">
        <v>23.2937</v>
      </c>
      <c r="BR46" s="19"/>
      <c r="BS46" s="14">
        <v>21.947</v>
      </c>
      <c r="BT46" s="14">
        <v>20.3743</v>
      </c>
      <c r="BU46" s="14">
        <v>23.6308</v>
      </c>
      <c r="BV46" s="19"/>
      <c r="BW46" s="14">
        <v>24.54</v>
      </c>
      <c r="BX46" s="14">
        <v>22.9443</v>
      </c>
      <c r="BY46" s="14">
        <v>25.9528</v>
      </c>
      <c r="BZ46" s="19"/>
      <c r="CA46" s="14">
        <v>22.2254</v>
      </c>
      <c r="CB46" s="14">
        <v>20.9941</v>
      </c>
      <c r="CC46" s="14">
        <v>23.5928</v>
      </c>
      <c r="CD46" s="19"/>
      <c r="CE46" s="14">
        <v>23.5965</v>
      </c>
      <c r="CF46" s="14">
        <v>21.9766</v>
      </c>
      <c r="CG46" s="14">
        <v>25.0144</v>
      </c>
      <c r="CH46" s="19"/>
    </row>
    <row r="47" spans="1:86">
      <c r="A47" s="3">
        <v>37</v>
      </c>
      <c r="B47" s="2" t="s">
        <v>73</v>
      </c>
      <c r="C47" s="14">
        <v>0.176525</v>
      </c>
      <c r="D47" s="14">
        <v>1e-8</v>
      </c>
      <c r="E47" s="14">
        <v>1.4633</v>
      </c>
      <c r="F47" s="18"/>
      <c r="G47" s="14">
        <v>1.16173</v>
      </c>
      <c r="H47" s="14">
        <v>1e-8</v>
      </c>
      <c r="I47" s="14">
        <v>2.40746</v>
      </c>
      <c r="J47" s="19"/>
      <c r="K47" s="14">
        <v>1.08833e-9</v>
      </c>
      <c r="L47" s="14">
        <v>1.08833e-9</v>
      </c>
      <c r="M47" s="14">
        <v>0.556938</v>
      </c>
      <c r="N47" s="19"/>
      <c r="O47" s="14">
        <v>8.68212</v>
      </c>
      <c r="P47" s="14">
        <v>7.46868</v>
      </c>
      <c r="Q47" s="14">
        <v>9.91813</v>
      </c>
      <c r="R47" s="18"/>
      <c r="S47" s="14">
        <v>0.576402</v>
      </c>
      <c r="T47" s="14">
        <v>1e-8</v>
      </c>
      <c r="U47" s="14">
        <v>2.09481</v>
      </c>
      <c r="V47" s="18"/>
      <c r="W47" s="14">
        <v>0.699085</v>
      </c>
      <c r="X47" s="14">
        <v>1e-8</v>
      </c>
      <c r="Y47" s="14">
        <v>2.81398</v>
      </c>
      <c r="Z47" s="19"/>
      <c r="AA47" s="14">
        <v>1.00143e-10</v>
      </c>
      <c r="AB47" s="14">
        <v>1.00143e-10</v>
      </c>
      <c r="AC47" s="14">
        <v>0.564861</v>
      </c>
      <c r="AD47" s="19"/>
      <c r="AE47" s="14">
        <v>9.99986e-11</v>
      </c>
      <c r="AF47" s="14">
        <v>9.99986e-11</v>
      </c>
      <c r="AG47" s="14">
        <v>0.701666</v>
      </c>
      <c r="AH47" s="19"/>
      <c r="AI47" s="14">
        <v>32.4892</v>
      </c>
      <c r="AJ47" s="14">
        <v>30.6455</v>
      </c>
      <c r="AK47" s="14">
        <v>33.4782</v>
      </c>
      <c r="AL47" s="18"/>
      <c r="AM47" s="14">
        <v>1.07479</v>
      </c>
      <c r="AN47" s="14">
        <v>1e-8</v>
      </c>
      <c r="AO47" s="14">
        <v>2.92986</v>
      </c>
      <c r="AP47" s="18"/>
      <c r="AQ47" s="14">
        <v>0.685913</v>
      </c>
      <c r="AR47" s="14">
        <v>1e-8</v>
      </c>
      <c r="AS47" s="14">
        <v>1.70548</v>
      </c>
      <c r="AT47" s="18"/>
      <c r="AU47" s="14">
        <v>2.01626</v>
      </c>
      <c r="AV47" s="14">
        <v>0.749228</v>
      </c>
      <c r="AW47" s="14">
        <v>3.36153</v>
      </c>
      <c r="AX47" s="19"/>
      <c r="AY47" s="14">
        <v>0.570898</v>
      </c>
      <c r="AZ47" s="14">
        <v>1e-8</v>
      </c>
      <c r="BA47" s="14">
        <v>2.44718</v>
      </c>
      <c r="BB47" s="18"/>
      <c r="BC47" s="14">
        <v>1e-10</v>
      </c>
      <c r="BD47" s="14">
        <v>1e-10</v>
      </c>
      <c r="BE47" s="14">
        <v>0.404618</v>
      </c>
      <c r="BF47" s="19"/>
      <c r="BG47" s="14">
        <v>1e-8</v>
      </c>
      <c r="BH47" s="14">
        <v>1e-8</v>
      </c>
      <c r="BI47" s="14">
        <v>1.17557</v>
      </c>
      <c r="BJ47" s="19"/>
      <c r="BK47" s="14">
        <v>0.0165147</v>
      </c>
      <c r="BL47" s="14">
        <v>1e-8</v>
      </c>
      <c r="BM47" s="14">
        <v>0.852151</v>
      </c>
      <c r="BN47" s="19"/>
      <c r="BO47" s="14">
        <v>5.13348e-6</v>
      </c>
      <c r="BP47" s="14">
        <v>1e-8</v>
      </c>
      <c r="BQ47" s="14">
        <v>1.13212</v>
      </c>
      <c r="BR47" s="19"/>
      <c r="BS47" s="14">
        <v>0.220402</v>
      </c>
      <c r="BT47" s="14">
        <v>1e-8</v>
      </c>
      <c r="BU47" s="14">
        <v>1.45079</v>
      </c>
      <c r="BV47" s="19"/>
      <c r="BW47" s="14">
        <v>0.00565257</v>
      </c>
      <c r="BX47" s="14">
        <v>1e-8</v>
      </c>
      <c r="BY47" s="14">
        <v>0.872433</v>
      </c>
      <c r="BZ47" s="19"/>
      <c r="CA47" s="14">
        <v>2.0058e-12</v>
      </c>
      <c r="CB47" s="14">
        <v>2.0058e-12</v>
      </c>
      <c r="CC47" s="14">
        <v>0.596662</v>
      </c>
      <c r="CD47" s="19"/>
      <c r="CE47" s="14">
        <v>1.60024</v>
      </c>
      <c r="CF47" s="14">
        <v>1e-8</v>
      </c>
      <c r="CG47" s="14">
        <v>2.62431</v>
      </c>
      <c r="CH47" s="19"/>
    </row>
    <row r="48" spans="1:86">
      <c r="A48" s="3">
        <v>38</v>
      </c>
      <c r="B48" s="2" t="s">
        <v>74</v>
      </c>
      <c r="C48" s="14">
        <v>68.5721</v>
      </c>
      <c r="D48" s="14">
        <v>61.6453</v>
      </c>
      <c r="E48" s="14">
        <v>75.2503</v>
      </c>
      <c r="F48" s="18"/>
      <c r="G48" s="14">
        <v>72.9528</v>
      </c>
      <c r="H48" s="14">
        <v>66.0084</v>
      </c>
      <c r="I48" s="14">
        <v>79.9467</v>
      </c>
      <c r="J48" s="19"/>
      <c r="K48" s="14">
        <v>63.2531</v>
      </c>
      <c r="L48" s="14">
        <v>56.256</v>
      </c>
      <c r="M48" s="14">
        <v>70.1447</v>
      </c>
      <c r="N48" s="19"/>
      <c r="O48" s="14">
        <v>-3.69726</v>
      </c>
      <c r="P48" s="14">
        <v>-5.21277</v>
      </c>
      <c r="Q48" s="14">
        <v>3.37442</v>
      </c>
      <c r="R48" s="18"/>
      <c r="S48" s="14">
        <v>37.968</v>
      </c>
      <c r="T48" s="14">
        <v>30.8765</v>
      </c>
      <c r="U48" s="14">
        <v>45.0992</v>
      </c>
      <c r="V48" s="18"/>
      <c r="W48" s="14">
        <v>73.6246</v>
      </c>
      <c r="X48" s="14">
        <v>66.8546</v>
      </c>
      <c r="Y48" s="14">
        <v>80.2908</v>
      </c>
      <c r="Z48" s="19"/>
      <c r="AA48" s="14">
        <v>72.1163</v>
      </c>
      <c r="AB48" s="14">
        <v>65.1182</v>
      </c>
      <c r="AC48" s="14">
        <v>78.4521</v>
      </c>
      <c r="AD48" s="19"/>
      <c r="AE48" s="14">
        <v>69.5681</v>
      </c>
      <c r="AF48" s="14">
        <v>62.49</v>
      </c>
      <c r="AG48" s="14">
        <v>76.2412</v>
      </c>
      <c r="AH48" s="19"/>
      <c r="AI48" s="14">
        <v>38.6555</v>
      </c>
      <c r="AJ48" s="14">
        <v>33.6376</v>
      </c>
      <c r="AK48" s="14">
        <v>40.9904</v>
      </c>
      <c r="AL48" s="18"/>
      <c r="AM48" s="14">
        <v>74.2111</v>
      </c>
      <c r="AN48" s="14">
        <v>67.47</v>
      </c>
      <c r="AO48" s="14">
        <v>80.9657</v>
      </c>
      <c r="AP48" s="18"/>
      <c r="AQ48" s="14">
        <v>89.3369</v>
      </c>
      <c r="AR48" s="14">
        <v>82.3158</v>
      </c>
      <c r="AS48" s="14">
        <v>96.3442</v>
      </c>
      <c r="AT48" s="18"/>
      <c r="AU48" s="14">
        <v>88.0093</v>
      </c>
      <c r="AV48" s="14">
        <v>81.3996</v>
      </c>
      <c r="AW48" s="14">
        <v>94.6132</v>
      </c>
      <c r="AX48" s="19"/>
      <c r="AY48" s="14">
        <v>45.577</v>
      </c>
      <c r="AZ48" s="14">
        <v>38.8059</v>
      </c>
      <c r="BA48" s="14">
        <v>51.9143</v>
      </c>
      <c r="BB48" s="18"/>
      <c r="BC48" s="14">
        <v>69.2846</v>
      </c>
      <c r="BD48" s="14">
        <v>62.2939</v>
      </c>
      <c r="BE48" s="14">
        <v>75.8339</v>
      </c>
      <c r="BF48" s="19"/>
      <c r="BG48" s="14">
        <v>91.7198</v>
      </c>
      <c r="BH48" s="14">
        <v>84.9005</v>
      </c>
      <c r="BI48" s="14">
        <v>98.5989</v>
      </c>
      <c r="BJ48" s="19"/>
      <c r="BK48" s="14">
        <v>53.3264</v>
      </c>
      <c r="BL48" s="14">
        <v>46.1704</v>
      </c>
      <c r="BM48" s="14">
        <v>60.3319</v>
      </c>
      <c r="BN48" s="19"/>
      <c r="BO48" s="14">
        <v>73.0172</v>
      </c>
      <c r="BP48" s="14">
        <v>66.1274</v>
      </c>
      <c r="BQ48" s="14">
        <v>79.9222</v>
      </c>
      <c r="BR48" s="19"/>
      <c r="BS48" s="14">
        <v>70.7745</v>
      </c>
      <c r="BT48" s="14">
        <v>63.9366</v>
      </c>
      <c r="BU48" s="14">
        <v>77.6897</v>
      </c>
      <c r="BV48" s="19"/>
      <c r="BW48" s="14">
        <v>55.9094</v>
      </c>
      <c r="BX48" s="14">
        <v>49.0676</v>
      </c>
      <c r="BY48" s="14">
        <v>62.7614</v>
      </c>
      <c r="BZ48" s="19"/>
      <c r="CA48" s="14">
        <v>72.0506</v>
      </c>
      <c r="CB48" s="14">
        <v>65.9172</v>
      </c>
      <c r="CC48" s="14">
        <v>78.6475</v>
      </c>
      <c r="CD48" s="19"/>
      <c r="CE48" s="14">
        <v>79.03</v>
      </c>
      <c r="CF48" s="14">
        <v>71.9261</v>
      </c>
      <c r="CG48" s="14">
        <v>85.8393</v>
      </c>
      <c r="CH48" s="19"/>
    </row>
    <row r="49" spans="1:86">
      <c r="A49" s="3">
        <v>39</v>
      </c>
      <c r="B49" s="2" t="s">
        <v>75</v>
      </c>
      <c r="C49" s="14">
        <v>50.1663</v>
      </c>
      <c r="D49" s="14">
        <v>47.4034</v>
      </c>
      <c r="E49" s="14">
        <v>52.9112</v>
      </c>
      <c r="F49" s="18"/>
      <c r="G49" s="14">
        <v>49.9013</v>
      </c>
      <c r="H49" s="14">
        <v>46.9752</v>
      </c>
      <c r="I49" s="14">
        <v>52.8085</v>
      </c>
      <c r="J49" s="19"/>
      <c r="K49" s="14">
        <v>54.0567</v>
      </c>
      <c r="L49" s="14">
        <v>51.242</v>
      </c>
      <c r="M49" s="14">
        <v>56.9768</v>
      </c>
      <c r="N49" s="19"/>
      <c r="O49" s="14">
        <v>64.1071</v>
      </c>
      <c r="P49" s="14">
        <v>59.3104</v>
      </c>
      <c r="Q49" s="14">
        <v>66.3814</v>
      </c>
      <c r="R49" s="18"/>
      <c r="S49" s="14">
        <v>59.0613</v>
      </c>
      <c r="T49" s="14">
        <v>54.9241</v>
      </c>
      <c r="U49" s="14">
        <v>63.2856</v>
      </c>
      <c r="V49" s="18"/>
      <c r="W49" s="14">
        <v>49.1391</v>
      </c>
      <c r="X49" s="14">
        <v>45.2687</v>
      </c>
      <c r="Y49" s="14">
        <v>53.3895</v>
      </c>
      <c r="Z49" s="19"/>
      <c r="AA49" s="14">
        <v>49.442</v>
      </c>
      <c r="AB49" s="14">
        <v>46.8428</v>
      </c>
      <c r="AC49" s="14">
        <v>52.299</v>
      </c>
      <c r="AD49" s="19"/>
      <c r="AE49" s="14">
        <v>46.5126</v>
      </c>
      <c r="AF49" s="14">
        <v>44.0112</v>
      </c>
      <c r="AG49" s="14">
        <v>50.3253</v>
      </c>
      <c r="AH49" s="19"/>
      <c r="AI49" s="14">
        <v>36.4083</v>
      </c>
      <c r="AJ49" s="14">
        <v>34.6614</v>
      </c>
      <c r="AK49" s="14">
        <v>47.0666</v>
      </c>
      <c r="AL49" s="18"/>
      <c r="AM49" s="14">
        <v>51.9385</v>
      </c>
      <c r="AN49" s="14">
        <v>49.0545</v>
      </c>
      <c r="AO49" s="14">
        <v>54.7276</v>
      </c>
      <c r="AP49" s="18"/>
      <c r="AQ49" s="14">
        <v>42.0471</v>
      </c>
      <c r="AR49" s="14">
        <v>39.2346</v>
      </c>
      <c r="AS49" s="14">
        <v>44.8639</v>
      </c>
      <c r="AT49" s="18"/>
      <c r="AU49" s="14">
        <v>43.1536</v>
      </c>
      <c r="AV49" s="14">
        <v>40.5147</v>
      </c>
      <c r="AW49" s="14">
        <v>46.2323</v>
      </c>
      <c r="AX49" s="19"/>
      <c r="AY49" s="14">
        <v>58.6052</v>
      </c>
      <c r="AZ49" s="14">
        <v>55.9875</v>
      </c>
      <c r="BA49" s="14">
        <v>60.664</v>
      </c>
      <c r="BB49" s="18"/>
      <c r="BC49" s="14">
        <v>50.8387</v>
      </c>
      <c r="BD49" s="14">
        <v>48.2316</v>
      </c>
      <c r="BE49" s="14">
        <v>53.7448</v>
      </c>
      <c r="BF49" s="19"/>
      <c r="BG49" s="14">
        <v>44.3397</v>
      </c>
      <c r="BH49" s="14">
        <v>41.3954</v>
      </c>
      <c r="BI49" s="14">
        <v>47.2642</v>
      </c>
      <c r="BJ49" s="19"/>
      <c r="BK49" s="14">
        <v>54.3638</v>
      </c>
      <c r="BL49" s="14">
        <v>51.6375</v>
      </c>
      <c r="BM49" s="14">
        <v>56.9592</v>
      </c>
      <c r="BN49" s="19"/>
      <c r="BO49" s="14">
        <v>45.5623</v>
      </c>
      <c r="BP49" s="14">
        <v>42.9365</v>
      </c>
      <c r="BQ49" s="14">
        <v>48.1879</v>
      </c>
      <c r="BR49" s="19"/>
      <c r="BS49" s="14">
        <v>47.2413</v>
      </c>
      <c r="BT49" s="14">
        <v>44.5621</v>
      </c>
      <c r="BU49" s="14">
        <v>49.8886</v>
      </c>
      <c r="BV49" s="19"/>
      <c r="BW49" s="14">
        <v>51.1979</v>
      </c>
      <c r="BX49" s="14">
        <v>48.6485</v>
      </c>
      <c r="BY49" s="14">
        <v>53.7861</v>
      </c>
      <c r="BZ49" s="19"/>
      <c r="CA49" s="14">
        <v>47.8237</v>
      </c>
      <c r="CB49" s="14">
        <v>45.2065</v>
      </c>
      <c r="CC49" s="14">
        <v>50.3342</v>
      </c>
      <c r="CD49" s="19"/>
      <c r="CE49" s="14">
        <v>46.749</v>
      </c>
      <c r="CF49" s="14">
        <v>44.0488</v>
      </c>
      <c r="CG49" s="14">
        <v>50.151</v>
      </c>
      <c r="CH49" s="19"/>
    </row>
    <row r="50" spans="1:86">
      <c r="A50" s="3">
        <v>40</v>
      </c>
      <c r="B50" s="2" t="s">
        <v>76</v>
      </c>
      <c r="C50" s="14">
        <v>5.73503</v>
      </c>
      <c r="D50" s="14">
        <v>5.4207</v>
      </c>
      <c r="E50" s="14">
        <v>6.04909</v>
      </c>
      <c r="F50" s="18"/>
      <c r="G50" s="14">
        <v>5.65259</v>
      </c>
      <c r="H50" s="14">
        <v>5.32107</v>
      </c>
      <c r="I50" s="14">
        <v>5.98182</v>
      </c>
      <c r="J50" s="19"/>
      <c r="K50" s="14">
        <v>6.10386</v>
      </c>
      <c r="L50" s="14">
        <v>5.78589</v>
      </c>
      <c r="M50" s="14">
        <v>6.43357</v>
      </c>
      <c r="N50" s="19"/>
      <c r="O50" s="14">
        <v>7.29743</v>
      </c>
      <c r="P50" s="14">
        <v>6.75159</v>
      </c>
      <c r="Q50" s="14">
        <v>7.55568</v>
      </c>
      <c r="R50" s="18"/>
      <c r="S50" s="14">
        <v>5.21697</v>
      </c>
      <c r="T50" s="14">
        <v>4.91416</v>
      </c>
      <c r="U50" s="14">
        <v>5.53644</v>
      </c>
      <c r="V50" s="18"/>
      <c r="W50" s="14">
        <v>5.41914</v>
      </c>
      <c r="X50" s="14">
        <v>5.11137</v>
      </c>
      <c r="Y50" s="14">
        <v>5.73119</v>
      </c>
      <c r="Z50" s="19"/>
      <c r="AA50" s="14">
        <v>5.53569</v>
      </c>
      <c r="AB50" s="14">
        <v>5.24485</v>
      </c>
      <c r="AC50" s="14">
        <v>5.85547</v>
      </c>
      <c r="AD50" s="19"/>
      <c r="AE50" s="14">
        <v>5.30585</v>
      </c>
      <c r="AF50" s="14">
        <v>5.02195</v>
      </c>
      <c r="AG50" s="14">
        <v>5.61483</v>
      </c>
      <c r="AH50" s="19"/>
      <c r="AI50" s="14">
        <v>4.23115</v>
      </c>
      <c r="AJ50" s="14">
        <v>4.12217</v>
      </c>
      <c r="AK50" s="14">
        <v>4.43244</v>
      </c>
      <c r="AL50" s="18"/>
      <c r="AM50" s="14">
        <v>5.84512</v>
      </c>
      <c r="AN50" s="14">
        <v>5.52066</v>
      </c>
      <c r="AO50" s="14">
        <v>6.15857</v>
      </c>
      <c r="AP50" s="18"/>
      <c r="AQ50" s="14">
        <v>4.80528</v>
      </c>
      <c r="AR50" s="14">
        <v>4.4836</v>
      </c>
      <c r="AS50" s="14">
        <v>5.12648</v>
      </c>
      <c r="AT50" s="18"/>
      <c r="AU50" s="14">
        <v>5.05924</v>
      </c>
      <c r="AV50" s="14">
        <v>4.74986</v>
      </c>
      <c r="AW50" s="14">
        <v>5.37388</v>
      </c>
      <c r="AX50" s="19"/>
      <c r="AY50" s="14">
        <v>6.75639</v>
      </c>
      <c r="AZ50" s="14">
        <v>6.45803</v>
      </c>
      <c r="BA50" s="14">
        <v>7.06379</v>
      </c>
      <c r="BB50" s="18"/>
      <c r="BC50" s="14">
        <v>5.8239</v>
      </c>
      <c r="BD50" s="14">
        <v>5.52533</v>
      </c>
      <c r="BE50" s="14">
        <v>6.15107</v>
      </c>
      <c r="BF50" s="19"/>
      <c r="BG50" s="14">
        <v>5.04984</v>
      </c>
      <c r="BH50" s="14">
        <v>4.71508</v>
      </c>
      <c r="BI50" s="14">
        <v>5.38313</v>
      </c>
      <c r="BJ50" s="19"/>
      <c r="BK50" s="14">
        <v>6.1886</v>
      </c>
      <c r="BL50" s="14">
        <v>5.87646</v>
      </c>
      <c r="BM50" s="14">
        <v>6.48153</v>
      </c>
      <c r="BN50" s="19"/>
      <c r="BO50" s="14">
        <v>5.22629</v>
      </c>
      <c r="BP50" s="14">
        <v>4.92522</v>
      </c>
      <c r="BQ50" s="14">
        <v>5.52749</v>
      </c>
      <c r="BR50" s="19"/>
      <c r="BS50" s="14">
        <v>5.49403</v>
      </c>
      <c r="BT50" s="14">
        <v>5.18266</v>
      </c>
      <c r="BU50" s="14">
        <v>5.80193</v>
      </c>
      <c r="BV50" s="19"/>
      <c r="BW50" s="14">
        <v>5.87934</v>
      </c>
      <c r="BX50" s="14">
        <v>5.58661</v>
      </c>
      <c r="BY50" s="14">
        <v>6.1765</v>
      </c>
      <c r="BZ50" s="19"/>
      <c r="CA50" s="14">
        <v>5.57679</v>
      </c>
      <c r="CB50" s="14">
        <v>5.27233</v>
      </c>
      <c r="CC50" s="14">
        <v>5.8654</v>
      </c>
      <c r="CD50" s="19"/>
      <c r="CE50" s="14">
        <v>5.4107</v>
      </c>
      <c r="CF50" s="14">
        <v>5.09351</v>
      </c>
      <c r="CG50" s="14">
        <v>5.75192</v>
      </c>
      <c r="CH50" s="19"/>
    </row>
    <row r="51" spans="1:86">
      <c r="A51" s="3">
        <v>41</v>
      </c>
      <c r="B51" s="2" t="s">
        <v>77</v>
      </c>
      <c r="C51" s="14">
        <v>1.48953</v>
      </c>
      <c r="D51" s="14">
        <v>1.40789</v>
      </c>
      <c r="E51" s="14">
        <v>1.5711</v>
      </c>
      <c r="F51" s="18"/>
      <c r="G51" s="14">
        <v>1.46211</v>
      </c>
      <c r="H51" s="14">
        <v>1.37636</v>
      </c>
      <c r="I51" s="14">
        <v>1.54727</v>
      </c>
      <c r="J51" s="19"/>
      <c r="K51" s="14">
        <v>1.62819</v>
      </c>
      <c r="L51" s="14">
        <v>1.5435</v>
      </c>
      <c r="M51" s="14">
        <v>1.71614</v>
      </c>
      <c r="N51" s="19"/>
      <c r="O51" s="14">
        <v>1.92723</v>
      </c>
      <c r="P51" s="14">
        <v>1.78307</v>
      </c>
      <c r="Q51" s="14">
        <v>1.99543</v>
      </c>
      <c r="R51" s="18"/>
      <c r="S51" s="14">
        <v>1.35981</v>
      </c>
      <c r="T51" s="14">
        <v>1.28088</v>
      </c>
      <c r="U51" s="14">
        <v>1.44308</v>
      </c>
      <c r="V51" s="18"/>
      <c r="W51" s="14">
        <v>1.39353</v>
      </c>
      <c r="X51" s="14">
        <v>1.31439</v>
      </c>
      <c r="Y51" s="14">
        <v>1.47377</v>
      </c>
      <c r="Z51" s="19"/>
      <c r="AA51" s="14">
        <v>1.48294</v>
      </c>
      <c r="AB51" s="14">
        <v>1.40502</v>
      </c>
      <c r="AC51" s="14">
        <v>1.5686</v>
      </c>
      <c r="AD51" s="19"/>
      <c r="AE51" s="14">
        <v>1.34311</v>
      </c>
      <c r="AF51" s="14">
        <v>1.27125</v>
      </c>
      <c r="AG51" s="14">
        <v>1.42133</v>
      </c>
      <c r="AH51" s="19"/>
      <c r="AI51" s="14">
        <v>1.07212</v>
      </c>
      <c r="AJ51" s="14">
        <v>1.04451</v>
      </c>
      <c r="AK51" s="14">
        <v>1.12313</v>
      </c>
      <c r="AL51" s="18"/>
      <c r="AM51" s="14">
        <v>1.54561</v>
      </c>
      <c r="AN51" s="14">
        <v>1.45981</v>
      </c>
      <c r="AO51" s="14">
        <v>1.62849</v>
      </c>
      <c r="AP51" s="18"/>
      <c r="AQ51" s="14">
        <v>1.21877</v>
      </c>
      <c r="AR51" s="14">
        <v>1.13718</v>
      </c>
      <c r="AS51" s="14">
        <v>1.30024</v>
      </c>
      <c r="AT51" s="18"/>
      <c r="AU51" s="14">
        <v>1.23494</v>
      </c>
      <c r="AV51" s="14">
        <v>1.15942</v>
      </c>
      <c r="AW51" s="14">
        <v>1.31174</v>
      </c>
      <c r="AX51" s="19"/>
      <c r="AY51" s="14">
        <v>1.70421</v>
      </c>
      <c r="AZ51" s="14">
        <v>1.62895</v>
      </c>
      <c r="BA51" s="14">
        <v>1.78175</v>
      </c>
      <c r="BB51" s="18"/>
      <c r="BC51" s="14">
        <v>1.51795</v>
      </c>
      <c r="BD51" s="14">
        <v>1.44013</v>
      </c>
      <c r="BE51" s="14">
        <v>1.60323</v>
      </c>
      <c r="BF51" s="19"/>
      <c r="BG51" s="14">
        <v>1.27694</v>
      </c>
      <c r="BH51" s="14">
        <v>1.19229</v>
      </c>
      <c r="BI51" s="14">
        <v>1.36122</v>
      </c>
      <c r="BJ51" s="19"/>
      <c r="BK51" s="14">
        <v>1.59571</v>
      </c>
      <c r="BL51" s="14">
        <v>1.51522</v>
      </c>
      <c r="BM51" s="14">
        <v>1.67124</v>
      </c>
      <c r="BN51" s="19"/>
      <c r="BO51" s="14">
        <v>1.33402</v>
      </c>
      <c r="BP51" s="14">
        <v>1.25718</v>
      </c>
      <c r="BQ51" s="14">
        <v>1.41091</v>
      </c>
      <c r="BR51" s="19"/>
      <c r="BS51" s="14">
        <v>1.38234</v>
      </c>
      <c r="BT51" s="14">
        <v>1.304</v>
      </c>
      <c r="BU51" s="14">
        <v>1.45981</v>
      </c>
      <c r="BV51" s="19"/>
      <c r="BW51" s="14">
        <v>1.49545</v>
      </c>
      <c r="BX51" s="14">
        <v>1.42098</v>
      </c>
      <c r="BY51" s="14">
        <v>1.57103</v>
      </c>
      <c r="BZ51" s="19"/>
      <c r="CA51" s="14">
        <v>1.41394</v>
      </c>
      <c r="CB51" s="14">
        <v>1.33674</v>
      </c>
      <c r="CC51" s="14">
        <v>1.48711</v>
      </c>
      <c r="CD51" s="19"/>
      <c r="CE51" s="14">
        <v>1.38835</v>
      </c>
      <c r="CF51" s="14">
        <v>1.30696</v>
      </c>
      <c r="CG51" s="14">
        <v>1.4759</v>
      </c>
      <c r="CH51" s="19"/>
    </row>
    <row r="52" spans="1:86">
      <c r="A52" s="3">
        <v>42</v>
      </c>
      <c r="B52" s="2" t="s">
        <v>78</v>
      </c>
      <c r="C52" s="14">
        <v>2.26604</v>
      </c>
      <c r="D52" s="14">
        <v>2.14184</v>
      </c>
      <c r="E52" s="14">
        <v>2.39014</v>
      </c>
      <c r="F52" s="18"/>
      <c r="G52" s="14">
        <v>2.2674</v>
      </c>
      <c r="H52" s="14">
        <v>2.13442</v>
      </c>
      <c r="I52" s="14">
        <v>2.39946</v>
      </c>
      <c r="J52" s="19"/>
      <c r="K52" s="14">
        <v>2.42809</v>
      </c>
      <c r="L52" s="14">
        <v>2.30161</v>
      </c>
      <c r="M52" s="14">
        <v>2.55925</v>
      </c>
      <c r="N52" s="19"/>
      <c r="O52" s="14">
        <v>2.94801</v>
      </c>
      <c r="P52" s="14">
        <v>2.7275</v>
      </c>
      <c r="Q52" s="14">
        <v>3.05234</v>
      </c>
      <c r="R52" s="18"/>
      <c r="S52" s="14">
        <v>2.0662</v>
      </c>
      <c r="T52" s="14">
        <v>1.94626</v>
      </c>
      <c r="U52" s="14">
        <v>2.19272</v>
      </c>
      <c r="V52" s="18"/>
      <c r="W52" s="14">
        <v>2.12918</v>
      </c>
      <c r="X52" s="14">
        <v>2.00826</v>
      </c>
      <c r="Y52" s="14">
        <v>2.25179</v>
      </c>
      <c r="Z52" s="19"/>
      <c r="AA52" s="14">
        <v>2.24355</v>
      </c>
      <c r="AB52" s="14">
        <v>2.12568</v>
      </c>
      <c r="AC52" s="14">
        <v>2.37315</v>
      </c>
      <c r="AD52" s="19"/>
      <c r="AE52" s="14">
        <v>2.08153</v>
      </c>
      <c r="AF52" s="14">
        <v>1.97016</v>
      </c>
      <c r="AG52" s="14">
        <v>2.20275</v>
      </c>
      <c r="AH52" s="19"/>
      <c r="AI52" s="14">
        <v>1.68141</v>
      </c>
      <c r="AJ52" s="14">
        <v>1.63811</v>
      </c>
      <c r="AK52" s="14">
        <v>1.7614</v>
      </c>
      <c r="AL52" s="18"/>
      <c r="AM52" s="14">
        <v>2.37191</v>
      </c>
      <c r="AN52" s="14">
        <v>2.24025</v>
      </c>
      <c r="AO52" s="14">
        <v>2.49911</v>
      </c>
      <c r="AP52" s="18"/>
      <c r="AQ52" s="14">
        <v>1.90247</v>
      </c>
      <c r="AR52" s="14">
        <v>1.77511</v>
      </c>
      <c r="AS52" s="14">
        <v>2.02964</v>
      </c>
      <c r="AT52" s="18"/>
      <c r="AU52" s="14">
        <v>1.94655</v>
      </c>
      <c r="AV52" s="14">
        <v>1.82752</v>
      </c>
      <c r="AW52" s="14">
        <v>2.06761</v>
      </c>
      <c r="AX52" s="19"/>
      <c r="AY52" s="14">
        <v>2.65658</v>
      </c>
      <c r="AZ52" s="14">
        <v>2.53927</v>
      </c>
      <c r="BA52" s="14">
        <v>2.77745</v>
      </c>
      <c r="BB52" s="18"/>
      <c r="BC52" s="14">
        <v>2.33878</v>
      </c>
      <c r="BD52" s="14">
        <v>2.21888</v>
      </c>
      <c r="BE52" s="14">
        <v>2.47016</v>
      </c>
      <c r="BF52" s="19"/>
      <c r="BG52" s="14">
        <v>2.06192</v>
      </c>
      <c r="BH52" s="14">
        <v>1.92523</v>
      </c>
      <c r="BI52" s="14">
        <v>2.19801</v>
      </c>
      <c r="BJ52" s="19"/>
      <c r="BK52" s="14">
        <v>2.45497</v>
      </c>
      <c r="BL52" s="14">
        <v>2.33115</v>
      </c>
      <c r="BM52" s="14">
        <v>2.57117</v>
      </c>
      <c r="BN52" s="19"/>
      <c r="BO52" s="14">
        <v>2.04375</v>
      </c>
      <c r="BP52" s="14">
        <v>1.92602</v>
      </c>
      <c r="BQ52" s="14">
        <v>2.16154</v>
      </c>
      <c r="BR52" s="19"/>
      <c r="BS52" s="14">
        <v>2.10987</v>
      </c>
      <c r="BT52" s="14">
        <v>1.9903</v>
      </c>
      <c r="BU52" s="14">
        <v>2.22811</v>
      </c>
      <c r="BV52" s="19"/>
      <c r="BW52" s="14">
        <v>2.3005</v>
      </c>
      <c r="BX52" s="14">
        <v>2.18588</v>
      </c>
      <c r="BY52" s="14">
        <v>2.41678</v>
      </c>
      <c r="BZ52" s="19"/>
      <c r="CA52" s="14">
        <v>2.17483</v>
      </c>
      <c r="CB52" s="14">
        <v>2.0561</v>
      </c>
      <c r="CC52" s="14">
        <v>2.28738</v>
      </c>
      <c r="CD52" s="19"/>
      <c r="CE52" s="14">
        <v>2.12197</v>
      </c>
      <c r="CF52" s="14">
        <v>1.99757</v>
      </c>
      <c r="CG52" s="14">
        <v>2.25578</v>
      </c>
      <c r="CH52" s="19"/>
    </row>
    <row r="53" spans="1:86">
      <c r="A53" s="3">
        <v>43</v>
      </c>
      <c r="B53" s="2" t="s">
        <v>79</v>
      </c>
      <c r="C53" s="14">
        <v>14.0646</v>
      </c>
      <c r="D53" s="14">
        <v>13.2898</v>
      </c>
      <c r="E53" s="14">
        <v>14.8366</v>
      </c>
      <c r="F53" s="18"/>
      <c r="G53" s="14">
        <v>14.2756</v>
      </c>
      <c r="H53" s="14">
        <v>13.4353</v>
      </c>
      <c r="I53" s="14">
        <v>15.1127</v>
      </c>
      <c r="J53" s="19"/>
      <c r="K53" s="14">
        <v>15.2785</v>
      </c>
      <c r="L53" s="14">
        <v>14.4401</v>
      </c>
      <c r="M53" s="14">
        <v>16.1048</v>
      </c>
      <c r="N53" s="19"/>
      <c r="O53" s="14">
        <v>18.6148</v>
      </c>
      <c r="P53" s="14">
        <v>17.2166</v>
      </c>
      <c r="Q53" s="14">
        <v>19.3042</v>
      </c>
      <c r="R53" s="18"/>
      <c r="S53" s="14">
        <v>13.4707</v>
      </c>
      <c r="T53" s="14">
        <v>12.7117</v>
      </c>
      <c r="U53" s="14">
        <v>14.2693</v>
      </c>
      <c r="V53" s="18"/>
      <c r="W53" s="14">
        <v>13.3493</v>
      </c>
      <c r="X53" s="14">
        <v>12.5228</v>
      </c>
      <c r="Y53" s="14">
        <v>14.2142</v>
      </c>
      <c r="Z53" s="19"/>
      <c r="AA53" s="14">
        <v>14.0223</v>
      </c>
      <c r="AB53" s="14">
        <v>13.2794</v>
      </c>
      <c r="AC53" s="14">
        <v>14.8378</v>
      </c>
      <c r="AD53" s="19"/>
      <c r="AE53" s="14">
        <v>13.062</v>
      </c>
      <c r="AF53" s="14">
        <v>12.3388</v>
      </c>
      <c r="AG53" s="14">
        <v>13.8727</v>
      </c>
      <c r="AH53" s="19"/>
      <c r="AI53" s="14">
        <v>10.4235</v>
      </c>
      <c r="AJ53" s="14">
        <v>9.9137</v>
      </c>
      <c r="AK53" s="14">
        <v>10.6756</v>
      </c>
      <c r="AL53" s="18"/>
      <c r="AM53" s="14">
        <v>14.876</v>
      </c>
      <c r="AN53" s="14">
        <v>14.0473</v>
      </c>
      <c r="AO53" s="14">
        <v>15.6841</v>
      </c>
      <c r="AP53" s="18"/>
      <c r="AQ53" s="14">
        <v>11.9748</v>
      </c>
      <c r="AR53" s="14">
        <v>11.1599</v>
      </c>
      <c r="AS53" s="14">
        <v>12.7708</v>
      </c>
      <c r="AT53" s="18"/>
      <c r="AU53" s="14">
        <v>12.4275</v>
      </c>
      <c r="AV53" s="14">
        <v>11.6668</v>
      </c>
      <c r="AW53" s="14">
        <v>13.2025</v>
      </c>
      <c r="AX53" s="19"/>
      <c r="AY53" s="14">
        <v>17.4401</v>
      </c>
      <c r="AZ53" s="14">
        <v>16.6656</v>
      </c>
      <c r="BA53" s="14">
        <v>18.1429</v>
      </c>
      <c r="BB53" s="18"/>
      <c r="BC53" s="14">
        <v>14.3785</v>
      </c>
      <c r="BD53" s="14">
        <v>13.6538</v>
      </c>
      <c r="BE53" s="14">
        <v>15.2313</v>
      </c>
      <c r="BF53" s="19"/>
      <c r="BG53" s="14">
        <v>12.5874</v>
      </c>
      <c r="BH53" s="14">
        <v>11.7455</v>
      </c>
      <c r="BI53" s="14">
        <v>13.411</v>
      </c>
      <c r="BJ53" s="19"/>
      <c r="BK53" s="14">
        <v>15.4301</v>
      </c>
      <c r="BL53" s="14">
        <v>14.6517</v>
      </c>
      <c r="BM53" s="14">
        <v>16.1923</v>
      </c>
      <c r="BN53" s="19"/>
      <c r="BO53" s="14">
        <v>12.8145</v>
      </c>
      <c r="BP53" s="14">
        <v>12.0717</v>
      </c>
      <c r="BQ53" s="14">
        <v>13.5553</v>
      </c>
      <c r="BR53" s="19"/>
      <c r="BS53" s="14">
        <v>13.2137</v>
      </c>
      <c r="BT53" s="14">
        <v>12.4586</v>
      </c>
      <c r="BU53" s="14">
        <v>13.957</v>
      </c>
      <c r="BV53" s="19"/>
      <c r="BW53" s="14">
        <v>14.3753</v>
      </c>
      <c r="BX53" s="14">
        <v>13.657</v>
      </c>
      <c r="BY53" s="14">
        <v>15.1005</v>
      </c>
      <c r="BZ53" s="19"/>
      <c r="CA53" s="14">
        <v>13.4828</v>
      </c>
      <c r="CB53" s="14">
        <v>12.7317</v>
      </c>
      <c r="CC53" s="14">
        <v>14.1604</v>
      </c>
      <c r="CD53" s="19"/>
      <c r="CE53" s="14">
        <v>13.3744</v>
      </c>
      <c r="CF53" s="14">
        <v>12.6179</v>
      </c>
      <c r="CG53" s="14">
        <v>14.2186</v>
      </c>
      <c r="CH53" s="19"/>
    </row>
    <row r="54" spans="1:86">
      <c r="A54" s="3">
        <v>44</v>
      </c>
      <c r="B54" s="2" t="s">
        <v>80</v>
      </c>
      <c r="C54" s="14">
        <v>1.97515</v>
      </c>
      <c r="D54" s="14">
        <v>1.8669</v>
      </c>
      <c r="E54" s="14">
        <v>2.08332</v>
      </c>
      <c r="F54" s="18"/>
      <c r="G54" s="14">
        <v>2.04634</v>
      </c>
      <c r="H54" s="14">
        <v>1.92633</v>
      </c>
      <c r="I54" s="14">
        <v>2.16553</v>
      </c>
      <c r="J54" s="19"/>
      <c r="K54" s="14">
        <v>2.16407</v>
      </c>
      <c r="L54" s="14">
        <v>2.05102</v>
      </c>
      <c r="M54" s="14">
        <v>2.28097</v>
      </c>
      <c r="N54" s="19"/>
      <c r="O54" s="14">
        <v>2.58632</v>
      </c>
      <c r="P54" s="14">
        <v>2.39287</v>
      </c>
      <c r="Q54" s="14">
        <v>2.67785</v>
      </c>
      <c r="R54" s="18"/>
      <c r="S54" s="14">
        <v>1.80119</v>
      </c>
      <c r="T54" s="14">
        <v>1.69664</v>
      </c>
      <c r="U54" s="14">
        <v>1.91149</v>
      </c>
      <c r="V54" s="18"/>
      <c r="W54" s="14">
        <v>1.89719</v>
      </c>
      <c r="X54" s="14">
        <v>1.78944</v>
      </c>
      <c r="Y54" s="14">
        <v>2.00643</v>
      </c>
      <c r="Z54" s="19"/>
      <c r="AA54" s="14">
        <v>1.98616</v>
      </c>
      <c r="AB54" s="14">
        <v>1.88181</v>
      </c>
      <c r="AC54" s="14">
        <v>2.10089</v>
      </c>
      <c r="AD54" s="19"/>
      <c r="AE54" s="14">
        <v>1.82125</v>
      </c>
      <c r="AF54" s="14">
        <v>1.7238</v>
      </c>
      <c r="AG54" s="14">
        <v>1.92731</v>
      </c>
      <c r="AH54" s="19"/>
      <c r="AI54" s="14">
        <v>1.4369</v>
      </c>
      <c r="AJ54" s="14">
        <v>1.39989</v>
      </c>
      <c r="AK54" s="14">
        <v>1.50526</v>
      </c>
      <c r="AL54" s="18"/>
      <c r="AM54" s="14">
        <v>2.10384</v>
      </c>
      <c r="AN54" s="14">
        <v>1.98705</v>
      </c>
      <c r="AO54" s="14">
        <v>2.21666</v>
      </c>
      <c r="AP54" s="18"/>
      <c r="AQ54" s="14">
        <v>1.71051</v>
      </c>
      <c r="AR54" s="14">
        <v>1.596</v>
      </c>
      <c r="AS54" s="14">
        <v>1.82485</v>
      </c>
      <c r="AT54" s="18"/>
      <c r="AU54" s="14">
        <v>1.77091</v>
      </c>
      <c r="AV54" s="14">
        <v>1.66261</v>
      </c>
      <c r="AW54" s="14">
        <v>1.88104</v>
      </c>
      <c r="AX54" s="19"/>
      <c r="AY54" s="14">
        <v>2.3392</v>
      </c>
      <c r="AZ54" s="14">
        <v>2.2359</v>
      </c>
      <c r="BA54" s="14">
        <v>2.44563</v>
      </c>
      <c r="BB54" s="18"/>
      <c r="BC54" s="14">
        <v>2.05081</v>
      </c>
      <c r="BD54" s="14">
        <v>1.94567</v>
      </c>
      <c r="BE54" s="14">
        <v>2.16602</v>
      </c>
      <c r="BF54" s="19"/>
      <c r="BG54" s="14">
        <v>1.78645</v>
      </c>
      <c r="BH54" s="14">
        <v>1.66803</v>
      </c>
      <c r="BI54" s="14">
        <v>1.90436</v>
      </c>
      <c r="BJ54" s="19"/>
      <c r="BK54" s="14">
        <v>2.18332</v>
      </c>
      <c r="BL54" s="14">
        <v>2.07319</v>
      </c>
      <c r="BM54" s="14">
        <v>2.28666</v>
      </c>
      <c r="BN54" s="19"/>
      <c r="BO54" s="14">
        <v>1.78058</v>
      </c>
      <c r="BP54" s="14">
        <v>1.67801</v>
      </c>
      <c r="BQ54" s="14">
        <v>1.8832</v>
      </c>
      <c r="BR54" s="19"/>
      <c r="BS54" s="14">
        <v>1.85478</v>
      </c>
      <c r="BT54" s="14">
        <v>1.74966</v>
      </c>
      <c r="BU54" s="14">
        <v>1.95872</v>
      </c>
      <c r="BV54" s="19"/>
      <c r="BW54" s="14">
        <v>2.01233</v>
      </c>
      <c r="BX54" s="14">
        <v>1.91214</v>
      </c>
      <c r="BY54" s="14">
        <v>2.11404</v>
      </c>
      <c r="BZ54" s="19"/>
      <c r="CA54" s="14">
        <v>1.90409</v>
      </c>
      <c r="CB54" s="14">
        <v>1.80014</v>
      </c>
      <c r="CC54" s="14">
        <v>2.00263</v>
      </c>
      <c r="CD54" s="19"/>
      <c r="CE54" s="14">
        <v>1.87323</v>
      </c>
      <c r="CF54" s="14">
        <v>1.76341</v>
      </c>
      <c r="CG54" s="14">
        <v>1.99136</v>
      </c>
      <c r="CH54" s="19"/>
    </row>
    <row r="55" spans="1:86">
      <c r="A55" s="3">
        <v>45</v>
      </c>
      <c r="B55" s="2" t="s">
        <v>81</v>
      </c>
      <c r="C55" s="14">
        <v>3.93534</v>
      </c>
      <c r="D55" s="14">
        <v>3.71964</v>
      </c>
      <c r="E55" s="14">
        <v>4.15084</v>
      </c>
      <c r="F55" s="18"/>
      <c r="G55" s="14">
        <v>3.93769</v>
      </c>
      <c r="H55" s="14">
        <v>3.70675</v>
      </c>
      <c r="I55" s="14">
        <v>4.16704</v>
      </c>
      <c r="J55" s="19"/>
      <c r="K55" s="14">
        <v>4.21676</v>
      </c>
      <c r="L55" s="14">
        <v>3.99604</v>
      </c>
      <c r="M55" s="14">
        <v>4.44454</v>
      </c>
      <c r="N55" s="19"/>
      <c r="O55" s="14">
        <v>5.11967</v>
      </c>
      <c r="P55" s="14">
        <v>4.73673</v>
      </c>
      <c r="Q55" s="14">
        <v>5.30086</v>
      </c>
      <c r="R55" s="18"/>
      <c r="S55" s="14">
        <v>3.58827</v>
      </c>
      <c r="T55" s="14">
        <v>3.37999</v>
      </c>
      <c r="U55" s="14">
        <v>3.808</v>
      </c>
      <c r="V55" s="18"/>
      <c r="W55" s="14">
        <v>3.69766</v>
      </c>
      <c r="X55" s="14">
        <v>3.48766</v>
      </c>
      <c r="Y55" s="14">
        <v>3.91058</v>
      </c>
      <c r="Z55" s="19"/>
      <c r="AA55" s="14">
        <v>3.89627</v>
      </c>
      <c r="AB55" s="14">
        <v>3.69157</v>
      </c>
      <c r="AC55" s="14">
        <v>4.12135</v>
      </c>
      <c r="AD55" s="19"/>
      <c r="AE55" s="14">
        <v>3.6149</v>
      </c>
      <c r="AF55" s="14">
        <v>3.42148</v>
      </c>
      <c r="AG55" s="14">
        <v>3.82541</v>
      </c>
      <c r="AH55" s="19"/>
      <c r="AI55" s="14">
        <v>2.92003</v>
      </c>
      <c r="AJ55" s="14">
        <v>2.84482</v>
      </c>
      <c r="AK55" s="14">
        <v>3.05895</v>
      </c>
      <c r="AL55" s="18"/>
      <c r="AM55" s="14">
        <v>4.11919</v>
      </c>
      <c r="AN55" s="14">
        <v>3.89054</v>
      </c>
      <c r="AO55" s="14">
        <v>4.34009</v>
      </c>
      <c r="AP55" s="18"/>
      <c r="AQ55" s="14">
        <v>3.30393</v>
      </c>
      <c r="AR55" s="14">
        <v>3.08276</v>
      </c>
      <c r="AS55" s="14">
        <v>3.52478</v>
      </c>
      <c r="AT55" s="18"/>
      <c r="AU55" s="14">
        <v>3.38049</v>
      </c>
      <c r="AV55" s="14">
        <v>3.17377</v>
      </c>
      <c r="AW55" s="14">
        <v>3.59072</v>
      </c>
      <c r="AX55" s="19"/>
      <c r="AY55" s="14">
        <v>4.61356</v>
      </c>
      <c r="AZ55" s="14">
        <v>4.40983</v>
      </c>
      <c r="BA55" s="14">
        <v>4.82347</v>
      </c>
      <c r="BB55" s="18"/>
      <c r="BC55" s="14">
        <v>4.06165</v>
      </c>
      <c r="BD55" s="14">
        <v>3.85343</v>
      </c>
      <c r="BE55" s="14">
        <v>4.28982</v>
      </c>
      <c r="BF55" s="19"/>
      <c r="BG55" s="14">
        <v>3.58084</v>
      </c>
      <c r="BH55" s="14">
        <v>3.34347</v>
      </c>
      <c r="BI55" s="14">
        <v>3.81718</v>
      </c>
      <c r="BJ55" s="19"/>
      <c r="BK55" s="14">
        <v>4.26344</v>
      </c>
      <c r="BL55" s="14">
        <v>4.0484</v>
      </c>
      <c r="BM55" s="14">
        <v>4.46524</v>
      </c>
      <c r="BN55" s="19"/>
      <c r="BO55" s="14">
        <v>3.54929</v>
      </c>
      <c r="BP55" s="14">
        <v>3.34483</v>
      </c>
      <c r="BQ55" s="14">
        <v>3.75385</v>
      </c>
      <c r="BR55" s="19"/>
      <c r="BS55" s="14">
        <v>3.66412</v>
      </c>
      <c r="BT55" s="14">
        <v>3.45646</v>
      </c>
      <c r="BU55" s="14">
        <v>3.86947</v>
      </c>
      <c r="BV55" s="19"/>
      <c r="BW55" s="14">
        <v>3.99518</v>
      </c>
      <c r="BX55" s="14">
        <v>3.79623</v>
      </c>
      <c r="BY55" s="14">
        <v>4.19711</v>
      </c>
      <c r="BZ55" s="19"/>
      <c r="CA55" s="14">
        <v>3.77693</v>
      </c>
      <c r="CB55" s="14">
        <v>3.57073</v>
      </c>
      <c r="CC55" s="14">
        <v>3.97239</v>
      </c>
      <c r="CD55" s="19"/>
      <c r="CE55" s="14">
        <v>3.68512</v>
      </c>
      <c r="CF55" s="14">
        <v>3.46909</v>
      </c>
      <c r="CG55" s="14">
        <v>3.91752</v>
      </c>
      <c r="CH55" s="19"/>
    </row>
    <row r="56" spans="1:86">
      <c r="A56" s="3">
        <v>46</v>
      </c>
      <c r="B56" s="2" t="s">
        <v>82</v>
      </c>
      <c r="C56" s="14">
        <v>8.46514</v>
      </c>
      <c r="D56" s="14">
        <v>7.99838</v>
      </c>
      <c r="E56" s="14">
        <v>9.14201</v>
      </c>
      <c r="F56" s="18"/>
      <c r="G56" s="14">
        <v>8.2976</v>
      </c>
      <c r="H56" s="14">
        <v>7.8108</v>
      </c>
      <c r="I56" s="14">
        <v>9.02142</v>
      </c>
      <c r="J56" s="19"/>
      <c r="K56" s="14">
        <v>9.11776</v>
      </c>
      <c r="L56" s="14">
        <v>8.63961</v>
      </c>
      <c r="M56" s="14">
        <v>9.75182</v>
      </c>
      <c r="N56" s="19"/>
      <c r="O56" s="14">
        <v>10.131</v>
      </c>
      <c r="P56" s="14">
        <v>9.37326</v>
      </c>
      <c r="Q56" s="14">
        <v>14.4297</v>
      </c>
      <c r="R56" s="18"/>
      <c r="S56" s="14">
        <v>20.6992</v>
      </c>
      <c r="T56" s="14">
        <v>17.6274</v>
      </c>
      <c r="U56" s="14">
        <v>23.9627</v>
      </c>
      <c r="V56" s="18"/>
      <c r="W56" s="14">
        <v>9.88864</v>
      </c>
      <c r="X56" s="14">
        <v>7.72435</v>
      </c>
      <c r="Y56" s="14">
        <v>13.1488</v>
      </c>
      <c r="Z56" s="19"/>
      <c r="AA56" s="14">
        <v>8.33032</v>
      </c>
      <c r="AB56" s="14">
        <v>7.89085</v>
      </c>
      <c r="AC56" s="14">
        <v>9.06005</v>
      </c>
      <c r="AD56" s="19"/>
      <c r="AE56" s="14">
        <v>7.85838</v>
      </c>
      <c r="AF56" s="14">
        <v>7.42679</v>
      </c>
      <c r="AG56" s="14">
        <v>10.6293</v>
      </c>
      <c r="AH56" s="19"/>
      <c r="AI56" s="14">
        <v>5.82556</v>
      </c>
      <c r="AJ56" s="14">
        <v>5.53879</v>
      </c>
      <c r="AK56" s="14">
        <v>16.492</v>
      </c>
      <c r="AL56" s="18"/>
      <c r="AM56" s="14">
        <v>8.57721</v>
      </c>
      <c r="AN56" s="14">
        <v>8.1011</v>
      </c>
      <c r="AO56" s="14">
        <v>9.25521</v>
      </c>
      <c r="AP56" s="18"/>
      <c r="AQ56" s="14">
        <v>6.8557</v>
      </c>
      <c r="AR56" s="14">
        <v>6.40068</v>
      </c>
      <c r="AS56" s="14">
        <v>7.36539</v>
      </c>
      <c r="AT56" s="18"/>
      <c r="AU56" s="14">
        <v>6.97127</v>
      </c>
      <c r="AV56" s="14">
        <v>6.54448</v>
      </c>
      <c r="AW56" s="14">
        <v>8.80238</v>
      </c>
      <c r="AX56" s="19"/>
      <c r="AY56" s="14">
        <v>8.99981</v>
      </c>
      <c r="AZ56" s="14">
        <v>8.57135</v>
      </c>
      <c r="BA56" s="14">
        <v>9.90978</v>
      </c>
      <c r="BB56" s="18"/>
      <c r="BC56" s="14">
        <v>8.46531</v>
      </c>
      <c r="BD56" s="14">
        <v>8.02383</v>
      </c>
      <c r="BE56" s="14">
        <v>9.36532</v>
      </c>
      <c r="BF56" s="19"/>
      <c r="BG56" s="14">
        <v>7.39795</v>
      </c>
      <c r="BH56" s="14">
        <v>6.91093</v>
      </c>
      <c r="BI56" s="14">
        <v>7.96907</v>
      </c>
      <c r="BJ56" s="19"/>
      <c r="BK56" s="14">
        <v>9.10775</v>
      </c>
      <c r="BL56" s="14">
        <v>8.63802</v>
      </c>
      <c r="BM56" s="14">
        <v>9.82816</v>
      </c>
      <c r="BN56" s="19"/>
      <c r="BO56" s="14">
        <v>7.69201</v>
      </c>
      <c r="BP56" s="14">
        <v>7.24885</v>
      </c>
      <c r="BQ56" s="14">
        <v>8.79266</v>
      </c>
      <c r="BR56" s="19"/>
      <c r="BS56" s="14">
        <v>7.9599</v>
      </c>
      <c r="BT56" s="14">
        <v>7.50912</v>
      </c>
      <c r="BU56" s="14">
        <v>8.62331</v>
      </c>
      <c r="BV56" s="19"/>
      <c r="BW56" s="14">
        <v>8.71724</v>
      </c>
      <c r="BX56" s="14">
        <v>8.28331</v>
      </c>
      <c r="BY56" s="14">
        <v>9.39113</v>
      </c>
      <c r="BZ56" s="19"/>
      <c r="CA56" s="14">
        <v>7.99726</v>
      </c>
      <c r="CB56" s="14">
        <v>7.56561</v>
      </c>
      <c r="CC56" s="14">
        <v>9.50188</v>
      </c>
      <c r="CD56" s="19"/>
      <c r="CE56" s="14">
        <v>7.63109</v>
      </c>
      <c r="CF56" s="14">
        <v>7.16767</v>
      </c>
      <c r="CG56" s="14">
        <v>9.82179</v>
      </c>
      <c r="CH56" s="19"/>
    </row>
    <row r="57" spans="1:86">
      <c r="A57" s="3">
        <v>47</v>
      </c>
      <c r="B57" s="2" t="s">
        <v>83</v>
      </c>
      <c r="C57" s="14">
        <v>4.4839</v>
      </c>
      <c r="D57" s="14">
        <v>4.23404</v>
      </c>
      <c r="E57" s="14">
        <v>4.73527</v>
      </c>
      <c r="F57" s="18"/>
      <c r="G57" s="14">
        <v>4.3045</v>
      </c>
      <c r="H57" s="14">
        <v>4.05064</v>
      </c>
      <c r="I57" s="14">
        <v>4.55877</v>
      </c>
      <c r="J57" s="19"/>
      <c r="K57" s="14">
        <v>4.79196</v>
      </c>
      <c r="L57" s="14">
        <v>4.53796</v>
      </c>
      <c r="M57" s="14">
        <v>5.07394</v>
      </c>
      <c r="N57" s="19"/>
      <c r="O57" s="14">
        <v>4.98092</v>
      </c>
      <c r="P57" s="14">
        <v>4.60696</v>
      </c>
      <c r="Q57" s="14">
        <v>5.17208</v>
      </c>
      <c r="R57" s="18"/>
      <c r="S57" s="14">
        <v>3.28849</v>
      </c>
      <c r="T57" s="14">
        <v>3.05513</v>
      </c>
      <c r="U57" s="14">
        <v>3.52863</v>
      </c>
      <c r="V57" s="18"/>
      <c r="W57" s="14">
        <v>4.31902</v>
      </c>
      <c r="X57" s="14">
        <v>4.02153</v>
      </c>
      <c r="Y57" s="14">
        <v>4.60456</v>
      </c>
      <c r="Z57" s="19"/>
      <c r="AA57" s="14">
        <v>4.38684</v>
      </c>
      <c r="AB57" s="14">
        <v>4.15406</v>
      </c>
      <c r="AC57" s="14">
        <v>4.64129</v>
      </c>
      <c r="AD57" s="19"/>
      <c r="AE57" s="14">
        <v>4.22251</v>
      </c>
      <c r="AF57" s="14">
        <v>3.9694</v>
      </c>
      <c r="AG57" s="14">
        <v>4.48082</v>
      </c>
      <c r="AH57" s="19"/>
      <c r="AI57" s="14">
        <v>2.87798</v>
      </c>
      <c r="AJ57" s="14">
        <v>2.82168</v>
      </c>
      <c r="AK57" s="14">
        <v>3.02332</v>
      </c>
      <c r="AL57" s="18"/>
      <c r="AM57" s="14">
        <v>4.44129</v>
      </c>
      <c r="AN57" s="14">
        <v>4.19384</v>
      </c>
      <c r="AO57" s="14">
        <v>4.67945</v>
      </c>
      <c r="AP57" s="18"/>
      <c r="AQ57" s="14">
        <v>3.50045</v>
      </c>
      <c r="AR57" s="14">
        <v>3.26912</v>
      </c>
      <c r="AS57" s="14">
        <v>3.7538</v>
      </c>
      <c r="AT57" s="18"/>
      <c r="AU57" s="14">
        <v>3.58412</v>
      </c>
      <c r="AV57" s="14">
        <v>3.36406</v>
      </c>
      <c r="AW57" s="14">
        <v>3.8158</v>
      </c>
      <c r="AX57" s="19"/>
      <c r="AY57" s="14">
        <v>4.37353</v>
      </c>
      <c r="AZ57" s="14">
        <v>4.18557</v>
      </c>
      <c r="BA57" s="14">
        <v>4.6072</v>
      </c>
      <c r="BB57" s="18"/>
      <c r="BC57" s="14">
        <v>4.38156</v>
      </c>
      <c r="BD57" s="14">
        <v>4.14899</v>
      </c>
      <c r="BE57" s="14">
        <v>4.63087</v>
      </c>
      <c r="BF57" s="19"/>
      <c r="BG57" s="14">
        <v>3.84821</v>
      </c>
      <c r="BH57" s="14">
        <v>3.59533</v>
      </c>
      <c r="BI57" s="14">
        <v>4.10779</v>
      </c>
      <c r="BJ57" s="19"/>
      <c r="BK57" s="14">
        <v>4.73865</v>
      </c>
      <c r="BL57" s="14">
        <v>4.48059</v>
      </c>
      <c r="BM57" s="14">
        <v>4.9795</v>
      </c>
      <c r="BN57" s="19"/>
      <c r="BO57" s="14">
        <v>4.11886</v>
      </c>
      <c r="BP57" s="14">
        <v>3.88068</v>
      </c>
      <c r="BQ57" s="14">
        <v>4.35914</v>
      </c>
      <c r="BR57" s="19"/>
      <c r="BS57" s="14">
        <v>4.20888</v>
      </c>
      <c r="BT57" s="14">
        <v>3.96959</v>
      </c>
      <c r="BU57" s="14">
        <v>4.44806</v>
      </c>
      <c r="BV57" s="19"/>
      <c r="BW57" s="14">
        <v>4.63861</v>
      </c>
      <c r="BX57" s="14">
        <v>4.40604</v>
      </c>
      <c r="BY57" s="14">
        <v>4.87357</v>
      </c>
      <c r="BZ57" s="19"/>
      <c r="CA57" s="14">
        <v>4.19586</v>
      </c>
      <c r="CB57" s="14">
        <v>3.97134</v>
      </c>
      <c r="CC57" s="14">
        <v>4.42883</v>
      </c>
      <c r="CD57" s="19"/>
      <c r="CE57" s="14">
        <v>3.90234</v>
      </c>
      <c r="CF57" s="14">
        <v>3.66466</v>
      </c>
      <c r="CG57" s="14">
        <v>4.1474</v>
      </c>
      <c r="CH57" s="19"/>
    </row>
    <row r="58" spans="1:86">
      <c r="A58" s="3">
        <v>48</v>
      </c>
      <c r="B58" s="2" t="s">
        <v>84</v>
      </c>
      <c r="C58" s="14">
        <v>0.948045</v>
      </c>
      <c r="D58" s="14">
        <v>0.884</v>
      </c>
      <c r="E58" s="14">
        <v>1.04636</v>
      </c>
      <c r="F58" s="18"/>
      <c r="G58" s="14">
        <v>0.722949</v>
      </c>
      <c r="H58" s="14">
        <v>0.6636</v>
      </c>
      <c r="I58" s="14">
        <v>0.823183</v>
      </c>
      <c r="J58" s="19"/>
      <c r="K58" s="14">
        <v>0.897384</v>
      </c>
      <c r="L58" s="14">
        <v>0.841393</v>
      </c>
      <c r="M58" s="14">
        <v>0.957781</v>
      </c>
      <c r="N58" s="19"/>
      <c r="O58" s="14">
        <v>0.895744</v>
      </c>
      <c r="P58" s="14">
        <v>0.814985</v>
      </c>
      <c r="Q58" s="14">
        <v>1.02494</v>
      </c>
      <c r="R58" s="18"/>
      <c r="S58" s="14">
        <v>0.877673</v>
      </c>
      <c r="T58" s="14">
        <v>0.784573</v>
      </c>
      <c r="U58" s="14">
        <v>0.990173</v>
      </c>
      <c r="V58" s="18"/>
      <c r="W58" s="14">
        <v>1.05602</v>
      </c>
      <c r="X58" s="14">
        <v>0.984132</v>
      </c>
      <c r="Y58" s="14">
        <v>1.13111</v>
      </c>
      <c r="Z58" s="19"/>
      <c r="AA58" s="14">
        <v>0.80859</v>
      </c>
      <c r="AB58" s="14">
        <v>0.754714</v>
      </c>
      <c r="AC58" s="14">
        <v>0.873279</v>
      </c>
      <c r="AD58" s="19"/>
      <c r="AE58" s="14">
        <v>0.91097</v>
      </c>
      <c r="AF58" s="14">
        <v>0.851229</v>
      </c>
      <c r="AG58" s="14">
        <v>0.976965</v>
      </c>
      <c r="AH58" s="19"/>
      <c r="AI58" s="14">
        <v>0.43183</v>
      </c>
      <c r="AJ58" s="14">
        <v>0.396869</v>
      </c>
      <c r="AK58" s="14">
        <v>0.481142</v>
      </c>
      <c r="AL58" s="18"/>
      <c r="AM58" s="14">
        <v>0.853142</v>
      </c>
      <c r="AN58" s="14">
        <v>0.797294</v>
      </c>
      <c r="AO58" s="14">
        <v>0.915474</v>
      </c>
      <c r="AP58" s="18"/>
      <c r="AQ58" s="14">
        <v>0.464631</v>
      </c>
      <c r="AR58" s="14">
        <v>0.415347</v>
      </c>
      <c r="AS58" s="14">
        <v>0.507353</v>
      </c>
      <c r="AT58" s="18"/>
      <c r="AU58" s="14">
        <v>0.59766</v>
      </c>
      <c r="AV58" s="14">
        <v>0.55679</v>
      </c>
      <c r="AW58" s="14">
        <v>0.642836</v>
      </c>
      <c r="AX58" s="19"/>
      <c r="AY58" s="14">
        <v>1.1237</v>
      </c>
      <c r="AZ58" s="14">
        <v>1.02693</v>
      </c>
      <c r="BA58" s="14">
        <v>1.85187</v>
      </c>
      <c r="BB58" s="18"/>
      <c r="BC58" s="14">
        <v>0.790102</v>
      </c>
      <c r="BD58" s="14">
        <v>0.743142</v>
      </c>
      <c r="BE58" s="14">
        <v>0.846554</v>
      </c>
      <c r="BF58" s="19"/>
      <c r="BG58" s="14">
        <v>0.651386</v>
      </c>
      <c r="BH58" s="14">
        <v>0.592395</v>
      </c>
      <c r="BI58" s="14">
        <v>0.728952</v>
      </c>
      <c r="BJ58" s="19"/>
      <c r="BK58" s="14">
        <v>0.884493</v>
      </c>
      <c r="BL58" s="14">
        <v>0.830986</v>
      </c>
      <c r="BM58" s="14">
        <v>0.970625</v>
      </c>
      <c r="BN58" s="19"/>
      <c r="BO58" s="14">
        <v>0.953545</v>
      </c>
      <c r="BP58" s="14">
        <v>0.889229</v>
      </c>
      <c r="BQ58" s="14">
        <v>1.03044</v>
      </c>
      <c r="BR58" s="19"/>
      <c r="BS58" s="14">
        <v>0.856724</v>
      </c>
      <c r="BT58" s="14">
        <v>0.796156</v>
      </c>
      <c r="BU58" s="14">
        <v>0.920448</v>
      </c>
      <c r="BV58" s="19"/>
      <c r="BW58" s="14">
        <v>1.01559</v>
      </c>
      <c r="BX58" s="14">
        <v>0.955213</v>
      </c>
      <c r="BY58" s="14">
        <v>1.08245</v>
      </c>
      <c r="BZ58" s="19"/>
      <c r="CA58" s="14">
        <v>0.846496</v>
      </c>
      <c r="CB58" s="14">
        <v>0.782046</v>
      </c>
      <c r="CC58" s="14">
        <v>0.8908</v>
      </c>
      <c r="CD58" s="19"/>
      <c r="CE58" s="14">
        <v>0.719094</v>
      </c>
      <c r="CF58" s="14">
        <v>0.671888</v>
      </c>
      <c r="CG58" s="14">
        <v>0.776656</v>
      </c>
      <c r="CH58" s="19"/>
    </row>
    <row r="59" spans="1:86">
      <c r="A59" s="3">
        <v>49</v>
      </c>
      <c r="B59" s="2" t="s">
        <v>85</v>
      </c>
      <c r="C59" s="14">
        <v>1.00042e-10</v>
      </c>
      <c r="D59" s="14">
        <v>1.00042e-10</v>
      </c>
      <c r="E59" s="14">
        <v>0.0921491</v>
      </c>
      <c r="F59" s="18"/>
      <c r="G59" s="14">
        <v>1e-10</v>
      </c>
      <c r="H59" s="14">
        <v>1e-10</v>
      </c>
      <c r="I59" s="14">
        <v>0.0988482</v>
      </c>
      <c r="J59" s="19"/>
      <c r="K59" s="14">
        <v>9.99997e-11</v>
      </c>
      <c r="L59" s="14">
        <v>9.99997e-11</v>
      </c>
      <c r="M59" s="14">
        <v>0.063215</v>
      </c>
      <c r="N59" s="19"/>
      <c r="O59" s="14">
        <v>9.99986e-11</v>
      </c>
      <c r="P59" s="14">
        <v>9.99986e-11</v>
      </c>
      <c r="Q59" s="14">
        <v>0.245071</v>
      </c>
      <c r="R59" s="18"/>
      <c r="S59" s="14">
        <v>-4.42069e-6</v>
      </c>
      <c r="T59" s="14">
        <v>-4.42069e-6</v>
      </c>
      <c r="U59" s="14">
        <v>0.265981</v>
      </c>
      <c r="V59" s="18"/>
      <c r="W59" s="14">
        <v>0.0793497</v>
      </c>
      <c r="X59" s="14">
        <v>1e-8</v>
      </c>
      <c r="Y59" s="14">
        <v>0.168123</v>
      </c>
      <c r="Z59" s="19"/>
      <c r="AA59" s="14">
        <v>1.00001e-10</v>
      </c>
      <c r="AB59" s="14">
        <v>1.00001e-10</v>
      </c>
      <c r="AC59" s="14">
        <v>0.0727017</v>
      </c>
      <c r="AD59" s="19"/>
      <c r="AE59" s="14">
        <v>0.0763191</v>
      </c>
      <c r="AF59" s="14">
        <v>1e-8</v>
      </c>
      <c r="AG59" s="14">
        <v>0.128211</v>
      </c>
      <c r="AH59" s="19"/>
      <c r="AI59" s="14">
        <v>0.00832294</v>
      </c>
      <c r="AJ59" s="14">
        <v>1e-8</v>
      </c>
      <c r="AK59" s="14">
        <v>0.0679432</v>
      </c>
      <c r="AL59" s="18"/>
      <c r="AM59" s="14">
        <v>1.00002e-10</v>
      </c>
      <c r="AN59" s="14">
        <v>1.00002e-10</v>
      </c>
      <c r="AO59" s="14">
        <v>0.0805216</v>
      </c>
      <c r="AP59" s="18"/>
      <c r="AQ59" s="14">
        <v>9.99907e-11</v>
      </c>
      <c r="AR59" s="14">
        <v>9.99907e-11</v>
      </c>
      <c r="AS59" s="14">
        <v>0.0699155</v>
      </c>
      <c r="AT59" s="18"/>
      <c r="AU59" s="14">
        <v>-7.08099e-7</v>
      </c>
      <c r="AV59" s="14">
        <v>-7.08099e-7</v>
      </c>
      <c r="AW59" s="14">
        <v>0.0831613</v>
      </c>
      <c r="AX59" s="19"/>
      <c r="AY59" s="14">
        <v>1.00001e-10</v>
      </c>
      <c r="AZ59" s="14">
        <v>1.00001e-10</v>
      </c>
      <c r="BA59" s="14">
        <v>0.742358</v>
      </c>
      <c r="BB59" s="18"/>
      <c r="BC59" s="14">
        <v>0.00723293</v>
      </c>
      <c r="BD59" s="14">
        <v>1e-8</v>
      </c>
      <c r="BE59" s="14">
        <v>0.088147</v>
      </c>
      <c r="BF59" s="19"/>
      <c r="BG59" s="14">
        <v>1e-10</v>
      </c>
      <c r="BH59" s="14">
        <v>1e-10</v>
      </c>
      <c r="BI59" s="14">
        <v>0.07307</v>
      </c>
      <c r="BJ59" s="19"/>
      <c r="BK59" s="14">
        <v>0.0653887</v>
      </c>
      <c r="BL59" s="14">
        <v>1e-8</v>
      </c>
      <c r="BM59" s="14">
        <v>0.184781</v>
      </c>
      <c r="BN59" s="19"/>
      <c r="BO59" s="14">
        <v>1.00045e-10</v>
      </c>
      <c r="BP59" s="14">
        <v>1.00045e-10</v>
      </c>
      <c r="BQ59" s="14">
        <v>0.0850265</v>
      </c>
      <c r="BR59" s="19"/>
      <c r="BS59" s="14">
        <v>1e-8</v>
      </c>
      <c r="BT59" s="14">
        <v>1e-8</v>
      </c>
      <c r="BU59" s="14">
        <v>0.0964165</v>
      </c>
      <c r="BV59" s="19"/>
      <c r="BW59" s="14">
        <v>1.00101e-10</v>
      </c>
      <c r="BX59" s="14">
        <v>1.00101e-10</v>
      </c>
      <c r="BY59" s="14">
        <v>0.112212</v>
      </c>
      <c r="BZ59" s="19"/>
      <c r="CA59" s="14">
        <v>9.99997e-11</v>
      </c>
      <c r="CB59" s="14">
        <v>9.99997e-11</v>
      </c>
      <c r="CC59" s="14">
        <v>0.0812137</v>
      </c>
      <c r="CD59" s="19"/>
      <c r="CE59" s="14">
        <v>9.22669e-5</v>
      </c>
      <c r="CF59" s="14">
        <v>1e-8</v>
      </c>
      <c r="CG59" s="14">
        <v>0.129722</v>
      </c>
      <c r="CH59" s="19"/>
    </row>
    <row r="60" spans="1:86">
      <c r="A60" s="3">
        <v>50</v>
      </c>
      <c r="B60" s="2" t="s">
        <v>86</v>
      </c>
      <c r="C60" s="14">
        <v>0.0800952</v>
      </c>
      <c r="D60" s="14">
        <v>0.00315817</v>
      </c>
      <c r="E60" s="14">
        <v>0.247263</v>
      </c>
      <c r="F60" s="18"/>
      <c r="G60" s="14">
        <v>0.103759</v>
      </c>
      <c r="H60" s="14">
        <v>0.0192556</v>
      </c>
      <c r="I60" s="14">
        <v>0.284123</v>
      </c>
      <c r="J60" s="19"/>
      <c r="K60" s="14">
        <v>0.0306132</v>
      </c>
      <c r="L60" s="14">
        <v>-0.0847119</v>
      </c>
      <c r="M60" s="14">
        <v>0.104519</v>
      </c>
      <c r="N60" s="19"/>
      <c r="O60" s="14">
        <v>0.487965</v>
      </c>
      <c r="P60" s="14">
        <v>0.399783</v>
      </c>
      <c r="Q60" s="14">
        <v>0.585729</v>
      </c>
      <c r="R60" s="18"/>
      <c r="S60" s="14">
        <v>0.850846</v>
      </c>
      <c r="T60" s="14">
        <v>0.675704</v>
      </c>
      <c r="U60" s="14">
        <v>1.0459</v>
      </c>
      <c r="V60" s="18"/>
      <c r="W60" s="14">
        <v>0.0711443</v>
      </c>
      <c r="X60" s="14">
        <v>-0.0440005</v>
      </c>
      <c r="Y60" s="14">
        <v>0.301948</v>
      </c>
      <c r="Z60" s="19"/>
      <c r="AA60" s="14">
        <v>0.0839955</v>
      </c>
      <c r="AB60" s="14">
        <v>0.0155451</v>
      </c>
      <c r="AC60" s="14">
        <v>0.177011</v>
      </c>
      <c r="AD60" s="19"/>
      <c r="AE60" s="14">
        <v>0.0109814</v>
      </c>
      <c r="AF60" s="14">
        <v>-0.0673463</v>
      </c>
      <c r="AG60" s="14">
        <v>0.199711</v>
      </c>
      <c r="AH60" s="19"/>
      <c r="AI60" s="14">
        <v>0.257025</v>
      </c>
      <c r="AJ60" s="14">
        <v>0.191439</v>
      </c>
      <c r="AK60" s="14">
        <v>0.322945</v>
      </c>
      <c r="AL60" s="18"/>
      <c r="AM60" s="14">
        <v>0.190065</v>
      </c>
      <c r="AN60" s="14">
        <v>0.12561</v>
      </c>
      <c r="AO60" s="14">
        <v>0.278874</v>
      </c>
      <c r="AP60" s="18"/>
      <c r="AQ60" s="14">
        <v>0.0900264</v>
      </c>
      <c r="AR60" s="14">
        <v>-0.0528918</v>
      </c>
      <c r="AS60" s="14">
        <v>0.148257</v>
      </c>
      <c r="AT60" s="18"/>
      <c r="AU60" s="14">
        <v>0.130958</v>
      </c>
      <c r="AV60" s="14">
        <v>0.0910512</v>
      </c>
      <c r="AW60" s="14">
        <v>0.190842</v>
      </c>
      <c r="AX60" s="19"/>
      <c r="AY60" s="14">
        <v>0.957543</v>
      </c>
      <c r="AZ60" s="14">
        <v>0.775451</v>
      </c>
      <c r="BA60" s="14">
        <v>1.11456</v>
      </c>
      <c r="BB60" s="18"/>
      <c r="BC60" s="14">
        <v>0.088237</v>
      </c>
      <c r="BD60" s="14">
        <v>-0.0469368</v>
      </c>
      <c r="BE60" s="14">
        <v>0.186819</v>
      </c>
      <c r="BF60" s="19"/>
      <c r="BG60" s="14">
        <v>0.0732862</v>
      </c>
      <c r="BH60" s="14">
        <v>-0.00576306</v>
      </c>
      <c r="BI60" s="14">
        <v>0.208759</v>
      </c>
      <c r="BJ60" s="19"/>
      <c r="BK60" s="14">
        <v>0.0542096</v>
      </c>
      <c r="BL60" s="14">
        <v>-0.0780767</v>
      </c>
      <c r="BM60" s="14">
        <v>0.222429</v>
      </c>
      <c r="BN60" s="19"/>
      <c r="BO60" s="14">
        <v>0.112251</v>
      </c>
      <c r="BP60" s="14">
        <v>0.043876</v>
      </c>
      <c r="BQ60" s="14">
        <v>0.229531</v>
      </c>
      <c r="BR60" s="19"/>
      <c r="BS60" s="14">
        <v>0.0773496</v>
      </c>
      <c r="BT60" s="14">
        <v>0.00558755</v>
      </c>
      <c r="BU60" s="14">
        <v>0.151035</v>
      </c>
      <c r="BV60" s="19"/>
      <c r="BW60" s="14">
        <v>0.130682</v>
      </c>
      <c r="BX60" s="14">
        <v>0.0615108</v>
      </c>
      <c r="BY60" s="14">
        <v>0.227907</v>
      </c>
      <c r="BZ60" s="19"/>
      <c r="CA60" s="14">
        <v>0.152065</v>
      </c>
      <c r="CB60" s="14">
        <v>0.0664632</v>
      </c>
      <c r="CC60" s="14">
        <v>0.216766</v>
      </c>
      <c r="CD60" s="19"/>
      <c r="CE60" s="14">
        <v>0.217868</v>
      </c>
      <c r="CF60" s="14">
        <v>0.00371184</v>
      </c>
      <c r="CG60" s="14">
        <v>0.286014</v>
      </c>
      <c r="CH60" s="19"/>
    </row>
    <row r="61" spans="1:86">
      <c r="A61" s="3">
        <v>51</v>
      </c>
      <c r="B61" s="2" t="s">
        <v>87</v>
      </c>
      <c r="C61" s="14">
        <v>1.59952</v>
      </c>
      <c r="D61" s="14">
        <v>1.51185</v>
      </c>
      <c r="E61" s="14">
        <v>1.68711</v>
      </c>
      <c r="F61" s="18"/>
      <c r="G61" s="14">
        <v>1.58412</v>
      </c>
      <c r="H61" s="14">
        <v>1.49122</v>
      </c>
      <c r="I61" s="14">
        <v>1.67639</v>
      </c>
      <c r="J61" s="19"/>
      <c r="K61" s="14">
        <v>1.73007</v>
      </c>
      <c r="L61" s="14">
        <v>1.63995</v>
      </c>
      <c r="M61" s="14">
        <v>1.82353</v>
      </c>
      <c r="N61" s="19"/>
      <c r="O61" s="14">
        <v>2.08669</v>
      </c>
      <c r="P61" s="14">
        <v>1.93061</v>
      </c>
      <c r="Q61" s="14">
        <v>2.16053</v>
      </c>
      <c r="R61" s="18"/>
      <c r="S61" s="14">
        <v>1.46611</v>
      </c>
      <c r="T61" s="14">
        <v>1.38101</v>
      </c>
      <c r="U61" s="14">
        <v>1.55589</v>
      </c>
      <c r="V61" s="18"/>
      <c r="W61" s="14">
        <v>1.50438</v>
      </c>
      <c r="X61" s="14">
        <v>1.41894</v>
      </c>
      <c r="Y61" s="14">
        <v>1.591</v>
      </c>
      <c r="Z61" s="19"/>
      <c r="AA61" s="14">
        <v>1.58232</v>
      </c>
      <c r="AB61" s="14">
        <v>1.49919</v>
      </c>
      <c r="AC61" s="14">
        <v>1.67373</v>
      </c>
      <c r="AD61" s="19"/>
      <c r="AE61" s="14">
        <v>1.46114</v>
      </c>
      <c r="AF61" s="14">
        <v>1.38296</v>
      </c>
      <c r="AG61" s="14">
        <v>1.54623</v>
      </c>
      <c r="AH61" s="19"/>
      <c r="AI61" s="14">
        <v>1.18389</v>
      </c>
      <c r="AJ61" s="14">
        <v>1.1534</v>
      </c>
      <c r="AK61" s="14">
        <v>1.24021</v>
      </c>
      <c r="AL61" s="18"/>
      <c r="AM61" s="14">
        <v>1.67762</v>
      </c>
      <c r="AN61" s="14">
        <v>1.5845</v>
      </c>
      <c r="AO61" s="14">
        <v>1.76758</v>
      </c>
      <c r="AP61" s="18"/>
      <c r="AQ61" s="14">
        <v>1.34848</v>
      </c>
      <c r="AR61" s="14">
        <v>1.25821</v>
      </c>
      <c r="AS61" s="14">
        <v>1.43861</v>
      </c>
      <c r="AT61" s="18"/>
      <c r="AU61" s="14">
        <v>1.33267</v>
      </c>
      <c r="AV61" s="14">
        <v>1.25118</v>
      </c>
      <c r="AW61" s="14">
        <v>1.41555</v>
      </c>
      <c r="AX61" s="19"/>
      <c r="AY61" s="14">
        <v>1.84147</v>
      </c>
      <c r="AZ61" s="14">
        <v>1.76015</v>
      </c>
      <c r="BA61" s="14">
        <v>1.92525</v>
      </c>
      <c r="BB61" s="18"/>
      <c r="BC61" s="14">
        <v>1.642</v>
      </c>
      <c r="BD61" s="14">
        <v>1.55782</v>
      </c>
      <c r="BE61" s="14">
        <v>1.73425</v>
      </c>
      <c r="BF61" s="19"/>
      <c r="BG61" s="14">
        <v>1.41759</v>
      </c>
      <c r="BH61" s="14">
        <v>1.32362</v>
      </c>
      <c r="BI61" s="14">
        <v>1.51116</v>
      </c>
      <c r="BJ61" s="19"/>
      <c r="BK61" s="14">
        <v>1.73088</v>
      </c>
      <c r="BL61" s="14">
        <v>1.64358</v>
      </c>
      <c r="BM61" s="14">
        <v>1.81281</v>
      </c>
      <c r="BN61" s="19"/>
      <c r="BO61" s="14">
        <v>1.44023</v>
      </c>
      <c r="BP61" s="14">
        <v>1.35727</v>
      </c>
      <c r="BQ61" s="14">
        <v>1.52324</v>
      </c>
      <c r="BR61" s="19"/>
      <c r="BS61" s="14">
        <v>1.48745</v>
      </c>
      <c r="BT61" s="14">
        <v>1.40315</v>
      </c>
      <c r="BU61" s="14">
        <v>1.57081</v>
      </c>
      <c r="BV61" s="19"/>
      <c r="BW61" s="14">
        <v>1.62457</v>
      </c>
      <c r="BX61" s="14">
        <v>1.54364</v>
      </c>
      <c r="BY61" s="14">
        <v>1.70668</v>
      </c>
      <c r="BZ61" s="19"/>
      <c r="CA61" s="14">
        <v>1.52424</v>
      </c>
      <c r="CB61" s="14">
        <v>1.44103</v>
      </c>
      <c r="CC61" s="14">
        <v>1.60313</v>
      </c>
      <c r="CD61" s="19"/>
      <c r="CE61" s="14">
        <v>1.49207</v>
      </c>
      <c r="CF61" s="14">
        <v>1.4046</v>
      </c>
      <c r="CG61" s="14">
        <v>1.58616</v>
      </c>
      <c r="CH61" s="19"/>
    </row>
    <row r="62" spans="1:86">
      <c r="A62" s="3">
        <v>52</v>
      </c>
      <c r="B62" s="2" t="s">
        <v>88</v>
      </c>
      <c r="C62" s="14">
        <v>2.33624</v>
      </c>
      <c r="D62" s="14">
        <v>2.2082</v>
      </c>
      <c r="E62" s="14">
        <v>2.46418</v>
      </c>
      <c r="F62" s="18"/>
      <c r="G62" s="14">
        <v>2.37064</v>
      </c>
      <c r="H62" s="14">
        <v>2.23161</v>
      </c>
      <c r="I62" s="14">
        <v>2.50872</v>
      </c>
      <c r="J62" s="19"/>
      <c r="K62" s="14">
        <v>2.59101</v>
      </c>
      <c r="L62" s="14">
        <v>2.45603</v>
      </c>
      <c r="M62" s="14">
        <v>2.73097</v>
      </c>
      <c r="N62" s="19"/>
      <c r="O62" s="14">
        <v>2.96338</v>
      </c>
      <c r="P62" s="14">
        <v>2.74173</v>
      </c>
      <c r="Q62" s="14">
        <v>3.06825</v>
      </c>
      <c r="R62" s="18"/>
      <c r="S62" s="14">
        <v>1.99051</v>
      </c>
      <c r="T62" s="14">
        <v>1.87497</v>
      </c>
      <c r="U62" s="14">
        <v>2.1124</v>
      </c>
      <c r="V62" s="18"/>
      <c r="W62" s="14">
        <v>2.24476</v>
      </c>
      <c r="X62" s="14">
        <v>2.11727</v>
      </c>
      <c r="Y62" s="14">
        <v>2.37401</v>
      </c>
      <c r="Z62" s="19"/>
      <c r="AA62" s="14">
        <v>2.30729</v>
      </c>
      <c r="AB62" s="14">
        <v>2.18607</v>
      </c>
      <c r="AC62" s="14">
        <v>2.44058</v>
      </c>
      <c r="AD62" s="19"/>
      <c r="AE62" s="14">
        <v>2.31419</v>
      </c>
      <c r="AF62" s="14">
        <v>2.19037</v>
      </c>
      <c r="AG62" s="14">
        <v>2.44896</v>
      </c>
      <c r="AH62" s="19"/>
      <c r="AI62" s="14">
        <v>1.65456</v>
      </c>
      <c r="AJ62" s="14">
        <v>1.61194</v>
      </c>
      <c r="AK62" s="14">
        <v>1.73327</v>
      </c>
      <c r="AL62" s="18"/>
      <c r="AM62" s="14">
        <v>2.44703</v>
      </c>
      <c r="AN62" s="14">
        <v>2.31119</v>
      </c>
      <c r="AO62" s="14">
        <v>2.57825</v>
      </c>
      <c r="AP62" s="18"/>
      <c r="AQ62" s="14">
        <v>1.9112</v>
      </c>
      <c r="AR62" s="14">
        <v>1.78326</v>
      </c>
      <c r="AS62" s="14">
        <v>2.03895</v>
      </c>
      <c r="AT62" s="18"/>
      <c r="AU62" s="14">
        <v>2.11628</v>
      </c>
      <c r="AV62" s="14">
        <v>1.98686</v>
      </c>
      <c r="AW62" s="14">
        <v>2.24789</v>
      </c>
      <c r="AX62" s="19"/>
      <c r="AY62" s="14">
        <v>2.70837</v>
      </c>
      <c r="AZ62" s="14">
        <v>2.58877</v>
      </c>
      <c r="BA62" s="14">
        <v>2.8316</v>
      </c>
      <c r="BB62" s="18"/>
      <c r="BC62" s="14">
        <v>2.3492</v>
      </c>
      <c r="BD62" s="14">
        <v>2.22876</v>
      </c>
      <c r="BE62" s="14">
        <v>2.48117</v>
      </c>
      <c r="BF62" s="19"/>
      <c r="BG62" s="14">
        <v>2.02172</v>
      </c>
      <c r="BH62" s="14">
        <v>1.8877</v>
      </c>
      <c r="BI62" s="14">
        <v>2.15516</v>
      </c>
      <c r="BJ62" s="19"/>
      <c r="BK62" s="14">
        <v>2.5631</v>
      </c>
      <c r="BL62" s="14">
        <v>2.43382</v>
      </c>
      <c r="BM62" s="14">
        <v>2.68442</v>
      </c>
      <c r="BN62" s="19"/>
      <c r="BO62" s="14">
        <v>2.14286</v>
      </c>
      <c r="BP62" s="14">
        <v>2.01942</v>
      </c>
      <c r="BQ62" s="14">
        <v>2.26636</v>
      </c>
      <c r="BR62" s="19"/>
      <c r="BS62" s="14">
        <v>2.18991</v>
      </c>
      <c r="BT62" s="14">
        <v>2.0658</v>
      </c>
      <c r="BU62" s="14">
        <v>2.31264</v>
      </c>
      <c r="BV62" s="19"/>
      <c r="BW62" s="14">
        <v>2.36774</v>
      </c>
      <c r="BX62" s="14">
        <v>2.24976</v>
      </c>
      <c r="BY62" s="14">
        <v>2.48741</v>
      </c>
      <c r="BZ62" s="19"/>
      <c r="CA62" s="14">
        <v>2.19876</v>
      </c>
      <c r="CB62" s="14">
        <v>2.07872</v>
      </c>
      <c r="CC62" s="14">
        <v>2.31255</v>
      </c>
      <c r="CD62" s="19"/>
      <c r="CE62" s="14">
        <v>2.22475</v>
      </c>
      <c r="CF62" s="14">
        <v>2.09433</v>
      </c>
      <c r="CG62" s="14">
        <v>2.36505</v>
      </c>
      <c r="CH62" s="19"/>
    </row>
    <row r="63" spans="1:86">
      <c r="A63" s="3">
        <v>53</v>
      </c>
      <c r="B63" s="2" t="s">
        <v>89</v>
      </c>
      <c r="C63" s="14">
        <v>2.33624</v>
      </c>
      <c r="D63" s="14">
        <v>2.2082</v>
      </c>
      <c r="E63" s="14">
        <v>2.46418</v>
      </c>
      <c r="F63" s="18"/>
      <c r="G63" s="14">
        <v>2.37064</v>
      </c>
      <c r="H63" s="14">
        <v>2.23161</v>
      </c>
      <c r="I63" s="14">
        <v>2.50872</v>
      </c>
      <c r="J63" s="19"/>
      <c r="K63" s="14">
        <v>2.59101</v>
      </c>
      <c r="L63" s="14">
        <v>2.45603</v>
      </c>
      <c r="M63" s="14">
        <v>2.73097</v>
      </c>
      <c r="N63" s="19"/>
      <c r="O63" s="14">
        <v>2.96338</v>
      </c>
      <c r="P63" s="14">
        <v>2.74173</v>
      </c>
      <c r="Q63" s="14">
        <v>3.06825</v>
      </c>
      <c r="R63" s="18"/>
      <c r="S63" s="14">
        <v>1.99051</v>
      </c>
      <c r="T63" s="14">
        <v>1.87497</v>
      </c>
      <c r="U63" s="14">
        <v>2.1124</v>
      </c>
      <c r="V63" s="18"/>
      <c r="W63" s="14">
        <v>2.24476</v>
      </c>
      <c r="X63" s="14">
        <v>2.11727</v>
      </c>
      <c r="Y63" s="14">
        <v>2.37401</v>
      </c>
      <c r="Z63" s="19"/>
      <c r="AA63" s="14">
        <v>2.30729</v>
      </c>
      <c r="AB63" s="14">
        <v>2.18607</v>
      </c>
      <c r="AC63" s="14">
        <v>2.44058</v>
      </c>
      <c r="AD63" s="19"/>
      <c r="AE63" s="14">
        <v>2.31419</v>
      </c>
      <c r="AF63" s="14">
        <v>2.19037</v>
      </c>
      <c r="AG63" s="14">
        <v>2.44896</v>
      </c>
      <c r="AH63" s="19"/>
      <c r="AI63" s="14">
        <v>1.65456</v>
      </c>
      <c r="AJ63" s="14">
        <v>1.61194</v>
      </c>
      <c r="AK63" s="14">
        <v>1.73327</v>
      </c>
      <c r="AL63" s="18"/>
      <c r="AM63" s="14">
        <v>2.44703</v>
      </c>
      <c r="AN63" s="14">
        <v>2.31119</v>
      </c>
      <c r="AO63" s="14">
        <v>2.57825</v>
      </c>
      <c r="AP63" s="18"/>
      <c r="AQ63" s="14">
        <v>1.9112</v>
      </c>
      <c r="AR63" s="14">
        <v>1.78326</v>
      </c>
      <c r="AS63" s="14">
        <v>2.03895</v>
      </c>
      <c r="AT63" s="18"/>
      <c r="AU63" s="14">
        <v>2.11628</v>
      </c>
      <c r="AV63" s="14">
        <v>1.98686</v>
      </c>
      <c r="AW63" s="14">
        <v>2.24789</v>
      </c>
      <c r="AX63" s="19"/>
      <c r="AY63" s="14">
        <v>2.70837</v>
      </c>
      <c r="AZ63" s="14">
        <v>2.58877</v>
      </c>
      <c r="BA63" s="14">
        <v>2.8316</v>
      </c>
      <c r="BB63" s="18"/>
      <c r="BC63" s="14">
        <v>2.3492</v>
      </c>
      <c r="BD63" s="14">
        <v>2.22876</v>
      </c>
      <c r="BE63" s="14">
        <v>2.48117</v>
      </c>
      <c r="BF63" s="19"/>
      <c r="BG63" s="14">
        <v>2.02172</v>
      </c>
      <c r="BH63" s="14">
        <v>1.8877</v>
      </c>
      <c r="BI63" s="14">
        <v>2.15516</v>
      </c>
      <c r="BJ63" s="19"/>
      <c r="BK63" s="14">
        <v>2.5631</v>
      </c>
      <c r="BL63" s="14">
        <v>2.43382</v>
      </c>
      <c r="BM63" s="14">
        <v>2.68442</v>
      </c>
      <c r="BN63" s="19"/>
      <c r="BO63" s="14">
        <v>2.14286</v>
      </c>
      <c r="BP63" s="14">
        <v>2.01942</v>
      </c>
      <c r="BQ63" s="14">
        <v>2.26636</v>
      </c>
      <c r="BR63" s="19"/>
      <c r="BS63" s="14">
        <v>2.18991</v>
      </c>
      <c r="BT63" s="14">
        <v>2.0658</v>
      </c>
      <c r="BU63" s="14">
        <v>2.31264</v>
      </c>
      <c r="BV63" s="19"/>
      <c r="BW63" s="14">
        <v>2.36774</v>
      </c>
      <c r="BX63" s="14">
        <v>2.24976</v>
      </c>
      <c r="BY63" s="14">
        <v>2.48741</v>
      </c>
      <c r="BZ63" s="19"/>
      <c r="CA63" s="14">
        <v>2.19876</v>
      </c>
      <c r="CB63" s="14">
        <v>2.07872</v>
      </c>
      <c r="CC63" s="14">
        <v>2.31255</v>
      </c>
      <c r="CD63" s="19"/>
      <c r="CE63" s="14">
        <v>2.22475</v>
      </c>
      <c r="CF63" s="14">
        <v>2.09433</v>
      </c>
      <c r="CG63" s="14">
        <v>2.36505</v>
      </c>
      <c r="CH63" s="19"/>
    </row>
    <row r="64" spans="1:86">
      <c r="A64" s="3">
        <v>54</v>
      </c>
      <c r="B64" s="2" t="s">
        <v>90</v>
      </c>
      <c r="C64" s="14">
        <v>3.9248</v>
      </c>
      <c r="D64" s="14">
        <v>3.69665</v>
      </c>
      <c r="E64" s="14">
        <v>4.19064</v>
      </c>
      <c r="F64" s="18"/>
      <c r="G64" s="14">
        <v>3.99852</v>
      </c>
      <c r="H64" s="14">
        <v>3.74875</v>
      </c>
      <c r="I64" s="14">
        <v>4.28564</v>
      </c>
      <c r="J64" s="19"/>
      <c r="K64" s="14">
        <v>4.21162</v>
      </c>
      <c r="L64" s="14">
        <v>3.93192</v>
      </c>
      <c r="M64" s="14">
        <v>4.44824</v>
      </c>
      <c r="N64" s="19"/>
      <c r="O64" s="14">
        <v>5.45389</v>
      </c>
      <c r="P64" s="14">
        <v>5.03319</v>
      </c>
      <c r="Q64" s="14">
        <v>5.70243</v>
      </c>
      <c r="R64" s="18"/>
      <c r="S64" s="14">
        <v>4.33483</v>
      </c>
      <c r="T64" s="14">
        <v>4.06048</v>
      </c>
      <c r="U64" s="14">
        <v>4.62279</v>
      </c>
      <c r="V64" s="18"/>
      <c r="W64" s="14">
        <v>3.66817</v>
      </c>
      <c r="X64" s="14">
        <v>3.39343</v>
      </c>
      <c r="Y64" s="14">
        <v>4.03277</v>
      </c>
      <c r="Z64" s="19"/>
      <c r="AA64" s="14">
        <v>3.9397</v>
      </c>
      <c r="AB64" s="14">
        <v>3.72091</v>
      </c>
      <c r="AC64" s="14">
        <v>4.18192</v>
      </c>
      <c r="AD64" s="19"/>
      <c r="AE64" s="14">
        <v>3.56674</v>
      </c>
      <c r="AF64" s="14">
        <v>3.34816</v>
      </c>
      <c r="AG64" s="14">
        <v>3.89681</v>
      </c>
      <c r="AH64" s="19"/>
      <c r="AI64" s="14">
        <v>3.05755</v>
      </c>
      <c r="AJ64" s="14">
        <v>2.89451</v>
      </c>
      <c r="AK64" s="14">
        <v>3.13059</v>
      </c>
      <c r="AL64" s="18"/>
      <c r="AM64" s="14">
        <v>4.18492</v>
      </c>
      <c r="AN64" s="14">
        <v>3.94511</v>
      </c>
      <c r="AO64" s="14">
        <v>4.42818</v>
      </c>
      <c r="AP64" s="18"/>
      <c r="AQ64" s="14">
        <v>3.41995</v>
      </c>
      <c r="AR64" s="14">
        <v>3.10955</v>
      </c>
      <c r="AS64" s="14">
        <v>3.65538</v>
      </c>
      <c r="AT64" s="18"/>
      <c r="AU64" s="14">
        <v>3.445</v>
      </c>
      <c r="AV64" s="14">
        <v>3.19622</v>
      </c>
      <c r="AW64" s="14">
        <v>3.6628</v>
      </c>
      <c r="AX64" s="19"/>
      <c r="AY64" s="14">
        <v>5.53836</v>
      </c>
      <c r="AZ64" s="14">
        <v>5.25534</v>
      </c>
      <c r="BA64" s="14">
        <v>5.77446</v>
      </c>
      <c r="BB64" s="18"/>
      <c r="BC64" s="14">
        <v>3.99577</v>
      </c>
      <c r="BD64" s="14">
        <v>3.73793</v>
      </c>
      <c r="BE64" s="14">
        <v>4.2392</v>
      </c>
      <c r="BF64" s="19"/>
      <c r="BG64" s="14">
        <v>3.56001</v>
      </c>
      <c r="BH64" s="14">
        <v>3.30717</v>
      </c>
      <c r="BI64" s="14">
        <v>3.8082</v>
      </c>
      <c r="BJ64" s="19"/>
      <c r="BK64" s="14">
        <v>4.28571</v>
      </c>
      <c r="BL64" s="14">
        <v>4.01345</v>
      </c>
      <c r="BM64" s="14">
        <v>4.57601</v>
      </c>
      <c r="BN64" s="19"/>
      <c r="BO64" s="14">
        <v>3.61453</v>
      </c>
      <c r="BP64" s="14">
        <v>3.39513</v>
      </c>
      <c r="BQ64" s="14">
        <v>3.83816</v>
      </c>
      <c r="BR64" s="19"/>
      <c r="BS64" s="14">
        <v>3.70816</v>
      </c>
      <c r="BT64" s="14">
        <v>3.48452</v>
      </c>
      <c r="BU64" s="14">
        <v>3.929</v>
      </c>
      <c r="BV64" s="19"/>
      <c r="BW64" s="14">
        <v>4.05917</v>
      </c>
      <c r="BX64" s="14">
        <v>3.84713</v>
      </c>
      <c r="BY64" s="14">
        <v>4.27441</v>
      </c>
      <c r="BZ64" s="19"/>
      <c r="CA64" s="14">
        <v>3.78376</v>
      </c>
      <c r="CB64" s="14">
        <v>3.55332</v>
      </c>
      <c r="CC64" s="14">
        <v>3.96574</v>
      </c>
      <c r="CD64" s="19"/>
      <c r="CE64" s="14">
        <v>3.7882</v>
      </c>
      <c r="CF64" s="14">
        <v>3.50499</v>
      </c>
      <c r="CG64" s="14">
        <v>4.03021</v>
      </c>
      <c r="CH64" s="19"/>
    </row>
    <row r="65" spans="1:86">
      <c r="A65" s="3">
        <v>55</v>
      </c>
      <c r="B65" s="2" t="s">
        <v>91</v>
      </c>
      <c r="C65" s="14">
        <v>0.897933</v>
      </c>
      <c r="D65" s="14">
        <v>0.848719</v>
      </c>
      <c r="E65" s="14">
        <v>0.947106</v>
      </c>
      <c r="F65" s="18"/>
      <c r="G65" s="14">
        <v>0.882117</v>
      </c>
      <c r="H65" s="14">
        <v>0.830382</v>
      </c>
      <c r="I65" s="14">
        <v>0.933495</v>
      </c>
      <c r="J65" s="19"/>
      <c r="K65" s="14">
        <v>0.978315</v>
      </c>
      <c r="L65" s="14">
        <v>0.927352</v>
      </c>
      <c r="M65" s="14">
        <v>1.03116</v>
      </c>
      <c r="N65" s="19"/>
      <c r="O65" s="14">
        <v>1.17396</v>
      </c>
      <c r="P65" s="14">
        <v>1.08615</v>
      </c>
      <c r="Q65" s="14">
        <v>1.2155</v>
      </c>
      <c r="R65" s="18"/>
      <c r="S65" s="14">
        <v>0.8264</v>
      </c>
      <c r="T65" s="14">
        <v>0.778432</v>
      </c>
      <c r="U65" s="14">
        <v>0.877006</v>
      </c>
      <c r="V65" s="18"/>
      <c r="W65" s="14">
        <v>0.845165</v>
      </c>
      <c r="X65" s="14">
        <v>0.797165</v>
      </c>
      <c r="Y65" s="14">
        <v>0.893831</v>
      </c>
      <c r="Z65" s="19"/>
      <c r="AA65" s="14">
        <v>0.887698</v>
      </c>
      <c r="AB65" s="14">
        <v>0.841059</v>
      </c>
      <c r="AC65" s="14">
        <v>0.938977</v>
      </c>
      <c r="AD65" s="19"/>
      <c r="AE65" s="14">
        <v>0.816681</v>
      </c>
      <c r="AF65" s="14">
        <v>0.772983</v>
      </c>
      <c r="AG65" s="14">
        <v>0.864239</v>
      </c>
      <c r="AH65" s="19"/>
      <c r="AI65" s="14">
        <v>0.663309</v>
      </c>
      <c r="AJ65" s="14">
        <v>0.646225</v>
      </c>
      <c r="AK65" s="14">
        <v>0.694865</v>
      </c>
      <c r="AL65" s="18"/>
      <c r="AM65" s="14">
        <v>0.943255</v>
      </c>
      <c r="AN65" s="14">
        <v>0.890895</v>
      </c>
      <c r="AO65" s="14">
        <v>0.993838</v>
      </c>
      <c r="AP65" s="18"/>
      <c r="AQ65" s="14">
        <v>0.759456</v>
      </c>
      <c r="AR65" s="14">
        <v>0.708616</v>
      </c>
      <c r="AS65" s="14">
        <v>0.81022</v>
      </c>
      <c r="AT65" s="18"/>
      <c r="AU65" s="14">
        <v>0.730004</v>
      </c>
      <c r="AV65" s="14">
        <v>0.685364</v>
      </c>
      <c r="AW65" s="14">
        <v>0.775404</v>
      </c>
      <c r="AX65" s="19"/>
      <c r="AY65" s="14">
        <v>1.01897</v>
      </c>
      <c r="AZ65" s="14">
        <v>0.973972</v>
      </c>
      <c r="BA65" s="14">
        <v>1.06533</v>
      </c>
      <c r="BB65" s="18"/>
      <c r="BC65" s="14">
        <v>0.917898</v>
      </c>
      <c r="BD65" s="14">
        <v>0.870841</v>
      </c>
      <c r="BE65" s="14">
        <v>0.969463</v>
      </c>
      <c r="BF65" s="19"/>
      <c r="BG65" s="14">
        <v>0.779206</v>
      </c>
      <c r="BH65" s="14">
        <v>0.727551</v>
      </c>
      <c r="BI65" s="14">
        <v>0.830635</v>
      </c>
      <c r="BJ65" s="19"/>
      <c r="BK65" s="14">
        <v>0.970799</v>
      </c>
      <c r="BL65" s="14">
        <v>0.921833</v>
      </c>
      <c r="BM65" s="14">
        <v>1.01675</v>
      </c>
      <c r="BN65" s="19"/>
      <c r="BO65" s="14">
        <v>0.807471</v>
      </c>
      <c r="BP65" s="14">
        <v>0.760955</v>
      </c>
      <c r="BQ65" s="14">
        <v>0.854008</v>
      </c>
      <c r="BR65" s="19"/>
      <c r="BS65" s="14">
        <v>0.834212</v>
      </c>
      <c r="BT65" s="14">
        <v>0.786933</v>
      </c>
      <c r="BU65" s="14">
        <v>0.880963</v>
      </c>
      <c r="BV65" s="19"/>
      <c r="BW65" s="14">
        <v>0.912311</v>
      </c>
      <c r="BX65" s="14">
        <v>0.866873</v>
      </c>
      <c r="BY65" s="14">
        <v>0.958422</v>
      </c>
      <c r="BZ65" s="19"/>
      <c r="CA65" s="14">
        <v>0.850898</v>
      </c>
      <c r="CB65" s="14">
        <v>0.804443</v>
      </c>
      <c r="CC65" s="14">
        <v>0.894934</v>
      </c>
      <c r="CD65" s="19"/>
      <c r="CE65" s="14">
        <v>0.835088</v>
      </c>
      <c r="CF65" s="14">
        <v>0.786132</v>
      </c>
      <c r="CG65" s="14">
        <v>0.887752</v>
      </c>
      <c r="CH65" s="19"/>
    </row>
    <row r="66" spans="1:86">
      <c r="A66" s="3">
        <v>56</v>
      </c>
      <c r="B66" s="2" t="s">
        <v>92</v>
      </c>
      <c r="C66" s="14">
        <v>2.63339</v>
      </c>
      <c r="D66" s="14">
        <v>2.48905</v>
      </c>
      <c r="E66" s="14">
        <v>2.7776</v>
      </c>
      <c r="F66" s="18"/>
      <c r="G66" s="14">
        <v>2.55153</v>
      </c>
      <c r="H66" s="14">
        <v>2.40189</v>
      </c>
      <c r="I66" s="14">
        <v>2.70015</v>
      </c>
      <c r="J66" s="19"/>
      <c r="K66" s="14">
        <v>2.79108</v>
      </c>
      <c r="L66" s="14">
        <v>2.64569</v>
      </c>
      <c r="M66" s="14">
        <v>2.94185</v>
      </c>
      <c r="N66" s="19"/>
      <c r="O66" s="14">
        <v>3.32571</v>
      </c>
      <c r="P66" s="14">
        <v>3.07696</v>
      </c>
      <c r="Q66" s="14">
        <v>3.44341</v>
      </c>
      <c r="R66" s="18"/>
      <c r="S66" s="14">
        <v>2.31954</v>
      </c>
      <c r="T66" s="14">
        <v>2.18491</v>
      </c>
      <c r="U66" s="14">
        <v>2.46158</v>
      </c>
      <c r="V66" s="18"/>
      <c r="W66" s="14">
        <v>2.43029</v>
      </c>
      <c r="X66" s="14">
        <v>2.29227</v>
      </c>
      <c r="Y66" s="14">
        <v>2.57023</v>
      </c>
      <c r="Z66" s="19"/>
      <c r="AA66" s="14">
        <v>2.56181</v>
      </c>
      <c r="AB66" s="14">
        <v>2.42721</v>
      </c>
      <c r="AC66" s="14">
        <v>2.7098</v>
      </c>
      <c r="AD66" s="19"/>
      <c r="AE66" s="14">
        <v>2.45777</v>
      </c>
      <c r="AF66" s="14">
        <v>2.32626</v>
      </c>
      <c r="AG66" s="14">
        <v>2.6009</v>
      </c>
      <c r="AH66" s="19"/>
      <c r="AI66" s="14">
        <v>1.8641</v>
      </c>
      <c r="AJ66" s="14">
        <v>1.81609</v>
      </c>
      <c r="AK66" s="14">
        <v>1.95278</v>
      </c>
      <c r="AL66" s="18"/>
      <c r="AM66" s="14">
        <v>2.72735</v>
      </c>
      <c r="AN66" s="14">
        <v>2.57595</v>
      </c>
      <c r="AO66" s="14">
        <v>2.8736</v>
      </c>
      <c r="AP66" s="18"/>
      <c r="AQ66" s="14">
        <v>2.27779</v>
      </c>
      <c r="AR66" s="14">
        <v>2.12531</v>
      </c>
      <c r="AS66" s="14">
        <v>2.43005</v>
      </c>
      <c r="AT66" s="18"/>
      <c r="AU66" s="14">
        <v>2.23429</v>
      </c>
      <c r="AV66" s="14">
        <v>2.09766</v>
      </c>
      <c r="AW66" s="14">
        <v>2.37324</v>
      </c>
      <c r="AX66" s="19"/>
      <c r="AY66" s="14">
        <v>3.0209</v>
      </c>
      <c r="AZ66" s="14">
        <v>2.88749</v>
      </c>
      <c r="BA66" s="14">
        <v>3.15834</v>
      </c>
      <c r="BB66" s="18"/>
      <c r="BC66" s="14">
        <v>2.61096</v>
      </c>
      <c r="BD66" s="14">
        <v>2.47711</v>
      </c>
      <c r="BE66" s="14">
        <v>2.75764</v>
      </c>
      <c r="BF66" s="19"/>
      <c r="BG66" s="14">
        <v>2.35415</v>
      </c>
      <c r="BH66" s="14">
        <v>2.19809</v>
      </c>
      <c r="BI66" s="14">
        <v>2.50953</v>
      </c>
      <c r="BJ66" s="19"/>
      <c r="BK66" s="14">
        <v>2.86369</v>
      </c>
      <c r="BL66" s="14">
        <v>2.71925</v>
      </c>
      <c r="BM66" s="14">
        <v>2.99924</v>
      </c>
      <c r="BN66" s="19"/>
      <c r="BO66" s="14">
        <v>2.39213</v>
      </c>
      <c r="BP66" s="14">
        <v>2.25433</v>
      </c>
      <c r="BQ66" s="14">
        <v>2.52999</v>
      </c>
      <c r="BR66" s="19"/>
      <c r="BS66" s="14">
        <v>2.46712</v>
      </c>
      <c r="BT66" s="14">
        <v>2.32729</v>
      </c>
      <c r="BU66" s="14">
        <v>2.60538</v>
      </c>
      <c r="BV66" s="19"/>
      <c r="BW66" s="14">
        <v>2.67589</v>
      </c>
      <c r="BX66" s="14">
        <v>2.54257</v>
      </c>
      <c r="BY66" s="14">
        <v>2.81114</v>
      </c>
      <c r="BZ66" s="19"/>
      <c r="CA66" s="14">
        <v>2.4365</v>
      </c>
      <c r="CB66" s="14">
        <v>2.30348</v>
      </c>
      <c r="CC66" s="14">
        <v>2.56259</v>
      </c>
      <c r="CD66" s="19"/>
      <c r="CE66" s="14">
        <v>2.38718</v>
      </c>
      <c r="CF66" s="14">
        <v>2.24724</v>
      </c>
      <c r="CG66" s="14">
        <v>2.53773</v>
      </c>
      <c r="CH66" s="19"/>
    </row>
    <row r="67" spans="1:86">
      <c r="A67" s="3">
        <v>57</v>
      </c>
      <c r="B67" s="2" t="s">
        <v>93</v>
      </c>
      <c r="C67" s="14">
        <v>3.15631</v>
      </c>
      <c r="D67" s="14">
        <v>2.98332</v>
      </c>
      <c r="E67" s="14">
        <v>3.32916</v>
      </c>
      <c r="F67" s="18"/>
      <c r="G67" s="14">
        <v>3.1474</v>
      </c>
      <c r="H67" s="14">
        <v>2.96281</v>
      </c>
      <c r="I67" s="14">
        <v>3.33072</v>
      </c>
      <c r="J67" s="19"/>
      <c r="K67" s="14">
        <v>3.44723</v>
      </c>
      <c r="L67" s="14">
        <v>3.26685</v>
      </c>
      <c r="M67" s="14">
        <v>3.63344</v>
      </c>
      <c r="N67" s="19"/>
      <c r="O67" s="14">
        <v>4.06389</v>
      </c>
      <c r="P67" s="14">
        <v>3.75992</v>
      </c>
      <c r="Q67" s="14">
        <v>4.20771</v>
      </c>
      <c r="R67" s="18"/>
      <c r="S67" s="14">
        <v>2.84318</v>
      </c>
      <c r="T67" s="14">
        <v>2.67814</v>
      </c>
      <c r="U67" s="14">
        <v>3.01728</v>
      </c>
      <c r="V67" s="18"/>
      <c r="W67" s="14">
        <v>2.94432</v>
      </c>
      <c r="X67" s="14">
        <v>2.7771</v>
      </c>
      <c r="Y67" s="14">
        <v>3.11386</v>
      </c>
      <c r="Z67" s="19"/>
      <c r="AA67" s="14">
        <v>3.15876</v>
      </c>
      <c r="AB67" s="14">
        <v>2.9928</v>
      </c>
      <c r="AC67" s="14">
        <v>3.34123</v>
      </c>
      <c r="AD67" s="19"/>
      <c r="AE67" s="14">
        <v>2.88056</v>
      </c>
      <c r="AF67" s="14">
        <v>2.72643</v>
      </c>
      <c r="AG67" s="14">
        <v>3.04831</v>
      </c>
      <c r="AH67" s="19"/>
      <c r="AI67" s="14">
        <v>2.27616</v>
      </c>
      <c r="AJ67" s="14">
        <v>2.21754</v>
      </c>
      <c r="AK67" s="14">
        <v>2.38445</v>
      </c>
      <c r="AL67" s="18"/>
      <c r="AM67" s="14">
        <v>3.27069</v>
      </c>
      <c r="AN67" s="14">
        <v>3.08913</v>
      </c>
      <c r="AO67" s="14">
        <v>3.44608</v>
      </c>
      <c r="AP67" s="18"/>
      <c r="AQ67" s="14">
        <v>2.67265</v>
      </c>
      <c r="AR67" s="14">
        <v>2.49374</v>
      </c>
      <c r="AS67" s="14">
        <v>2.8513</v>
      </c>
      <c r="AT67" s="18"/>
      <c r="AU67" s="14">
        <v>2.64124</v>
      </c>
      <c r="AV67" s="14">
        <v>2.47973</v>
      </c>
      <c r="AW67" s="14">
        <v>2.8055</v>
      </c>
      <c r="AX67" s="19"/>
      <c r="AY67" s="14">
        <v>3.64778</v>
      </c>
      <c r="AZ67" s="14">
        <v>3.48669</v>
      </c>
      <c r="BA67" s="14">
        <v>3.81375</v>
      </c>
      <c r="BB67" s="18"/>
      <c r="BC67" s="14">
        <v>3.19763</v>
      </c>
      <c r="BD67" s="14">
        <v>3.0337</v>
      </c>
      <c r="BE67" s="14">
        <v>3.37727</v>
      </c>
      <c r="BF67" s="19"/>
      <c r="BG67" s="14">
        <v>2.77038</v>
      </c>
      <c r="BH67" s="14">
        <v>2.58673</v>
      </c>
      <c r="BI67" s="14">
        <v>2.95323</v>
      </c>
      <c r="BJ67" s="19"/>
      <c r="BK67" s="14">
        <v>3.4072</v>
      </c>
      <c r="BL67" s="14">
        <v>3.23535</v>
      </c>
      <c r="BM67" s="14">
        <v>3.56848</v>
      </c>
      <c r="BN67" s="19"/>
      <c r="BO67" s="14">
        <v>2.84734</v>
      </c>
      <c r="BP67" s="14">
        <v>2.68331</v>
      </c>
      <c r="BQ67" s="14">
        <v>3.01143</v>
      </c>
      <c r="BR67" s="19"/>
      <c r="BS67" s="14">
        <v>2.95088</v>
      </c>
      <c r="BT67" s="14">
        <v>2.78364</v>
      </c>
      <c r="BU67" s="14">
        <v>3.11626</v>
      </c>
      <c r="BV67" s="19"/>
      <c r="BW67" s="14">
        <v>3.19016</v>
      </c>
      <c r="BX67" s="14">
        <v>3.03132</v>
      </c>
      <c r="BY67" s="14">
        <v>3.3514</v>
      </c>
      <c r="BZ67" s="19"/>
      <c r="CA67" s="14">
        <v>2.98326</v>
      </c>
      <c r="CB67" s="14">
        <v>2.82039</v>
      </c>
      <c r="CC67" s="14">
        <v>3.13765</v>
      </c>
      <c r="CD67" s="19"/>
      <c r="CE67" s="14">
        <v>2.91716</v>
      </c>
      <c r="CF67" s="14">
        <v>2.74614</v>
      </c>
      <c r="CG67" s="14">
        <v>3.10112</v>
      </c>
      <c r="CH67" s="19"/>
    </row>
    <row r="68" spans="1:86">
      <c r="A68" s="3">
        <v>58</v>
      </c>
      <c r="B68" s="2" t="s">
        <v>94</v>
      </c>
      <c r="C68" s="14">
        <v>1.79958</v>
      </c>
      <c r="D68" s="14">
        <v>1.70095</v>
      </c>
      <c r="E68" s="14">
        <v>1.89813</v>
      </c>
      <c r="F68" s="18"/>
      <c r="G68" s="14">
        <v>1.75341</v>
      </c>
      <c r="H68" s="14">
        <v>1.65058</v>
      </c>
      <c r="I68" s="14">
        <v>1.85554</v>
      </c>
      <c r="J68" s="19"/>
      <c r="K68" s="14">
        <v>1.91238</v>
      </c>
      <c r="L68" s="14">
        <v>1.81276</v>
      </c>
      <c r="M68" s="14">
        <v>2.01568</v>
      </c>
      <c r="N68" s="19"/>
      <c r="O68" s="14">
        <v>2.29957</v>
      </c>
      <c r="P68" s="14">
        <v>2.12757</v>
      </c>
      <c r="Q68" s="14">
        <v>2.38095</v>
      </c>
      <c r="R68" s="18"/>
      <c r="S68" s="14">
        <v>1.60145</v>
      </c>
      <c r="T68" s="14">
        <v>1.50849</v>
      </c>
      <c r="U68" s="14">
        <v>1.69952</v>
      </c>
      <c r="V68" s="18"/>
      <c r="W68" s="14">
        <v>1.64715</v>
      </c>
      <c r="X68" s="14">
        <v>1.5536</v>
      </c>
      <c r="Y68" s="14">
        <v>1.74199</v>
      </c>
      <c r="Z68" s="19"/>
      <c r="AA68" s="14">
        <v>1.76721</v>
      </c>
      <c r="AB68" s="14">
        <v>1.67436</v>
      </c>
      <c r="AC68" s="14">
        <v>1.86929</v>
      </c>
      <c r="AD68" s="19"/>
      <c r="AE68" s="14">
        <v>1.6646</v>
      </c>
      <c r="AF68" s="14">
        <v>1.57553</v>
      </c>
      <c r="AG68" s="14">
        <v>1.76153</v>
      </c>
      <c r="AH68" s="19"/>
      <c r="AI68" s="14">
        <v>1.2896</v>
      </c>
      <c r="AJ68" s="14">
        <v>1.25638</v>
      </c>
      <c r="AK68" s="14">
        <v>1.35095</v>
      </c>
      <c r="AL68" s="18"/>
      <c r="AM68" s="14">
        <v>1.85708</v>
      </c>
      <c r="AN68" s="14">
        <v>1.75399</v>
      </c>
      <c r="AO68" s="14">
        <v>1.95667</v>
      </c>
      <c r="AP68" s="18"/>
      <c r="AQ68" s="14">
        <v>1.55154</v>
      </c>
      <c r="AR68" s="14">
        <v>1.44767</v>
      </c>
      <c r="AS68" s="14">
        <v>1.65525</v>
      </c>
      <c r="AT68" s="18"/>
      <c r="AU68" s="14">
        <v>1.48752</v>
      </c>
      <c r="AV68" s="14">
        <v>1.39656</v>
      </c>
      <c r="AW68" s="14">
        <v>1.58003</v>
      </c>
      <c r="AX68" s="19"/>
      <c r="AY68" s="14">
        <v>2.0902</v>
      </c>
      <c r="AZ68" s="14">
        <v>1.99789</v>
      </c>
      <c r="BA68" s="14">
        <v>2.1853</v>
      </c>
      <c r="BB68" s="18"/>
      <c r="BC68" s="14">
        <v>1.77706</v>
      </c>
      <c r="BD68" s="14">
        <v>1.68596</v>
      </c>
      <c r="BE68" s="14">
        <v>1.87689</v>
      </c>
      <c r="BF68" s="19"/>
      <c r="BG68" s="14">
        <v>1.56633</v>
      </c>
      <c r="BH68" s="14">
        <v>1.4625</v>
      </c>
      <c r="BI68" s="14">
        <v>1.66971</v>
      </c>
      <c r="BJ68" s="19"/>
      <c r="BK68" s="14">
        <v>1.95753</v>
      </c>
      <c r="BL68" s="14">
        <v>1.8588</v>
      </c>
      <c r="BM68" s="14">
        <v>2.05019</v>
      </c>
      <c r="BN68" s="19"/>
      <c r="BO68" s="14">
        <v>1.6373</v>
      </c>
      <c r="BP68" s="14">
        <v>1.54298</v>
      </c>
      <c r="BQ68" s="14">
        <v>1.73166</v>
      </c>
      <c r="BR68" s="19"/>
      <c r="BS68" s="14">
        <v>1.68584</v>
      </c>
      <c r="BT68" s="14">
        <v>1.59029</v>
      </c>
      <c r="BU68" s="14">
        <v>1.78032</v>
      </c>
      <c r="BV68" s="19"/>
      <c r="BW68" s="14">
        <v>1.82741</v>
      </c>
      <c r="BX68" s="14">
        <v>1.73635</v>
      </c>
      <c r="BY68" s="14">
        <v>1.91977</v>
      </c>
      <c r="BZ68" s="19"/>
      <c r="CA68" s="14">
        <v>1.66331</v>
      </c>
      <c r="CB68" s="14">
        <v>1.5725</v>
      </c>
      <c r="CC68" s="14">
        <v>1.74939</v>
      </c>
      <c r="CD68" s="19"/>
      <c r="CE68" s="14">
        <v>1.62501</v>
      </c>
      <c r="CF68" s="14">
        <v>1.52975</v>
      </c>
      <c r="CG68" s="14">
        <v>1.72749</v>
      </c>
      <c r="CH68" s="19"/>
    </row>
    <row r="69" spans="1:86">
      <c r="A69" s="3">
        <v>59</v>
      </c>
      <c r="B69" s="2" t="s">
        <v>95</v>
      </c>
      <c r="C69" s="14">
        <v>1.27968</v>
      </c>
      <c r="D69" s="14">
        <v>1.20954</v>
      </c>
      <c r="E69" s="14">
        <v>1.34975</v>
      </c>
      <c r="F69" s="18"/>
      <c r="G69" s="14">
        <v>1.24283</v>
      </c>
      <c r="H69" s="14">
        <v>1.16994</v>
      </c>
      <c r="I69" s="14">
        <v>1.31522</v>
      </c>
      <c r="J69" s="19"/>
      <c r="K69" s="14">
        <v>1.36195</v>
      </c>
      <c r="L69" s="14">
        <v>1.291</v>
      </c>
      <c r="M69" s="14">
        <v>1.43552</v>
      </c>
      <c r="N69" s="19"/>
      <c r="O69" s="14">
        <v>1.68484</v>
      </c>
      <c r="P69" s="14">
        <v>1.55882</v>
      </c>
      <c r="Q69" s="14">
        <v>1.74446</v>
      </c>
      <c r="R69" s="18"/>
      <c r="S69" s="14">
        <v>1.15442</v>
      </c>
      <c r="T69" s="14">
        <v>1.08741</v>
      </c>
      <c r="U69" s="14">
        <v>1.22511</v>
      </c>
      <c r="V69" s="18"/>
      <c r="W69" s="14">
        <v>1.17458</v>
      </c>
      <c r="X69" s="14">
        <v>1.10787</v>
      </c>
      <c r="Y69" s="14">
        <v>1.24221</v>
      </c>
      <c r="Z69" s="19"/>
      <c r="AA69" s="14">
        <v>1.27974</v>
      </c>
      <c r="AB69" s="14">
        <v>1.2125</v>
      </c>
      <c r="AC69" s="14">
        <v>1.35367</v>
      </c>
      <c r="AD69" s="19"/>
      <c r="AE69" s="14">
        <v>1.14694</v>
      </c>
      <c r="AF69" s="14">
        <v>1.08557</v>
      </c>
      <c r="AG69" s="14">
        <v>1.21373</v>
      </c>
      <c r="AH69" s="19"/>
      <c r="AI69" s="14">
        <v>0.920067</v>
      </c>
      <c r="AJ69" s="14">
        <v>0.89637</v>
      </c>
      <c r="AK69" s="14">
        <v>0.963838</v>
      </c>
      <c r="AL69" s="18"/>
      <c r="AM69" s="14">
        <v>1.33804</v>
      </c>
      <c r="AN69" s="14">
        <v>1.26376</v>
      </c>
      <c r="AO69" s="14">
        <v>1.40979</v>
      </c>
      <c r="AP69" s="18"/>
      <c r="AQ69" s="14">
        <v>1.04887</v>
      </c>
      <c r="AR69" s="14">
        <v>0.978657</v>
      </c>
      <c r="AS69" s="14">
        <v>1.11898</v>
      </c>
      <c r="AT69" s="18"/>
      <c r="AU69" s="14">
        <v>1.0439</v>
      </c>
      <c r="AV69" s="14">
        <v>0.980068</v>
      </c>
      <c r="AW69" s="14">
        <v>1.10882</v>
      </c>
      <c r="AX69" s="19"/>
      <c r="AY69" s="14">
        <v>1.45756</v>
      </c>
      <c r="AZ69" s="14">
        <v>1.39319</v>
      </c>
      <c r="BA69" s="14">
        <v>1.52387</v>
      </c>
      <c r="BB69" s="18"/>
      <c r="BC69" s="14">
        <v>1.2843</v>
      </c>
      <c r="BD69" s="14">
        <v>1.21846</v>
      </c>
      <c r="BE69" s="14">
        <v>1.35645</v>
      </c>
      <c r="BF69" s="19"/>
      <c r="BG69" s="14">
        <v>1.12456</v>
      </c>
      <c r="BH69" s="14">
        <v>1.05001</v>
      </c>
      <c r="BI69" s="14">
        <v>1.19878</v>
      </c>
      <c r="BJ69" s="19"/>
      <c r="BK69" s="14">
        <v>1.35747</v>
      </c>
      <c r="BL69" s="14">
        <v>1.289</v>
      </c>
      <c r="BM69" s="14">
        <v>1.42172</v>
      </c>
      <c r="BN69" s="19"/>
      <c r="BO69" s="14">
        <v>1.14134</v>
      </c>
      <c r="BP69" s="14">
        <v>1.07559</v>
      </c>
      <c r="BQ69" s="14">
        <v>1.20712</v>
      </c>
      <c r="BR69" s="19"/>
      <c r="BS69" s="14">
        <v>1.18215</v>
      </c>
      <c r="BT69" s="14">
        <v>1.11515</v>
      </c>
      <c r="BU69" s="14">
        <v>1.2484</v>
      </c>
      <c r="BV69" s="19"/>
      <c r="BW69" s="14">
        <v>1.27367</v>
      </c>
      <c r="BX69" s="14">
        <v>1.21021</v>
      </c>
      <c r="BY69" s="14">
        <v>1.33805</v>
      </c>
      <c r="BZ69" s="19"/>
      <c r="CA69" s="14">
        <v>1.18425</v>
      </c>
      <c r="CB69" s="14">
        <v>1.1196</v>
      </c>
      <c r="CC69" s="14">
        <v>1.24554</v>
      </c>
      <c r="CD69" s="19"/>
      <c r="CE69" s="14">
        <v>1.15261</v>
      </c>
      <c r="CF69" s="14">
        <v>1.08504</v>
      </c>
      <c r="CG69" s="14">
        <v>1.2253</v>
      </c>
      <c r="CH69" s="19"/>
    </row>
    <row r="70" spans="1:86">
      <c r="A70" s="3">
        <v>60</v>
      </c>
      <c r="B70" s="2" t="s">
        <v>96</v>
      </c>
      <c r="C70" s="14">
        <v>1.09662</v>
      </c>
      <c r="D70" s="14">
        <v>1.03652</v>
      </c>
      <c r="E70" s="14">
        <v>1.15668</v>
      </c>
      <c r="F70" s="18"/>
      <c r="G70" s="14">
        <v>1.09298</v>
      </c>
      <c r="H70" s="14">
        <v>1.02887</v>
      </c>
      <c r="I70" s="14">
        <v>1.15664</v>
      </c>
      <c r="J70" s="19"/>
      <c r="K70" s="14">
        <v>1.17867</v>
      </c>
      <c r="L70" s="14">
        <v>1.11727</v>
      </c>
      <c r="M70" s="14">
        <v>1.24233</v>
      </c>
      <c r="N70" s="19"/>
      <c r="O70" s="14">
        <v>1.41813</v>
      </c>
      <c r="P70" s="14">
        <v>1.31206</v>
      </c>
      <c r="Q70" s="14">
        <v>1.46832</v>
      </c>
      <c r="R70" s="18"/>
      <c r="S70" s="14">
        <v>1.04486</v>
      </c>
      <c r="T70" s="14">
        <v>0.984211</v>
      </c>
      <c r="U70" s="14">
        <v>1.10884</v>
      </c>
      <c r="V70" s="18"/>
      <c r="W70" s="14">
        <v>1.0166</v>
      </c>
      <c r="X70" s="14">
        <v>0.958863</v>
      </c>
      <c r="Y70" s="14">
        <v>1.07514</v>
      </c>
      <c r="Z70" s="19"/>
      <c r="AA70" s="14">
        <v>1.09803</v>
      </c>
      <c r="AB70" s="14">
        <v>1.04034</v>
      </c>
      <c r="AC70" s="14">
        <v>1.16146</v>
      </c>
      <c r="AD70" s="19"/>
      <c r="AE70" s="14">
        <v>0.998855</v>
      </c>
      <c r="AF70" s="14">
        <v>0.94541</v>
      </c>
      <c r="AG70" s="14">
        <v>1.05702</v>
      </c>
      <c r="AH70" s="19"/>
      <c r="AI70" s="14">
        <v>0.83947</v>
      </c>
      <c r="AJ70" s="14">
        <v>0.81785</v>
      </c>
      <c r="AK70" s="14">
        <v>0.879407</v>
      </c>
      <c r="AL70" s="18"/>
      <c r="AM70" s="14">
        <v>1.12288</v>
      </c>
      <c r="AN70" s="14">
        <v>1.06055</v>
      </c>
      <c r="AO70" s="14">
        <v>1.1831</v>
      </c>
      <c r="AP70" s="18"/>
      <c r="AQ70" s="14">
        <v>0.913172</v>
      </c>
      <c r="AR70" s="14">
        <v>0.852041</v>
      </c>
      <c r="AS70" s="14">
        <v>0.97421</v>
      </c>
      <c r="AT70" s="18"/>
      <c r="AU70" s="14">
        <v>0.893678</v>
      </c>
      <c r="AV70" s="14">
        <v>0.839028</v>
      </c>
      <c r="AW70" s="14">
        <v>0.949256</v>
      </c>
      <c r="AX70" s="19"/>
      <c r="AY70" s="14">
        <v>1.27042</v>
      </c>
      <c r="AZ70" s="14">
        <v>1.21432</v>
      </c>
      <c r="BA70" s="14">
        <v>1.32822</v>
      </c>
      <c r="BB70" s="18"/>
      <c r="BC70" s="14">
        <v>1.12246</v>
      </c>
      <c r="BD70" s="14">
        <v>1.06491</v>
      </c>
      <c r="BE70" s="14">
        <v>1.18551</v>
      </c>
      <c r="BF70" s="19"/>
      <c r="BG70" s="14">
        <v>0.943878</v>
      </c>
      <c r="BH70" s="14">
        <v>0.881307</v>
      </c>
      <c r="BI70" s="14">
        <v>1.00618</v>
      </c>
      <c r="BJ70" s="19"/>
      <c r="BK70" s="14">
        <v>1.17306</v>
      </c>
      <c r="BL70" s="14">
        <v>1.11389</v>
      </c>
      <c r="BM70" s="14">
        <v>1.22859</v>
      </c>
      <c r="BN70" s="19"/>
      <c r="BO70" s="14">
        <v>0.989172</v>
      </c>
      <c r="BP70" s="14">
        <v>0.932189</v>
      </c>
      <c r="BQ70" s="14">
        <v>1.04618</v>
      </c>
      <c r="BR70" s="19"/>
      <c r="BS70" s="14">
        <v>1.03017</v>
      </c>
      <c r="BT70" s="14">
        <v>0.971787</v>
      </c>
      <c r="BU70" s="14">
        <v>1.0879</v>
      </c>
      <c r="BV70" s="19"/>
      <c r="BW70" s="14">
        <v>1.11626</v>
      </c>
      <c r="BX70" s="14">
        <v>1.06064</v>
      </c>
      <c r="BY70" s="14">
        <v>1.17268</v>
      </c>
      <c r="BZ70" s="19"/>
      <c r="CA70" s="14">
        <v>1.03536</v>
      </c>
      <c r="CB70" s="14">
        <v>0.978839</v>
      </c>
      <c r="CC70" s="14">
        <v>1.08895</v>
      </c>
      <c r="CD70" s="19"/>
      <c r="CE70" s="14">
        <v>1.0154</v>
      </c>
      <c r="CF70" s="14">
        <v>0.955871</v>
      </c>
      <c r="CG70" s="14">
        <v>1.07943</v>
      </c>
      <c r="CH70" s="19"/>
    </row>
    <row r="71" spans="1:86">
      <c r="A71" s="3">
        <v>61</v>
      </c>
      <c r="B71" s="2" t="s">
        <v>97</v>
      </c>
      <c r="C71" s="14">
        <v>0.435467</v>
      </c>
      <c r="D71" s="14">
        <v>0.4116</v>
      </c>
      <c r="E71" s="14">
        <v>0.459315</v>
      </c>
      <c r="F71" s="18"/>
      <c r="G71" s="14">
        <v>0.435728</v>
      </c>
      <c r="H71" s="14">
        <v>0.410173</v>
      </c>
      <c r="I71" s="14">
        <v>0.461107</v>
      </c>
      <c r="J71" s="19"/>
      <c r="K71" s="14">
        <v>0.466608</v>
      </c>
      <c r="L71" s="14">
        <v>0.442301</v>
      </c>
      <c r="M71" s="14">
        <v>0.491783</v>
      </c>
      <c r="N71" s="19"/>
      <c r="O71" s="14">
        <v>0.566521</v>
      </c>
      <c r="P71" s="14">
        <v>0.524147</v>
      </c>
      <c r="Q71" s="14">
        <v>0.58657</v>
      </c>
      <c r="R71" s="18"/>
      <c r="S71" s="14">
        <v>0.397062</v>
      </c>
      <c r="T71" s="14">
        <v>0.374015</v>
      </c>
      <c r="U71" s="14">
        <v>0.421377</v>
      </c>
      <c r="V71" s="18"/>
      <c r="W71" s="14">
        <v>0.409167</v>
      </c>
      <c r="X71" s="14">
        <v>0.385929</v>
      </c>
      <c r="Y71" s="14">
        <v>0.432728</v>
      </c>
      <c r="Z71" s="19"/>
      <c r="AA71" s="14">
        <v>0.431145</v>
      </c>
      <c r="AB71" s="14">
        <v>0.408493</v>
      </c>
      <c r="AC71" s="14">
        <v>0.456051</v>
      </c>
      <c r="AD71" s="19"/>
      <c r="AE71" s="14">
        <v>0.40001</v>
      </c>
      <c r="AF71" s="14">
        <v>0.378607</v>
      </c>
      <c r="AG71" s="14">
        <v>0.423304</v>
      </c>
      <c r="AH71" s="19"/>
      <c r="AI71" s="14">
        <v>0.323118</v>
      </c>
      <c r="AJ71" s="14">
        <v>0.314796</v>
      </c>
      <c r="AK71" s="14">
        <v>0.33849</v>
      </c>
      <c r="AL71" s="18"/>
      <c r="AM71" s="14">
        <v>0.455812</v>
      </c>
      <c r="AN71" s="14">
        <v>0.43051</v>
      </c>
      <c r="AO71" s="14">
        <v>0.480256</v>
      </c>
      <c r="AP71" s="18"/>
      <c r="AQ71" s="14">
        <v>0.365599</v>
      </c>
      <c r="AR71" s="14">
        <v>0.341125</v>
      </c>
      <c r="AS71" s="14">
        <v>0.390037</v>
      </c>
      <c r="AT71" s="18"/>
      <c r="AU71" s="14">
        <v>0.37407</v>
      </c>
      <c r="AV71" s="14">
        <v>0.351196</v>
      </c>
      <c r="AW71" s="14">
        <v>0.397334</v>
      </c>
      <c r="AX71" s="19"/>
      <c r="AY71" s="14">
        <v>0.510517</v>
      </c>
      <c r="AZ71" s="14">
        <v>0.487973</v>
      </c>
      <c r="BA71" s="14">
        <v>0.533745</v>
      </c>
      <c r="BB71" s="18"/>
      <c r="BC71" s="14">
        <v>0.449445</v>
      </c>
      <c r="BD71" s="14">
        <v>0.426404</v>
      </c>
      <c r="BE71" s="14">
        <v>0.474694</v>
      </c>
      <c r="BF71" s="19"/>
      <c r="BG71" s="14">
        <v>0.396241</v>
      </c>
      <c r="BH71" s="14">
        <v>0.369974</v>
      </c>
      <c r="BI71" s="14">
        <v>0.422393</v>
      </c>
      <c r="BJ71" s="19"/>
      <c r="BK71" s="14">
        <v>0.471774</v>
      </c>
      <c r="BL71" s="14">
        <v>0.447978</v>
      </c>
      <c r="BM71" s="14">
        <v>0.494105</v>
      </c>
      <c r="BN71" s="19"/>
      <c r="BO71" s="14">
        <v>0.39275</v>
      </c>
      <c r="BP71" s="14">
        <v>0.370124</v>
      </c>
      <c r="BQ71" s="14">
        <v>0.415385</v>
      </c>
      <c r="BR71" s="19"/>
      <c r="BS71" s="14">
        <v>0.405456</v>
      </c>
      <c r="BT71" s="14">
        <v>0.382477</v>
      </c>
      <c r="BU71" s="14">
        <v>0.428179</v>
      </c>
      <c r="BV71" s="19"/>
      <c r="BW71" s="14">
        <v>0.44209</v>
      </c>
      <c r="BX71" s="14">
        <v>0.420062</v>
      </c>
      <c r="BY71" s="14">
        <v>0.464434</v>
      </c>
      <c r="BZ71" s="19"/>
      <c r="CA71" s="14">
        <v>0.417939</v>
      </c>
      <c r="CB71" s="14">
        <v>0.395122</v>
      </c>
      <c r="CC71" s="14">
        <v>0.439568</v>
      </c>
      <c r="CD71" s="19"/>
      <c r="CE71" s="14">
        <v>0.40778</v>
      </c>
      <c r="CF71" s="14">
        <v>0.383874</v>
      </c>
      <c r="CG71" s="14">
        <v>0.433496</v>
      </c>
      <c r="CH71" s="19"/>
    </row>
    <row r="72" spans="1:86">
      <c r="A72" s="3">
        <v>62</v>
      </c>
      <c r="B72" s="2" t="s">
        <v>98</v>
      </c>
      <c r="C72" s="14">
        <v>0.689314</v>
      </c>
      <c r="D72" s="14">
        <v>0.651533</v>
      </c>
      <c r="E72" s="14">
        <v>0.727062</v>
      </c>
      <c r="F72" s="18"/>
      <c r="G72" s="14">
        <v>0.664272</v>
      </c>
      <c r="H72" s="14">
        <v>0.625313</v>
      </c>
      <c r="I72" s="14">
        <v>0.702962</v>
      </c>
      <c r="J72" s="19"/>
      <c r="K72" s="14">
        <v>0.741357</v>
      </c>
      <c r="L72" s="14">
        <v>0.702737</v>
      </c>
      <c r="M72" s="14">
        <v>0.781403</v>
      </c>
      <c r="N72" s="19"/>
      <c r="O72" s="14">
        <v>0.90289</v>
      </c>
      <c r="P72" s="14">
        <v>0.835356</v>
      </c>
      <c r="Q72" s="14">
        <v>0.934843</v>
      </c>
      <c r="R72" s="18"/>
      <c r="S72" s="14">
        <v>0.65041</v>
      </c>
      <c r="T72" s="14">
        <v>0.612657</v>
      </c>
      <c r="U72" s="14">
        <v>0.690239</v>
      </c>
      <c r="V72" s="18"/>
      <c r="W72" s="14">
        <v>0.667627</v>
      </c>
      <c r="X72" s="14">
        <v>0.62971</v>
      </c>
      <c r="Y72" s="14">
        <v>0.70607</v>
      </c>
      <c r="Z72" s="19"/>
      <c r="AA72" s="14">
        <v>0.671685</v>
      </c>
      <c r="AB72" s="14">
        <v>0.636395</v>
      </c>
      <c r="AC72" s="14">
        <v>0.710486</v>
      </c>
      <c r="AD72" s="19"/>
      <c r="AE72" s="14">
        <v>0.640305</v>
      </c>
      <c r="AF72" s="14">
        <v>0.606044</v>
      </c>
      <c r="AG72" s="14">
        <v>0.677593</v>
      </c>
      <c r="AH72" s="19"/>
      <c r="AI72" s="14">
        <v>0.492901</v>
      </c>
      <c r="AJ72" s="14">
        <v>0.480206</v>
      </c>
      <c r="AK72" s="14">
        <v>0.51635</v>
      </c>
      <c r="AL72" s="18"/>
      <c r="AM72" s="14">
        <v>0.721235</v>
      </c>
      <c r="AN72" s="14">
        <v>0.681199</v>
      </c>
      <c r="AO72" s="14">
        <v>0.759911</v>
      </c>
      <c r="AP72" s="18"/>
      <c r="AQ72" s="14">
        <v>0.560743</v>
      </c>
      <c r="AR72" s="14">
        <v>0.523204</v>
      </c>
      <c r="AS72" s="14">
        <v>0.598224</v>
      </c>
      <c r="AT72" s="18"/>
      <c r="AU72" s="14">
        <v>0.647897</v>
      </c>
      <c r="AV72" s="14">
        <v>0.608278</v>
      </c>
      <c r="AW72" s="14">
        <v>0.688191</v>
      </c>
      <c r="AX72" s="19"/>
      <c r="AY72" s="14">
        <v>0.839392</v>
      </c>
      <c r="AZ72" s="14">
        <v>0.802325</v>
      </c>
      <c r="BA72" s="14">
        <v>0.877584</v>
      </c>
      <c r="BB72" s="18"/>
      <c r="BC72" s="14">
        <v>0.675271</v>
      </c>
      <c r="BD72" s="14">
        <v>0.640653</v>
      </c>
      <c r="BE72" s="14">
        <v>0.713206</v>
      </c>
      <c r="BF72" s="19"/>
      <c r="BG72" s="14">
        <v>0.591654</v>
      </c>
      <c r="BH72" s="14">
        <v>0.552433</v>
      </c>
      <c r="BI72" s="14">
        <v>0.630704</v>
      </c>
      <c r="BJ72" s="19"/>
      <c r="BK72" s="14">
        <v>0.788888</v>
      </c>
      <c r="BL72" s="14">
        <v>0.749097</v>
      </c>
      <c r="BM72" s="14">
        <v>0.826229</v>
      </c>
      <c r="BN72" s="19"/>
      <c r="BO72" s="14">
        <v>0.644672</v>
      </c>
      <c r="BP72" s="14">
        <v>0.607534</v>
      </c>
      <c r="BQ72" s="14">
        <v>0.681826</v>
      </c>
      <c r="BR72" s="19"/>
      <c r="BS72" s="14">
        <v>0.661952</v>
      </c>
      <c r="BT72" s="14">
        <v>0.624435</v>
      </c>
      <c r="BU72" s="14">
        <v>0.699049</v>
      </c>
      <c r="BV72" s="19"/>
      <c r="BW72" s="14">
        <v>0.710889</v>
      </c>
      <c r="BX72" s="14">
        <v>0.675493</v>
      </c>
      <c r="BY72" s="14">
        <v>0.746819</v>
      </c>
      <c r="BZ72" s="19"/>
      <c r="CA72" s="14">
        <v>0.666341</v>
      </c>
      <c r="CB72" s="14">
        <v>0.629962</v>
      </c>
      <c r="CC72" s="14">
        <v>0.700825</v>
      </c>
      <c r="CD72" s="19"/>
      <c r="CE72" s="14">
        <v>0.657987</v>
      </c>
      <c r="CF72" s="14">
        <v>0.619413</v>
      </c>
      <c r="CG72" s="14">
        <v>0.699482</v>
      </c>
      <c r="CH72" s="19"/>
    </row>
    <row r="73" spans="1:86">
      <c r="A73" s="3">
        <v>63</v>
      </c>
      <c r="B73" s="2" t="s">
        <v>99</v>
      </c>
      <c r="C73" s="14">
        <v>-4.65617e-9</v>
      </c>
      <c r="D73" s="14">
        <v>-4.65617e-9</v>
      </c>
      <c r="E73" s="14">
        <v>0.58963</v>
      </c>
      <c r="F73" s="18"/>
      <c r="G73" s="14">
        <v>-2.96373e-9</v>
      </c>
      <c r="H73" s="14">
        <v>-2.96373e-9</v>
      </c>
      <c r="I73" s="14">
        <v>0.639489</v>
      </c>
      <c r="J73" s="19"/>
      <c r="K73" s="14">
        <v>1e-8</v>
      </c>
      <c r="L73" s="14">
        <v>9.99999e-9</v>
      </c>
      <c r="M73" s="14">
        <v>0.546561</v>
      </c>
      <c r="N73" s="19"/>
      <c r="O73" s="14">
        <v>9.99876e-11</v>
      </c>
      <c r="P73" s="14">
        <v>9.99876e-11</v>
      </c>
      <c r="Q73" s="14">
        <v>4.21323</v>
      </c>
      <c r="R73" s="18"/>
      <c r="S73" s="14">
        <v>13.7522</v>
      </c>
      <c r="T73" s="14">
        <v>10.6473</v>
      </c>
      <c r="U73" s="14">
        <v>17.0842</v>
      </c>
      <c r="V73" s="18"/>
      <c r="W73" s="14">
        <v>1.84296</v>
      </c>
      <c r="X73" s="14">
        <v>1e-8</v>
      </c>
      <c r="Y73" s="14">
        <v>5.05813</v>
      </c>
      <c r="Z73" s="19"/>
      <c r="AA73" s="14">
        <v>-9.12095e-10</v>
      </c>
      <c r="AB73" s="14">
        <v>-9.12095e-10</v>
      </c>
      <c r="AC73" s="14">
        <v>0.685292</v>
      </c>
      <c r="AD73" s="19"/>
      <c r="AE73" s="14">
        <v>9.99996e-9</v>
      </c>
      <c r="AF73" s="14">
        <v>9.99996e-9</v>
      </c>
      <c r="AG73" s="14">
        <v>2.72129</v>
      </c>
      <c r="AH73" s="19"/>
      <c r="AI73" s="14">
        <v>0.00142283</v>
      </c>
      <c r="AJ73" s="14">
        <v>1e-8</v>
      </c>
      <c r="AK73" s="14">
        <v>10.7095</v>
      </c>
      <c r="AL73" s="18"/>
      <c r="AM73" s="14">
        <v>9.99991e-9</v>
      </c>
      <c r="AN73" s="14">
        <v>9.99991e-9</v>
      </c>
      <c r="AO73" s="14">
        <v>0.639721</v>
      </c>
      <c r="AP73" s="18"/>
      <c r="AQ73" s="14">
        <v>-2.39089e-8</v>
      </c>
      <c r="AR73" s="14">
        <v>-2.39089e-8</v>
      </c>
      <c r="AS73" s="14">
        <v>0.363703</v>
      </c>
      <c r="AT73" s="18"/>
      <c r="AU73" s="14">
        <v>-2.90321e-10</v>
      </c>
      <c r="AV73" s="14">
        <v>-2.90321e-10</v>
      </c>
      <c r="AW73" s="14">
        <v>1.80562</v>
      </c>
      <c r="AX73" s="19"/>
      <c r="AY73" s="14">
        <v>6.66801e-5</v>
      </c>
      <c r="AZ73" s="14">
        <v>1e-8</v>
      </c>
      <c r="BA73" s="14">
        <v>0.914431</v>
      </c>
      <c r="BB73" s="18"/>
      <c r="BC73" s="14">
        <v>-1.08746e-9</v>
      </c>
      <c r="BD73" s="14">
        <v>-1.08746e-9</v>
      </c>
      <c r="BE73" s="14">
        <v>0.861836</v>
      </c>
      <c r="BF73" s="19"/>
      <c r="BG73" s="14">
        <v>1.12e-8</v>
      </c>
      <c r="BH73" s="14">
        <v>1e-8</v>
      </c>
      <c r="BI73" s="14">
        <v>0.42804</v>
      </c>
      <c r="BJ73" s="19"/>
      <c r="BK73" s="14">
        <v>1.00052e-10</v>
      </c>
      <c r="BL73" s="14">
        <v>1.00052e-10</v>
      </c>
      <c r="BM73" s="14">
        <v>0.657498</v>
      </c>
      <c r="BN73" s="19"/>
      <c r="BO73" s="14">
        <v>-3.14883e-9</v>
      </c>
      <c r="BP73" s="14">
        <v>-3.14883e-9</v>
      </c>
      <c r="BQ73" s="14">
        <v>1.07374</v>
      </c>
      <c r="BR73" s="19"/>
      <c r="BS73" s="14">
        <v>8.59757e-12</v>
      </c>
      <c r="BT73" s="14">
        <v>8.59757e-12</v>
      </c>
      <c r="BU73" s="14">
        <v>0.630106</v>
      </c>
      <c r="BV73" s="19"/>
      <c r="BW73" s="14">
        <v>-9.61414e-10</v>
      </c>
      <c r="BX73" s="14">
        <v>-9.61414e-10</v>
      </c>
      <c r="BY73" s="14">
        <v>0.6824</v>
      </c>
      <c r="BZ73" s="19"/>
      <c r="CA73" s="14">
        <v>0.00026395</v>
      </c>
      <c r="CB73" s="14">
        <v>1e-8</v>
      </c>
      <c r="CC73" s="14">
        <v>1.47064</v>
      </c>
      <c r="CD73" s="19"/>
      <c r="CE73" s="14">
        <v>6.07162e-9</v>
      </c>
      <c r="CF73" s="14">
        <v>6.07162e-9</v>
      </c>
      <c r="CG73" s="14">
        <v>2.16606</v>
      </c>
      <c r="CH73" s="19"/>
    </row>
    <row r="74" spans="1:86">
      <c r="A74" s="3">
        <v>64</v>
      </c>
      <c r="B74" s="2" t="s">
        <v>100</v>
      </c>
      <c r="C74" s="14">
        <v>0.897933</v>
      </c>
      <c r="D74" s="14">
        <v>0.848719</v>
      </c>
      <c r="E74" s="14">
        <v>0.947106</v>
      </c>
      <c r="F74" s="18"/>
      <c r="G74" s="14">
        <v>0.882117</v>
      </c>
      <c r="H74" s="14">
        <v>0.830382</v>
      </c>
      <c r="I74" s="14">
        <v>0.933495</v>
      </c>
      <c r="J74" s="19"/>
      <c r="K74" s="14">
        <v>0.978315</v>
      </c>
      <c r="L74" s="14">
        <v>0.927352</v>
      </c>
      <c r="M74" s="14">
        <v>1.03116</v>
      </c>
      <c r="N74" s="19"/>
      <c r="O74" s="14">
        <v>1.17396</v>
      </c>
      <c r="P74" s="14">
        <v>1.08615</v>
      </c>
      <c r="Q74" s="14">
        <v>1.2155</v>
      </c>
      <c r="R74" s="18"/>
      <c r="S74" s="14">
        <v>0.8264</v>
      </c>
      <c r="T74" s="14">
        <v>0.778432</v>
      </c>
      <c r="U74" s="14">
        <v>0.877006</v>
      </c>
      <c r="V74" s="18"/>
      <c r="W74" s="14">
        <v>0.845165</v>
      </c>
      <c r="X74" s="14">
        <v>0.797165</v>
      </c>
      <c r="Y74" s="14">
        <v>0.893831</v>
      </c>
      <c r="Z74" s="19"/>
      <c r="AA74" s="14">
        <v>0.887698</v>
      </c>
      <c r="AB74" s="14">
        <v>0.841059</v>
      </c>
      <c r="AC74" s="14">
        <v>0.938977</v>
      </c>
      <c r="AD74" s="19"/>
      <c r="AE74" s="14">
        <v>0.816681</v>
      </c>
      <c r="AF74" s="14">
        <v>0.772983</v>
      </c>
      <c r="AG74" s="14">
        <v>0.864239</v>
      </c>
      <c r="AH74" s="19"/>
      <c r="AI74" s="14">
        <v>0.663309</v>
      </c>
      <c r="AJ74" s="14">
        <v>0.646225</v>
      </c>
      <c r="AK74" s="14">
        <v>0.694865</v>
      </c>
      <c r="AL74" s="18"/>
      <c r="AM74" s="14">
        <v>0.943255</v>
      </c>
      <c r="AN74" s="14">
        <v>0.890895</v>
      </c>
      <c r="AO74" s="14">
        <v>0.993838</v>
      </c>
      <c r="AP74" s="18"/>
      <c r="AQ74" s="14">
        <v>0.759456</v>
      </c>
      <c r="AR74" s="14">
        <v>0.708616</v>
      </c>
      <c r="AS74" s="14">
        <v>0.81022</v>
      </c>
      <c r="AT74" s="18"/>
      <c r="AU74" s="14">
        <v>0.730004</v>
      </c>
      <c r="AV74" s="14">
        <v>0.685364</v>
      </c>
      <c r="AW74" s="14">
        <v>0.775404</v>
      </c>
      <c r="AX74" s="19"/>
      <c r="AY74" s="14">
        <v>1.01897</v>
      </c>
      <c r="AZ74" s="14">
        <v>0.973972</v>
      </c>
      <c r="BA74" s="14">
        <v>1.06533</v>
      </c>
      <c r="BB74" s="18"/>
      <c r="BC74" s="14">
        <v>0.917898</v>
      </c>
      <c r="BD74" s="14">
        <v>0.870841</v>
      </c>
      <c r="BE74" s="14">
        <v>0.969463</v>
      </c>
      <c r="BF74" s="19"/>
      <c r="BG74" s="14">
        <v>0.779206</v>
      </c>
      <c r="BH74" s="14">
        <v>0.727551</v>
      </c>
      <c r="BI74" s="14">
        <v>0.830635</v>
      </c>
      <c r="BJ74" s="19"/>
      <c r="BK74" s="14">
        <v>0.970799</v>
      </c>
      <c r="BL74" s="14">
        <v>0.921833</v>
      </c>
      <c r="BM74" s="14">
        <v>1.01675</v>
      </c>
      <c r="BN74" s="19"/>
      <c r="BO74" s="14">
        <v>0.807471</v>
      </c>
      <c r="BP74" s="14">
        <v>0.760955</v>
      </c>
      <c r="BQ74" s="14">
        <v>0.854008</v>
      </c>
      <c r="BR74" s="19"/>
      <c r="BS74" s="14">
        <v>0.834212</v>
      </c>
      <c r="BT74" s="14">
        <v>0.786933</v>
      </c>
      <c r="BU74" s="14">
        <v>0.880963</v>
      </c>
      <c r="BV74" s="19"/>
      <c r="BW74" s="14">
        <v>0.912311</v>
      </c>
      <c r="BX74" s="14">
        <v>0.866873</v>
      </c>
      <c r="BY74" s="14">
        <v>0.958422</v>
      </c>
      <c r="BZ74" s="19"/>
      <c r="CA74" s="14">
        <v>0.850898</v>
      </c>
      <c r="CB74" s="14">
        <v>0.804443</v>
      </c>
      <c r="CC74" s="14">
        <v>0.894934</v>
      </c>
      <c r="CD74" s="19"/>
      <c r="CE74" s="14">
        <v>0.835088</v>
      </c>
      <c r="CF74" s="14">
        <v>0.786132</v>
      </c>
      <c r="CG74" s="14">
        <v>0.887752</v>
      </c>
      <c r="CH74" s="19"/>
    </row>
    <row r="75" spans="1:86">
      <c r="A75" s="3">
        <v>65</v>
      </c>
      <c r="B75" s="2" t="s">
        <v>101</v>
      </c>
      <c r="C75" s="14">
        <v>0.689314</v>
      </c>
      <c r="D75" s="14">
        <v>0.651533</v>
      </c>
      <c r="E75" s="14">
        <v>0.727062</v>
      </c>
      <c r="F75" s="18"/>
      <c r="G75" s="14">
        <v>0.664272</v>
      </c>
      <c r="H75" s="14">
        <v>0.625313</v>
      </c>
      <c r="I75" s="14">
        <v>0.702962</v>
      </c>
      <c r="J75" s="19"/>
      <c r="K75" s="14">
        <v>0.741357</v>
      </c>
      <c r="L75" s="14">
        <v>0.702737</v>
      </c>
      <c r="M75" s="14">
        <v>0.781403</v>
      </c>
      <c r="N75" s="19"/>
      <c r="O75" s="14">
        <v>0.90289</v>
      </c>
      <c r="P75" s="14">
        <v>0.835356</v>
      </c>
      <c r="Q75" s="14">
        <v>0.934843</v>
      </c>
      <c r="R75" s="18"/>
      <c r="S75" s="14">
        <v>0.65041</v>
      </c>
      <c r="T75" s="14">
        <v>0.612657</v>
      </c>
      <c r="U75" s="14">
        <v>0.690239</v>
      </c>
      <c r="V75" s="18"/>
      <c r="W75" s="14">
        <v>0.667627</v>
      </c>
      <c r="X75" s="14">
        <v>0.62971</v>
      </c>
      <c r="Y75" s="14">
        <v>0.70607</v>
      </c>
      <c r="Z75" s="19"/>
      <c r="AA75" s="14">
        <v>0.671685</v>
      </c>
      <c r="AB75" s="14">
        <v>0.636395</v>
      </c>
      <c r="AC75" s="14">
        <v>0.710486</v>
      </c>
      <c r="AD75" s="19"/>
      <c r="AE75" s="14">
        <v>0.640305</v>
      </c>
      <c r="AF75" s="14">
        <v>0.606044</v>
      </c>
      <c r="AG75" s="14">
        <v>0.677593</v>
      </c>
      <c r="AH75" s="19"/>
      <c r="AI75" s="14">
        <v>0.492901</v>
      </c>
      <c r="AJ75" s="14">
        <v>0.480206</v>
      </c>
      <c r="AK75" s="14">
        <v>0.51635</v>
      </c>
      <c r="AL75" s="18"/>
      <c r="AM75" s="14">
        <v>0.721235</v>
      </c>
      <c r="AN75" s="14">
        <v>0.681199</v>
      </c>
      <c r="AO75" s="14">
        <v>0.759911</v>
      </c>
      <c r="AP75" s="18"/>
      <c r="AQ75" s="14">
        <v>0.560743</v>
      </c>
      <c r="AR75" s="14">
        <v>0.523204</v>
      </c>
      <c r="AS75" s="14">
        <v>0.598224</v>
      </c>
      <c r="AT75" s="18"/>
      <c r="AU75" s="14">
        <v>0.647897</v>
      </c>
      <c r="AV75" s="14">
        <v>0.608278</v>
      </c>
      <c r="AW75" s="14">
        <v>0.688191</v>
      </c>
      <c r="AX75" s="19"/>
      <c r="AY75" s="14">
        <v>0.839392</v>
      </c>
      <c r="AZ75" s="14">
        <v>0.802325</v>
      </c>
      <c r="BA75" s="14">
        <v>0.877584</v>
      </c>
      <c r="BB75" s="18"/>
      <c r="BC75" s="14">
        <v>0.675271</v>
      </c>
      <c r="BD75" s="14">
        <v>0.640653</v>
      </c>
      <c r="BE75" s="14">
        <v>0.713206</v>
      </c>
      <c r="BF75" s="19"/>
      <c r="BG75" s="14">
        <v>0.591654</v>
      </c>
      <c r="BH75" s="14">
        <v>0.552433</v>
      </c>
      <c r="BI75" s="14">
        <v>0.630704</v>
      </c>
      <c r="BJ75" s="19"/>
      <c r="BK75" s="14">
        <v>0.788888</v>
      </c>
      <c r="BL75" s="14">
        <v>0.749097</v>
      </c>
      <c r="BM75" s="14">
        <v>0.826229</v>
      </c>
      <c r="BN75" s="19"/>
      <c r="BO75" s="14">
        <v>0.644672</v>
      </c>
      <c r="BP75" s="14">
        <v>0.607534</v>
      </c>
      <c r="BQ75" s="14">
        <v>0.681826</v>
      </c>
      <c r="BR75" s="19"/>
      <c r="BS75" s="14">
        <v>0.661952</v>
      </c>
      <c r="BT75" s="14">
        <v>0.624435</v>
      </c>
      <c r="BU75" s="14">
        <v>0.699049</v>
      </c>
      <c r="BV75" s="19"/>
      <c r="BW75" s="14">
        <v>0.710889</v>
      </c>
      <c r="BX75" s="14">
        <v>0.675493</v>
      </c>
      <c r="BY75" s="14">
        <v>0.746819</v>
      </c>
      <c r="BZ75" s="19"/>
      <c r="CA75" s="14">
        <v>0.666341</v>
      </c>
      <c r="CB75" s="14">
        <v>0.629962</v>
      </c>
      <c r="CC75" s="14">
        <v>0.700825</v>
      </c>
      <c r="CD75" s="19"/>
      <c r="CE75" s="14">
        <v>0.657987</v>
      </c>
      <c r="CF75" s="14">
        <v>0.619413</v>
      </c>
      <c r="CG75" s="14">
        <v>0.699482</v>
      </c>
      <c r="CH75" s="19"/>
    </row>
    <row r="76" spans="1:86">
      <c r="A76" s="3">
        <v>66</v>
      </c>
      <c r="B76" s="2" t="s">
        <v>102</v>
      </c>
      <c r="C76" s="14">
        <v>274.485</v>
      </c>
      <c r="D76" s="14">
        <v>266.063</v>
      </c>
      <c r="E76" s="14">
        <v>283.296</v>
      </c>
      <c r="F76" s="18"/>
      <c r="G76" s="14">
        <v>271.209</v>
      </c>
      <c r="H76" s="14">
        <v>261.625</v>
      </c>
      <c r="I76" s="14">
        <v>280.788</v>
      </c>
      <c r="J76" s="19"/>
      <c r="K76" s="14">
        <v>276.388</v>
      </c>
      <c r="L76" s="14">
        <v>268.322</v>
      </c>
      <c r="M76" s="14">
        <v>284.062</v>
      </c>
      <c r="N76" s="19"/>
      <c r="O76" s="14">
        <v>359.42</v>
      </c>
      <c r="P76" s="14">
        <v>339.908</v>
      </c>
      <c r="Q76" s="14">
        <v>394.442</v>
      </c>
      <c r="R76" s="18"/>
      <c r="S76" s="14">
        <v>442.073</v>
      </c>
      <c r="T76" s="14">
        <v>429.635</v>
      </c>
      <c r="U76" s="14">
        <v>451.943</v>
      </c>
      <c r="V76" s="18"/>
      <c r="W76" s="14">
        <v>275.291</v>
      </c>
      <c r="X76" s="14">
        <v>265.755</v>
      </c>
      <c r="Y76" s="14">
        <v>284.689</v>
      </c>
      <c r="Z76" s="19"/>
      <c r="AA76" s="14">
        <v>267.788</v>
      </c>
      <c r="AB76" s="14">
        <v>258.494</v>
      </c>
      <c r="AC76" s="14">
        <v>276.385</v>
      </c>
      <c r="AD76" s="19"/>
      <c r="AE76" s="14">
        <v>264.717</v>
      </c>
      <c r="AF76" s="14">
        <v>254.474</v>
      </c>
      <c r="AG76" s="14">
        <v>273.598</v>
      </c>
      <c r="AH76" s="19"/>
      <c r="AI76" s="14">
        <v>506.504</v>
      </c>
      <c r="AJ76" s="14">
        <v>501.959</v>
      </c>
      <c r="AK76" s="14">
        <v>512.948</v>
      </c>
      <c r="AL76" s="18"/>
      <c r="AM76" s="14">
        <v>235.84</v>
      </c>
      <c r="AN76" s="14">
        <v>226.945</v>
      </c>
      <c r="AO76" s="14">
        <v>245.432</v>
      </c>
      <c r="AP76" s="18"/>
      <c r="AQ76" s="14">
        <v>292.711</v>
      </c>
      <c r="AR76" s="14">
        <v>283.716</v>
      </c>
      <c r="AS76" s="14">
        <v>301.732</v>
      </c>
      <c r="AT76" s="18"/>
      <c r="AU76" s="14">
        <v>271.366</v>
      </c>
      <c r="AV76" s="14">
        <v>261.085</v>
      </c>
      <c r="AW76" s="14">
        <v>280.547</v>
      </c>
      <c r="AX76" s="19"/>
      <c r="AY76" s="14">
        <v>272.031</v>
      </c>
      <c r="AZ76" s="14">
        <v>265.447</v>
      </c>
      <c r="BA76" s="14">
        <v>279.1</v>
      </c>
      <c r="BB76" s="18"/>
      <c r="BC76" s="14">
        <v>267.969</v>
      </c>
      <c r="BD76" s="14">
        <v>259.618</v>
      </c>
      <c r="BE76" s="14">
        <v>275.234</v>
      </c>
      <c r="BF76" s="19"/>
      <c r="BG76" s="14">
        <v>265.355</v>
      </c>
      <c r="BH76" s="14">
        <v>255.255</v>
      </c>
      <c r="BI76" s="14">
        <v>275.413</v>
      </c>
      <c r="BJ76" s="19"/>
      <c r="BK76" s="14">
        <v>260.311</v>
      </c>
      <c r="BL76" s="14">
        <v>253.48</v>
      </c>
      <c r="BM76" s="14">
        <v>268.81</v>
      </c>
      <c r="BN76" s="19"/>
      <c r="BO76" s="14">
        <v>276.873</v>
      </c>
      <c r="BP76" s="14">
        <v>267.794</v>
      </c>
      <c r="BQ76" s="14">
        <v>285.934</v>
      </c>
      <c r="BR76" s="19"/>
      <c r="BS76" s="14">
        <v>271.237</v>
      </c>
      <c r="BT76" s="14">
        <v>262.094</v>
      </c>
      <c r="BU76" s="14">
        <v>280.461</v>
      </c>
      <c r="BV76" s="19"/>
      <c r="BW76" s="14">
        <v>255.666</v>
      </c>
      <c r="BX76" s="14">
        <v>246.347</v>
      </c>
      <c r="BY76" s="14">
        <v>264.691</v>
      </c>
      <c r="BZ76" s="19"/>
      <c r="CA76" s="14">
        <v>270.641</v>
      </c>
      <c r="CB76" s="14">
        <v>262.26</v>
      </c>
      <c r="CC76" s="14">
        <v>279.012</v>
      </c>
      <c r="CD76" s="19"/>
      <c r="CE76" s="14">
        <v>292.323</v>
      </c>
      <c r="CF76" s="14">
        <v>282.996</v>
      </c>
      <c r="CG76" s="14">
        <v>300.535</v>
      </c>
      <c r="CH76" s="19"/>
    </row>
    <row r="77" spans="1:86">
      <c r="A77" s="3">
        <v>67</v>
      </c>
      <c r="B77" s="2" t="s">
        <v>103</v>
      </c>
      <c r="C77" s="14">
        <v>7.99392</v>
      </c>
      <c r="D77" s="14">
        <v>7.34698</v>
      </c>
      <c r="E77" s="14">
        <v>8.71708</v>
      </c>
      <c r="F77" s="18"/>
      <c r="G77" s="14">
        <v>6.02865</v>
      </c>
      <c r="H77" s="14">
        <v>5.40744</v>
      </c>
      <c r="I77" s="14">
        <v>6.72678</v>
      </c>
      <c r="J77" s="19"/>
      <c r="K77" s="14">
        <v>10.0313</v>
      </c>
      <c r="L77" s="14">
        <v>9.44438</v>
      </c>
      <c r="M77" s="14">
        <v>10.587</v>
      </c>
      <c r="N77" s="19"/>
      <c r="O77" s="14">
        <v>29.2468</v>
      </c>
      <c r="P77" s="14">
        <v>25.25</v>
      </c>
      <c r="Q77" s="14">
        <v>36.2799</v>
      </c>
      <c r="R77" s="18"/>
      <c r="S77" s="14">
        <v>35.6919</v>
      </c>
      <c r="T77" s="14">
        <v>32.988</v>
      </c>
      <c r="U77" s="14">
        <v>37.8835</v>
      </c>
      <c r="V77" s="18"/>
      <c r="W77" s="14">
        <v>6.14868</v>
      </c>
      <c r="X77" s="14">
        <v>5.45334</v>
      </c>
      <c r="Y77" s="14">
        <v>6.89774</v>
      </c>
      <c r="Z77" s="19"/>
      <c r="AA77" s="14">
        <v>5.90357</v>
      </c>
      <c r="AB77" s="14">
        <v>5.44331</v>
      </c>
      <c r="AC77" s="14">
        <v>6.5138</v>
      </c>
      <c r="AD77" s="19"/>
      <c r="AE77" s="14">
        <v>7.11993</v>
      </c>
      <c r="AF77" s="14">
        <v>6.31608</v>
      </c>
      <c r="AG77" s="14">
        <v>7.90245</v>
      </c>
      <c r="AH77" s="19"/>
      <c r="AI77" s="14">
        <v>74.3146</v>
      </c>
      <c r="AJ77" s="14">
        <v>73.39</v>
      </c>
      <c r="AK77" s="14">
        <v>76.2061</v>
      </c>
      <c r="AL77" s="18"/>
      <c r="AM77" s="14">
        <v>9.26396</v>
      </c>
      <c r="AN77" s="14">
        <v>8.73479</v>
      </c>
      <c r="AO77" s="14">
        <v>9.95568</v>
      </c>
      <c r="AP77" s="18"/>
      <c r="AQ77" s="14">
        <v>8.36491</v>
      </c>
      <c r="AR77" s="14">
        <v>7.61459</v>
      </c>
      <c r="AS77" s="14">
        <v>9.17522</v>
      </c>
      <c r="AT77" s="18"/>
      <c r="AU77" s="14">
        <v>12.1285</v>
      </c>
      <c r="AV77" s="14">
        <v>10.8567</v>
      </c>
      <c r="AW77" s="14">
        <v>13.1346</v>
      </c>
      <c r="AX77" s="19"/>
      <c r="AY77" s="14">
        <v>24.0532</v>
      </c>
      <c r="AZ77" s="14">
        <v>23.0647</v>
      </c>
      <c r="BA77" s="14">
        <v>25.2407</v>
      </c>
      <c r="BB77" s="18"/>
      <c r="BC77" s="14">
        <v>8.32546</v>
      </c>
      <c r="BD77" s="14">
        <v>7.75452</v>
      </c>
      <c r="BE77" s="14">
        <v>8.81252</v>
      </c>
      <c r="BF77" s="19"/>
      <c r="BG77" s="14">
        <v>2.44575</v>
      </c>
      <c r="BH77" s="14">
        <v>2.06878</v>
      </c>
      <c r="BI77" s="14">
        <v>2.80416</v>
      </c>
      <c r="BJ77" s="19"/>
      <c r="BK77" s="14">
        <v>12.9719</v>
      </c>
      <c r="BL77" s="14">
        <v>12.3454</v>
      </c>
      <c r="BM77" s="14">
        <v>13.8824</v>
      </c>
      <c r="BN77" s="19"/>
      <c r="BO77" s="14">
        <v>7.34297</v>
      </c>
      <c r="BP77" s="14">
        <v>6.61165</v>
      </c>
      <c r="BQ77" s="14">
        <v>8.10651</v>
      </c>
      <c r="BR77" s="19"/>
      <c r="BS77" s="14">
        <v>7.03042</v>
      </c>
      <c r="BT77" s="14">
        <v>6.33318</v>
      </c>
      <c r="BU77" s="14">
        <v>7.78257</v>
      </c>
      <c r="BV77" s="19"/>
      <c r="BW77" s="14">
        <v>9.17107</v>
      </c>
      <c r="BX77" s="14">
        <v>8.31164</v>
      </c>
      <c r="BY77" s="14">
        <v>9.97945</v>
      </c>
      <c r="BZ77" s="19"/>
      <c r="CA77" s="14">
        <v>6.83809</v>
      </c>
      <c r="CB77" s="14">
        <v>6.2187</v>
      </c>
      <c r="CC77" s="14">
        <v>7.37373</v>
      </c>
      <c r="CD77" s="19"/>
      <c r="CE77" s="14">
        <v>9.72527</v>
      </c>
      <c r="CF77" s="14">
        <v>8.80409</v>
      </c>
      <c r="CG77" s="14">
        <v>10.6161</v>
      </c>
      <c r="CH77" s="19"/>
    </row>
    <row r="78" spans="1:86">
      <c r="A78" s="3">
        <v>68</v>
      </c>
      <c r="B78" s="2" t="s">
        <v>104</v>
      </c>
      <c r="C78" s="14">
        <v>44.8442</v>
      </c>
      <c r="D78" s="14">
        <v>39.1597</v>
      </c>
      <c r="E78" s="14">
        <v>50.1018</v>
      </c>
      <c r="F78" s="18"/>
      <c r="G78" s="14">
        <v>45.921</v>
      </c>
      <c r="H78" s="14">
        <v>40.098</v>
      </c>
      <c r="I78" s="14">
        <v>51.5684</v>
      </c>
      <c r="J78" s="19"/>
      <c r="K78" s="14">
        <v>48.8539</v>
      </c>
      <c r="L78" s="14">
        <v>43.7595</v>
      </c>
      <c r="M78" s="14">
        <v>54.047</v>
      </c>
      <c r="N78" s="19"/>
      <c r="O78" s="14">
        <v>-47.6662</v>
      </c>
      <c r="P78" s="14">
        <v>-67.7577</v>
      </c>
      <c r="Q78" s="14">
        <v>-34.7544</v>
      </c>
      <c r="R78" s="18"/>
      <c r="S78" s="14">
        <v>-88.7713</v>
      </c>
      <c r="T78" s="14">
        <v>-97.7769</v>
      </c>
      <c r="U78" s="14">
        <v>-77.137</v>
      </c>
      <c r="V78" s="18"/>
      <c r="W78" s="14">
        <v>37.2169</v>
      </c>
      <c r="X78" s="14">
        <v>27.8097</v>
      </c>
      <c r="Y78" s="14">
        <v>43.6058</v>
      </c>
      <c r="Z78" s="19"/>
      <c r="AA78" s="14">
        <v>46.5769</v>
      </c>
      <c r="AB78" s="14">
        <v>41.7048</v>
      </c>
      <c r="AC78" s="14">
        <v>51.8615</v>
      </c>
      <c r="AD78" s="19"/>
      <c r="AE78" s="14">
        <v>55.0276</v>
      </c>
      <c r="AF78" s="14">
        <v>49.6918</v>
      </c>
      <c r="AG78" s="14">
        <v>61.871</v>
      </c>
      <c r="AH78" s="19"/>
      <c r="AI78" s="14">
        <v>5.01144</v>
      </c>
      <c r="AJ78" s="14">
        <v>0.676939</v>
      </c>
      <c r="AK78" s="14">
        <v>15.937</v>
      </c>
      <c r="AL78" s="18"/>
      <c r="AM78" s="14">
        <v>104.207</v>
      </c>
      <c r="AN78" s="14">
        <v>93.0547</v>
      </c>
      <c r="AO78" s="14">
        <v>110.224</v>
      </c>
      <c r="AP78" s="18"/>
      <c r="AQ78" s="14">
        <v>46.3287</v>
      </c>
      <c r="AR78" s="14">
        <v>39.9639</v>
      </c>
      <c r="AS78" s="14">
        <v>51.7707</v>
      </c>
      <c r="AT78" s="18"/>
      <c r="AU78" s="14">
        <v>54.7251</v>
      </c>
      <c r="AV78" s="14">
        <v>46.3987</v>
      </c>
      <c r="AW78" s="14">
        <v>61.4508</v>
      </c>
      <c r="AX78" s="19"/>
      <c r="AY78" s="14">
        <v>90.101</v>
      </c>
      <c r="AZ78" s="14">
        <v>82.6785</v>
      </c>
      <c r="BA78" s="14">
        <v>93.6735</v>
      </c>
      <c r="BB78" s="18"/>
      <c r="BC78" s="14">
        <v>52.5724</v>
      </c>
      <c r="BD78" s="14">
        <v>48.6785</v>
      </c>
      <c r="BE78" s="14">
        <v>57.3125</v>
      </c>
      <c r="BF78" s="19"/>
      <c r="BG78" s="14">
        <v>60.014</v>
      </c>
      <c r="BH78" s="14">
        <v>54.2924</v>
      </c>
      <c r="BI78" s="14">
        <v>65.7352</v>
      </c>
      <c r="BJ78" s="19"/>
      <c r="BK78" s="14">
        <v>66.9944</v>
      </c>
      <c r="BL78" s="14">
        <v>60.8536</v>
      </c>
      <c r="BM78" s="14">
        <v>70.9569</v>
      </c>
      <c r="BN78" s="19"/>
      <c r="BO78" s="14">
        <v>45.022</v>
      </c>
      <c r="BP78" s="14">
        <v>39.1639</v>
      </c>
      <c r="BQ78" s="14">
        <v>50.2803</v>
      </c>
      <c r="BR78" s="19"/>
      <c r="BS78" s="14">
        <v>47.8622</v>
      </c>
      <c r="BT78" s="14">
        <v>42.1109</v>
      </c>
      <c r="BU78" s="14">
        <v>53.2033</v>
      </c>
      <c r="BV78" s="19"/>
      <c r="BW78" s="14">
        <v>56.3199</v>
      </c>
      <c r="BX78" s="14">
        <v>50.1993</v>
      </c>
      <c r="BY78" s="14">
        <v>61.7892</v>
      </c>
      <c r="BZ78" s="19"/>
      <c r="CA78" s="14">
        <v>43.1265</v>
      </c>
      <c r="CB78" s="14">
        <v>38.5334</v>
      </c>
      <c r="CC78" s="14">
        <v>47.3165</v>
      </c>
      <c r="CD78" s="19"/>
      <c r="CE78" s="14">
        <v>37.8464</v>
      </c>
      <c r="CF78" s="14">
        <v>32.5719</v>
      </c>
      <c r="CG78" s="14">
        <v>43.9408</v>
      </c>
      <c r="CH78" s="19"/>
    </row>
    <row r="79" spans="1:86">
      <c r="A79" s="3">
        <v>69</v>
      </c>
      <c r="B79" s="2" t="s">
        <v>105</v>
      </c>
      <c r="C79" s="14">
        <v>398.933</v>
      </c>
      <c r="D79" s="14">
        <v>1e-8</v>
      </c>
      <c r="E79" s="14">
        <v>461.523</v>
      </c>
      <c r="F79" s="18"/>
      <c r="G79" s="14">
        <v>401.812</v>
      </c>
      <c r="H79" s="14">
        <v>1e-8</v>
      </c>
      <c r="I79" s="14">
        <v>456.913</v>
      </c>
      <c r="J79" s="19"/>
      <c r="K79" s="14">
        <v>373.512</v>
      </c>
      <c r="L79" s="14">
        <v>9.99995e-9</v>
      </c>
      <c r="M79" s="14">
        <v>449.628</v>
      </c>
      <c r="N79" s="19"/>
      <c r="O79" s="14">
        <v>119.023</v>
      </c>
      <c r="P79" s="14">
        <v>1.00002e-8</v>
      </c>
      <c r="Q79" s="14">
        <v>513.929</v>
      </c>
      <c r="R79" s="18"/>
      <c r="S79" s="14">
        <v>696.286</v>
      </c>
      <c r="T79" s="14">
        <v>1.00003e-8</v>
      </c>
      <c r="U79" s="14">
        <v>744.386</v>
      </c>
      <c r="V79" s="18"/>
      <c r="W79" s="14">
        <v>411.891</v>
      </c>
      <c r="X79" s="14">
        <v>9.99992e-9</v>
      </c>
      <c r="Y79" s="14">
        <v>467.262</v>
      </c>
      <c r="Z79" s="19"/>
      <c r="AA79" s="14">
        <v>364.948</v>
      </c>
      <c r="AB79" s="14">
        <v>1e-8</v>
      </c>
      <c r="AC79" s="14">
        <v>452.929</v>
      </c>
      <c r="AD79" s="19"/>
      <c r="AE79" s="14">
        <v>290.102</v>
      </c>
      <c r="AF79" s="14">
        <v>1e-8</v>
      </c>
      <c r="AG79" s="14">
        <v>390.557</v>
      </c>
      <c r="AH79" s="19"/>
      <c r="AI79" s="14">
        <v>909.304</v>
      </c>
      <c r="AJ79" s="14">
        <v>893.351</v>
      </c>
      <c r="AK79" s="14">
        <v>935.704</v>
      </c>
      <c r="AL79" s="18"/>
      <c r="AM79" s="14">
        <v>108.247</v>
      </c>
      <c r="AN79" s="14">
        <v>9.99995e-9</v>
      </c>
      <c r="AO79" s="14">
        <v>392.728</v>
      </c>
      <c r="AP79" s="18"/>
      <c r="AQ79" s="14">
        <v>380.124</v>
      </c>
      <c r="AR79" s="14">
        <v>1.00001e-8</v>
      </c>
      <c r="AS79" s="14">
        <v>573.165</v>
      </c>
      <c r="AT79" s="18"/>
      <c r="AU79" s="14">
        <v>477.768</v>
      </c>
      <c r="AV79" s="14">
        <v>9.99998e-9</v>
      </c>
      <c r="AW79" s="14">
        <v>528.959</v>
      </c>
      <c r="AX79" s="19"/>
      <c r="AY79" s="14">
        <v>396.127</v>
      </c>
      <c r="AZ79" s="14">
        <v>1e-8</v>
      </c>
      <c r="BA79" s="14">
        <v>439.814</v>
      </c>
      <c r="BB79" s="18"/>
      <c r="BC79" s="14">
        <v>360.24</v>
      </c>
      <c r="BD79" s="14">
        <v>9.99998e-9</v>
      </c>
      <c r="BE79" s="14">
        <v>469.243</v>
      </c>
      <c r="BF79" s="19"/>
      <c r="BG79" s="14">
        <v>420.148</v>
      </c>
      <c r="BH79" s="14">
        <v>1e-8</v>
      </c>
      <c r="BI79" s="14">
        <v>522.159</v>
      </c>
      <c r="BJ79" s="19"/>
      <c r="BK79" s="14">
        <v>227.511</v>
      </c>
      <c r="BL79" s="14">
        <v>9.99987e-9</v>
      </c>
      <c r="BM79" s="14">
        <v>337.311</v>
      </c>
      <c r="BN79" s="19"/>
      <c r="BO79" s="14">
        <v>416.983</v>
      </c>
      <c r="BP79" s="14">
        <v>9.99998e-9</v>
      </c>
      <c r="BQ79" s="14">
        <v>477.502</v>
      </c>
      <c r="BR79" s="19"/>
      <c r="BS79" s="14">
        <v>369.642</v>
      </c>
      <c r="BT79" s="14">
        <v>9.99997e-9</v>
      </c>
      <c r="BU79" s="14">
        <v>459.155</v>
      </c>
      <c r="BV79" s="19"/>
      <c r="BW79" s="14">
        <v>336.149</v>
      </c>
      <c r="BX79" s="14">
        <v>9.99989e-9</v>
      </c>
      <c r="BY79" s="14">
        <v>384.78</v>
      </c>
      <c r="BZ79" s="19"/>
      <c r="CA79" s="14">
        <v>416.551</v>
      </c>
      <c r="CB79" s="14">
        <v>1.00001e-8</v>
      </c>
      <c r="CC79" s="14">
        <v>478.312</v>
      </c>
      <c r="CD79" s="19"/>
      <c r="CE79" s="14">
        <v>499.631</v>
      </c>
      <c r="CF79" s="14">
        <v>9.99989e-9</v>
      </c>
      <c r="CG79" s="14">
        <v>555.82</v>
      </c>
      <c r="CH79" s="19"/>
    </row>
    <row r="80" spans="1:86">
      <c r="A80" s="3">
        <v>70</v>
      </c>
      <c r="B80" s="2" t="s">
        <v>106</v>
      </c>
      <c r="C80" s="14">
        <v>72.4376</v>
      </c>
      <c r="D80" s="14">
        <v>65.7248</v>
      </c>
      <c r="E80" s="14">
        <v>78.9063</v>
      </c>
      <c r="F80" s="18"/>
      <c r="G80" s="14">
        <v>76.8043</v>
      </c>
      <c r="H80" s="14">
        <v>70.083</v>
      </c>
      <c r="I80" s="14">
        <v>83.555</v>
      </c>
      <c r="J80" s="19"/>
      <c r="K80" s="14">
        <v>67.4112</v>
      </c>
      <c r="L80" s="14">
        <v>60.6503</v>
      </c>
      <c r="M80" s="14">
        <v>74.0806</v>
      </c>
      <c r="N80" s="19"/>
      <c r="O80" s="14">
        <v>1.33744</v>
      </c>
      <c r="P80" s="14">
        <v>1.00001e-8</v>
      </c>
      <c r="Q80" s="14">
        <v>8.19661</v>
      </c>
      <c r="R80" s="18"/>
      <c r="S80" s="14">
        <v>41.5003</v>
      </c>
      <c r="T80" s="14">
        <v>34.6038</v>
      </c>
      <c r="U80" s="14">
        <v>48.404</v>
      </c>
      <c r="V80" s="18"/>
      <c r="W80" s="14">
        <v>77.2581</v>
      </c>
      <c r="X80" s="14">
        <v>70.6959</v>
      </c>
      <c r="Y80" s="14">
        <v>83.7194</v>
      </c>
      <c r="Z80" s="19"/>
      <c r="AA80" s="14">
        <v>75.9422</v>
      </c>
      <c r="AB80" s="14">
        <v>69.1641</v>
      </c>
      <c r="AC80" s="14">
        <v>82.0795</v>
      </c>
      <c r="AD80" s="19"/>
      <c r="AE80" s="14">
        <v>73.1107</v>
      </c>
      <c r="AF80" s="14">
        <v>66.237</v>
      </c>
      <c r="AG80" s="14">
        <v>79.5959</v>
      </c>
      <c r="AH80" s="19"/>
      <c r="AI80" s="14">
        <v>41.5208</v>
      </c>
      <c r="AJ80" s="14">
        <v>36.6307</v>
      </c>
      <c r="AK80" s="14">
        <v>43.7893</v>
      </c>
      <c r="AL80" s="18"/>
      <c r="AM80" s="14">
        <v>78.2606</v>
      </c>
      <c r="AN80" s="14">
        <v>71.7374</v>
      </c>
      <c r="AO80" s="14">
        <v>84.7902</v>
      </c>
      <c r="AP80" s="18"/>
      <c r="AQ80" s="14">
        <v>92.5878</v>
      </c>
      <c r="AR80" s="14">
        <v>85.7697</v>
      </c>
      <c r="AS80" s="14">
        <v>99.3591</v>
      </c>
      <c r="AT80" s="18"/>
      <c r="AU80" s="14">
        <v>91.2885</v>
      </c>
      <c r="AV80" s="14">
        <v>84.9004</v>
      </c>
      <c r="AW80" s="14">
        <v>97.6936</v>
      </c>
      <c r="AX80" s="19"/>
      <c r="AY80" s="14">
        <v>50.0751</v>
      </c>
      <c r="AZ80" s="14">
        <v>43.5076</v>
      </c>
      <c r="BA80" s="14">
        <v>56.2171</v>
      </c>
      <c r="BB80" s="18"/>
      <c r="BC80" s="14">
        <v>73.2654</v>
      </c>
      <c r="BD80" s="14">
        <v>66.4886</v>
      </c>
      <c r="BE80" s="14">
        <v>79.6015</v>
      </c>
      <c r="BF80" s="19"/>
      <c r="BG80" s="14">
        <v>95.1993</v>
      </c>
      <c r="BH80" s="14">
        <v>88.6086</v>
      </c>
      <c r="BI80" s="14">
        <v>101.849</v>
      </c>
      <c r="BJ80" s="19"/>
      <c r="BK80" s="14">
        <v>57.5123</v>
      </c>
      <c r="BL80" s="14">
        <v>50.5822</v>
      </c>
      <c r="BM80" s="14">
        <v>64.2995</v>
      </c>
      <c r="BN80" s="19"/>
      <c r="BO80" s="14">
        <v>76.5012</v>
      </c>
      <c r="BP80" s="14">
        <v>69.8094</v>
      </c>
      <c r="BQ80" s="14">
        <v>83.2067</v>
      </c>
      <c r="BR80" s="19"/>
      <c r="BS80" s="14">
        <v>74.3718</v>
      </c>
      <c r="BT80" s="14">
        <v>67.7343</v>
      </c>
      <c r="BU80" s="14">
        <v>81.0842</v>
      </c>
      <c r="BV80" s="19"/>
      <c r="BW80" s="14">
        <v>59.8345</v>
      </c>
      <c r="BX80" s="14">
        <v>53.1834</v>
      </c>
      <c r="BY80" s="14">
        <v>66.4925</v>
      </c>
      <c r="BZ80" s="19"/>
      <c r="CA80" s="14">
        <v>75.7497</v>
      </c>
      <c r="CB80" s="14">
        <v>69.7928</v>
      </c>
      <c r="CC80" s="14">
        <v>82.1449</v>
      </c>
      <c r="CD80" s="19"/>
      <c r="CE80" s="14">
        <v>82.644</v>
      </c>
      <c r="CF80" s="14">
        <v>75.7552</v>
      </c>
      <c r="CG80" s="14">
        <v>89.2422</v>
      </c>
      <c r="CH80" s="19"/>
    </row>
    <row r="81" spans="1:86">
      <c r="A81" s="3">
        <v>71</v>
      </c>
      <c r="B81" s="2" t="s">
        <v>107</v>
      </c>
      <c r="C81" s="14">
        <v>151.0568</v>
      </c>
      <c r="D81" s="14">
        <v>121.4674</v>
      </c>
      <c r="E81" s="14">
        <v>181.1474</v>
      </c>
      <c r="F81" s="18"/>
      <c r="G81" s="14">
        <v>148.4304</v>
      </c>
      <c r="H81" s="14">
        <v>117.574</v>
      </c>
      <c r="I81" s="14">
        <v>179.348</v>
      </c>
      <c r="J81" s="14"/>
      <c r="K81" s="14">
        <v>153.1406</v>
      </c>
      <c r="L81" s="14">
        <v>122.9468</v>
      </c>
      <c r="M81" s="14">
        <v>182.9174</v>
      </c>
      <c r="N81" s="14"/>
      <c r="O81" s="14">
        <v>208.22212</v>
      </c>
      <c r="P81" s="14">
        <v>180.73378</v>
      </c>
      <c r="Q81" s="14">
        <v>240.00099998</v>
      </c>
      <c r="R81" s="18"/>
      <c r="S81" s="14">
        <v>248.6314</v>
      </c>
      <c r="T81" s="14">
        <v>218.39</v>
      </c>
      <c r="U81" s="14">
        <v>278.0014</v>
      </c>
      <c r="V81" s="18"/>
      <c r="W81" s="14">
        <v>148.0188</v>
      </c>
      <c r="X81" s="14">
        <v>117.9672</v>
      </c>
      <c r="Y81" s="14">
        <v>178.0372</v>
      </c>
      <c r="Z81" s="14"/>
      <c r="AA81" s="14">
        <v>146.3086</v>
      </c>
      <c r="AB81" s="14">
        <v>116.6</v>
      </c>
      <c r="AC81" s="14">
        <v>175.7218</v>
      </c>
      <c r="AD81" s="14"/>
      <c r="AE81" s="14">
        <v>149.5406</v>
      </c>
      <c r="AF81" s="14">
        <v>118.8532</v>
      </c>
      <c r="AG81" s="14">
        <v>179.567</v>
      </c>
      <c r="AH81" s="14"/>
      <c r="AI81" s="14">
        <v>299.7434</v>
      </c>
      <c r="AJ81" s="14">
        <v>284.8724</v>
      </c>
      <c r="AK81" s="14">
        <v>315.1176</v>
      </c>
      <c r="AL81" s="18"/>
      <c r="AM81" s="14">
        <v>133.7968</v>
      </c>
      <c r="AN81" s="14">
        <v>104.1306</v>
      </c>
      <c r="AO81" s="14">
        <v>164.0332</v>
      </c>
      <c r="AP81" s="18"/>
      <c r="AQ81" s="14">
        <v>161.6434</v>
      </c>
      <c r="AR81" s="14">
        <v>131.1778</v>
      </c>
      <c r="AS81" s="14">
        <v>192.2286</v>
      </c>
      <c r="AT81" s="18"/>
      <c r="AU81" s="14">
        <v>152.518</v>
      </c>
      <c r="AV81" s="14">
        <v>123.2328</v>
      </c>
      <c r="AW81" s="14">
        <v>181.4932</v>
      </c>
      <c r="AX81" s="14"/>
      <c r="AY81" s="14">
        <v>161.0178</v>
      </c>
      <c r="AZ81" s="14">
        <v>133.3178</v>
      </c>
      <c r="BA81" s="14">
        <v>189.1158</v>
      </c>
      <c r="BB81" s="18"/>
      <c r="BC81" s="14">
        <v>147.7912</v>
      </c>
      <c r="BD81" s="14">
        <v>117.947</v>
      </c>
      <c r="BE81" s="14">
        <v>177.0158</v>
      </c>
      <c r="BF81" s="14"/>
      <c r="BG81" s="14">
        <v>166.245</v>
      </c>
      <c r="BH81" s="14">
        <v>161.483</v>
      </c>
      <c r="BI81" s="14">
        <v>171.992</v>
      </c>
      <c r="BJ81" s="14"/>
      <c r="BK81" s="14">
        <v>151.3204</v>
      </c>
      <c r="BL81" s="14">
        <v>121.953</v>
      </c>
      <c r="BM81" s="14">
        <v>182.0096</v>
      </c>
      <c r="BN81" s="14"/>
      <c r="BO81" s="14">
        <v>154.1236</v>
      </c>
      <c r="BP81" s="14">
        <v>123.8336</v>
      </c>
      <c r="BQ81" s="14">
        <v>184.3792</v>
      </c>
      <c r="BR81" s="14"/>
      <c r="BS81" s="14">
        <v>151.0714</v>
      </c>
      <c r="BT81" s="14">
        <v>120.8236</v>
      </c>
      <c r="BU81" s="14">
        <v>181.3594</v>
      </c>
      <c r="BV81" s="14"/>
      <c r="BW81" s="14">
        <v>145.631</v>
      </c>
      <c r="BX81" s="14">
        <v>115.399</v>
      </c>
      <c r="BY81" s="14">
        <v>175.6102</v>
      </c>
      <c r="BZ81" s="14"/>
      <c r="CA81" s="14">
        <v>147.5156</v>
      </c>
      <c r="CB81" s="14">
        <v>119.1482</v>
      </c>
      <c r="CC81" s="14">
        <v>175.8614</v>
      </c>
      <c r="CD81" s="14"/>
      <c r="CE81" s="14">
        <v>159.736</v>
      </c>
      <c r="CF81" s="14">
        <v>129.1986</v>
      </c>
      <c r="CG81" s="14">
        <v>189.6336</v>
      </c>
      <c r="CH81" s="14"/>
    </row>
    <row r="82" spans="1:86">
      <c r="A82" s="3">
        <v>72</v>
      </c>
      <c r="B82" s="2" t="s">
        <v>108</v>
      </c>
      <c r="C82" s="14">
        <v>141.239</v>
      </c>
      <c r="D82" s="14">
        <v>137.195</v>
      </c>
      <c r="E82" s="14">
        <v>145.51</v>
      </c>
      <c r="F82" s="18"/>
      <c r="G82" s="14">
        <v>138.619</v>
      </c>
      <c r="H82" s="14">
        <v>133.875</v>
      </c>
      <c r="I82" s="14">
        <v>143.333</v>
      </c>
      <c r="J82" s="19"/>
      <c r="K82" s="14">
        <v>143.21</v>
      </c>
      <c r="L82" s="14">
        <v>139.434</v>
      </c>
      <c r="M82" s="14">
        <v>146.769</v>
      </c>
      <c r="N82" s="19"/>
      <c r="O82" s="14">
        <v>194.333</v>
      </c>
      <c r="P82" s="14">
        <v>182.79</v>
      </c>
      <c r="Q82" s="14">
        <v>214.93</v>
      </c>
      <c r="R82" s="18"/>
      <c r="S82" s="14">
        <v>238.883</v>
      </c>
      <c r="T82" s="14">
        <v>231.957</v>
      </c>
      <c r="U82" s="14">
        <v>244.052</v>
      </c>
      <c r="V82" s="18"/>
      <c r="W82" s="14">
        <v>140.72</v>
      </c>
      <c r="X82" s="14">
        <v>135.986</v>
      </c>
      <c r="Y82" s="14">
        <v>145.383</v>
      </c>
      <c r="Z82" s="19"/>
      <c r="AA82" s="14">
        <v>136.846</v>
      </c>
      <c r="AB82" s="14">
        <v>132.33</v>
      </c>
      <c r="AC82" s="14">
        <v>141.047</v>
      </c>
      <c r="AD82" s="19"/>
      <c r="AE82" s="14">
        <v>135.918</v>
      </c>
      <c r="AF82" s="14">
        <v>130.834</v>
      </c>
      <c r="AG82" s="14">
        <v>140.291</v>
      </c>
      <c r="AH82" s="19"/>
      <c r="AI82" s="14">
        <v>290.409</v>
      </c>
      <c r="AJ82" s="14">
        <v>288.137</v>
      </c>
      <c r="AK82" s="14">
        <v>294.169</v>
      </c>
      <c r="AL82" s="18"/>
      <c r="AM82" s="14">
        <v>122.552</v>
      </c>
      <c r="AN82" s="14">
        <v>118.319</v>
      </c>
      <c r="AO82" s="14">
        <v>127.208</v>
      </c>
      <c r="AP82" s="18"/>
      <c r="AQ82" s="14">
        <v>150.538</v>
      </c>
      <c r="AR82" s="14">
        <v>146.216</v>
      </c>
      <c r="AS82" s="14">
        <v>154.9</v>
      </c>
      <c r="AT82" s="18"/>
      <c r="AU82" s="14">
        <v>141.747</v>
      </c>
      <c r="AV82" s="14">
        <v>136.43</v>
      </c>
      <c r="AW82" s="14">
        <v>146.27</v>
      </c>
      <c r="AX82" s="19"/>
      <c r="AY82" s="14">
        <v>148.042</v>
      </c>
      <c r="AZ82" s="14">
        <v>144.971</v>
      </c>
      <c r="BA82" s="14">
        <v>151.399</v>
      </c>
      <c r="BB82" s="18"/>
      <c r="BC82" s="14">
        <v>138.147</v>
      </c>
      <c r="BD82" s="14">
        <v>134.186</v>
      </c>
      <c r="BE82" s="14">
        <v>141.51</v>
      </c>
      <c r="BF82" s="19"/>
      <c r="BG82" s="14">
        <v>133.9</v>
      </c>
      <c r="BH82" s="14">
        <v>128.865</v>
      </c>
      <c r="BI82" s="14">
        <v>138.9</v>
      </c>
      <c r="BJ82" s="19"/>
      <c r="BK82" s="14">
        <v>136.641</v>
      </c>
      <c r="BL82" s="14">
        <v>133.481</v>
      </c>
      <c r="BM82" s="14">
        <v>140.722</v>
      </c>
      <c r="BN82" s="19"/>
      <c r="BO82" s="14">
        <v>142.108</v>
      </c>
      <c r="BP82" s="14">
        <v>137.664</v>
      </c>
      <c r="BQ82" s="14">
        <v>146.544</v>
      </c>
      <c r="BR82" s="19"/>
      <c r="BS82" s="14">
        <v>139.134</v>
      </c>
      <c r="BT82" s="14">
        <v>134.654</v>
      </c>
      <c r="BU82" s="14">
        <v>143.651</v>
      </c>
      <c r="BV82" s="19"/>
      <c r="BW82" s="14">
        <v>132.419</v>
      </c>
      <c r="BX82" s="14">
        <v>127.796</v>
      </c>
      <c r="BY82" s="14">
        <v>136.89</v>
      </c>
      <c r="BZ82" s="19"/>
      <c r="CA82" s="14">
        <v>138.74</v>
      </c>
      <c r="CB82" s="14">
        <v>134.642</v>
      </c>
      <c r="CC82" s="14">
        <v>142.731</v>
      </c>
      <c r="CD82" s="19"/>
      <c r="CE82" s="14">
        <v>151.024</v>
      </c>
      <c r="CF82" s="14">
        <v>146.433</v>
      </c>
      <c r="CG82" s="14">
        <v>155.044</v>
      </c>
      <c r="CH82" s="19"/>
    </row>
    <row r="83" spans="1:86">
      <c r="A83" s="3">
        <v>73</v>
      </c>
      <c r="B83" s="2" t="s">
        <v>109</v>
      </c>
      <c r="C83" s="14">
        <v>54.2309</v>
      </c>
      <c r="D83" s="14">
        <v>51.2586</v>
      </c>
      <c r="E83" s="14">
        <v>57.2007</v>
      </c>
      <c r="F83" s="18"/>
      <c r="G83" s="14">
        <v>54.2417</v>
      </c>
      <c r="H83" s="14">
        <v>51.0605</v>
      </c>
      <c r="I83" s="14">
        <v>57.401</v>
      </c>
      <c r="J83" s="19"/>
      <c r="K83" s="14">
        <v>58.5365</v>
      </c>
      <c r="L83" s="14">
        <v>55.4872</v>
      </c>
      <c r="M83" s="14">
        <v>61.6985</v>
      </c>
      <c r="N83" s="19"/>
      <c r="O83" s="14">
        <v>69.6216</v>
      </c>
      <c r="P83" s="14">
        <v>64.414</v>
      </c>
      <c r="Q83" s="14">
        <v>72.0854</v>
      </c>
      <c r="R83" s="18"/>
      <c r="S83" s="14">
        <v>49.0218</v>
      </c>
      <c r="T83" s="14">
        <v>46.1763</v>
      </c>
      <c r="U83" s="14">
        <v>52.0237</v>
      </c>
      <c r="V83" s="18"/>
      <c r="W83" s="14">
        <v>51.1435</v>
      </c>
      <c r="X83" s="14">
        <v>48.2389</v>
      </c>
      <c r="Y83" s="14">
        <v>54.0885</v>
      </c>
      <c r="Z83" s="19"/>
      <c r="AA83" s="14">
        <v>53.5004</v>
      </c>
      <c r="AB83" s="14">
        <v>50.6895</v>
      </c>
      <c r="AC83" s="14">
        <v>56.5909</v>
      </c>
      <c r="AD83" s="19"/>
      <c r="AE83" s="14">
        <v>50.3238</v>
      </c>
      <c r="AF83" s="14">
        <v>47.6311</v>
      </c>
      <c r="AG83" s="14">
        <v>53.2544</v>
      </c>
      <c r="AH83" s="19"/>
      <c r="AI83" s="14">
        <v>39.6985</v>
      </c>
      <c r="AJ83" s="14">
        <v>38.6761</v>
      </c>
      <c r="AK83" s="14">
        <v>41.5871</v>
      </c>
      <c r="AL83" s="18"/>
      <c r="AM83" s="14">
        <v>56.2339</v>
      </c>
      <c r="AN83" s="14">
        <v>53.1124</v>
      </c>
      <c r="AO83" s="14">
        <v>59.2495</v>
      </c>
      <c r="AP83" s="18"/>
      <c r="AQ83" s="14">
        <v>45.7873</v>
      </c>
      <c r="AR83" s="14">
        <v>42.7221</v>
      </c>
      <c r="AS83" s="14">
        <v>48.8478</v>
      </c>
      <c r="AT83" s="18"/>
      <c r="AU83" s="14">
        <v>47.1685</v>
      </c>
      <c r="AV83" s="14">
        <v>44.2841</v>
      </c>
      <c r="AW83" s="14">
        <v>50.102</v>
      </c>
      <c r="AX83" s="19"/>
      <c r="AY83" s="14">
        <v>63.4679</v>
      </c>
      <c r="AZ83" s="14">
        <v>60.6651</v>
      </c>
      <c r="BA83" s="14">
        <v>66.3556</v>
      </c>
      <c r="BB83" s="18"/>
      <c r="BC83" s="14">
        <v>55.2356</v>
      </c>
      <c r="BD83" s="14">
        <v>52.4038</v>
      </c>
      <c r="BE83" s="14">
        <v>58.3385</v>
      </c>
      <c r="BF83" s="19"/>
      <c r="BG83" s="14">
        <v>48.1791</v>
      </c>
      <c r="BH83" s="14">
        <v>44.9852</v>
      </c>
      <c r="BI83" s="14">
        <v>51.359</v>
      </c>
      <c r="BJ83" s="19"/>
      <c r="BK83" s="14">
        <v>58.9883</v>
      </c>
      <c r="BL83" s="14">
        <v>56.013</v>
      </c>
      <c r="BM83" s="14">
        <v>61.7804</v>
      </c>
      <c r="BN83" s="19"/>
      <c r="BO83" s="14">
        <v>49.1709</v>
      </c>
      <c r="BP83" s="14">
        <v>46.3383</v>
      </c>
      <c r="BQ83" s="14">
        <v>52.0047</v>
      </c>
      <c r="BR83" s="19"/>
      <c r="BS83" s="14">
        <v>51.2133</v>
      </c>
      <c r="BT83" s="14">
        <v>48.3108</v>
      </c>
      <c r="BU83" s="14">
        <v>54.0834</v>
      </c>
      <c r="BV83" s="19"/>
      <c r="BW83" s="14">
        <v>55.3343</v>
      </c>
      <c r="BX83" s="14">
        <v>52.5787</v>
      </c>
      <c r="BY83" s="14">
        <v>58.131</v>
      </c>
      <c r="BZ83" s="19"/>
      <c r="CA83" s="14">
        <v>51.9436</v>
      </c>
      <c r="CB83" s="14">
        <v>49.1078</v>
      </c>
      <c r="CC83" s="14">
        <v>54.6318</v>
      </c>
      <c r="CD83" s="19"/>
      <c r="CE83" s="14">
        <v>50.8538</v>
      </c>
      <c r="CF83" s="14">
        <v>47.8726</v>
      </c>
      <c r="CG83" s="14">
        <v>54.0608</v>
      </c>
      <c r="CH83" s="19"/>
    </row>
    <row r="84" spans="1:86">
      <c r="A84" s="3">
        <v>74</v>
      </c>
      <c r="B84" s="2" t="s">
        <v>110</v>
      </c>
      <c r="C84" s="14">
        <v>1.59952</v>
      </c>
      <c r="D84" s="14">
        <v>1.51185</v>
      </c>
      <c r="E84" s="14">
        <v>1.68711</v>
      </c>
      <c r="F84" s="18"/>
      <c r="G84" s="14">
        <v>1.58412</v>
      </c>
      <c r="H84" s="14">
        <v>1.49122</v>
      </c>
      <c r="I84" s="14">
        <v>1.67639</v>
      </c>
      <c r="J84" s="19"/>
      <c r="K84" s="14">
        <v>1.73007</v>
      </c>
      <c r="L84" s="14">
        <v>1.63995</v>
      </c>
      <c r="M84" s="14">
        <v>1.82353</v>
      </c>
      <c r="N84" s="19"/>
      <c r="O84" s="14">
        <v>2.08669</v>
      </c>
      <c r="P84" s="14">
        <v>1.93061</v>
      </c>
      <c r="Q84" s="14">
        <v>2.16053</v>
      </c>
      <c r="R84" s="18"/>
      <c r="S84" s="14">
        <v>1.46611</v>
      </c>
      <c r="T84" s="14">
        <v>1.38101</v>
      </c>
      <c r="U84" s="14">
        <v>1.55589</v>
      </c>
      <c r="V84" s="18"/>
      <c r="W84" s="14">
        <v>1.50438</v>
      </c>
      <c r="X84" s="14">
        <v>1.41894</v>
      </c>
      <c r="Y84" s="14">
        <v>1.591</v>
      </c>
      <c r="Z84" s="19"/>
      <c r="AA84" s="14">
        <v>1.58232</v>
      </c>
      <c r="AB84" s="14">
        <v>1.49919</v>
      </c>
      <c r="AC84" s="14">
        <v>1.67373</v>
      </c>
      <c r="AD84" s="19"/>
      <c r="AE84" s="14">
        <v>1.46114</v>
      </c>
      <c r="AF84" s="14">
        <v>1.38296</v>
      </c>
      <c r="AG84" s="14">
        <v>1.54623</v>
      </c>
      <c r="AH84" s="19"/>
      <c r="AI84" s="14">
        <v>1.18389</v>
      </c>
      <c r="AJ84" s="14">
        <v>1.1534</v>
      </c>
      <c r="AK84" s="14">
        <v>1.24021</v>
      </c>
      <c r="AL84" s="18"/>
      <c r="AM84" s="14">
        <v>1.67762</v>
      </c>
      <c r="AN84" s="14">
        <v>1.5845</v>
      </c>
      <c r="AO84" s="14">
        <v>1.76758</v>
      </c>
      <c r="AP84" s="18"/>
      <c r="AQ84" s="14">
        <v>1.34848</v>
      </c>
      <c r="AR84" s="14">
        <v>1.25821</v>
      </c>
      <c r="AS84" s="14">
        <v>1.43861</v>
      </c>
      <c r="AT84" s="18"/>
      <c r="AU84" s="14">
        <v>1.33267</v>
      </c>
      <c r="AV84" s="14">
        <v>1.25118</v>
      </c>
      <c r="AW84" s="14">
        <v>1.41555</v>
      </c>
      <c r="AX84" s="19"/>
      <c r="AY84" s="14">
        <v>1.84147</v>
      </c>
      <c r="AZ84" s="14">
        <v>1.76015</v>
      </c>
      <c r="BA84" s="14">
        <v>1.92525</v>
      </c>
      <c r="BB84" s="18"/>
      <c r="BC84" s="14">
        <v>1.642</v>
      </c>
      <c r="BD84" s="14">
        <v>1.55782</v>
      </c>
      <c r="BE84" s="14">
        <v>1.73425</v>
      </c>
      <c r="BF84" s="19"/>
      <c r="BG84" s="14">
        <v>1.41759</v>
      </c>
      <c r="BH84" s="14">
        <v>1.32362</v>
      </c>
      <c r="BI84" s="14">
        <v>1.51116</v>
      </c>
      <c r="BJ84" s="19"/>
      <c r="BK84" s="14">
        <v>1.73088</v>
      </c>
      <c r="BL84" s="14">
        <v>1.64358</v>
      </c>
      <c r="BM84" s="14">
        <v>1.81281</v>
      </c>
      <c r="BN84" s="19"/>
      <c r="BO84" s="14">
        <v>1.44023</v>
      </c>
      <c r="BP84" s="14">
        <v>1.35727</v>
      </c>
      <c r="BQ84" s="14">
        <v>1.52324</v>
      </c>
      <c r="BR84" s="19"/>
      <c r="BS84" s="14">
        <v>1.48745</v>
      </c>
      <c r="BT84" s="14">
        <v>1.40315</v>
      </c>
      <c r="BU84" s="14">
        <v>1.57081</v>
      </c>
      <c r="BV84" s="19"/>
      <c r="BW84" s="14">
        <v>1.62457</v>
      </c>
      <c r="BX84" s="14">
        <v>1.54364</v>
      </c>
      <c r="BY84" s="14">
        <v>1.70668</v>
      </c>
      <c r="BZ84" s="19"/>
      <c r="CA84" s="14">
        <v>1.52424</v>
      </c>
      <c r="CB84" s="14">
        <v>1.44103</v>
      </c>
      <c r="CC84" s="14">
        <v>1.60313</v>
      </c>
      <c r="CD84" s="19"/>
      <c r="CE84" s="14">
        <v>1.49207</v>
      </c>
      <c r="CF84" s="14">
        <v>1.4046</v>
      </c>
      <c r="CG84" s="14">
        <v>1.58616</v>
      </c>
      <c r="CH84" s="19"/>
    </row>
    <row r="85" spans="1:86">
      <c r="A85" s="3">
        <v>75</v>
      </c>
      <c r="B85" s="2" t="s">
        <v>111</v>
      </c>
      <c r="C85" s="14">
        <v>304.068</v>
      </c>
      <c r="D85" s="14">
        <v>287.403</v>
      </c>
      <c r="E85" s="14">
        <v>320.72</v>
      </c>
      <c r="F85" s="18"/>
      <c r="G85" s="14">
        <v>297.961</v>
      </c>
      <c r="H85" s="14">
        <v>280.486</v>
      </c>
      <c r="I85" s="14">
        <v>315.316</v>
      </c>
      <c r="J85" s="19"/>
      <c r="K85" s="14">
        <v>312.037</v>
      </c>
      <c r="L85" s="14">
        <v>295.782</v>
      </c>
      <c r="M85" s="14">
        <v>328.892</v>
      </c>
      <c r="N85" s="19"/>
      <c r="O85" s="14">
        <v>389.103</v>
      </c>
      <c r="P85" s="14">
        <v>359.999</v>
      </c>
      <c r="Q85" s="14">
        <v>402.873</v>
      </c>
      <c r="R85" s="18"/>
      <c r="S85" s="14">
        <v>268.368</v>
      </c>
      <c r="T85" s="14">
        <v>252.791</v>
      </c>
      <c r="U85" s="14">
        <v>284.802</v>
      </c>
      <c r="V85" s="18"/>
      <c r="W85" s="14">
        <v>297.465</v>
      </c>
      <c r="X85" s="14">
        <v>280.571</v>
      </c>
      <c r="Y85" s="14">
        <v>314.594</v>
      </c>
      <c r="Z85" s="19"/>
      <c r="AA85" s="14">
        <v>301.807</v>
      </c>
      <c r="AB85" s="14">
        <v>285.95</v>
      </c>
      <c r="AC85" s="14">
        <v>319.241</v>
      </c>
      <c r="AD85" s="19"/>
      <c r="AE85" s="14">
        <v>304.238</v>
      </c>
      <c r="AF85" s="14">
        <v>287.959</v>
      </c>
      <c r="AG85" s="14">
        <v>321.955</v>
      </c>
      <c r="AH85" s="19"/>
      <c r="AI85" s="14">
        <v>217.215</v>
      </c>
      <c r="AJ85" s="14">
        <v>211.621</v>
      </c>
      <c r="AK85" s="14">
        <v>227.549</v>
      </c>
      <c r="AL85" s="18"/>
      <c r="AM85" s="14">
        <v>309.682</v>
      </c>
      <c r="AN85" s="14">
        <v>292.492</v>
      </c>
      <c r="AO85" s="14">
        <v>326.289</v>
      </c>
      <c r="AP85" s="18"/>
      <c r="AQ85" s="14">
        <v>253.181</v>
      </c>
      <c r="AR85" s="14">
        <v>236.232</v>
      </c>
      <c r="AS85" s="14">
        <v>270.104</v>
      </c>
      <c r="AT85" s="18"/>
      <c r="AU85" s="14">
        <v>264.905</v>
      </c>
      <c r="AV85" s="14">
        <v>248.706</v>
      </c>
      <c r="AW85" s="14">
        <v>281.38</v>
      </c>
      <c r="AX85" s="19"/>
      <c r="AY85" s="14">
        <v>338.832</v>
      </c>
      <c r="AZ85" s="14">
        <v>323.869</v>
      </c>
      <c r="BA85" s="14">
        <v>354.248</v>
      </c>
      <c r="BB85" s="18"/>
      <c r="BC85" s="14">
        <v>305.678</v>
      </c>
      <c r="BD85" s="14">
        <v>290.007</v>
      </c>
      <c r="BE85" s="14">
        <v>322.85</v>
      </c>
      <c r="BF85" s="19"/>
      <c r="BG85" s="14">
        <v>266.457</v>
      </c>
      <c r="BH85" s="14">
        <v>248.793</v>
      </c>
      <c r="BI85" s="14">
        <v>284.043</v>
      </c>
      <c r="BJ85" s="19"/>
      <c r="BK85" s="14">
        <v>333.655</v>
      </c>
      <c r="BL85" s="14">
        <v>316.826</v>
      </c>
      <c r="BM85" s="14">
        <v>349.448</v>
      </c>
      <c r="BN85" s="19"/>
      <c r="BO85" s="14">
        <v>292.874</v>
      </c>
      <c r="BP85" s="14">
        <v>276.002</v>
      </c>
      <c r="BQ85" s="14">
        <v>309.753</v>
      </c>
      <c r="BR85" s="19"/>
      <c r="BS85" s="14">
        <v>300.185</v>
      </c>
      <c r="BT85" s="14">
        <v>283.172</v>
      </c>
      <c r="BU85" s="14">
        <v>317.008</v>
      </c>
      <c r="BV85" s="19"/>
      <c r="BW85" s="14">
        <v>334.7</v>
      </c>
      <c r="BX85" s="14">
        <v>318.023</v>
      </c>
      <c r="BY85" s="14">
        <v>351.616</v>
      </c>
      <c r="BZ85" s="19"/>
      <c r="CA85" s="14">
        <v>300.985</v>
      </c>
      <c r="CB85" s="14">
        <v>284.553</v>
      </c>
      <c r="CC85" s="14">
        <v>316.562</v>
      </c>
      <c r="CD85" s="19"/>
      <c r="CE85" s="14">
        <v>274.976</v>
      </c>
      <c r="CF85" s="14">
        <v>258.856</v>
      </c>
      <c r="CG85" s="14">
        <v>292.317</v>
      </c>
      <c r="CH85" s="19"/>
    </row>
    <row r="86" spans="1:86">
      <c r="A86" s="3">
        <v>76</v>
      </c>
      <c r="B86" s="22" t="s">
        <v>112</v>
      </c>
      <c r="C86" s="14"/>
      <c r="D86" s="14"/>
      <c r="E86" s="14"/>
      <c r="F86" s="19"/>
      <c r="G86" s="14"/>
      <c r="H86" s="14"/>
      <c r="I86" s="14"/>
      <c r="J86" s="19"/>
      <c r="K86" s="14"/>
      <c r="L86" s="14"/>
      <c r="M86" s="14"/>
      <c r="N86" s="19"/>
      <c r="O86" s="14"/>
      <c r="P86" s="14"/>
      <c r="Q86" s="14"/>
      <c r="R86" s="19"/>
      <c r="S86" s="14">
        <v>34.6579</v>
      </c>
      <c r="T86" s="14">
        <v>31.7951</v>
      </c>
      <c r="U86" s="14">
        <v>41.0745</v>
      </c>
      <c r="V86" s="18"/>
      <c r="W86" s="14"/>
      <c r="X86" s="14"/>
      <c r="Y86" s="14"/>
      <c r="Z86" s="19"/>
      <c r="AA86" s="14"/>
      <c r="AB86" s="14"/>
      <c r="AC86" s="14"/>
      <c r="AD86" s="19"/>
      <c r="AE86" s="14"/>
      <c r="AF86" s="14"/>
      <c r="AG86" s="14"/>
      <c r="AH86" s="19"/>
      <c r="AI86" s="14"/>
      <c r="AJ86" s="14"/>
      <c r="AK86" s="14"/>
      <c r="AL86" s="18"/>
      <c r="AM86" s="14"/>
      <c r="AN86" s="14"/>
      <c r="AO86" s="14"/>
      <c r="AP86" s="18"/>
      <c r="AQ86" s="14"/>
      <c r="AR86" s="14"/>
      <c r="AS86" s="14"/>
      <c r="AT86" s="18"/>
      <c r="AU86" s="14"/>
      <c r="AV86" s="14"/>
      <c r="AW86" s="14"/>
      <c r="AX86" s="19"/>
      <c r="AY86" s="14"/>
      <c r="AZ86" s="14"/>
      <c r="BA86" s="14"/>
      <c r="BB86" s="18"/>
      <c r="BC86" s="14"/>
      <c r="BD86" s="14"/>
      <c r="BE86" s="14"/>
      <c r="BF86" s="19"/>
      <c r="BG86" s="14"/>
      <c r="BH86" s="14"/>
      <c r="BI86" s="14"/>
      <c r="BJ86" s="19"/>
      <c r="BK86" s="14"/>
      <c r="BL86" s="14"/>
      <c r="BM86" s="14"/>
      <c r="BN86" s="19"/>
      <c r="BO86" s="14"/>
      <c r="BP86" s="14"/>
      <c r="BQ86" s="14"/>
      <c r="BR86" s="19"/>
      <c r="BS86" s="14"/>
      <c r="BT86" s="14"/>
      <c r="BU86" s="14"/>
      <c r="BV86" s="19"/>
      <c r="BW86" s="14"/>
      <c r="BX86" s="14"/>
      <c r="BY86" s="14"/>
      <c r="BZ86" s="19"/>
      <c r="CA86" s="14"/>
      <c r="CB86" s="14"/>
      <c r="CC86" s="14"/>
      <c r="CD86" s="19"/>
      <c r="CE86" s="14"/>
      <c r="CF86" s="14"/>
      <c r="CG86" s="14"/>
      <c r="CH86" s="19"/>
    </row>
    <row r="87" spans="1:86">
      <c r="A87" s="3">
        <v>77</v>
      </c>
      <c r="B87" s="22" t="s">
        <v>113</v>
      </c>
      <c r="C87" s="14"/>
      <c r="D87" s="14"/>
      <c r="E87" s="14"/>
      <c r="F87" s="19"/>
      <c r="G87" s="14"/>
      <c r="H87" s="14"/>
      <c r="I87" s="14"/>
      <c r="J87" s="19"/>
      <c r="K87" s="14"/>
      <c r="L87" s="14"/>
      <c r="M87" s="14"/>
      <c r="N87" s="19"/>
      <c r="O87" s="14"/>
      <c r="P87" s="14"/>
      <c r="Q87" s="14"/>
      <c r="R87" s="19"/>
      <c r="S87" s="23"/>
      <c r="T87" s="23"/>
      <c r="U87" s="23"/>
      <c r="V87" s="19"/>
      <c r="W87" s="14"/>
      <c r="X87" s="14"/>
      <c r="Y87" s="14"/>
      <c r="Z87" s="19"/>
      <c r="AA87" s="14"/>
      <c r="AB87" s="14"/>
      <c r="AC87" s="14"/>
      <c r="AD87" s="19"/>
      <c r="AE87" s="14"/>
      <c r="AF87" s="14"/>
      <c r="AG87" s="14"/>
      <c r="AH87" s="19"/>
      <c r="AI87" s="14">
        <v>85.6168</v>
      </c>
      <c r="AJ87" s="14">
        <v>84.3579</v>
      </c>
      <c r="AK87" s="14">
        <v>86.24</v>
      </c>
      <c r="AL87" s="18"/>
      <c r="AM87" s="14"/>
      <c r="AN87" s="14"/>
      <c r="AO87" s="14"/>
      <c r="AP87" s="19"/>
      <c r="AQ87" s="14"/>
      <c r="AR87" s="14"/>
      <c r="AS87" s="14"/>
      <c r="AT87" s="19"/>
      <c r="AU87" s="14"/>
      <c r="AV87" s="14"/>
      <c r="AW87" s="14"/>
      <c r="AX87" s="19"/>
      <c r="AY87" s="14"/>
      <c r="AZ87" s="14"/>
      <c r="BA87" s="14"/>
      <c r="BB87" s="19"/>
      <c r="BC87" s="14"/>
      <c r="BD87" s="14"/>
      <c r="BE87" s="14"/>
      <c r="BF87" s="19"/>
      <c r="BG87" s="14"/>
      <c r="BH87" s="14"/>
      <c r="BI87" s="14"/>
      <c r="BJ87" s="19"/>
      <c r="BK87" s="14"/>
      <c r="BL87" s="14"/>
      <c r="BM87" s="14"/>
      <c r="BN87" s="19"/>
      <c r="BO87" s="14"/>
      <c r="BP87" s="14"/>
      <c r="BQ87" s="14"/>
      <c r="BR87" s="19"/>
      <c r="BS87" s="14"/>
      <c r="BT87" s="14"/>
      <c r="BU87" s="14"/>
      <c r="BV87" s="19"/>
      <c r="BW87" s="14"/>
      <c r="BX87" s="14"/>
      <c r="BY87" s="14"/>
      <c r="BZ87" s="19"/>
      <c r="CA87" s="14"/>
      <c r="CB87" s="14"/>
      <c r="CC87" s="14"/>
      <c r="CD87" s="19"/>
      <c r="CE87" s="14"/>
      <c r="CF87" s="14"/>
      <c r="CG87" s="14"/>
      <c r="CH87" s="19"/>
    </row>
    <row r="88" spans="1:86">
      <c r="A88" s="3">
        <v>78</v>
      </c>
      <c r="B88" s="22" t="s">
        <v>114</v>
      </c>
      <c r="C88" s="14"/>
      <c r="D88" s="14"/>
      <c r="E88" s="14"/>
      <c r="F88" s="19"/>
      <c r="G88" s="14"/>
      <c r="H88" s="14"/>
      <c r="I88" s="14"/>
      <c r="J88" s="19"/>
      <c r="K88" s="14"/>
      <c r="L88" s="14"/>
      <c r="M88" s="14"/>
      <c r="N88" s="19"/>
      <c r="O88" s="14"/>
      <c r="P88" s="14"/>
      <c r="Q88" s="14"/>
      <c r="R88" s="19"/>
      <c r="S88" s="14"/>
      <c r="T88" s="14"/>
      <c r="U88" s="14"/>
      <c r="V88" s="19"/>
      <c r="W88" s="14"/>
      <c r="X88" s="14"/>
      <c r="Y88" s="14"/>
      <c r="Z88" s="19"/>
      <c r="AA88" s="14"/>
      <c r="AB88" s="14"/>
      <c r="AC88" s="14"/>
      <c r="AD88" s="19"/>
      <c r="AE88" s="14"/>
      <c r="AF88" s="14"/>
      <c r="AG88" s="14"/>
      <c r="AH88" s="19"/>
      <c r="AI88" s="14">
        <v>85.6168</v>
      </c>
      <c r="AJ88" s="14">
        <v>84.3579</v>
      </c>
      <c r="AK88" s="14">
        <v>86.24</v>
      </c>
      <c r="AL88" s="18"/>
      <c r="AM88" s="14"/>
      <c r="AN88" s="14"/>
      <c r="AO88" s="14"/>
      <c r="AP88" s="19"/>
      <c r="AQ88" s="14"/>
      <c r="AR88" s="14"/>
      <c r="AS88" s="14"/>
      <c r="AT88" s="19"/>
      <c r="AU88" s="14"/>
      <c r="AV88" s="14"/>
      <c r="AW88" s="14"/>
      <c r="AX88" s="19"/>
      <c r="AY88" s="14"/>
      <c r="AZ88" s="14"/>
      <c r="BA88" s="14"/>
      <c r="BB88" s="19"/>
      <c r="BC88" s="14"/>
      <c r="BD88" s="14"/>
      <c r="BE88" s="14"/>
      <c r="BF88" s="19"/>
      <c r="BG88" s="14"/>
      <c r="BH88" s="14"/>
      <c r="BI88" s="14"/>
      <c r="BJ88" s="19"/>
      <c r="BK88" s="14"/>
      <c r="BL88" s="14"/>
      <c r="BM88" s="14"/>
      <c r="BN88" s="19"/>
      <c r="BO88" s="14"/>
      <c r="BP88" s="14"/>
      <c r="BQ88" s="14"/>
      <c r="BR88" s="19"/>
      <c r="BS88" s="14"/>
      <c r="BT88" s="14"/>
      <c r="BU88" s="14"/>
      <c r="BV88" s="19"/>
      <c r="BW88" s="14"/>
      <c r="BX88" s="14"/>
      <c r="BY88" s="14"/>
      <c r="BZ88" s="19"/>
      <c r="CA88" s="14"/>
      <c r="CB88" s="14"/>
      <c r="CC88" s="14"/>
      <c r="CD88" s="19"/>
      <c r="CE88" s="14"/>
      <c r="CF88" s="14"/>
      <c r="CG88" s="14"/>
      <c r="CH88" s="19"/>
    </row>
    <row r="89" spans="1:86">
      <c r="A89" s="3">
        <v>79</v>
      </c>
      <c r="B89" s="22" t="s">
        <v>115</v>
      </c>
      <c r="C89" s="23"/>
      <c r="D89" s="23"/>
      <c r="E89" s="23"/>
      <c r="F89" s="19"/>
      <c r="G89" s="23"/>
      <c r="H89" s="23"/>
      <c r="I89" s="23"/>
      <c r="J89" s="19"/>
      <c r="K89" s="23"/>
      <c r="L89" s="23"/>
      <c r="M89" s="23"/>
      <c r="N89" s="19"/>
      <c r="O89" s="23"/>
      <c r="P89" s="23"/>
      <c r="Q89" s="23"/>
      <c r="R89" s="19"/>
      <c r="S89" s="14"/>
      <c r="T89" s="14"/>
      <c r="U89" s="14"/>
      <c r="V89" s="19"/>
      <c r="W89" s="23"/>
      <c r="X89" s="23"/>
      <c r="Y89" s="23"/>
      <c r="Z89" s="19"/>
      <c r="AA89" s="23"/>
      <c r="AB89" s="23"/>
      <c r="AC89" s="23"/>
      <c r="AD89" s="19"/>
      <c r="AE89" s="14"/>
      <c r="AF89" s="14"/>
      <c r="AG89" s="14"/>
      <c r="AH89" s="19"/>
      <c r="AI89" s="14">
        <v>-85.6168</v>
      </c>
      <c r="AJ89" s="14">
        <v>-86.24</v>
      </c>
      <c r="AK89" s="14">
        <v>-84.3579</v>
      </c>
      <c r="AL89" s="18"/>
      <c r="AM89" s="23"/>
      <c r="AN89" s="23"/>
      <c r="AO89" s="23"/>
      <c r="AP89" s="19"/>
      <c r="AQ89" s="23"/>
      <c r="AR89" s="23"/>
      <c r="AS89" s="23"/>
      <c r="AT89" s="19"/>
      <c r="AU89" s="23"/>
      <c r="AV89" s="23"/>
      <c r="AW89" s="23"/>
      <c r="AX89" s="19"/>
      <c r="AY89" s="23"/>
      <c r="AZ89" s="23"/>
      <c r="BA89" s="23"/>
      <c r="BB89" s="19"/>
      <c r="BC89" s="23"/>
      <c r="BD89" s="23"/>
      <c r="BE89" s="23"/>
      <c r="BF89" s="19"/>
      <c r="BG89" s="14"/>
      <c r="BH89" s="14"/>
      <c r="BI89" s="14"/>
      <c r="BJ89" s="19"/>
      <c r="BK89" s="23"/>
      <c r="BL89" s="23"/>
      <c r="BM89" s="23"/>
      <c r="BN89" s="19"/>
      <c r="BO89" s="23"/>
      <c r="BP89" s="23"/>
      <c r="BQ89" s="23"/>
      <c r="BR89" s="19"/>
      <c r="BS89" s="23"/>
      <c r="BT89" s="23"/>
      <c r="BU89" s="23"/>
      <c r="BV89" s="19"/>
      <c r="BW89" s="23"/>
      <c r="BX89" s="23"/>
      <c r="BY89" s="23"/>
      <c r="BZ89" s="19"/>
      <c r="CA89" s="23"/>
      <c r="CB89" s="23"/>
      <c r="CC89" s="23"/>
      <c r="CD89" s="19"/>
      <c r="CE89" s="23"/>
      <c r="CF89" s="23"/>
      <c r="CG89" s="23"/>
      <c r="CH89" s="19"/>
    </row>
    <row r="90" spans="2:86">
      <c r="B90" s="22"/>
      <c r="C90" s="23"/>
      <c r="D90" s="23"/>
      <c r="E90" s="23"/>
      <c r="F90" s="19"/>
      <c r="G90" s="23"/>
      <c r="H90" s="23"/>
      <c r="I90" s="23"/>
      <c r="J90" s="19"/>
      <c r="K90" s="23"/>
      <c r="L90" s="23"/>
      <c r="M90" s="23"/>
      <c r="N90" s="19"/>
      <c r="O90" s="23"/>
      <c r="P90" s="23"/>
      <c r="Q90" s="23"/>
      <c r="R90" s="19"/>
      <c r="S90" s="14"/>
      <c r="T90" s="14"/>
      <c r="U90" s="14"/>
      <c r="V90" s="19"/>
      <c r="W90" s="23"/>
      <c r="X90" s="23"/>
      <c r="Y90" s="23"/>
      <c r="Z90" s="19"/>
      <c r="AA90" s="23"/>
      <c r="AB90" s="23"/>
      <c r="AC90" s="23"/>
      <c r="AD90" s="19"/>
      <c r="AE90" s="14"/>
      <c r="AF90" s="14"/>
      <c r="AG90" s="14"/>
      <c r="AH90" s="19"/>
      <c r="AI90" s="14"/>
      <c r="AJ90" s="14"/>
      <c r="AK90" s="14"/>
      <c r="AL90" s="19"/>
      <c r="AM90" s="23"/>
      <c r="AN90" s="23"/>
      <c r="AO90" s="23"/>
      <c r="AP90" s="19"/>
      <c r="AQ90" s="23"/>
      <c r="AR90" s="23"/>
      <c r="AS90" s="23"/>
      <c r="AT90" s="19"/>
      <c r="AU90" s="23"/>
      <c r="AV90" s="23"/>
      <c r="AW90" s="23"/>
      <c r="AX90" s="19"/>
      <c r="AY90" s="23"/>
      <c r="AZ90" s="23"/>
      <c r="BA90" s="23"/>
      <c r="BB90" s="19"/>
      <c r="BC90" s="23"/>
      <c r="BD90" s="23"/>
      <c r="BE90" s="23"/>
      <c r="BF90" s="19"/>
      <c r="BJ90" s="19"/>
      <c r="BK90" s="23"/>
      <c r="BL90" s="23"/>
      <c r="BM90" s="23"/>
      <c r="BN90" s="19"/>
      <c r="BO90" s="23"/>
      <c r="BP90" s="23"/>
      <c r="BQ90" s="23"/>
      <c r="BR90" s="19"/>
      <c r="BS90" s="23"/>
      <c r="BT90" s="23"/>
      <c r="BU90" s="23"/>
      <c r="BV90" s="19"/>
      <c r="BW90" s="23"/>
      <c r="BX90" s="23"/>
      <c r="BY90" s="23"/>
      <c r="BZ90" s="19"/>
      <c r="CA90" s="23"/>
      <c r="CB90" s="23"/>
      <c r="CC90" s="23"/>
      <c r="CD90" s="19"/>
      <c r="CE90" s="23"/>
      <c r="CF90" s="23"/>
      <c r="CG90" s="23"/>
      <c r="CH90" s="19"/>
    </row>
    <row r="91" spans="1:10">
      <c r="A91" s="12" t="s">
        <v>116</v>
      </c>
      <c r="J91" s="14"/>
    </row>
    <row r="92" spans="1:85">
      <c r="A92" s="3" t="s">
        <v>32</v>
      </c>
      <c r="B92" t="s">
        <v>33</v>
      </c>
      <c r="C92" s="13" t="s">
        <v>34</v>
      </c>
      <c r="D92" s="13" t="s">
        <v>35</v>
      </c>
      <c r="E92" s="13" t="s">
        <v>36</v>
      </c>
      <c r="G92" s="13" t="s">
        <v>34</v>
      </c>
      <c r="H92" s="13" t="s">
        <v>35</v>
      </c>
      <c r="I92" s="13" t="s">
        <v>36</v>
      </c>
      <c r="K92" s="13" t="s">
        <v>34</v>
      </c>
      <c r="L92" s="13" t="s">
        <v>35</v>
      </c>
      <c r="M92" s="13" t="s">
        <v>36</v>
      </c>
      <c r="O92" s="13" t="s">
        <v>34</v>
      </c>
      <c r="P92" s="13" t="s">
        <v>35</v>
      </c>
      <c r="Q92" s="13" t="s">
        <v>36</v>
      </c>
      <c r="R92" s="4"/>
      <c r="S92" s="13" t="s">
        <v>34</v>
      </c>
      <c r="T92" s="13" t="s">
        <v>35</v>
      </c>
      <c r="U92" s="13" t="s">
        <v>36</v>
      </c>
      <c r="V92" s="4"/>
      <c r="W92" s="13" t="s">
        <v>34</v>
      </c>
      <c r="X92" s="13" t="s">
        <v>35</v>
      </c>
      <c r="Y92" s="13" t="s">
        <v>36</v>
      </c>
      <c r="AA92" s="13" t="s">
        <v>34</v>
      </c>
      <c r="AB92" s="13" t="s">
        <v>35</v>
      </c>
      <c r="AC92" s="13" t="s">
        <v>36</v>
      </c>
      <c r="AE92" s="13" t="s">
        <v>34</v>
      </c>
      <c r="AF92" s="13" t="s">
        <v>35</v>
      </c>
      <c r="AG92" s="13" t="s">
        <v>36</v>
      </c>
      <c r="AI92" s="13" t="s">
        <v>34</v>
      </c>
      <c r="AJ92" s="13" t="s">
        <v>35</v>
      </c>
      <c r="AK92" s="13" t="s">
        <v>36</v>
      </c>
      <c r="AL92" s="4"/>
      <c r="AM92" s="13" t="s">
        <v>34</v>
      </c>
      <c r="AN92" s="13" t="s">
        <v>35</v>
      </c>
      <c r="AO92" s="13" t="s">
        <v>36</v>
      </c>
      <c r="AP92" s="4"/>
      <c r="AQ92" s="13" t="s">
        <v>34</v>
      </c>
      <c r="AR92" s="13" t="s">
        <v>35</v>
      </c>
      <c r="AS92" s="13" t="s">
        <v>36</v>
      </c>
      <c r="AT92" s="4"/>
      <c r="AU92" s="13" t="s">
        <v>34</v>
      </c>
      <c r="AV92" s="13" t="s">
        <v>35</v>
      </c>
      <c r="AW92" s="13" t="s">
        <v>36</v>
      </c>
      <c r="AY92" s="13" t="s">
        <v>34</v>
      </c>
      <c r="AZ92" s="13" t="s">
        <v>35</v>
      </c>
      <c r="BA92" s="13" t="s">
        <v>36</v>
      </c>
      <c r="BB92" s="4"/>
      <c r="BC92" s="13" t="s">
        <v>34</v>
      </c>
      <c r="BD92" s="13" t="s">
        <v>35</v>
      </c>
      <c r="BE92" s="13" t="s">
        <v>36</v>
      </c>
      <c r="BG92" s="13" t="s">
        <v>34</v>
      </c>
      <c r="BH92" s="13" t="s">
        <v>35</v>
      </c>
      <c r="BI92" s="13" t="s">
        <v>36</v>
      </c>
      <c r="BK92" s="13" t="s">
        <v>34</v>
      </c>
      <c r="BL92" s="13" t="s">
        <v>35</v>
      </c>
      <c r="BM92" s="13" t="s">
        <v>36</v>
      </c>
      <c r="BO92" s="13" t="s">
        <v>34</v>
      </c>
      <c r="BP92" s="13" t="s">
        <v>35</v>
      </c>
      <c r="BQ92" s="13" t="s">
        <v>36</v>
      </c>
      <c r="BS92" s="13" t="s">
        <v>34</v>
      </c>
      <c r="BT92" s="13" t="s">
        <v>35</v>
      </c>
      <c r="BU92" s="13" t="s">
        <v>36</v>
      </c>
      <c r="BW92" s="13" t="s">
        <v>34</v>
      </c>
      <c r="BX92" s="13" t="s">
        <v>35</v>
      </c>
      <c r="BY92" s="13" t="s">
        <v>36</v>
      </c>
      <c r="CA92" s="13" t="s">
        <v>34</v>
      </c>
      <c r="CB92" s="13" t="s">
        <v>35</v>
      </c>
      <c r="CC92" s="13" t="s">
        <v>36</v>
      </c>
      <c r="CE92" s="13" t="s">
        <v>34</v>
      </c>
      <c r="CF92" s="13" t="s">
        <v>35</v>
      </c>
      <c r="CG92" s="13" t="s">
        <v>36</v>
      </c>
    </row>
    <row r="93" spans="1:86">
      <c r="A93" s="3">
        <v>1</v>
      </c>
      <c r="B93" s="2" t="s">
        <v>37</v>
      </c>
      <c r="C93" s="11">
        <f>C11*$C$7/100</f>
        <v>8.57631496275914</v>
      </c>
      <c r="D93" s="11">
        <f t="shared" ref="D93:E93" si="0">D11*$C$7/100</f>
        <v>8.56447963627521</v>
      </c>
      <c r="E93" s="11">
        <f t="shared" si="0"/>
        <v>8.58815886556662</v>
      </c>
      <c r="F93" s="24"/>
      <c r="G93" s="11">
        <f>G11*$G$7/100</f>
        <v>8.05390874248916</v>
      </c>
      <c r="H93" s="11">
        <f t="shared" ref="H93:I93" si="1">H11*$G$7/100</f>
        <v>8.04283461796824</v>
      </c>
      <c r="I93" s="11">
        <f t="shared" si="1"/>
        <v>8.06502313655379</v>
      </c>
      <c r="J93" s="17"/>
      <c r="K93" s="11">
        <f>K11*$K$7/100</f>
        <v>9.34219612011579</v>
      </c>
      <c r="L93" s="11">
        <f t="shared" ref="L93:M93" si="2">L11*$K$7/100</f>
        <v>9.32940651294167</v>
      </c>
      <c r="M93" s="11">
        <f t="shared" si="2"/>
        <v>9.35519125786539</v>
      </c>
      <c r="N93" s="17"/>
      <c r="O93" s="11">
        <f>O11*$O$7/100</f>
        <v>2.06350800288426</v>
      </c>
      <c r="P93" s="11">
        <f t="shared" ref="P93:Q93" si="3">P11*$O$7/100</f>
        <v>2.06066448885629</v>
      </c>
      <c r="Q93" s="11">
        <f t="shared" si="3"/>
        <v>2.06635564392824</v>
      </c>
      <c r="R93" s="24"/>
      <c r="S93" s="11">
        <f>S11*$S$7/100</f>
        <v>3.31656844881507</v>
      </c>
      <c r="T93" s="11">
        <f t="shared" ref="T93:U93" si="4">T11*$S$7/100</f>
        <v>3.24588158692718</v>
      </c>
      <c r="U93" s="11">
        <f t="shared" si="4"/>
        <v>3.47471490880884</v>
      </c>
      <c r="V93" s="24"/>
      <c r="W93" s="11">
        <f>W11*$W$7/100</f>
        <v>7.99286643042781</v>
      </c>
      <c r="X93" s="11">
        <f t="shared" ref="X93:Y93" si="5">X11*$W$7/100</f>
        <v>7.98186025335311</v>
      </c>
      <c r="Y93" s="11">
        <f t="shared" si="5"/>
        <v>8.0038965861018</v>
      </c>
      <c r="Z93" s="17"/>
      <c r="AA93" s="11">
        <f>AA11*$AA$7/100</f>
        <v>7.88377577156313</v>
      </c>
      <c r="AB93" s="11">
        <f t="shared" ref="AB93:AC93" si="6">AB11*$AA$7/100</f>
        <v>7.87294343115598</v>
      </c>
      <c r="AC93" s="11">
        <f t="shared" si="6"/>
        <v>7.89467906616509</v>
      </c>
      <c r="AD93" s="17"/>
      <c r="AE93" s="11">
        <f>AE11*$AE$7/100</f>
        <v>8.3000261088763</v>
      </c>
      <c r="AF93" s="11">
        <f t="shared" ref="AF93:AG93" si="7">AF11*$AE$7/100</f>
        <v>8.28872977334212</v>
      </c>
      <c r="AG93" s="11">
        <f t="shared" si="7"/>
        <v>8.31164614542872</v>
      </c>
      <c r="AH93" s="17"/>
      <c r="AI93" s="11">
        <f>AI11*$AI$7/100</f>
        <v>3.25785626970663</v>
      </c>
      <c r="AJ93" s="11">
        <f t="shared" ref="AJ93:AK93" si="8">AJ11*$AI$7/100</f>
        <v>3.25338323304832</v>
      </c>
      <c r="AK93" s="11">
        <f t="shared" si="8"/>
        <v>3.26235211135883</v>
      </c>
      <c r="AL93" s="24"/>
      <c r="AM93" s="11">
        <f>AM11*$AM$7/100</f>
        <v>7.73243606539729</v>
      </c>
      <c r="AN93" s="11">
        <f t="shared" ref="AN93:AO93" si="9">AN11*$AM$7/100</f>
        <v>7.72176530362704</v>
      </c>
      <c r="AO93" s="11">
        <f t="shared" si="9"/>
        <v>7.74310682716754</v>
      </c>
      <c r="AP93" s="24"/>
      <c r="AQ93" s="11">
        <f>AQ11*$AQ$7/100</f>
        <v>8.29573375110319</v>
      </c>
      <c r="AR93" s="11">
        <f t="shared" ref="AR93:AS93" si="10">AR11*$AQ$7/100</f>
        <v>8.28435200439667</v>
      </c>
      <c r="AS93" s="11">
        <f t="shared" si="10"/>
        <v>8.30726482101722</v>
      </c>
      <c r="AT93" s="24"/>
      <c r="AU93" s="11">
        <f>AU11*$AU$7/100</f>
        <v>8.7380707135075</v>
      </c>
      <c r="AV93" s="11">
        <f t="shared" ref="AV93:AW93" si="11">AV11*$AU$7/100</f>
        <v>8.72612577084213</v>
      </c>
      <c r="AW93" s="11">
        <f t="shared" si="11"/>
        <v>8.75030401250641</v>
      </c>
      <c r="AX93" s="17"/>
      <c r="AY93" s="11">
        <f>AY11*$AY$7/100</f>
        <v>3.58386313096942</v>
      </c>
      <c r="AZ93" s="11">
        <f t="shared" ref="AZ93:BA93" si="12">AZ11*$AY$7/100</f>
        <v>3.57900697700234</v>
      </c>
      <c r="BA93" s="11">
        <f t="shared" si="12"/>
        <v>3.58889489493236</v>
      </c>
      <c r="BB93" s="24"/>
      <c r="BC93" s="11">
        <f>BC11*$BC$7/100</f>
        <v>7.84990608916861</v>
      </c>
      <c r="BD93" s="11">
        <f t="shared" ref="BD93:BE93" si="13">BD11*$BC$7/100</f>
        <v>7.83913601801427</v>
      </c>
      <c r="BE93" s="11">
        <f t="shared" si="13"/>
        <v>7.86081745863256</v>
      </c>
      <c r="BF93" s="17"/>
      <c r="BG93" s="11">
        <f>BG11*$BG$7/100</f>
        <v>8.23095508208021</v>
      </c>
      <c r="BH93" s="11">
        <f t="shared" ref="BH93:BI93" si="14">BH11*$BG$7/100</f>
        <v>8.21966220041471</v>
      </c>
      <c r="BI93" s="11">
        <f t="shared" si="14"/>
        <v>8.24232204241552</v>
      </c>
      <c r="BJ93" s="17"/>
      <c r="BK93" s="11">
        <f>BK11*$BK$7/100</f>
        <v>6.63296538576428</v>
      </c>
      <c r="BL93" s="11">
        <f t="shared" ref="BL93:BM93" si="15">BL11*$BK$7/100</f>
        <v>6.62385166398307</v>
      </c>
      <c r="BM93" s="11">
        <f t="shared" si="15"/>
        <v>6.64213880441305</v>
      </c>
      <c r="BN93" s="17"/>
      <c r="BO93" s="11">
        <f>BO11*$BO$7/100</f>
        <v>8.30757329858406</v>
      </c>
      <c r="BP93" s="11">
        <f t="shared" ref="BP93:BQ93" si="16">BP11*$BO$7/100</f>
        <v>8.29620023073829</v>
      </c>
      <c r="BQ93" s="11">
        <f t="shared" si="16"/>
        <v>8.31912082546909</v>
      </c>
      <c r="BR93" s="17"/>
      <c r="BS93" s="11">
        <f>BS11*$BS$7/100</f>
        <v>8.26525156908706</v>
      </c>
      <c r="BT93" s="11">
        <f t="shared" ref="BT93:BU93" si="17">BT11*$BS$7/100</f>
        <v>8.25389510207467</v>
      </c>
      <c r="BU93" s="11">
        <f t="shared" si="17"/>
        <v>8.2766658929183</v>
      </c>
      <c r="BV93" s="17"/>
      <c r="BW93" s="11">
        <f>BW11*$BW$7/100</f>
        <v>7.1551765095496</v>
      </c>
      <c r="BX93" s="11">
        <f t="shared" ref="BX93:BY93" si="18">BX11*$BW$7/100</f>
        <v>7.14530952114293</v>
      </c>
      <c r="BY93" s="11">
        <f t="shared" si="18"/>
        <v>7.16505065313277</v>
      </c>
      <c r="BZ93" s="17"/>
      <c r="CA93" s="11">
        <f>CA11*$CA$7/100</f>
        <v>8.06481153506054</v>
      </c>
      <c r="CB93" s="11">
        <f t="shared" ref="CB93:CC93" si="19">CB11*$CA$7/100</f>
        <v>8.05364177108448</v>
      </c>
      <c r="CC93" s="11">
        <f t="shared" si="19"/>
        <v>8.07594097497893</v>
      </c>
      <c r="CD93" s="17"/>
      <c r="CE93" s="11">
        <f>CE11*$CE$7/100</f>
        <v>8.87294252497389</v>
      </c>
      <c r="CF93" s="11">
        <f t="shared" ref="CF93:CG93" si="20">CF11*$CE$7/100</f>
        <v>8.86075110194458</v>
      </c>
      <c r="CG93" s="11">
        <f t="shared" si="20"/>
        <v>8.88518718565836</v>
      </c>
      <c r="CH93" s="19"/>
    </row>
    <row r="94" spans="1:86">
      <c r="A94" s="3">
        <v>2</v>
      </c>
      <c r="B94" s="2" t="s">
        <v>38</v>
      </c>
      <c r="C94" s="11">
        <f t="shared" ref="C94:E94" si="21">C12*$C$7/100</f>
        <v>5.93106803565864</v>
      </c>
      <c r="D94" s="11">
        <f t="shared" si="21"/>
        <v>5.87768042162785</v>
      </c>
      <c r="E94" s="11">
        <f t="shared" si="21"/>
        <v>5.98328926968811</v>
      </c>
      <c r="F94" s="24"/>
      <c r="G94" s="11">
        <f t="shared" ref="G94:I94" si="22">G12*$G$7/100</f>
        <v>5.57199206267747</v>
      </c>
      <c r="H94" s="11">
        <f t="shared" si="22"/>
        <v>5.52044704672554</v>
      </c>
      <c r="I94" s="11">
        <f t="shared" si="22"/>
        <v>5.62426998432497</v>
      </c>
      <c r="J94" s="17"/>
      <c r="K94" s="11">
        <f t="shared" ref="K94:M94" si="23">K12*$K$7/100</f>
        <v>6.57919254015992</v>
      </c>
      <c r="L94" s="11">
        <f t="shared" si="23"/>
        <v>6.50596760149613</v>
      </c>
      <c r="M94" s="11">
        <f t="shared" si="23"/>
        <v>6.65110955697976</v>
      </c>
      <c r="N94" s="17"/>
      <c r="O94" s="11">
        <f t="shared" ref="O94:Q94" si="24">O12*$O$7/100</f>
        <v>-0.00412156834464091</v>
      </c>
      <c r="P94" s="11">
        <f t="shared" si="24"/>
        <v>-0.0147763887421336</v>
      </c>
      <c r="Q94" s="11">
        <f t="shared" si="24"/>
        <v>0.00378274033056731</v>
      </c>
      <c r="R94" s="24"/>
      <c r="S94" s="11">
        <f t="shared" ref="S94:U94" si="25">S12*$S$7/100</f>
        <v>0.308591253885686</v>
      </c>
      <c r="T94" s="11">
        <f t="shared" si="25"/>
        <v>0.229146856289966</v>
      </c>
      <c r="U94" s="11">
        <f t="shared" si="25"/>
        <v>0.346919788544198</v>
      </c>
      <c r="V94" s="24"/>
      <c r="W94" s="11">
        <f t="shared" ref="W94:Y94" si="26">W12*$W$7/100</f>
        <v>5.19744931791642</v>
      </c>
      <c r="X94" s="11">
        <f t="shared" si="26"/>
        <v>5.14237846821077</v>
      </c>
      <c r="Y94" s="11">
        <f t="shared" si="26"/>
        <v>5.2505858939459</v>
      </c>
      <c r="Z94" s="17"/>
      <c r="AA94" s="11">
        <f t="shared" ref="AA94:AC94" si="27">AA12*$AA$7/100</f>
        <v>5.45843525228098</v>
      </c>
      <c r="AB94" s="11">
        <f t="shared" si="27"/>
        <v>5.40708806663923</v>
      </c>
      <c r="AC94" s="11">
        <f t="shared" si="27"/>
        <v>5.50374344756474</v>
      </c>
      <c r="AD94" s="17"/>
      <c r="AE94" s="11">
        <f t="shared" ref="AE94:AG94" si="28">AE12*$AE$7/100</f>
        <v>5.93676797492206</v>
      </c>
      <c r="AF94" s="11">
        <f t="shared" si="28"/>
        <v>5.88484301158493</v>
      </c>
      <c r="AG94" s="11">
        <f t="shared" si="28"/>
        <v>5.99041104366373</v>
      </c>
      <c r="AH94" s="17"/>
      <c r="AI94" s="11">
        <f t="shared" ref="AI94:AK94" si="29">AI12*$AI$7/100</f>
        <v>2.64950047918296</v>
      </c>
      <c r="AJ94" s="11">
        <f t="shared" si="29"/>
        <v>2.6328169972258</v>
      </c>
      <c r="AK94" s="11">
        <f t="shared" si="29"/>
        <v>2.65561221754493</v>
      </c>
      <c r="AL94" s="24"/>
      <c r="AM94" s="11">
        <f t="shared" ref="AM94:AO94" si="30">AM12*$AM$7/100</f>
        <v>7.54558948031303</v>
      </c>
      <c r="AN94" s="11">
        <f t="shared" si="30"/>
        <v>7.52451085959876</v>
      </c>
      <c r="AO94" s="11">
        <f t="shared" si="30"/>
        <v>7.56625054947977</v>
      </c>
      <c r="AP94" s="24"/>
      <c r="AQ94" s="11">
        <f t="shared" ref="AQ94:AS94" si="31">AQ12*$AQ$7/100</f>
        <v>6.42359403682298</v>
      </c>
      <c r="AR94" s="11">
        <f t="shared" si="31"/>
        <v>6.38143511789987</v>
      </c>
      <c r="AS94" s="11">
        <f t="shared" si="31"/>
        <v>6.46390300711959</v>
      </c>
      <c r="AT94" s="24"/>
      <c r="AU94" s="11">
        <f t="shared" ref="AU94:AW94" si="32">AU12*$AU$7/100</f>
        <v>5.86732612778674</v>
      </c>
      <c r="AV94" s="11">
        <f t="shared" si="32"/>
        <v>5.82408141582559</v>
      </c>
      <c r="AW94" s="11">
        <f t="shared" si="32"/>
        <v>5.90900672509017</v>
      </c>
      <c r="AX94" s="17"/>
      <c r="AY94" s="11">
        <f t="shared" ref="AY94:BA94" si="33">AY12*$AY$7/100</f>
        <v>3.13655580050067</v>
      </c>
      <c r="AZ94" s="11">
        <f t="shared" si="33"/>
        <v>3.1168480583125</v>
      </c>
      <c r="BA94" s="11">
        <f t="shared" si="33"/>
        <v>3.15300938194928</v>
      </c>
      <c r="BB94" s="24"/>
      <c r="BC94" s="11">
        <f t="shared" ref="BC94:BE94" si="34">BC12*$BC$7/100</f>
        <v>5.70813771179985</v>
      </c>
      <c r="BD94" s="11">
        <f t="shared" si="34"/>
        <v>5.65771776498912</v>
      </c>
      <c r="BE94" s="11">
        <f t="shared" si="34"/>
        <v>5.74167251061278</v>
      </c>
      <c r="BF94" s="17"/>
      <c r="BG94" s="11">
        <f t="shared" ref="BG94:BI94" si="35">BG12*$BG$7/100</f>
        <v>6.59389878874898</v>
      </c>
      <c r="BH94" s="11">
        <f t="shared" si="35"/>
        <v>6.54572296047774</v>
      </c>
      <c r="BI94" s="11">
        <f t="shared" si="35"/>
        <v>6.64255201289238</v>
      </c>
      <c r="BJ94" s="17"/>
      <c r="BK94" s="11">
        <f t="shared" ref="BK94:BM94" si="36">BK12*$BK$7/100</f>
        <v>4.91580488928536</v>
      </c>
      <c r="BL94" s="11">
        <f t="shared" si="36"/>
        <v>4.87698865939918</v>
      </c>
      <c r="BM94" s="11">
        <f t="shared" si="36"/>
        <v>4.94803456478382</v>
      </c>
      <c r="BN94" s="17"/>
      <c r="BO94" s="11">
        <f t="shared" ref="BO94:BQ94" si="37">BO12*$BO$7/100</f>
        <v>5.75441510430352</v>
      </c>
      <c r="BP94" s="11">
        <f t="shared" si="37"/>
        <v>5.70067341263498</v>
      </c>
      <c r="BQ94" s="11">
        <f t="shared" si="37"/>
        <v>5.80793249149299</v>
      </c>
      <c r="BR94" s="17"/>
      <c r="BS94" s="11">
        <f t="shared" ref="BS94:BU94" si="38">BS12*$BS$7/100</f>
        <v>5.71740257255129</v>
      </c>
      <c r="BT94" s="11">
        <f t="shared" si="38"/>
        <v>5.66548021027192</v>
      </c>
      <c r="BU94" s="11">
        <f t="shared" si="38"/>
        <v>5.77123420985239</v>
      </c>
      <c r="BV94" s="17"/>
      <c r="BW94" s="11">
        <f t="shared" ref="BW94:BY94" si="39">BW12*$BW$7/100</f>
        <v>4.86582054390713</v>
      </c>
      <c r="BX94" s="11">
        <f t="shared" si="39"/>
        <v>4.81956232777289</v>
      </c>
      <c r="BY94" s="11">
        <f t="shared" si="39"/>
        <v>4.91194281168768</v>
      </c>
      <c r="BZ94" s="17"/>
      <c r="CA94" s="11">
        <f t="shared" ref="CA94:CC94" si="40">CA12*$CA$7/100</f>
        <v>5.55554220366488</v>
      </c>
      <c r="CB94" s="11">
        <f t="shared" si="40"/>
        <v>5.50239509564883</v>
      </c>
      <c r="CC94" s="11">
        <f t="shared" si="40"/>
        <v>5.60375364702147</v>
      </c>
      <c r="CD94" s="17"/>
      <c r="CE94" s="11">
        <f t="shared" ref="CE94:CG94" si="41">CE12*$CE$7/100</f>
        <v>6.29043711131014</v>
      </c>
      <c r="CF94" s="11">
        <f t="shared" si="41"/>
        <v>6.24002105188324</v>
      </c>
      <c r="CG94" s="11">
        <f t="shared" si="41"/>
        <v>6.34198890738024</v>
      </c>
      <c r="CH94" s="20"/>
    </row>
    <row r="95" spans="1:86">
      <c r="A95" s="3">
        <v>3</v>
      </c>
      <c r="B95" s="2" t="s">
        <v>39</v>
      </c>
      <c r="C95" s="11">
        <f t="shared" ref="C95:E95" si="42">C13*$C$7/100</f>
        <v>8.74519134956722</v>
      </c>
      <c r="D95" s="11">
        <f t="shared" si="42"/>
        <v>6.98568996493609</v>
      </c>
      <c r="E95" s="11">
        <f t="shared" si="42"/>
        <v>46.855371444012</v>
      </c>
      <c r="F95" s="24"/>
      <c r="G95" s="11">
        <f t="shared" ref="G95:I95" si="43">G13*$G$7/100</f>
        <v>8.22223543520718</v>
      </c>
      <c r="H95" s="11">
        <f t="shared" si="43"/>
        <v>7.23998877888195</v>
      </c>
      <c r="I95" s="11">
        <f t="shared" si="43"/>
        <v>44.4487169589234</v>
      </c>
      <c r="J95" s="17"/>
      <c r="K95" s="11">
        <f t="shared" ref="K95:M95" si="44">K13*$K$7/100</f>
        <v>11.9559938445729</v>
      </c>
      <c r="L95" s="11">
        <f t="shared" si="44"/>
        <v>8.42815493946679</v>
      </c>
      <c r="M95" s="11">
        <f t="shared" si="44"/>
        <v>50.807531950334</v>
      </c>
      <c r="N95" s="17"/>
      <c r="O95" s="11">
        <f t="shared" ref="O95:Q95" si="45">O13*$O$7/100</f>
        <v>6.76950308410205</v>
      </c>
      <c r="P95" s="11">
        <f t="shared" si="45"/>
        <v>1.03001033717969</v>
      </c>
      <c r="Q95" s="11">
        <f t="shared" si="45"/>
        <v>11.7770798599414</v>
      </c>
      <c r="R95" s="24"/>
      <c r="S95" s="11">
        <f t="shared" ref="S95:U95" si="46">S13*$S$7/100</f>
        <v>3.19987355277855</v>
      </c>
      <c r="T95" s="11">
        <f t="shared" si="46"/>
        <v>2.64809732738679</v>
      </c>
      <c r="U95" s="11">
        <f t="shared" si="46"/>
        <v>21.3078279438301</v>
      </c>
      <c r="V95" s="24"/>
      <c r="W95" s="11">
        <f t="shared" ref="W95:Y95" si="47">W13*$W$7/100</f>
        <v>7.00442860330896</v>
      </c>
      <c r="X95" s="11">
        <f t="shared" si="47"/>
        <v>6.18458430780711</v>
      </c>
      <c r="Y95" s="11">
        <f t="shared" si="47"/>
        <v>43.7523114108474</v>
      </c>
      <c r="Z95" s="17"/>
      <c r="AA95" s="11">
        <f t="shared" ref="AA95:AC95" si="48">AA13*$AA$7/100</f>
        <v>10.3448850888273</v>
      </c>
      <c r="AB95" s="11">
        <f t="shared" si="48"/>
        <v>6.46340681612414</v>
      </c>
      <c r="AC95" s="11">
        <f t="shared" si="48"/>
        <v>42.5617160787821</v>
      </c>
      <c r="AD95" s="17"/>
      <c r="AE95" s="11">
        <f t="shared" ref="AE95:AG95" si="49">AE13*$AE$7/100</f>
        <v>15.2435789507789</v>
      </c>
      <c r="AF95" s="11">
        <f t="shared" si="49"/>
        <v>9.90168214710616</v>
      </c>
      <c r="AG95" s="11">
        <f t="shared" si="49"/>
        <v>43.1096716074148</v>
      </c>
      <c r="AH95" s="17"/>
      <c r="AI95" s="11">
        <f t="shared" ref="AI95:AK95" si="50">AI13*$AI$7/100</f>
        <v>2.84285424879005</v>
      </c>
      <c r="AJ95" s="11">
        <f t="shared" si="50"/>
        <v>2.82578308193679</v>
      </c>
      <c r="AK95" s="11">
        <f t="shared" si="50"/>
        <v>3.34852240969257</v>
      </c>
      <c r="AL95" s="24"/>
      <c r="AM95" s="11">
        <f t="shared" ref="AM95:AO95" si="51">AM13*$AM$7/100</f>
        <v>25.962195360096</v>
      </c>
      <c r="AN95" s="11">
        <f t="shared" si="51"/>
        <v>7.32933644087207</v>
      </c>
      <c r="AO95" s="11">
        <f t="shared" si="51"/>
        <v>38.062065963951</v>
      </c>
      <c r="AP95" s="24"/>
      <c r="AQ95" s="11">
        <f t="shared" ref="AQ95:AS95" si="52">AQ13*$AQ$7/100</f>
        <v>21.6882833615467</v>
      </c>
      <c r="AR95" s="11">
        <f t="shared" si="52"/>
        <v>8.55107643596214</v>
      </c>
      <c r="AS95" s="11">
        <f t="shared" si="52"/>
        <v>57.0505905797117</v>
      </c>
      <c r="AT95" s="24"/>
      <c r="AU95" s="11">
        <f t="shared" ref="AU95:AW95" si="53">AU13*$AU$7/100</f>
        <v>6.59134519096654</v>
      </c>
      <c r="AV95" s="11">
        <f t="shared" si="53"/>
        <v>5.63232445401767</v>
      </c>
      <c r="AW95" s="11">
        <f t="shared" si="53"/>
        <v>52.009870693868</v>
      </c>
      <c r="AX95" s="17"/>
      <c r="AY95" s="11">
        <f t="shared" ref="AY95:BA95" si="54">AY13*$AY$7/100</f>
        <v>3.51390942670121</v>
      </c>
      <c r="AZ95" s="11">
        <f t="shared" si="54"/>
        <v>3.10127611072065</v>
      </c>
      <c r="BA95" s="11">
        <f t="shared" si="54"/>
        <v>19.0662997992191</v>
      </c>
      <c r="BB95" s="24"/>
      <c r="BC95" s="11">
        <f t="shared" ref="BC95:BE95" si="55">BC13*$BC$7/100</f>
        <v>12.6542056138616</v>
      </c>
      <c r="BD95" s="11">
        <f t="shared" si="55"/>
        <v>6.77294607317121</v>
      </c>
      <c r="BE95" s="11">
        <f t="shared" si="55"/>
        <v>44.0608163869554</v>
      </c>
      <c r="BF95" s="17"/>
      <c r="BG95" s="11">
        <f t="shared" ref="BG95:BI95" si="56">BG13*$BG$7/100</f>
        <v>12.4683455362315</v>
      </c>
      <c r="BH95" s="11">
        <f t="shared" si="56"/>
        <v>7.64105840336101</v>
      </c>
      <c r="BI95" s="11">
        <f t="shared" si="56"/>
        <v>51.0595462679685</v>
      </c>
      <c r="BJ95" s="17"/>
      <c r="BK95" s="11">
        <f t="shared" ref="BK95:BM95" si="57">BK13*$BK$7/100</f>
        <v>14.0351315430564</v>
      </c>
      <c r="BL95" s="11">
        <f t="shared" si="57"/>
        <v>8.80555328487736</v>
      </c>
      <c r="BM95" s="11">
        <f t="shared" si="57"/>
        <v>32.0890562104191</v>
      </c>
      <c r="BN95" s="17"/>
      <c r="BO95" s="11">
        <f t="shared" ref="BO95:BQ95" si="58">BO13*$BO$7/100</f>
        <v>8.63597167107709</v>
      </c>
      <c r="BP95" s="11">
        <f t="shared" si="58"/>
        <v>7.1010395057108</v>
      </c>
      <c r="BQ95" s="11">
        <f t="shared" si="58"/>
        <v>47.101780633914</v>
      </c>
      <c r="BR95" s="17"/>
      <c r="BS95" s="11">
        <f t="shared" ref="BS95:BU95" si="59">BS13*$BS$7/100</f>
        <v>11.4798673417194</v>
      </c>
      <c r="BT95" s="11">
        <f t="shared" si="59"/>
        <v>7.45647936377655</v>
      </c>
      <c r="BU95" s="11">
        <f t="shared" si="59"/>
        <v>45.86996046047</v>
      </c>
      <c r="BV95" s="17"/>
      <c r="BW95" s="11">
        <f t="shared" ref="BW95:BY95" si="60">BW13*$BW$7/100</f>
        <v>6.68233382509252</v>
      </c>
      <c r="BX95" s="11">
        <f t="shared" si="60"/>
        <v>6.17694939787001</v>
      </c>
      <c r="BY95" s="11">
        <f t="shared" si="60"/>
        <v>33.919185795285</v>
      </c>
      <c r="BZ95" s="17"/>
      <c r="CA95" s="11">
        <f t="shared" ref="CA95:CC95" si="61">CA13*$CA$7/100</f>
        <v>8.09424809716351</v>
      </c>
      <c r="CB95" s="11">
        <f t="shared" si="61"/>
        <v>6.4451473696628</v>
      </c>
      <c r="CC95" s="11">
        <f t="shared" si="61"/>
        <v>45.2395603059221</v>
      </c>
      <c r="CD95" s="17"/>
      <c r="CE95" s="11">
        <f t="shared" ref="CE95:CG95" si="62">CE13*$CE$7/100</f>
        <v>8.83352004133543</v>
      </c>
      <c r="CF95" s="11">
        <f t="shared" si="62"/>
        <v>7.23220235796835</v>
      </c>
      <c r="CG95" s="11">
        <f t="shared" si="62"/>
        <v>56.8799093269199</v>
      </c>
      <c r="CH95" s="19"/>
    </row>
    <row r="96" spans="1:86">
      <c r="A96" s="3">
        <v>4</v>
      </c>
      <c r="B96" s="2" t="s">
        <v>40</v>
      </c>
      <c r="C96" s="11">
        <f t="shared" ref="C96:E96" si="63">C14*$C$7/100</f>
        <v>1.80884097395147</v>
      </c>
      <c r="D96" s="11">
        <f t="shared" si="63"/>
        <v>0.0463276702566522</v>
      </c>
      <c r="E96" s="11">
        <f t="shared" si="63"/>
        <v>39.8544327758234</v>
      </c>
      <c r="F96" s="24"/>
      <c r="G96" s="11">
        <f t="shared" ref="G96:I96" si="64">G14*$G$7/100</f>
        <v>1.66365565939227</v>
      </c>
      <c r="H96" s="11">
        <f t="shared" si="64"/>
        <v>0.679749897866085</v>
      </c>
      <c r="I96" s="11">
        <f t="shared" si="64"/>
        <v>37.8460420327434</v>
      </c>
      <c r="J96" s="17"/>
      <c r="K96" s="11">
        <f t="shared" ref="K96:M96" si="65">K14*$K$7/100</f>
        <v>4.28561145229893</v>
      </c>
      <c r="L96" s="11">
        <f t="shared" si="65"/>
        <v>0.772341862304638</v>
      </c>
      <c r="M96" s="11">
        <f t="shared" si="65"/>
        <v>43.0984537560767</v>
      </c>
      <c r="N96" s="17"/>
      <c r="O96" s="11">
        <f t="shared" ref="O96:Q96" si="66">O14*$O$7/100</f>
        <v>5.72980457684881</v>
      </c>
      <c r="P96" s="11">
        <f t="shared" si="66"/>
        <v>2.06350800288426e-10</v>
      </c>
      <c r="Q96" s="11">
        <f t="shared" si="66"/>
        <v>10.7231018773082</v>
      </c>
      <c r="R96" s="24"/>
      <c r="S96" s="11">
        <f t="shared" ref="S96:U96" si="67">S14*$S$7/100</f>
        <v>1.739197283179</v>
      </c>
      <c r="T96" s="11">
        <f t="shared" si="67"/>
        <v>1.1949675576069</v>
      </c>
      <c r="U96" s="11">
        <f t="shared" si="67"/>
        <v>19.8406691717745</v>
      </c>
      <c r="V96" s="24"/>
      <c r="W96" s="11">
        <f t="shared" ref="W96:Y96" si="68">W14*$W$7/100</f>
        <v>0.800797294798132</v>
      </c>
      <c r="X96" s="11">
        <f t="shared" si="68"/>
        <v>7.99286643042781e-10</v>
      </c>
      <c r="Y96" s="11">
        <f t="shared" si="68"/>
        <v>37.4899005626072</v>
      </c>
      <c r="Z96" s="17"/>
      <c r="AA96" s="11">
        <f t="shared" ref="AA96:AC96" si="69">AA14*$AA$7/100</f>
        <v>3.97334818737889</v>
      </c>
      <c r="AB96" s="11">
        <f t="shared" si="69"/>
        <v>0.0847768603349308</v>
      </c>
      <c r="AC96" s="11">
        <f t="shared" si="69"/>
        <v>36.146195460353</v>
      </c>
      <c r="AD96" s="17"/>
      <c r="AE96" s="11">
        <f t="shared" ref="AE96:AG96" si="70">AE14*$AE$7/100</f>
        <v>8.47382865559617</v>
      </c>
      <c r="AF96" s="11">
        <f t="shared" si="70"/>
        <v>3.14068007944214</v>
      </c>
      <c r="AG96" s="11">
        <f t="shared" si="70"/>
        <v>36.2916151602783</v>
      </c>
      <c r="AH96" s="17"/>
      <c r="AI96" s="11">
        <f t="shared" ref="AI96:AK96" si="71">AI14*$AI$7/100</f>
        <v>3.25782043328767e-10</v>
      </c>
      <c r="AJ96" s="11">
        <f t="shared" si="71"/>
        <v>3.25783998042528e-10</v>
      </c>
      <c r="AK96" s="11">
        <f t="shared" si="71"/>
        <v>0.506906146285003</v>
      </c>
      <c r="AL96" s="24"/>
      <c r="AM96" s="11">
        <f t="shared" ref="AM96:AO96" si="72">AM14*$AM$7/100</f>
        <v>18.9177141314371</v>
      </c>
      <c r="AN96" s="11">
        <f t="shared" si="72"/>
        <v>0.288257484081946</v>
      </c>
      <c r="AO96" s="11">
        <f t="shared" si="72"/>
        <v>30.9803917178175</v>
      </c>
      <c r="AP96" s="24"/>
      <c r="AQ96" s="11">
        <f t="shared" ref="AQ96:AS96" si="73">AQ14*$AQ$7/100</f>
        <v>14.5905365214403</v>
      </c>
      <c r="AR96" s="11">
        <f t="shared" si="73"/>
        <v>1.45673084669372</v>
      </c>
      <c r="AS96" s="11">
        <f t="shared" si="73"/>
        <v>49.8976771101605</v>
      </c>
      <c r="AT96" s="24"/>
      <c r="AU96" s="11">
        <f t="shared" ref="AU96:AW96" si="74">AU14*$AU$7/100</f>
        <v>1.17065680963003</v>
      </c>
      <c r="AV96" s="11">
        <f t="shared" si="74"/>
        <v>0.209724182809036</v>
      </c>
      <c r="AW96" s="11">
        <f t="shared" si="74"/>
        <v>46.5938397042218</v>
      </c>
      <c r="AX96" s="17"/>
      <c r="AY96" s="11">
        <f t="shared" ref="AY96:BA96" si="75">AY14*$AY$7/100</f>
        <v>0.400211596681742</v>
      </c>
      <c r="AZ96" s="11">
        <f t="shared" si="75"/>
        <v>3.58387746647929e-10</v>
      </c>
      <c r="BA96" s="11">
        <f t="shared" si="75"/>
        <v>15.9133477593093</v>
      </c>
      <c r="BB96" s="24"/>
      <c r="BC96" s="11">
        <f t="shared" ref="BC96:BE96" si="76">BC14*$BC$7/100</f>
        <v>6.2081688797738</v>
      </c>
      <c r="BD96" s="11">
        <f t="shared" si="76"/>
        <v>0.337244525440426</v>
      </c>
      <c r="BE96" s="11">
        <f t="shared" si="76"/>
        <v>37.5738894920491</v>
      </c>
      <c r="BF96" s="17"/>
      <c r="BG96" s="11">
        <f t="shared" ref="BG96:BI96" si="77">BG14*$BG$7/100</f>
        <v>5.39196413999849</v>
      </c>
      <c r="BH96" s="11">
        <f t="shared" si="77"/>
        <v>0.567344662337795</v>
      </c>
      <c r="BI96" s="11">
        <f t="shared" si="77"/>
        <v>43.9363883072275</v>
      </c>
      <c r="BJ96" s="17"/>
      <c r="BK96" s="11">
        <f t="shared" ref="BK96:BM96" si="78">BK14*$BK$7/100</f>
        <v>8.60178797693076</v>
      </c>
      <c r="BL96" s="11">
        <f t="shared" si="78"/>
        <v>3.38130354157707</v>
      </c>
      <c r="BM96" s="11">
        <f t="shared" si="78"/>
        <v>26.6190322356689</v>
      </c>
      <c r="BN96" s="17"/>
      <c r="BO96" s="11">
        <f t="shared" ref="BO96:BQ96" si="79">BO14*$BO$7/100</f>
        <v>1.90696191282348</v>
      </c>
      <c r="BP96" s="11">
        <f t="shared" si="79"/>
        <v>0.372117807734156</v>
      </c>
      <c r="BQ96" s="11">
        <f t="shared" si="79"/>
        <v>40.3229669737353</v>
      </c>
      <c r="BR96" s="17"/>
      <c r="BS96" s="11">
        <f t="shared" ref="BS96:BU96" si="80">BS14*$BS$7/100</f>
        <v>4.80543859820895</v>
      </c>
      <c r="BT96" s="11">
        <f t="shared" si="80"/>
        <v>0.780608332424976</v>
      </c>
      <c r="BU96" s="11">
        <f t="shared" si="80"/>
        <v>39.1469154586139</v>
      </c>
      <c r="BV96" s="17"/>
      <c r="BW96" s="11">
        <f t="shared" ref="BW96:BY96" si="81">BW14*$BW$7/100</f>
        <v>1.04254499332392</v>
      </c>
      <c r="BX96" s="11">
        <f t="shared" si="81"/>
        <v>0.539889550422159</v>
      </c>
      <c r="BY96" s="11">
        <f t="shared" si="81"/>
        <v>28.2332532302063</v>
      </c>
      <c r="BZ96" s="17"/>
      <c r="CA96" s="11">
        <f t="shared" ref="CA96:CC96" si="82">CA14*$CA$7/100</f>
        <v>1.62023676701673</v>
      </c>
      <c r="CB96" s="11">
        <f t="shared" si="82"/>
        <v>8.06481153506054e-10</v>
      </c>
      <c r="CC96" s="11">
        <f t="shared" si="82"/>
        <v>38.7143212929046</v>
      </c>
      <c r="CD96" s="17"/>
      <c r="CE96" s="11">
        <f t="shared" ref="CE96:CG96" si="83">CE14*$CE$7/100</f>
        <v>1.59090084884277</v>
      </c>
      <c r="CF96" s="11">
        <f t="shared" si="83"/>
        <v>8.87294252497389e-10</v>
      </c>
      <c r="CG96" s="11">
        <f t="shared" si="83"/>
        <v>49.5926503605841</v>
      </c>
      <c r="CH96" s="19"/>
    </row>
    <row r="97" spans="1:86">
      <c r="A97" s="3">
        <v>5</v>
      </c>
      <c r="B97" s="2" t="s">
        <v>41</v>
      </c>
      <c r="C97" s="11">
        <f t="shared" ref="C97:E97" si="84">C15*$C$7/100</f>
        <v>6.93635037561575</v>
      </c>
      <c r="D97" s="11">
        <f t="shared" si="84"/>
        <v>6.87961799540472</v>
      </c>
      <c r="E97" s="11">
        <f t="shared" si="84"/>
        <v>6.99247383685551</v>
      </c>
      <c r="F97" s="24"/>
      <c r="G97" s="11">
        <f t="shared" ref="G97:I97" si="85">G15*$G$7/100</f>
        <v>6.55856366799742</v>
      </c>
      <c r="H97" s="11">
        <f t="shared" si="85"/>
        <v>6.50404675971951</v>
      </c>
      <c r="I97" s="11">
        <f t="shared" si="85"/>
        <v>6.61176778915031</v>
      </c>
      <c r="J97" s="17"/>
      <c r="K97" s="11">
        <f t="shared" ref="K97:M97" si="86">K15*$K$7/100</f>
        <v>7.67042910376837</v>
      </c>
      <c r="L97" s="11">
        <f t="shared" si="86"/>
        <v>7.61392688010945</v>
      </c>
      <c r="M97" s="11">
        <f t="shared" si="86"/>
        <v>7.72212938580019</v>
      </c>
      <c r="N97" s="17"/>
      <c r="O97" s="11">
        <f t="shared" ref="O97:Q97" si="87">O15*$O$7/100</f>
        <v>1.03968818971322</v>
      </c>
      <c r="P97" s="11">
        <f t="shared" si="87"/>
        <v>1.02585649556989</v>
      </c>
      <c r="Q97" s="11">
        <f t="shared" si="87"/>
        <v>1.05747975571409</v>
      </c>
      <c r="R97" s="24"/>
      <c r="S97" s="11">
        <f t="shared" ref="S97:U97" si="88">S15*$S$7/100</f>
        <v>1.46066395481525</v>
      </c>
      <c r="T97" s="11">
        <f t="shared" si="88"/>
        <v>1.43409603916422</v>
      </c>
      <c r="U97" s="11">
        <f t="shared" si="88"/>
        <v>1.47768791263299</v>
      </c>
      <c r="V97" s="24"/>
      <c r="W97" s="11">
        <f t="shared" ref="W97:Y97" si="89">W15*$W$7/100</f>
        <v>6.20363130851082</v>
      </c>
      <c r="X97" s="11">
        <f t="shared" si="89"/>
        <v>6.14008002752249</v>
      </c>
      <c r="Y97" s="11">
        <f t="shared" si="89"/>
        <v>6.26094016081699</v>
      </c>
      <c r="Z97" s="17"/>
      <c r="AA97" s="11">
        <f t="shared" ref="AA97:AC97" si="90">AA15*$AA$7/100</f>
        <v>6.37156843664606</v>
      </c>
      <c r="AB97" s="11">
        <f t="shared" si="90"/>
        <v>6.31927519507356</v>
      </c>
      <c r="AC97" s="11">
        <f t="shared" si="90"/>
        <v>6.42085006683899</v>
      </c>
      <c r="AD97" s="17"/>
      <c r="AE97" s="11">
        <f t="shared" ref="AE97:AG97" si="91">AE15*$AE$7/100</f>
        <v>6.76979179531332</v>
      </c>
      <c r="AF97" s="11">
        <f t="shared" si="91"/>
        <v>6.71163351236842</v>
      </c>
      <c r="AG97" s="11">
        <f t="shared" si="91"/>
        <v>6.82338506389833</v>
      </c>
      <c r="AH97" s="17"/>
      <c r="AI97" s="11">
        <f t="shared" ref="AI97:AK97" si="92">AI15*$AI$7/100</f>
        <v>2.84285424879005</v>
      </c>
      <c r="AJ97" s="11">
        <f t="shared" si="92"/>
        <v>2.82578308193679</v>
      </c>
      <c r="AK97" s="11">
        <f t="shared" si="92"/>
        <v>2.84898879214591</v>
      </c>
      <c r="AL97" s="24"/>
      <c r="AM97" s="11">
        <f t="shared" ref="AM97:AO97" si="93">AM15*$AM$7/100</f>
        <v>7.04446576378676</v>
      </c>
      <c r="AN97" s="11">
        <f t="shared" si="93"/>
        <v>7.00533963729585</v>
      </c>
      <c r="AO97" s="11">
        <f t="shared" si="93"/>
        <v>7.08411769593012</v>
      </c>
      <c r="AP97" s="24"/>
      <c r="AQ97" s="11">
        <f t="shared" ref="AQ97:AS97" si="94">AQ15*$AQ$7/100</f>
        <v>7.09768047423637</v>
      </c>
      <c r="AR97" s="11">
        <f t="shared" si="94"/>
        <v>7.04558326627944</v>
      </c>
      <c r="AS97" s="11">
        <f t="shared" si="94"/>
        <v>7.147554425548</v>
      </c>
      <c r="AT97" s="24"/>
      <c r="AU97" s="11">
        <f t="shared" ref="AU97:AW97" si="95">AU15*$AU$7/100</f>
        <v>5.42068838133652</v>
      </c>
      <c r="AV97" s="11">
        <f t="shared" si="95"/>
        <v>5.39430814585244</v>
      </c>
      <c r="AW97" s="11">
        <f t="shared" si="95"/>
        <v>5.44679773662848</v>
      </c>
      <c r="AX97" s="17"/>
      <c r="AY97" s="11">
        <f t="shared" ref="AY97:BA97" si="96">AY15*$AY$7/100</f>
        <v>3.11369783001947</v>
      </c>
      <c r="AZ97" s="11">
        <f t="shared" si="96"/>
        <v>3.09327689621547</v>
      </c>
      <c r="BA97" s="11">
        <f t="shared" si="96"/>
        <v>3.13077859002471</v>
      </c>
      <c r="BB97" s="24"/>
      <c r="BC97" s="11">
        <f t="shared" ref="BC97:BE97" si="97">BC15*$BC$7/100</f>
        <v>6.44606028380606</v>
      </c>
      <c r="BD97" s="11">
        <f t="shared" si="97"/>
        <v>6.3998635864713</v>
      </c>
      <c r="BE97" s="11">
        <f t="shared" si="97"/>
        <v>6.48696614443671</v>
      </c>
      <c r="BF97" s="17"/>
      <c r="BG97" s="11">
        <f t="shared" ref="BG97:BI97" si="98">BG15*$BG$7/100</f>
        <v>7.07638139623297</v>
      </c>
      <c r="BH97" s="11">
        <f t="shared" si="98"/>
        <v>7.0187234982251</v>
      </c>
      <c r="BI97" s="11">
        <f t="shared" si="98"/>
        <v>7.13282934263382</v>
      </c>
      <c r="BJ97" s="17"/>
      <c r="BK97" s="11">
        <f t="shared" ref="BK97:BM97" si="99">BK15*$BK$7/100</f>
        <v>5.43331040119922</v>
      </c>
      <c r="BL97" s="11">
        <f t="shared" si="99"/>
        <v>5.39597332703153</v>
      </c>
      <c r="BM97" s="11">
        <f t="shared" si="99"/>
        <v>5.47030256013211</v>
      </c>
      <c r="BN97" s="17"/>
      <c r="BO97" s="11">
        <f t="shared" ref="BO97:BQ97" si="100">BO15*$BO$7/100</f>
        <v>6.72901806582691</v>
      </c>
      <c r="BP97" s="11">
        <f t="shared" si="100"/>
        <v>6.67440407896201</v>
      </c>
      <c r="BQ97" s="11">
        <f t="shared" si="100"/>
        <v>6.78428835098239</v>
      </c>
      <c r="BR97" s="17"/>
      <c r="BS97" s="11">
        <f t="shared" ref="BS97:BU97" si="101">BS15*$BS$7/100</f>
        <v>6.67446180454982</v>
      </c>
      <c r="BT97" s="11">
        <f t="shared" si="101"/>
        <v>6.61808446721974</v>
      </c>
      <c r="BU97" s="11">
        <f t="shared" si="101"/>
        <v>6.73237648020909</v>
      </c>
      <c r="BV97" s="17"/>
      <c r="BW97" s="11">
        <f t="shared" ref="BW97:BY97" si="102">BW15*$BW$7/100</f>
        <v>5.6397888317686</v>
      </c>
      <c r="BX97" s="11">
        <f t="shared" si="102"/>
        <v>5.59089035550233</v>
      </c>
      <c r="BY97" s="11">
        <f t="shared" si="102"/>
        <v>5.68860144591674</v>
      </c>
      <c r="BZ97" s="17"/>
      <c r="CA97" s="11">
        <f t="shared" ref="CA97:CC97" si="103">CA15*$CA$7/100</f>
        <v>6.47398713571217</v>
      </c>
      <c r="CB97" s="11">
        <f t="shared" si="103"/>
        <v>6.41726731618609</v>
      </c>
      <c r="CC97" s="11">
        <f t="shared" si="103"/>
        <v>6.52781168789717</v>
      </c>
      <c r="CD97" s="17"/>
      <c r="CE97" s="11">
        <f t="shared" ref="CE97:CG97" si="104">CE15*$CE$7/100</f>
        <v>7.24261919249267</v>
      </c>
      <c r="CF97" s="11">
        <f t="shared" si="104"/>
        <v>7.18910647612455</v>
      </c>
      <c r="CG97" s="11">
        <f t="shared" si="104"/>
        <v>7.29588346647008</v>
      </c>
      <c r="CH97" s="19"/>
    </row>
    <row r="98" spans="1:86">
      <c r="A98" s="3">
        <v>6</v>
      </c>
      <c r="B98" s="2" t="s">
        <v>42</v>
      </c>
      <c r="C98" s="11">
        <f t="shared" ref="C98:E98" si="105">C16*$C$7/100</f>
        <v>6.93635037561575</v>
      </c>
      <c r="D98" s="11">
        <f t="shared" si="105"/>
        <v>6.87961799540472</v>
      </c>
      <c r="E98" s="11">
        <f t="shared" si="105"/>
        <v>6.99247383685551</v>
      </c>
      <c r="F98" s="24"/>
      <c r="G98" s="11">
        <f t="shared" ref="G98:I98" si="106">G16*$G$7/100</f>
        <v>6.55856366799742</v>
      </c>
      <c r="H98" s="11">
        <f t="shared" si="106"/>
        <v>6.50404675971951</v>
      </c>
      <c r="I98" s="11">
        <f t="shared" si="106"/>
        <v>6.61176778915031</v>
      </c>
      <c r="J98" s="17"/>
      <c r="K98" s="11">
        <f t="shared" ref="K98:M98" si="107">K16*$K$7/100</f>
        <v>7.67042910376837</v>
      </c>
      <c r="L98" s="11">
        <f t="shared" si="107"/>
        <v>7.61392688010945</v>
      </c>
      <c r="M98" s="11">
        <f t="shared" si="107"/>
        <v>7.72212938580019</v>
      </c>
      <c r="N98" s="17"/>
      <c r="O98" s="11">
        <f t="shared" ref="O98:Q98" si="108">O16*$O$7/100</f>
        <v>1.03968818971322</v>
      </c>
      <c r="P98" s="11">
        <f t="shared" si="108"/>
        <v>1.02585649556989</v>
      </c>
      <c r="Q98" s="11">
        <f t="shared" si="108"/>
        <v>1.05747975571409</v>
      </c>
      <c r="R98" s="24"/>
      <c r="S98" s="11">
        <f t="shared" ref="S98:U98" si="109">S16*$S$7/100</f>
        <v>1.46066395481525</v>
      </c>
      <c r="T98" s="11">
        <f t="shared" si="109"/>
        <v>1.43409603916422</v>
      </c>
      <c r="U98" s="11">
        <f t="shared" si="109"/>
        <v>1.47768791263299</v>
      </c>
      <c r="V98" s="24"/>
      <c r="W98" s="11">
        <f t="shared" ref="W98:Y98" si="110">W16*$W$7/100</f>
        <v>6.20363130851082</v>
      </c>
      <c r="X98" s="11">
        <f t="shared" si="110"/>
        <v>6.14008002752249</v>
      </c>
      <c r="Y98" s="11">
        <f t="shared" si="110"/>
        <v>6.26094016081699</v>
      </c>
      <c r="Z98" s="17"/>
      <c r="AA98" s="11">
        <f t="shared" ref="AA98:AC98" si="111">AA16*$AA$7/100</f>
        <v>6.37156843664606</v>
      </c>
      <c r="AB98" s="11">
        <f t="shared" si="111"/>
        <v>6.31927519507356</v>
      </c>
      <c r="AC98" s="11">
        <f t="shared" si="111"/>
        <v>6.42085006683899</v>
      </c>
      <c r="AD98" s="17"/>
      <c r="AE98" s="11">
        <f t="shared" ref="AE98:AG98" si="112">AE16*$AE$7/100</f>
        <v>6.76979179531332</v>
      </c>
      <c r="AF98" s="11">
        <f t="shared" si="112"/>
        <v>6.71163351236842</v>
      </c>
      <c r="AG98" s="11">
        <f t="shared" si="112"/>
        <v>6.82338506389833</v>
      </c>
      <c r="AH98" s="17"/>
      <c r="AI98" s="11">
        <f t="shared" ref="AI98:AK98" si="113">AI16*$AI$7/100</f>
        <v>0.0535806589253571</v>
      </c>
      <c r="AJ98" s="11">
        <f t="shared" si="113"/>
        <v>0.0159699136984138</v>
      </c>
      <c r="AK98" s="11">
        <f t="shared" si="113"/>
        <v>0.0900640881472938</v>
      </c>
      <c r="AL98" s="24"/>
      <c r="AM98" s="11">
        <f t="shared" ref="AM98:AO98" si="114">AM16*$AM$7/100</f>
        <v>7.04446576378676</v>
      </c>
      <c r="AN98" s="11">
        <f t="shared" si="114"/>
        <v>7.00533963729585</v>
      </c>
      <c r="AO98" s="11">
        <f t="shared" si="114"/>
        <v>7.08411769593012</v>
      </c>
      <c r="AP98" s="24"/>
      <c r="AQ98" s="11">
        <f t="shared" ref="AQ98:AS98" si="115">AQ16*$AQ$7/100</f>
        <v>7.09768047423637</v>
      </c>
      <c r="AR98" s="11">
        <f t="shared" si="115"/>
        <v>7.04558326627944</v>
      </c>
      <c r="AS98" s="11">
        <f t="shared" si="115"/>
        <v>7.147554425548</v>
      </c>
      <c r="AT98" s="24"/>
      <c r="AU98" s="11">
        <f t="shared" ref="AU98:AW98" si="116">AU16*$AU$7/100</f>
        <v>5.42068838133652</v>
      </c>
      <c r="AV98" s="11">
        <f t="shared" si="116"/>
        <v>5.39430814585244</v>
      </c>
      <c r="AW98" s="11">
        <f t="shared" si="116"/>
        <v>5.44679773662848</v>
      </c>
      <c r="AX98" s="17"/>
      <c r="AY98" s="11">
        <f t="shared" ref="AY98:BA98" si="117">AY16*$AY$7/100</f>
        <v>3.11369783001947</v>
      </c>
      <c r="AZ98" s="11">
        <f t="shared" si="117"/>
        <v>3.09327689621547</v>
      </c>
      <c r="BA98" s="11">
        <f t="shared" si="117"/>
        <v>3.13077859002471</v>
      </c>
      <c r="BB98" s="24"/>
      <c r="BC98" s="11">
        <f t="shared" ref="BC98:BE98" si="118">BC16*$BC$7/100</f>
        <v>6.44606028380606</v>
      </c>
      <c r="BD98" s="11">
        <f t="shared" si="118"/>
        <v>6.3998635864713</v>
      </c>
      <c r="BE98" s="11">
        <f t="shared" si="118"/>
        <v>6.48696614443671</v>
      </c>
      <c r="BF98" s="17"/>
      <c r="BG98" s="11">
        <f t="shared" ref="BG98:BI98" si="119">BG16*$BG$7/100</f>
        <v>7.07638139623297</v>
      </c>
      <c r="BH98" s="11">
        <f t="shared" si="119"/>
        <v>7.0187234982251</v>
      </c>
      <c r="BI98" s="11">
        <f t="shared" si="119"/>
        <v>7.13282934263382</v>
      </c>
      <c r="BJ98" s="17"/>
      <c r="BK98" s="11">
        <f t="shared" ref="BK98:BM98" si="120">BK16*$BK$7/100</f>
        <v>5.43331040119922</v>
      </c>
      <c r="BL98" s="11">
        <f t="shared" si="120"/>
        <v>5.39597332703153</v>
      </c>
      <c r="BM98" s="11">
        <f t="shared" si="120"/>
        <v>5.47030256013211</v>
      </c>
      <c r="BN98" s="17"/>
      <c r="BO98" s="11">
        <f t="shared" ref="BO98:BQ98" si="121">BO16*$BO$7/100</f>
        <v>6.72901806582691</v>
      </c>
      <c r="BP98" s="11">
        <f t="shared" si="121"/>
        <v>6.67440407896201</v>
      </c>
      <c r="BQ98" s="11">
        <f t="shared" si="121"/>
        <v>6.78428835098239</v>
      </c>
      <c r="BR98" s="17"/>
      <c r="BS98" s="11">
        <f t="shared" ref="BS98:BU98" si="122">BS16*$BS$7/100</f>
        <v>6.67446180454982</v>
      </c>
      <c r="BT98" s="11">
        <f t="shared" si="122"/>
        <v>6.61808446721974</v>
      </c>
      <c r="BU98" s="11">
        <f t="shared" si="122"/>
        <v>6.73237648020909</v>
      </c>
      <c r="BV98" s="17"/>
      <c r="BW98" s="11">
        <f t="shared" ref="BW98:BY98" si="123">BW16*$BW$7/100</f>
        <v>5.6397888317686</v>
      </c>
      <c r="BX98" s="11">
        <f t="shared" si="123"/>
        <v>5.59089035550233</v>
      </c>
      <c r="BY98" s="11">
        <f t="shared" si="123"/>
        <v>5.68860144591674</v>
      </c>
      <c r="BZ98" s="17"/>
      <c r="CA98" s="11">
        <f t="shared" ref="CA98:CC98" si="124">CA16*$CA$7/100</f>
        <v>6.47398713571217</v>
      </c>
      <c r="CB98" s="11">
        <f t="shared" si="124"/>
        <v>6.41726731618609</v>
      </c>
      <c r="CC98" s="11">
        <f t="shared" si="124"/>
        <v>6.52781168789717</v>
      </c>
      <c r="CD98" s="17"/>
      <c r="CE98" s="11">
        <f t="shared" ref="CE98:CG98" si="125">CE16*$CE$7/100</f>
        <v>7.24261919249267</v>
      </c>
      <c r="CF98" s="11">
        <f t="shared" si="125"/>
        <v>7.18910647612455</v>
      </c>
      <c r="CG98" s="11">
        <f t="shared" si="125"/>
        <v>7.29588346647008</v>
      </c>
      <c r="CH98" s="19"/>
    </row>
    <row r="99" spans="1:86">
      <c r="A99" s="3">
        <v>7</v>
      </c>
      <c r="B99" s="2" t="s">
        <v>43</v>
      </c>
      <c r="C99" s="11">
        <f t="shared" ref="C99:E99" si="126">C17*$C$7/100</f>
        <v>14.362168688254</v>
      </c>
      <c r="D99" s="11">
        <f t="shared" si="126"/>
        <v>14.2448445822394</v>
      </c>
      <c r="E99" s="11">
        <f t="shared" si="126"/>
        <v>14.4794927942687</v>
      </c>
      <c r="F99" s="24"/>
      <c r="G99" s="11">
        <f t="shared" ref="G99:I99" si="127">G17*$G$7/100</f>
        <v>13.5668898158104</v>
      </c>
      <c r="H99" s="11">
        <f t="shared" si="127"/>
        <v>13.4540545543281</v>
      </c>
      <c r="I99" s="11">
        <f t="shared" si="127"/>
        <v>13.6794834600304</v>
      </c>
      <c r="J99" s="17"/>
      <c r="K99" s="11">
        <f t="shared" ref="K99:M99" si="128">K17*$K$7/100</f>
        <v>15.8445389096444</v>
      </c>
      <c r="L99" s="11">
        <f t="shared" si="128"/>
        <v>15.7304694402536</v>
      </c>
      <c r="M99" s="11">
        <f t="shared" si="128"/>
        <v>15.9512279629157</v>
      </c>
      <c r="N99" s="17"/>
      <c r="O99" s="11">
        <f t="shared" ref="O99:Q99" si="129">O17*$O$7/100</f>
        <v>2.72131308404371</v>
      </c>
      <c r="P99" s="11">
        <f t="shared" si="129"/>
        <v>2.69558113924774</v>
      </c>
      <c r="Q99" s="11">
        <f t="shared" si="129"/>
        <v>2.76592612706606</v>
      </c>
      <c r="R99" s="24"/>
      <c r="S99" s="11">
        <f t="shared" ref="S99:U99" si="130">S17*$S$7/100</f>
        <v>3.6219012107747</v>
      </c>
      <c r="T99" s="11">
        <f t="shared" si="130"/>
        <v>3.58636074328194</v>
      </c>
      <c r="U99" s="11">
        <f t="shared" si="130"/>
        <v>3.65256502368426</v>
      </c>
      <c r="V99" s="24"/>
      <c r="W99" s="11">
        <f t="shared" ref="W99:Y99" si="131">W17*$W$7/100</f>
        <v>13.0115073334291</v>
      </c>
      <c r="X99" s="11">
        <f t="shared" si="131"/>
        <v>12.8829021125635</v>
      </c>
      <c r="Y99" s="11">
        <f t="shared" si="131"/>
        <v>13.1325193311858</v>
      </c>
      <c r="Z99" s="17"/>
      <c r="AA99" s="11">
        <f t="shared" ref="AA99:AC99" si="132">AA17*$AA$7/100</f>
        <v>13.1556960970957</v>
      </c>
      <c r="AB99" s="11">
        <f t="shared" si="132"/>
        <v>13.0416963574397</v>
      </c>
      <c r="AC99" s="11">
        <f t="shared" si="132"/>
        <v>13.2622062272999</v>
      </c>
      <c r="AD99" s="17"/>
      <c r="AE99" s="11">
        <f t="shared" ref="AE99:AG99" si="133">AE17*$AE$7/100</f>
        <v>13.9021287310624</v>
      </c>
      <c r="AF99" s="11">
        <f t="shared" si="133"/>
        <v>13.7776283394292</v>
      </c>
      <c r="AG99" s="11">
        <f t="shared" si="133"/>
        <v>14.0166690913648</v>
      </c>
      <c r="AH99" s="17"/>
      <c r="AI99" s="11">
        <f t="shared" ref="AI99:AK99" si="134">AI17*$AI$7/100</f>
        <v>3.00727499686588</v>
      </c>
      <c r="AJ99" s="11">
        <f t="shared" si="134"/>
        <v>2.96663975561383</v>
      </c>
      <c r="AK99" s="11">
        <f t="shared" si="134"/>
        <v>3.0380617386146</v>
      </c>
      <c r="AL99" s="24"/>
      <c r="AM99" s="11">
        <f t="shared" ref="AM99:AO99" si="135">AM17*$AM$7/100</f>
        <v>13.7474207563092</v>
      </c>
      <c r="AN99" s="11">
        <f t="shared" si="135"/>
        <v>13.6547861722457</v>
      </c>
      <c r="AO99" s="11">
        <f t="shared" si="135"/>
        <v>13.8427616929955</v>
      </c>
      <c r="AP99" s="24"/>
      <c r="AQ99" s="11">
        <f t="shared" ref="AQ99:AS99" si="136">AQ17*$AQ$7/100</f>
        <v>14.5108974774297</v>
      </c>
      <c r="AR99" s="11">
        <f t="shared" si="136"/>
        <v>14.4021404079527</v>
      </c>
      <c r="AS99" s="11">
        <f t="shared" si="136"/>
        <v>14.6170828694438</v>
      </c>
      <c r="AT99" s="24"/>
      <c r="AU99" s="11">
        <f t="shared" ref="AU99:AW99" si="137">AU17*$AU$7/100</f>
        <v>13.1221355518885</v>
      </c>
      <c r="AV99" s="11">
        <f t="shared" si="137"/>
        <v>13.0579981128513</v>
      </c>
      <c r="AW99" s="11">
        <f t="shared" si="137"/>
        <v>13.18583608739</v>
      </c>
      <c r="AX99" s="17"/>
      <c r="AY99" s="11">
        <f t="shared" ref="AY99:BA99" si="138">AY17*$AY$7/100</f>
        <v>6.19294026207621</v>
      </c>
      <c r="AZ99" s="11">
        <f t="shared" si="138"/>
        <v>6.15000541002779</v>
      </c>
      <c r="BA99" s="11">
        <f t="shared" si="138"/>
        <v>6.23118023464354</v>
      </c>
      <c r="BB99" s="24"/>
      <c r="BC99" s="11">
        <f t="shared" ref="BC99:BE99" si="139">BC17*$BC$7/100</f>
        <v>13.1990675955108</v>
      </c>
      <c r="BD99" s="11">
        <f t="shared" si="139"/>
        <v>13.0926228689417</v>
      </c>
      <c r="BE99" s="11">
        <f t="shared" si="139"/>
        <v>13.2949934479204</v>
      </c>
      <c r="BF99" s="17"/>
      <c r="BG99" s="11">
        <f t="shared" ref="BG99:BI99" si="140">BG17*$BG$7/100</f>
        <v>14.3391611876531</v>
      </c>
      <c r="BH99" s="11">
        <f t="shared" si="140"/>
        <v>14.2206353159453</v>
      </c>
      <c r="BI99" s="11">
        <f t="shared" si="140"/>
        <v>14.457110891929</v>
      </c>
      <c r="BJ99" s="17"/>
      <c r="BK99" s="11">
        <f t="shared" ref="BK99:BM99" si="141">BK17*$BK$7/100</f>
        <v>11.1234499926228</v>
      </c>
      <c r="BL99" s="11">
        <f t="shared" si="141"/>
        <v>11.0417979437679</v>
      </c>
      <c r="BM99" s="11">
        <f t="shared" si="141"/>
        <v>11.2070919370631</v>
      </c>
      <c r="BN99" s="17"/>
      <c r="BO99" s="11">
        <f t="shared" ref="BO99:BQ99" si="142">BO17*$BO$7/100</f>
        <v>13.9213328793692</v>
      </c>
      <c r="BP99" s="11">
        <f t="shared" si="142"/>
        <v>13.8040299443932</v>
      </c>
      <c r="BQ99" s="11">
        <f t="shared" si="142"/>
        <v>14.0390511930102</v>
      </c>
      <c r="BR99" s="17"/>
      <c r="BS99" s="11">
        <f t="shared" ref="BS99:BU99" si="143">BS17*$BS$7/100</f>
        <v>13.800752303204</v>
      </c>
      <c r="BT99" s="11">
        <f t="shared" si="143"/>
        <v>13.6829723505646</v>
      </c>
      <c r="BU99" s="11">
        <f t="shared" si="143"/>
        <v>13.9205159182037</v>
      </c>
      <c r="BV99" s="17"/>
      <c r="BW99" s="11">
        <f t="shared" ref="BW99:BY99" si="144">BW17*$BW$7/100</f>
        <v>11.630095450387</v>
      </c>
      <c r="BX99" s="11">
        <f t="shared" si="144"/>
        <v>11.5235548721598</v>
      </c>
      <c r="BY99" s="11">
        <f t="shared" si="144"/>
        <v>11.7361351662585</v>
      </c>
      <c r="BZ99" s="17"/>
      <c r="CA99" s="11">
        <f t="shared" ref="CA99:CC99" si="145">CA17*$CA$7/100</f>
        <v>13.3282301353025</v>
      </c>
      <c r="CB99" s="11">
        <f t="shared" si="145"/>
        <v>13.2073386103919</v>
      </c>
      <c r="CC99" s="11">
        <f t="shared" si="145"/>
        <v>13.4481538828288</v>
      </c>
      <c r="CD99" s="17"/>
      <c r="CE99" s="11">
        <f t="shared" ref="CE99:CG99" si="146">CE17*$CE$7/100</f>
        <v>15.048954169482</v>
      </c>
      <c r="CF99" s="11">
        <f t="shared" si="146"/>
        <v>14.9287257982686</v>
      </c>
      <c r="CG99" s="11">
        <f t="shared" si="146"/>
        <v>15.1640362340309</v>
      </c>
      <c r="CH99" s="19"/>
    </row>
    <row r="100" spans="1:86">
      <c r="A100" s="3">
        <v>8</v>
      </c>
      <c r="B100" s="2" t="s">
        <v>44</v>
      </c>
      <c r="C100" s="11">
        <f t="shared" ref="C100:E100" si="147">C18*$C$7/100</f>
        <v>13.2134559134293</v>
      </c>
      <c r="D100" s="11">
        <f t="shared" si="147"/>
        <v>13.0346395676394</v>
      </c>
      <c r="E100" s="11">
        <f t="shared" si="147"/>
        <v>13.3919292062776</v>
      </c>
      <c r="F100" s="24"/>
      <c r="G100" s="11">
        <f t="shared" ref="G100:I100" si="148">G18*$G$7/100</f>
        <v>12.5335733241491</v>
      </c>
      <c r="H100" s="11">
        <f t="shared" si="148"/>
        <v>12.3621861461089</v>
      </c>
      <c r="I100" s="11">
        <f t="shared" si="148"/>
        <v>12.7051215803641</v>
      </c>
      <c r="J100" s="17"/>
      <c r="K100" s="11">
        <f t="shared" ref="K100:M100" si="149">K18*$K$7/100</f>
        <v>14.5215759644824</v>
      </c>
      <c r="L100" s="11">
        <f t="shared" si="149"/>
        <v>14.3392142902393</v>
      </c>
      <c r="M100" s="11">
        <f t="shared" si="149"/>
        <v>14.6940348019069</v>
      </c>
      <c r="N100" s="17"/>
      <c r="O100" s="11">
        <f t="shared" ref="O100:Q100" si="150">O18*$O$7/100</f>
        <v>2.40704081520443</v>
      </c>
      <c r="P100" s="11">
        <f t="shared" si="150"/>
        <v>2.37173419327508</v>
      </c>
      <c r="Q100" s="11">
        <f t="shared" si="150"/>
        <v>2.47457943213883</v>
      </c>
      <c r="R100" s="24"/>
      <c r="S100" s="11">
        <f t="shared" ref="S100:U100" si="151">S18*$S$7/100</f>
        <v>3.02350121201926</v>
      </c>
      <c r="T100" s="11">
        <f t="shared" si="151"/>
        <v>2.9268055256876</v>
      </c>
      <c r="U100" s="11">
        <f t="shared" si="151"/>
        <v>3.11004951608687</v>
      </c>
      <c r="V100" s="24"/>
      <c r="W100" s="11">
        <f t="shared" ref="W100:Y100" si="152">W18*$W$7/100</f>
        <v>11.8423108319862</v>
      </c>
      <c r="X100" s="11">
        <f t="shared" si="152"/>
        <v>11.5269123226415</v>
      </c>
      <c r="Y100" s="11">
        <f t="shared" si="152"/>
        <v>12.1119102166845</v>
      </c>
      <c r="Z100" s="17"/>
      <c r="AA100" s="11">
        <f t="shared" ref="AA100:AC100" si="153">AA18*$AA$7/100</f>
        <v>12.1307233341165</v>
      </c>
      <c r="AB100" s="11">
        <f t="shared" si="153"/>
        <v>11.958541154719</v>
      </c>
      <c r="AC100" s="11">
        <f t="shared" si="153"/>
        <v>12.2893453785065</v>
      </c>
      <c r="AD100" s="17"/>
      <c r="AE100" s="11">
        <f t="shared" ref="AE100:AG100" si="154">AE18*$AE$7/100</f>
        <v>12.8394763883429</v>
      </c>
      <c r="AF100" s="11">
        <f t="shared" si="154"/>
        <v>12.556196497247</v>
      </c>
      <c r="AG100" s="11">
        <f t="shared" si="154"/>
        <v>13.0092949225305</v>
      </c>
      <c r="AH100" s="17"/>
      <c r="AI100" s="11">
        <f t="shared" ref="AI100:AK100" si="155">AI18*$AI$7/100</f>
        <v>2.72063577083201</v>
      </c>
      <c r="AJ100" s="11">
        <f t="shared" si="155"/>
        <v>2.37389235447832</v>
      </c>
      <c r="AK100" s="11">
        <f t="shared" si="155"/>
        <v>2.76865005653495</v>
      </c>
      <c r="AL100" s="24"/>
      <c r="AM100" s="11">
        <f t="shared" ref="AM100:AO100" si="156">AM18*$AM$7/100</f>
        <v>12.7163777313491</v>
      </c>
      <c r="AN100" s="11">
        <f t="shared" si="156"/>
        <v>12.5701573653525</v>
      </c>
      <c r="AO100" s="11">
        <f t="shared" si="156"/>
        <v>12.867469532067</v>
      </c>
      <c r="AP100" s="24"/>
      <c r="AQ100" s="11">
        <f t="shared" ref="AQ100:AS100" si="157">AQ18*$AQ$7/100</f>
        <v>13.6392647322013</v>
      </c>
      <c r="AR100" s="11">
        <f t="shared" si="157"/>
        <v>13.4738478012043</v>
      </c>
      <c r="AS100" s="11">
        <f t="shared" si="157"/>
        <v>13.8011974550228</v>
      </c>
      <c r="AT100" s="24"/>
      <c r="AU100" s="11">
        <f t="shared" ref="AU100:AW100" si="158">AU18*$AU$7/100</f>
        <v>12.1790355797796</v>
      </c>
      <c r="AV100" s="11">
        <f t="shared" si="158"/>
        <v>11.9951865719674</v>
      </c>
      <c r="AW100" s="11">
        <f t="shared" si="158"/>
        <v>12.2966500115834</v>
      </c>
      <c r="AX100" s="17"/>
      <c r="AY100" s="11">
        <f t="shared" ref="AY100:BA100" si="159">AY18*$AY$7/100</f>
        <v>5.69696745949014</v>
      </c>
      <c r="AZ100" s="11">
        <f t="shared" si="159"/>
        <v>5.64492955867686</v>
      </c>
      <c r="BA100" s="11">
        <f t="shared" si="159"/>
        <v>5.76230154570406</v>
      </c>
      <c r="BB100" s="24"/>
      <c r="BC100" s="11">
        <f t="shared" ref="BC100:BE100" si="160">BC18*$BC$7/100</f>
        <v>12.1758323367877</v>
      </c>
      <c r="BD100" s="11">
        <f t="shared" si="160"/>
        <v>12.013967273229</v>
      </c>
      <c r="BE100" s="11">
        <f t="shared" si="160"/>
        <v>12.3251375506036</v>
      </c>
      <c r="BF100" s="17"/>
      <c r="BG100" s="11">
        <f t="shared" ref="BG100:BI100" si="161">BG18*$BG$7/100</f>
        <v>13.3956458630789</v>
      </c>
      <c r="BH100" s="11">
        <f t="shared" si="161"/>
        <v>13.2163754821209</v>
      </c>
      <c r="BI100" s="11">
        <f t="shared" si="161"/>
        <v>13.5740108380726</v>
      </c>
      <c r="BJ100" s="17"/>
      <c r="BK100" s="11">
        <f t="shared" ref="BK100:BM100" si="162">BK18*$BK$7/100</f>
        <v>10.1763923536705</v>
      </c>
      <c r="BL100" s="11">
        <f t="shared" si="162"/>
        <v>10.049834994438</v>
      </c>
      <c r="BM100" s="11">
        <f t="shared" si="162"/>
        <v>10.3078581220136</v>
      </c>
      <c r="BN100" s="17"/>
      <c r="BO100" s="11">
        <f t="shared" ref="BO100:BQ100" si="163">BO18*$BO$7/100</f>
        <v>12.8802277935907</v>
      </c>
      <c r="BP100" s="11">
        <f t="shared" si="163"/>
        <v>12.7040241639277</v>
      </c>
      <c r="BQ100" s="11">
        <f t="shared" si="163"/>
        <v>13.0565975747196</v>
      </c>
      <c r="BR100" s="17"/>
      <c r="BS100" s="11">
        <f t="shared" ref="BS100:BU100" si="164">BS18*$BS$7/100</f>
        <v>12.7499071678652</v>
      </c>
      <c r="BT100" s="11">
        <f t="shared" si="164"/>
        <v>12.574683659377</v>
      </c>
      <c r="BU100" s="11">
        <f t="shared" si="164"/>
        <v>12.9276102543036</v>
      </c>
      <c r="BV100" s="17"/>
      <c r="BW100" s="11">
        <f t="shared" ref="BW100:BY100" si="165">BW18*$BW$7/100</f>
        <v>10.623862977849</v>
      </c>
      <c r="BX100" s="11">
        <f t="shared" si="165"/>
        <v>10.4676654746456</v>
      </c>
      <c r="BY100" s="11">
        <f t="shared" si="165"/>
        <v>10.7786294457506</v>
      </c>
      <c r="BZ100" s="17"/>
      <c r="CA100" s="11">
        <f t="shared" ref="CA100:CC100" si="166">CA18*$CA$7/100</f>
        <v>12.319241564151</v>
      </c>
      <c r="CB100" s="11">
        <f t="shared" si="166"/>
        <v>12.1406059886494</v>
      </c>
      <c r="CC100" s="11">
        <f t="shared" si="166"/>
        <v>12.4927963083855</v>
      </c>
      <c r="CD100" s="17"/>
      <c r="CE100" s="11">
        <f t="shared" ref="CE100:CG100" si="167">CE18*$CE$7/100</f>
        <v>14.0133930473923</v>
      </c>
      <c r="CF100" s="11">
        <f t="shared" si="167"/>
        <v>13.766370327497</v>
      </c>
      <c r="CG100" s="11">
        <f t="shared" si="167"/>
        <v>14.1899646036393</v>
      </c>
      <c r="CH100" s="19"/>
    </row>
    <row r="101" spans="1:86">
      <c r="A101" s="3">
        <v>9</v>
      </c>
      <c r="B101" s="2" t="s">
        <v>45</v>
      </c>
      <c r="C101" s="11">
        <f t="shared" ref="C101:E101" si="168">C19*$C$7/100</f>
        <v>2.06391798865086</v>
      </c>
      <c r="D101" s="11">
        <f t="shared" si="168"/>
        <v>1.71701427781851</v>
      </c>
      <c r="E101" s="11">
        <f t="shared" si="168"/>
        <v>2.40680798006693</v>
      </c>
      <c r="F101" s="24"/>
      <c r="G101" s="11">
        <f t="shared" ref="G101:I101" si="169">G19*$G$7/100</f>
        <v>2.16361815239977</v>
      </c>
      <c r="H101" s="11">
        <f t="shared" si="169"/>
        <v>1.80993074997336</v>
      </c>
      <c r="I101" s="11">
        <f t="shared" si="169"/>
        <v>2.47976628617744</v>
      </c>
      <c r="J101" s="17"/>
      <c r="K101" s="11">
        <f t="shared" ref="K101:M101" si="170">K19*$K$7/100</f>
        <v>2.25319432977939</v>
      </c>
      <c r="L101" s="11">
        <f t="shared" si="170"/>
        <v>1.94163800425007</v>
      </c>
      <c r="M101" s="11">
        <f t="shared" si="170"/>
        <v>2.58529437055772</v>
      </c>
      <c r="N101" s="17"/>
      <c r="O101" s="11">
        <f t="shared" ref="O101:Q101" si="171">O19*$O$7/100</f>
        <v>0.0700296837954837</v>
      </c>
      <c r="P101" s="11">
        <f t="shared" si="171"/>
        <v>-0.0420437692079665</v>
      </c>
      <c r="Q101" s="11">
        <f t="shared" si="171"/>
        <v>0.150439019196276</v>
      </c>
      <c r="R101" s="24"/>
      <c r="S101" s="11">
        <f t="shared" ref="S101:U101" si="172">S19*$S$7/100</f>
        <v>-1.01142554942755</v>
      </c>
      <c r="T101" s="11">
        <f t="shared" si="172"/>
        <v>-1.23668758386192</v>
      </c>
      <c r="U101" s="11">
        <f t="shared" si="172"/>
        <v>-0.870894156897966</v>
      </c>
      <c r="V101" s="24"/>
      <c r="W101" s="11">
        <f t="shared" ref="W101:Y101" si="173">W19*$W$7/100</f>
        <v>1.48142184281478</v>
      </c>
      <c r="X101" s="11">
        <f t="shared" si="173"/>
        <v>1.04266942584931</v>
      </c>
      <c r="Y101" s="11">
        <f t="shared" si="173"/>
        <v>1.8757658938928</v>
      </c>
      <c r="Z101" s="17"/>
      <c r="AA101" s="11">
        <f t="shared" ref="AA101:AC101" si="174">AA19*$AA$7/100</f>
        <v>1.99403362045078</v>
      </c>
      <c r="AB101" s="11">
        <f t="shared" si="174"/>
        <v>1.69607330505938</v>
      </c>
      <c r="AC101" s="11">
        <f t="shared" si="174"/>
        <v>2.2689259387306</v>
      </c>
      <c r="AD101" s="17"/>
      <c r="AE101" s="11">
        <f t="shared" ref="AE101:AG101" si="175">AE19*$AE$7/100</f>
        <v>2.28288898114199</v>
      </c>
      <c r="AF101" s="11">
        <f t="shared" si="175"/>
        <v>1.92079204211615</v>
      </c>
      <c r="AG101" s="11">
        <f t="shared" si="175"/>
        <v>2.58097611881617</v>
      </c>
      <c r="AH101" s="17"/>
      <c r="AI101" s="11">
        <f t="shared" ref="AI101:AK101" si="176">AI19*$AI$7/100</f>
        <v>-0.273154307362299</v>
      </c>
      <c r="AJ101" s="11">
        <f t="shared" si="176"/>
        <v>-0.671818830657553</v>
      </c>
      <c r="AK101" s="11">
        <f t="shared" si="176"/>
        <v>-0.198408333609538</v>
      </c>
      <c r="AL101" s="24"/>
      <c r="AM101" s="11">
        <f t="shared" ref="AM101:AO101" si="177">AM19*$AM$7/100</f>
        <v>2.3275483124813</v>
      </c>
      <c r="AN101" s="11">
        <f t="shared" si="177"/>
        <v>1.96665232400102</v>
      </c>
      <c r="AO101" s="11">
        <f t="shared" si="177"/>
        <v>2.66642232304734</v>
      </c>
      <c r="AP101" s="24"/>
      <c r="AQ101" s="11">
        <f t="shared" ref="AQ101:AS101" si="178">AQ19*$AQ$7/100</f>
        <v>3.32613296883607</v>
      </c>
      <c r="AR101" s="11">
        <f t="shared" si="178"/>
        <v>2.96805591720345</v>
      </c>
      <c r="AS101" s="11">
        <f t="shared" si="178"/>
        <v>3.62774925655868</v>
      </c>
      <c r="AT101" s="24"/>
      <c r="AU101" s="11">
        <f t="shared" ref="AU101:AW101" si="179">AU19*$AU$7/100</f>
        <v>1.1380375916565</v>
      </c>
      <c r="AV101" s="11">
        <f t="shared" si="179"/>
        <v>0.864577921063143</v>
      </c>
      <c r="AW101" s="11">
        <f t="shared" si="179"/>
        <v>1.40059040238526</v>
      </c>
      <c r="AX101" s="17"/>
      <c r="AY101" s="11">
        <f t="shared" ref="AY101:BA101" si="180">AY19*$AY$7/100</f>
        <v>1.00000932947172</v>
      </c>
      <c r="AZ101" s="11">
        <f t="shared" si="180"/>
        <v>0.900359616516259</v>
      </c>
      <c r="BA101" s="11">
        <f t="shared" si="180"/>
        <v>1.13432947303789</v>
      </c>
      <c r="BB101" s="24"/>
      <c r="BC101" s="11">
        <f t="shared" ref="BC101:BE101" si="181">BC19*$BC$7/100</f>
        <v>2.02043237894848</v>
      </c>
      <c r="BD101" s="11">
        <f t="shared" si="181"/>
        <v>1.78376556026614</v>
      </c>
      <c r="BE101" s="11">
        <f t="shared" si="181"/>
        <v>2.29506134347805</v>
      </c>
      <c r="BF101" s="17"/>
      <c r="BG101" s="11">
        <f t="shared" ref="BG101:BI101" si="182">BG19*$BG$7/100</f>
        <v>3.00054005902682</v>
      </c>
      <c r="BH101" s="11">
        <f t="shared" si="182"/>
        <v>2.66190176640159</v>
      </c>
      <c r="BI101" s="11">
        <f t="shared" si="182"/>
        <v>3.34733523629529</v>
      </c>
      <c r="BJ101" s="17"/>
      <c r="BK101" s="11">
        <f t="shared" ref="BK101:BM101" si="183">BK19*$BK$7/100</f>
        <v>1.40615971543424</v>
      </c>
      <c r="BL101" s="11">
        <f t="shared" si="183"/>
        <v>1.17444964048312</v>
      </c>
      <c r="BM101" s="11">
        <f t="shared" si="183"/>
        <v>1.62706465735656</v>
      </c>
      <c r="BN101" s="17"/>
      <c r="BO101" s="11">
        <f t="shared" ref="BO101:BQ101" si="184">BO19*$BO$7/100</f>
        <v>2.32855464258002</v>
      </c>
      <c r="BP101" s="11">
        <f t="shared" si="184"/>
        <v>2.01530928378361</v>
      </c>
      <c r="BQ101" s="11">
        <f t="shared" si="184"/>
        <v>2.64720823159381</v>
      </c>
      <c r="BR101" s="17"/>
      <c r="BS101" s="11">
        <f t="shared" ref="BS101:BU101" si="185">BS19*$BS$7/100</f>
        <v>2.22216469802317</v>
      </c>
      <c r="BT101" s="11">
        <f t="shared" si="185"/>
        <v>1.89992701286149</v>
      </c>
      <c r="BU101" s="11">
        <f t="shared" si="185"/>
        <v>2.54433626110618</v>
      </c>
      <c r="BV101" s="17"/>
      <c r="BW101" s="11">
        <f t="shared" ref="BW101:BY101" si="186">BW19*$BW$7/100</f>
        <v>1.2770487482479</v>
      </c>
      <c r="BX101" s="11">
        <f t="shared" si="186"/>
        <v>1.02099360167716</v>
      </c>
      <c r="BY101" s="11">
        <f t="shared" si="186"/>
        <v>1.53969381238394</v>
      </c>
      <c r="BZ101" s="17"/>
      <c r="CA101" s="11">
        <f t="shared" ref="CA101:CC101" si="187">CA19*$CA$7/100</f>
        <v>2.00517828639671</v>
      </c>
      <c r="CB101" s="11">
        <f t="shared" si="187"/>
        <v>1.74264447649588</v>
      </c>
      <c r="CC101" s="11">
        <f t="shared" si="187"/>
        <v>2.30481022935881</v>
      </c>
      <c r="CD101" s="17"/>
      <c r="CE101" s="11">
        <f t="shared" ref="CE101:CG101" si="188">CE19*$CE$7/100</f>
        <v>2.69854575600536</v>
      </c>
      <c r="CF101" s="11">
        <f t="shared" si="188"/>
        <v>2.34771848151042</v>
      </c>
      <c r="CG101" s="11">
        <f t="shared" si="188"/>
        <v>3.02349065715495</v>
      </c>
      <c r="CH101" s="19"/>
    </row>
    <row r="102" spans="1:86">
      <c r="A102" s="3">
        <v>10</v>
      </c>
      <c r="B102" s="2" t="s">
        <v>46</v>
      </c>
      <c r="C102" s="11">
        <f t="shared" ref="C102:E102" si="189">C20*$C$7/100</f>
        <v>2.46640485234001</v>
      </c>
      <c r="D102" s="11">
        <f t="shared" si="189"/>
        <v>2.42110471140658</v>
      </c>
      <c r="E102" s="11">
        <f t="shared" si="189"/>
        <v>2.51263981253921</v>
      </c>
      <c r="F102" s="24"/>
      <c r="G102" s="11">
        <f t="shared" ref="G102:I102" si="190">G20*$G$7/100</f>
        <v>2.29067661672128</v>
      </c>
      <c r="H102" s="11">
        <f t="shared" si="190"/>
        <v>2.2465331429037</v>
      </c>
      <c r="I102" s="11">
        <f t="shared" si="190"/>
        <v>2.33441739510174</v>
      </c>
      <c r="J102" s="17"/>
      <c r="K102" s="11">
        <f t="shared" ref="K102:M102" si="191">K20*$K$7/100</f>
        <v>2.69530928223223</v>
      </c>
      <c r="L102" s="11">
        <f t="shared" si="191"/>
        <v>2.62525138289059</v>
      </c>
      <c r="M102" s="11">
        <f t="shared" si="191"/>
        <v>2.76724498364984</v>
      </c>
      <c r="N102" s="17"/>
      <c r="O102" s="11">
        <f t="shared" ref="O102:Q102" si="192">O20*$O$7/100</f>
        <v>1.94591074530789</v>
      </c>
      <c r="P102" s="11">
        <f t="shared" si="192"/>
        <v>1.93450780008395</v>
      </c>
      <c r="Q102" s="11">
        <f t="shared" si="192"/>
        <v>1.95992609166348</v>
      </c>
      <c r="R102" s="24"/>
      <c r="S102" s="11">
        <f t="shared" ref="S102:U102" si="193">S20*$S$7/100</f>
        <v>2.07176295914192</v>
      </c>
      <c r="T102" s="11">
        <f t="shared" si="193"/>
        <v>2.0326241116764</v>
      </c>
      <c r="U102" s="11">
        <f t="shared" si="193"/>
        <v>2.15206520461205</v>
      </c>
      <c r="V102" s="24"/>
      <c r="W102" s="11">
        <f t="shared" ref="W102:Y102" si="194">W20*$W$7/100</f>
        <v>2.47842002988063</v>
      </c>
      <c r="X102" s="11">
        <f t="shared" si="194"/>
        <v>2.4371448676339</v>
      </c>
      <c r="Y102" s="11">
        <f t="shared" si="194"/>
        <v>2.5211259152184</v>
      </c>
      <c r="Z102" s="17"/>
      <c r="AA102" s="11">
        <f t="shared" ref="AA102:AC102" si="195">AA20*$AA$7/100</f>
        <v>2.18486098548356</v>
      </c>
      <c r="AB102" s="11">
        <f t="shared" si="195"/>
        <v>2.14908430370216</v>
      </c>
      <c r="AC102" s="11">
        <f t="shared" si="195"/>
        <v>2.22543101731412</v>
      </c>
      <c r="AD102" s="17"/>
      <c r="AE102" s="11">
        <f t="shared" ref="AE102:AG102" si="196">AE20*$AE$7/100</f>
        <v>2.09749959797413</v>
      </c>
      <c r="AF102" s="11">
        <f t="shared" si="196"/>
        <v>2.05432286215575</v>
      </c>
      <c r="AG102" s="11">
        <f t="shared" si="196"/>
        <v>2.13779622473272</v>
      </c>
      <c r="AH102" s="17"/>
      <c r="AI102" s="11">
        <f t="shared" ref="AI102:AK102" si="197">AI20*$AI$7/100</f>
        <v>0.538504094244888</v>
      </c>
      <c r="AJ102" s="11">
        <f t="shared" si="197"/>
        <v>0.533073247843287</v>
      </c>
      <c r="AK102" s="11">
        <f t="shared" si="197"/>
        <v>0.552841919687867</v>
      </c>
      <c r="AL102" s="24"/>
      <c r="AM102" s="11">
        <f t="shared" ref="AM102:AO102" si="198">AM20*$AM$7/100</f>
        <v>0.0189838264597962</v>
      </c>
      <c r="AN102" s="11">
        <f t="shared" si="198"/>
        <v>0.00261380309562231</v>
      </c>
      <c r="AO102" s="11">
        <f t="shared" si="198"/>
        <v>0.0364946238491343</v>
      </c>
      <c r="AP102" s="24"/>
      <c r="AQ102" s="11">
        <f t="shared" ref="AQ102:AS102" si="199">AQ20*$AQ$7/100</f>
        <v>1.69969629679603</v>
      </c>
      <c r="AR102" s="11">
        <f t="shared" si="199"/>
        <v>1.66783238345804</v>
      </c>
      <c r="AS102" s="11">
        <f t="shared" si="199"/>
        <v>1.73277968299543</v>
      </c>
      <c r="AT102" s="24"/>
      <c r="AU102" s="11">
        <f t="shared" ref="AU102:AW102" si="200">AU20*$AU$7/100</f>
        <v>2.61242973928805</v>
      </c>
      <c r="AV102" s="11">
        <f t="shared" si="200"/>
        <v>2.5581226298036</v>
      </c>
      <c r="AW102" s="11">
        <f t="shared" si="200"/>
        <v>2.66881650960231</v>
      </c>
      <c r="AX102" s="17"/>
      <c r="AY102" s="11">
        <f t="shared" ref="AY102:BA102" si="201">AY20*$AY$7/100</f>
        <v>0.361064903115389</v>
      </c>
      <c r="AZ102" s="11">
        <f t="shared" si="201"/>
        <v>0.348269743784564</v>
      </c>
      <c r="BA102" s="11">
        <f t="shared" si="201"/>
        <v>0.376937896414425</v>
      </c>
      <c r="BB102" s="24"/>
      <c r="BC102" s="11">
        <f t="shared" ref="BC102:BE102" si="202">BC20*$BC$7/100</f>
        <v>1.89129357387557</v>
      </c>
      <c r="BD102" s="11">
        <f t="shared" si="202"/>
        <v>1.8667783171591</v>
      </c>
      <c r="BE102" s="11">
        <f t="shared" si="202"/>
        <v>1.93055880413359</v>
      </c>
      <c r="BF102" s="17"/>
      <c r="BG102" s="11">
        <f t="shared" ref="BG102:BI102" si="203">BG20*$BG$7/100</f>
        <v>1.44899524355481</v>
      </c>
      <c r="BH102" s="11">
        <f t="shared" si="203"/>
        <v>1.41011217286399</v>
      </c>
      <c r="BI102" s="11">
        <f t="shared" si="203"/>
        <v>1.4876725401628</v>
      </c>
      <c r="BJ102" s="17"/>
      <c r="BK102" s="11">
        <f t="shared" ref="BK102:BM102" si="204">BK20*$BK$7/100</f>
        <v>1.55975975567251</v>
      </c>
      <c r="BL102" s="11">
        <f t="shared" si="204"/>
        <v>1.5341100015765</v>
      </c>
      <c r="BM102" s="11">
        <f t="shared" si="204"/>
        <v>1.59244047417032</v>
      </c>
      <c r="BN102" s="17"/>
      <c r="BO102" s="11">
        <f t="shared" ref="BO102:BQ102" si="205">BO20*$BO$7/100</f>
        <v>2.3304155389989</v>
      </c>
      <c r="BP102" s="11">
        <f t="shared" si="205"/>
        <v>2.2864435535295</v>
      </c>
      <c r="BQ102" s="11">
        <f t="shared" si="205"/>
        <v>2.3750272076123</v>
      </c>
      <c r="BR102" s="17"/>
      <c r="BS102" s="11">
        <f t="shared" ref="BS102:BU102" si="206">BS20*$BS$7/100</f>
        <v>2.29573377580869</v>
      </c>
      <c r="BT102" s="11">
        <f t="shared" si="206"/>
        <v>2.25220065226119</v>
      </c>
      <c r="BU102" s="11">
        <f t="shared" si="206"/>
        <v>2.33761384738933</v>
      </c>
      <c r="BV102" s="17"/>
      <c r="BW102" s="11">
        <f t="shared" ref="BW102:BY102" si="207">BW20*$BW$7/100</f>
        <v>1.9775333733563</v>
      </c>
      <c r="BX102" s="11">
        <f t="shared" si="207"/>
        <v>1.94281645693196</v>
      </c>
      <c r="BY102" s="11">
        <f t="shared" si="207"/>
        <v>2.01246494507592</v>
      </c>
      <c r="BZ102" s="17"/>
      <c r="CA102" s="11">
        <f t="shared" ref="CA102:CC102" si="208">CA20*$CA$7/100</f>
        <v>2.14334463761536</v>
      </c>
      <c r="CB102" s="11">
        <f t="shared" si="208"/>
        <v>2.1100450307871</v>
      </c>
      <c r="CC102" s="11">
        <f t="shared" si="208"/>
        <v>2.18216057553361</v>
      </c>
      <c r="CD102" s="17"/>
      <c r="CE102" s="11">
        <f t="shared" ref="CE102:CG102" si="209">CE20*$CE$7/100</f>
        <v>2.37141811099462</v>
      </c>
      <c r="CF102" s="11">
        <f t="shared" si="209"/>
        <v>2.32861503625415</v>
      </c>
      <c r="CG102" s="11">
        <f t="shared" si="209"/>
        <v>2.41275715021848</v>
      </c>
      <c r="CH102" s="19"/>
    </row>
    <row r="103" spans="1:86">
      <c r="A103" s="3">
        <v>11</v>
      </c>
      <c r="B103" s="2" t="s">
        <v>47</v>
      </c>
      <c r="C103" s="11">
        <f t="shared" ref="C103:E103" si="210">C21*$C$7/100</f>
        <v>2.36265706648773</v>
      </c>
      <c r="D103" s="11">
        <f t="shared" si="210"/>
        <v>2.30608763642394</v>
      </c>
      <c r="E103" s="11">
        <f t="shared" si="210"/>
        <v>2.42114759302428</v>
      </c>
      <c r="F103" s="24"/>
      <c r="G103" s="11">
        <f t="shared" ref="G103:I103" si="211">G21*$G$7/100</f>
        <v>2.22879843585274</v>
      </c>
      <c r="H103" s="11">
        <f t="shared" si="211"/>
        <v>2.17518356535399</v>
      </c>
      <c r="I103" s="11">
        <f t="shared" si="211"/>
        <v>2.27871656223868</v>
      </c>
      <c r="J103" s="17"/>
      <c r="K103" s="11">
        <f t="shared" ref="K103:M103" si="212">K21*$K$7/100</f>
        <v>2.60474503683713</v>
      </c>
      <c r="L103" s="11">
        <f t="shared" si="212"/>
        <v>2.52617630321088</v>
      </c>
      <c r="M103" s="11">
        <f t="shared" si="212"/>
        <v>2.67600809273499</v>
      </c>
      <c r="N103" s="17"/>
      <c r="O103" s="11">
        <f t="shared" ref="O103:Q103" si="213">O21*$O$7/100</f>
        <v>1.79325655027052</v>
      </c>
      <c r="P103" s="11">
        <f t="shared" si="213"/>
        <v>1.77724166466013</v>
      </c>
      <c r="Q103" s="11">
        <f t="shared" si="213"/>
        <v>1.80946540563317</v>
      </c>
      <c r="R103" s="24"/>
      <c r="S103" s="11">
        <f t="shared" ref="S103:U103" si="214">S21*$S$7/100</f>
        <v>1.91736265653252</v>
      </c>
      <c r="T103" s="11">
        <f t="shared" si="214"/>
        <v>1.87608103659862</v>
      </c>
      <c r="U103" s="11">
        <f t="shared" si="214"/>
        <v>2.0000564331139</v>
      </c>
      <c r="V103" s="24"/>
      <c r="W103" s="11">
        <f t="shared" ref="W103:Y103" si="215">W21*$W$7/100</f>
        <v>2.28411344695693</v>
      </c>
      <c r="X103" s="11">
        <f t="shared" si="215"/>
        <v>2.22892270425482</v>
      </c>
      <c r="Y103" s="11">
        <f t="shared" si="215"/>
        <v>2.33338946850051</v>
      </c>
      <c r="Z103" s="17"/>
      <c r="AA103" s="11">
        <f t="shared" ref="AA103:AC103" si="216">AA21*$AA$7/100</f>
        <v>2.12380095895273</v>
      </c>
      <c r="AB103" s="11">
        <f t="shared" si="216"/>
        <v>2.08227698739199</v>
      </c>
      <c r="AC103" s="11">
        <f t="shared" si="216"/>
        <v>2.16981081238513</v>
      </c>
      <c r="AD103" s="17"/>
      <c r="AE103" s="11">
        <f t="shared" ref="AE103:AG103" si="217">AE21*$AE$7/100</f>
        <v>2.02885008202761</v>
      </c>
      <c r="AF103" s="11">
        <f t="shared" si="217"/>
        <v>1.97695001876881</v>
      </c>
      <c r="AG103" s="11">
        <f t="shared" si="217"/>
        <v>2.07367022301554</v>
      </c>
      <c r="AH103" s="17"/>
      <c r="AI103" s="11">
        <f t="shared" ref="AI103:AK103" si="218">AI21*$AI$7/100</f>
        <v>0.49028782145323</v>
      </c>
      <c r="AJ103" s="11">
        <f t="shared" si="218"/>
        <v>0.481061572497421</v>
      </c>
      <c r="AK103" s="11">
        <f t="shared" si="218"/>
        <v>0.513728097313769</v>
      </c>
      <c r="AL103" s="24"/>
      <c r="AM103" s="11">
        <f t="shared" ref="AM103:AO103" si="219">AM21*$AM$7/100</f>
        <v>7.73208037333828e-12</v>
      </c>
      <c r="AN103" s="11">
        <f t="shared" si="219"/>
        <v>7.73208037333828e-12</v>
      </c>
      <c r="AO103" s="11">
        <f t="shared" si="219"/>
        <v>0.00366413854856555</v>
      </c>
      <c r="AP103" s="24"/>
      <c r="AQ103" s="11">
        <f t="shared" ref="AQ103:AS103" si="220">AQ21*$AQ$7/100</f>
        <v>1.61984156370791</v>
      </c>
      <c r="AR103" s="11">
        <f t="shared" si="220"/>
        <v>1.57567507721704</v>
      </c>
      <c r="AS103" s="11">
        <f t="shared" si="220"/>
        <v>1.66404123313379</v>
      </c>
      <c r="AT103" s="24"/>
      <c r="AU103" s="11">
        <f t="shared" ref="AU103:AW103" si="221">AU21*$AU$7/100</f>
        <v>8.7380707135075e-12</v>
      </c>
      <c r="AV103" s="11">
        <f t="shared" si="221"/>
        <v>8.7380707135075e-12</v>
      </c>
      <c r="AW103" s="11">
        <f t="shared" si="221"/>
        <v>0.00659435108729199</v>
      </c>
      <c r="AX103" s="17"/>
      <c r="AY103" s="11">
        <f t="shared" ref="AY103:BA103" si="222">AY21*$AY$7/100</f>
        <v>0.326840306861498</v>
      </c>
      <c r="AZ103" s="11">
        <f t="shared" si="222"/>
        <v>0.312066130393684</v>
      </c>
      <c r="BA103" s="11">
        <f t="shared" si="222"/>
        <v>0.342699681426162</v>
      </c>
      <c r="BB103" s="24"/>
      <c r="BC103" s="11">
        <f t="shared" ref="BC103:BE103" si="223">BC21*$BC$7/100</f>
        <v>1.84512042625908</v>
      </c>
      <c r="BD103" s="11">
        <f t="shared" si="223"/>
        <v>1.81376790133894</v>
      </c>
      <c r="BE103" s="11">
        <f t="shared" si="223"/>
        <v>1.89112087594161</v>
      </c>
      <c r="BF103" s="17"/>
      <c r="BG103" s="11">
        <f t="shared" ref="BG103:BI103" si="224">BG21*$BG$7/100</f>
        <v>1.40345332354374</v>
      </c>
      <c r="BH103" s="11">
        <f t="shared" si="224"/>
        <v>1.35442970605125</v>
      </c>
      <c r="BI103" s="11">
        <f t="shared" si="224"/>
        <v>1.44897878162818</v>
      </c>
      <c r="BJ103" s="17"/>
      <c r="BK103" s="11">
        <f t="shared" ref="BK103:BM103" si="225">BK21*$BK$7/100</f>
        <v>1.45247121869216</v>
      </c>
      <c r="BL103" s="11">
        <f t="shared" si="225"/>
        <v>1.4201155164733</v>
      </c>
      <c r="BM103" s="11">
        <f t="shared" si="225"/>
        <v>1.49323091326677</v>
      </c>
      <c r="BN103" s="17"/>
      <c r="BO103" s="11">
        <f t="shared" ref="BO103:BQ103" si="226">BO21*$BO$7/100</f>
        <v>2.2377279437066</v>
      </c>
      <c r="BP103" s="11">
        <f t="shared" si="226"/>
        <v>2.1861129908025</v>
      </c>
      <c r="BQ103" s="11">
        <f t="shared" si="226"/>
        <v>2.28905213154525</v>
      </c>
      <c r="BR103" s="17"/>
      <c r="BS103" s="11">
        <f t="shared" ref="BS103:BU103" si="227">BS21*$BS$7/100</f>
        <v>2.20490683548905</v>
      </c>
      <c r="BT103" s="11">
        <f t="shared" si="227"/>
        <v>2.1514471348805</v>
      </c>
      <c r="BU103" s="11">
        <f t="shared" si="227"/>
        <v>2.25628369061935</v>
      </c>
      <c r="BV103" s="17"/>
      <c r="BW103" s="11">
        <f t="shared" ref="BW103:BY103" si="228">BW21*$BW$7/100</f>
        <v>1.90017876011156</v>
      </c>
      <c r="BX103" s="11">
        <f t="shared" si="228"/>
        <v>1.85943002988967</v>
      </c>
      <c r="BY103" s="11">
        <f t="shared" si="228"/>
        <v>1.93989714491607</v>
      </c>
      <c r="BZ103" s="17"/>
      <c r="CA103" s="11">
        <f t="shared" ref="CA103:CC103" si="229">CA21*$CA$7/100</f>
        <v>2.12080348937487</v>
      </c>
      <c r="CB103" s="11">
        <f t="shared" si="229"/>
        <v>2.07736641444703</v>
      </c>
      <c r="CC103" s="11">
        <f t="shared" si="229"/>
        <v>2.16382925891442</v>
      </c>
      <c r="CD103" s="17"/>
      <c r="CE103" s="11">
        <f t="shared" ref="CE103:CG103" si="230">CE21*$CE$7/100</f>
        <v>2.17830738988109</v>
      </c>
      <c r="CF103" s="11">
        <f t="shared" si="230"/>
        <v>2.12162703303156</v>
      </c>
      <c r="CG103" s="11">
        <f t="shared" si="230"/>
        <v>2.22949539530767</v>
      </c>
      <c r="CH103" s="21"/>
    </row>
    <row r="104" spans="1:86">
      <c r="A104" s="3">
        <v>12</v>
      </c>
      <c r="B104" s="2" t="s">
        <v>48</v>
      </c>
      <c r="C104" s="11">
        <f t="shared" ref="C104:E104" si="231">C22*$C$7/100</f>
        <v>1.05617424383803</v>
      </c>
      <c r="D104" s="11">
        <f t="shared" si="231"/>
        <v>1.02325831409503</v>
      </c>
      <c r="E104" s="11">
        <f t="shared" si="231"/>
        <v>1.08973339784646</v>
      </c>
      <c r="F104" s="24"/>
      <c r="G104" s="11">
        <f t="shared" ref="G104:I104" si="232">G22*$G$7/100</f>
        <v>1.03437960761537</v>
      </c>
      <c r="H104" s="11">
        <f t="shared" si="232"/>
        <v>1.0028243931623</v>
      </c>
      <c r="I104" s="11">
        <f t="shared" si="232"/>
        <v>1.06239915613049</v>
      </c>
      <c r="J104" s="17"/>
      <c r="K104" s="11">
        <f t="shared" ref="K104:M104" si="233">K22*$K$7/100</f>
        <v>1.14661771140112</v>
      </c>
      <c r="L104" s="11">
        <f t="shared" si="233"/>
        <v>1.09343200384651</v>
      </c>
      <c r="M104" s="11">
        <f t="shared" si="233"/>
        <v>1.19523503480076</v>
      </c>
      <c r="N104" s="17"/>
      <c r="O104" s="11">
        <f t="shared" ref="O104:Q104" si="234">O22*$O$7/100</f>
        <v>1.0612766104394</v>
      </c>
      <c r="P104" s="11">
        <f t="shared" si="234"/>
        <v>1.04681760986319</v>
      </c>
      <c r="Q104" s="11">
        <f t="shared" si="234"/>
        <v>1.07863896677566</v>
      </c>
      <c r="R104" s="24"/>
      <c r="S104" s="11">
        <f t="shared" ref="S104:U104" si="235">S22*$S$7/100</f>
        <v>1.16464363274406</v>
      </c>
      <c r="T104" s="11">
        <f t="shared" si="235"/>
        <v>1.13539355707226</v>
      </c>
      <c r="U104" s="11">
        <f t="shared" si="235"/>
        <v>1.22119804816809</v>
      </c>
      <c r="V104" s="24"/>
      <c r="W104" s="11">
        <f t="shared" ref="W104:Y104" si="236">W22*$W$7/100</f>
        <v>1.05290828774669</v>
      </c>
      <c r="X104" s="11">
        <f t="shared" si="236"/>
        <v>1.0189465982838</v>
      </c>
      <c r="Y104" s="11">
        <f t="shared" si="236"/>
        <v>1.08262576513502</v>
      </c>
      <c r="Z104" s="17"/>
      <c r="AA104" s="11">
        <f t="shared" ref="AA104:AC104" si="237">AA22*$AA$7/100</f>
        <v>0.958788266823451</v>
      </c>
      <c r="AB104" s="11">
        <f t="shared" si="237"/>
        <v>0.932992475111521</v>
      </c>
      <c r="AC104" s="11">
        <f t="shared" si="237"/>
        <v>0.983748375796547</v>
      </c>
      <c r="AD104" s="17"/>
      <c r="AE104" s="11">
        <f t="shared" ref="AE104:AG104" si="238">AE22*$AE$7/100</f>
        <v>0.885687486052081</v>
      </c>
      <c r="AF104" s="11">
        <f t="shared" si="238"/>
        <v>0.854927589292585</v>
      </c>
      <c r="AG104" s="11">
        <f t="shared" si="238"/>
        <v>0.90947536088012</v>
      </c>
      <c r="AH104" s="17"/>
      <c r="AI104" s="11">
        <f t="shared" ref="AI104:AK104" si="239">AI22*$AI$7/100</f>
        <v>0.207324434648472</v>
      </c>
      <c r="AJ104" s="11">
        <f t="shared" si="239"/>
        <v>0.200944248929878</v>
      </c>
      <c r="AK104" s="11">
        <f t="shared" si="239"/>
        <v>0.222129436680526</v>
      </c>
      <c r="AL104" s="24"/>
      <c r="AM104" s="11">
        <f t="shared" ref="AM104:AO104" si="240">AM22*$AM$7/100</f>
        <v>-0.454280618842091</v>
      </c>
      <c r="AN104" s="11">
        <f t="shared" si="240"/>
        <v>-0.478641658666125</v>
      </c>
      <c r="AO104" s="11">
        <f t="shared" si="240"/>
        <v>-0.429063598345617</v>
      </c>
      <c r="AP104" s="24"/>
      <c r="AQ104" s="11">
        <f t="shared" ref="AQ104:AS104" si="241">AQ22*$AQ$7/100</f>
        <v>0.71558003848966</v>
      </c>
      <c r="AR104" s="11">
        <f t="shared" si="241"/>
        <v>0.687815876771467</v>
      </c>
      <c r="AS104" s="11">
        <f t="shared" si="241"/>
        <v>0.743352495941603</v>
      </c>
      <c r="AT104" s="24"/>
      <c r="AU104" s="11">
        <f t="shared" ref="AU104:AW104" si="242">AU22*$AU$7/100</f>
        <v>-0.404775397275951</v>
      </c>
      <c r="AV104" s="11">
        <f t="shared" si="242"/>
        <v>-0.429948905194494</v>
      </c>
      <c r="AW104" s="11">
        <f t="shared" si="242"/>
        <v>-0.380023064365798</v>
      </c>
      <c r="AX104" s="17"/>
      <c r="AY104" s="11">
        <f t="shared" ref="AY104:BA104" si="243">AY22*$AY$7/100</f>
        <v>-0.000992096128025729</v>
      </c>
      <c r="AZ104" s="11">
        <f t="shared" si="243"/>
        <v>-0.00236995365878836</v>
      </c>
      <c r="BA104" s="11">
        <f t="shared" si="243"/>
        <v>0.00425374000373893</v>
      </c>
      <c r="BB104" s="24"/>
      <c r="BC104" s="11">
        <f t="shared" ref="BC104:BE104" si="244">BC22*$BC$7/100</f>
        <v>0.778181600375116</v>
      </c>
      <c r="BD104" s="11">
        <f t="shared" si="244"/>
        <v>0.759978453144943</v>
      </c>
      <c r="BE104" s="11">
        <f t="shared" si="244"/>
        <v>0.802652897617491</v>
      </c>
      <c r="BF104" s="17"/>
      <c r="BG104" s="11">
        <f t="shared" ref="BG104:BI104" si="245">BG22*$BG$7/100</f>
        <v>0.521484204046511</v>
      </c>
      <c r="BH104" s="11">
        <f t="shared" si="245"/>
        <v>0.493002601694386</v>
      </c>
      <c r="BI104" s="11">
        <f t="shared" si="245"/>
        <v>0.54834677591496</v>
      </c>
      <c r="BJ104" s="17"/>
      <c r="BK104" s="11">
        <f t="shared" ref="BK104:BM104" si="246">BK22*$BK$7/100</f>
        <v>0.560422916601589</v>
      </c>
      <c r="BL104" s="11">
        <f t="shared" si="246"/>
        <v>0.545955712397086</v>
      </c>
      <c r="BM104" s="11">
        <f t="shared" si="246"/>
        <v>0.580676737168482</v>
      </c>
      <c r="BN104" s="17"/>
      <c r="BO104" s="11">
        <f t="shared" ref="BO104:BQ104" si="247">BO22*$BO$7/100</f>
        <v>1.02322718804</v>
      </c>
      <c r="BP104" s="11">
        <f t="shared" si="247"/>
        <v>0.99436667840072</v>
      </c>
      <c r="BQ104" s="11">
        <f t="shared" si="247"/>
        <v>1.05124032520283</v>
      </c>
      <c r="BR104" s="17"/>
      <c r="BS104" s="11">
        <f t="shared" ref="BS104:BU104" si="248">BS22*$BS$7/100</f>
        <v>1.00422080461331</v>
      </c>
      <c r="BT104" s="11">
        <f t="shared" si="248"/>
        <v>0.972705368864949</v>
      </c>
      <c r="BU104" s="11">
        <f t="shared" si="248"/>
        <v>1.03428981989067</v>
      </c>
      <c r="BV104" s="17"/>
      <c r="BW104" s="11">
        <f t="shared" ref="BW104:BY104" si="249">BW22*$BW$7/100</f>
        <v>0.816813484800653</v>
      </c>
      <c r="BX104" s="11">
        <f t="shared" si="249"/>
        <v>0.793065453965458</v>
      </c>
      <c r="BY104" s="11">
        <f t="shared" si="249"/>
        <v>0.839066083745352</v>
      </c>
      <c r="BZ104" s="17"/>
      <c r="CA104" s="11">
        <f t="shared" ref="CA104:CC104" si="250">CA22*$CA$7/100</f>
        <v>0.961986849525092</v>
      </c>
      <c r="CB104" s="11">
        <f t="shared" si="250"/>
        <v>0.93575201760154</v>
      </c>
      <c r="CC104" s="11">
        <f t="shared" si="250"/>
        <v>0.988512014663906</v>
      </c>
      <c r="CD104" s="17"/>
      <c r="CE104" s="11">
        <f t="shared" ref="CE104:CG104" si="251">CE22*$CE$7/100</f>
        <v>0.998064066979163</v>
      </c>
      <c r="CF104" s="11">
        <f t="shared" si="251"/>
        <v>0.963388607591565</v>
      </c>
      <c r="CG104" s="11">
        <f t="shared" si="251"/>
        <v>1.02617354889828</v>
      </c>
      <c r="CH104" s="19"/>
    </row>
    <row r="105" spans="1:86">
      <c r="A105" s="3">
        <v>13</v>
      </c>
      <c r="B105" s="2" t="s">
        <v>49</v>
      </c>
      <c r="C105" s="11">
        <f t="shared" ref="C105:E105" si="252">C23*$C$7/100</f>
        <v>1.30649139897324</v>
      </c>
      <c r="D105" s="11">
        <f t="shared" si="252"/>
        <v>1.26467324539667</v>
      </c>
      <c r="E105" s="11">
        <f t="shared" si="252"/>
        <v>1.34845535004997</v>
      </c>
      <c r="F105" s="24"/>
      <c r="G105" s="11">
        <f t="shared" ref="G105:I105" si="253">G23*$G$7/100</f>
        <v>1.19441882823737</v>
      </c>
      <c r="H105" s="11">
        <f t="shared" si="253"/>
        <v>1.155679527186</v>
      </c>
      <c r="I105" s="11">
        <f t="shared" si="253"/>
        <v>1.23283597293904</v>
      </c>
      <c r="J105" s="17"/>
      <c r="K105" s="11">
        <f t="shared" ref="K105:M105" si="254">K23*$K$7/100</f>
        <v>1.45812732543601</v>
      </c>
      <c r="L105" s="11">
        <f t="shared" si="254"/>
        <v>1.41104213905358</v>
      </c>
      <c r="M105" s="11">
        <f t="shared" si="254"/>
        <v>1.50323194445474</v>
      </c>
      <c r="N105" s="17"/>
      <c r="O105" s="11">
        <f t="shared" ref="O105:Q105" si="255">O23*$O$7/100</f>
        <v>0.731979939831122</v>
      </c>
      <c r="P105" s="11">
        <f t="shared" si="255"/>
        <v>0.721606685100623</v>
      </c>
      <c r="Q105" s="11">
        <f t="shared" si="255"/>
        <v>0.740159685554556</v>
      </c>
      <c r="R105" s="24"/>
      <c r="S105" s="11">
        <f t="shared" ref="S105:U105" si="256">S23*$S$7/100</f>
        <v>0.752719023788461</v>
      </c>
      <c r="T105" s="11">
        <f t="shared" si="256"/>
        <v>0.737746709035274</v>
      </c>
      <c r="U105" s="11">
        <f t="shared" si="256"/>
        <v>0.780134196599405</v>
      </c>
      <c r="V105" s="24"/>
      <c r="W105" s="11">
        <f t="shared" ref="W105:Y105" si="257">W23*$W$7/100</f>
        <v>1.23120515921024</v>
      </c>
      <c r="X105" s="11">
        <f t="shared" si="257"/>
        <v>1.19172039904393</v>
      </c>
      <c r="Y105" s="11">
        <f t="shared" si="257"/>
        <v>1.26889951729614</v>
      </c>
      <c r="Z105" s="17"/>
      <c r="AA105" s="11">
        <f t="shared" ref="AA105:AC105" si="258">AA23*$AA$7/100</f>
        <v>1.16500480832985</v>
      </c>
      <c r="AB105" s="11">
        <f t="shared" si="258"/>
        <v>1.13216878373322</v>
      </c>
      <c r="AC105" s="11">
        <f t="shared" si="258"/>
        <v>1.20324123553121</v>
      </c>
      <c r="AD105" s="17"/>
      <c r="AE105" s="11">
        <f t="shared" ref="AE105:AG105" si="259">AE23*$AE$7/100</f>
        <v>1.14316259597553</v>
      </c>
      <c r="AF105" s="11">
        <f t="shared" si="259"/>
        <v>1.10542237725847</v>
      </c>
      <c r="AG105" s="11">
        <f t="shared" si="259"/>
        <v>1.18096921490146</v>
      </c>
      <c r="AH105" s="17"/>
      <c r="AI105" s="11">
        <f t="shared" ref="AI105:AK105" si="260">AI23*$AI$7/100</f>
        <v>0.282962409447877</v>
      </c>
      <c r="AJ105" s="11">
        <f t="shared" si="260"/>
        <v>0.278512503569085</v>
      </c>
      <c r="AK105" s="11">
        <f t="shared" si="260"/>
        <v>0.293941385076789</v>
      </c>
      <c r="AL105" s="24"/>
      <c r="AM105" s="11">
        <f t="shared" ref="AM105:AO105" si="261">AM23*$AM$7/100</f>
        <v>0.454280618842091</v>
      </c>
      <c r="AN105" s="11">
        <f t="shared" si="261"/>
        <v>0.429063598345617</v>
      </c>
      <c r="AO105" s="11">
        <f t="shared" si="261"/>
        <v>0.478641658666125</v>
      </c>
      <c r="AP105" s="24"/>
      <c r="AQ105" s="11">
        <f t="shared" ref="AQ105:AS105" si="262">AQ23*$AQ$7/100</f>
        <v>0.904259866071501</v>
      </c>
      <c r="AR105" s="11">
        <f t="shared" si="262"/>
        <v>0.870463046769506</v>
      </c>
      <c r="AS105" s="11">
        <f t="shared" si="262"/>
        <v>0.938222600048517</v>
      </c>
      <c r="AT105" s="24"/>
      <c r="AU105" s="11">
        <f t="shared" ref="AU105:AW105" si="263">AU23*$AU$7/100</f>
        <v>0.404775397275951</v>
      </c>
      <c r="AV105" s="11">
        <f t="shared" si="263"/>
        <v>0.380023064365798</v>
      </c>
      <c r="AW105" s="11">
        <f t="shared" si="263"/>
        <v>0.429948905194494</v>
      </c>
      <c r="AX105" s="17"/>
      <c r="AY105" s="11">
        <f t="shared" ref="AY105:BA105" si="264">AY23*$AY$7/100</f>
        <v>0.32783232414422</v>
      </c>
      <c r="AZ105" s="11">
        <f t="shared" si="264"/>
        <v>0.313271746773408</v>
      </c>
      <c r="BA105" s="11">
        <f t="shared" si="264"/>
        <v>0.342810781627623</v>
      </c>
      <c r="BB105" s="24"/>
      <c r="BC105" s="11">
        <f t="shared" ref="BC105:BE105" si="265">BC23*$BC$7/100</f>
        <v>1.06694353582762</v>
      </c>
      <c r="BD105" s="11">
        <f t="shared" si="265"/>
        <v>1.03901356996236</v>
      </c>
      <c r="BE105" s="11">
        <f t="shared" si="265"/>
        <v>1.10454458599474</v>
      </c>
      <c r="BF105" s="17"/>
      <c r="BG105" s="11">
        <f t="shared" ref="BG105:BI105" si="266">BG23*$BG$7/100</f>
        <v>0.881964180919239</v>
      </c>
      <c r="BH105" s="11">
        <f t="shared" si="266"/>
        <v>0.842965876742039</v>
      </c>
      <c r="BI105" s="11">
        <f t="shared" si="266"/>
        <v>0.919752533489422</v>
      </c>
      <c r="BJ105" s="17"/>
      <c r="BK105" s="11">
        <f t="shared" ref="BK105:BM105" si="267">BK23*$BK$7/100</f>
        <v>0.892050291986156</v>
      </c>
      <c r="BL105" s="11">
        <f t="shared" si="267"/>
        <v>0.862712598071839</v>
      </c>
      <c r="BM105" s="11">
        <f t="shared" si="267"/>
        <v>0.922250273987487</v>
      </c>
      <c r="BN105" s="17"/>
      <c r="BO105" s="11">
        <f t="shared" ref="BO105:BQ105" si="268">BO23*$BO$7/100</f>
        <v>1.2145007556666</v>
      </c>
      <c r="BP105" s="11">
        <f t="shared" si="268"/>
        <v>1.17500655220513</v>
      </c>
      <c r="BQ105" s="11">
        <f t="shared" si="268"/>
        <v>1.25416941816734</v>
      </c>
      <c r="BR105" s="17"/>
      <c r="BS105" s="11">
        <f t="shared" ref="BS105:BU105" si="269">BS23*$BS$7/100</f>
        <v>1.20068603087574</v>
      </c>
      <c r="BT105" s="11">
        <f t="shared" si="269"/>
        <v>1.16187237069365</v>
      </c>
      <c r="BU105" s="11">
        <f t="shared" si="269"/>
        <v>1.2384582683187</v>
      </c>
      <c r="BV105" s="17"/>
      <c r="BW105" s="11">
        <f t="shared" ref="BW105:BY105" si="270">BW23*$BW$7/100</f>
        <v>1.0833652753109</v>
      </c>
      <c r="BX105" s="11">
        <f t="shared" si="270"/>
        <v>1.05161060196152</v>
      </c>
      <c r="BY105" s="11">
        <f t="shared" si="270"/>
        <v>1.11572098348709</v>
      </c>
      <c r="BZ105" s="17"/>
      <c r="CA105" s="11">
        <f t="shared" ref="CA105:CC105" si="271">CA23*$CA$7/100</f>
        <v>1.15881663984978</v>
      </c>
      <c r="CB105" s="11">
        <f t="shared" si="271"/>
        <v>1.1246863574334</v>
      </c>
      <c r="CC105" s="11">
        <f t="shared" si="271"/>
        <v>1.19243077432791</v>
      </c>
      <c r="CD105" s="17"/>
      <c r="CE105" s="11">
        <f t="shared" ref="CE105:CG105" si="272">CE23*$CE$7/100</f>
        <v>1.18024332290193</v>
      </c>
      <c r="CF105" s="11">
        <f t="shared" si="272"/>
        <v>1.14074985572327</v>
      </c>
      <c r="CG105" s="11">
        <f t="shared" si="272"/>
        <v>1.22158236212578</v>
      </c>
      <c r="CH105" s="19"/>
    </row>
    <row r="106" spans="1:86">
      <c r="A106" s="3">
        <v>14</v>
      </c>
      <c r="B106" s="2" t="s">
        <v>50</v>
      </c>
      <c r="C106" s="11">
        <f t="shared" ref="C106:E106" si="273">C24*$C$7/100</f>
        <v>1.05617424383803</v>
      </c>
      <c r="D106" s="11">
        <f t="shared" si="273"/>
        <v>1.02325831409503</v>
      </c>
      <c r="E106" s="11">
        <f t="shared" si="273"/>
        <v>1.08973339784646</v>
      </c>
      <c r="F106" s="24"/>
      <c r="G106" s="11">
        <f t="shared" ref="G106:I106" si="274">G24*$G$7/100</f>
        <v>1.03437960761537</v>
      </c>
      <c r="H106" s="11">
        <f t="shared" si="274"/>
        <v>1.0028243931623</v>
      </c>
      <c r="I106" s="11">
        <f t="shared" si="274"/>
        <v>1.06239915613049</v>
      </c>
      <c r="J106" s="17"/>
      <c r="K106" s="11">
        <f t="shared" ref="K106:M106" si="275">K24*$K$7/100</f>
        <v>1.14661771140112</v>
      </c>
      <c r="L106" s="11">
        <f t="shared" si="275"/>
        <v>1.09343200384651</v>
      </c>
      <c r="M106" s="11">
        <f t="shared" si="275"/>
        <v>1.19523503480076</v>
      </c>
      <c r="N106" s="17"/>
      <c r="O106" s="11">
        <f t="shared" ref="O106:Q106" si="276">O24*$O$7/100</f>
        <v>1.0612766104394</v>
      </c>
      <c r="P106" s="11">
        <f t="shared" si="276"/>
        <v>1.04681760986319</v>
      </c>
      <c r="Q106" s="11">
        <f t="shared" si="276"/>
        <v>1.07863896677566</v>
      </c>
      <c r="R106" s="24"/>
      <c r="S106" s="11">
        <f t="shared" ref="S106:U106" si="277">S24*$S$7/100</f>
        <v>1.16464363274406</v>
      </c>
      <c r="T106" s="11">
        <f t="shared" si="277"/>
        <v>1.13539355707226</v>
      </c>
      <c r="U106" s="11">
        <f t="shared" si="277"/>
        <v>1.22119804816809</v>
      </c>
      <c r="V106" s="24"/>
      <c r="W106" s="11">
        <f t="shared" ref="W106:Y106" si="278">W24*$W$7/100</f>
        <v>1.05290828774669</v>
      </c>
      <c r="X106" s="11">
        <f t="shared" si="278"/>
        <v>1.0189465982838</v>
      </c>
      <c r="Y106" s="11">
        <f t="shared" si="278"/>
        <v>1.08262576513502</v>
      </c>
      <c r="Z106" s="17"/>
      <c r="AA106" s="11">
        <f t="shared" ref="AA106:AC106" si="279">AA24*$AA$7/100</f>
        <v>0.958788266823451</v>
      </c>
      <c r="AB106" s="11">
        <f t="shared" si="279"/>
        <v>0.932992475111521</v>
      </c>
      <c r="AC106" s="11">
        <f t="shared" si="279"/>
        <v>0.983748375796547</v>
      </c>
      <c r="AD106" s="17"/>
      <c r="AE106" s="11">
        <f t="shared" ref="AE106:AG106" si="280">AE24*$AE$7/100</f>
        <v>0.885687486052081</v>
      </c>
      <c r="AF106" s="11">
        <f t="shared" si="280"/>
        <v>0.854927589292585</v>
      </c>
      <c r="AG106" s="11">
        <f t="shared" si="280"/>
        <v>0.90947536088012</v>
      </c>
      <c r="AH106" s="17"/>
      <c r="AI106" s="11">
        <f t="shared" ref="AI106:AK106" si="281">AI24*$AI$7/100</f>
        <v>0.207324434648472</v>
      </c>
      <c r="AJ106" s="11">
        <f t="shared" si="281"/>
        <v>0.200944248929878</v>
      </c>
      <c r="AK106" s="11">
        <f t="shared" si="281"/>
        <v>0.222129436680526</v>
      </c>
      <c r="AL106" s="24"/>
      <c r="AM106" s="11">
        <f t="shared" ref="AM106:AO106" si="282">AM24*$AM$7/100</f>
        <v>-0.454280618842091</v>
      </c>
      <c r="AN106" s="11">
        <f t="shared" si="282"/>
        <v>-0.478641658666125</v>
      </c>
      <c r="AO106" s="11">
        <f t="shared" si="282"/>
        <v>-0.429063598345617</v>
      </c>
      <c r="AP106" s="24"/>
      <c r="AQ106" s="11">
        <f t="shared" ref="AQ106:AS106" si="283">AQ24*$AQ$7/100</f>
        <v>0.71558003848966</v>
      </c>
      <c r="AR106" s="11">
        <f t="shared" si="283"/>
        <v>0.687815876771467</v>
      </c>
      <c r="AS106" s="11">
        <f t="shared" si="283"/>
        <v>0.743352495941603</v>
      </c>
      <c r="AT106" s="24"/>
      <c r="AU106" s="11">
        <f t="shared" ref="AU106:AW106" si="284">AU24*$AU$7/100</f>
        <v>-0.404775397275951</v>
      </c>
      <c r="AV106" s="11">
        <f t="shared" si="284"/>
        <v>-0.429948905194494</v>
      </c>
      <c r="AW106" s="11">
        <f t="shared" si="284"/>
        <v>-0.380023064365798</v>
      </c>
      <c r="AX106" s="17"/>
      <c r="AY106" s="11">
        <f t="shared" ref="AY106:BA106" si="285">AY24*$AY$7/100</f>
        <v>-0.000992096128025729</v>
      </c>
      <c r="AZ106" s="11">
        <f t="shared" si="285"/>
        <v>-0.00236995365878836</v>
      </c>
      <c r="BA106" s="11">
        <f t="shared" si="285"/>
        <v>0.00425374000373893</v>
      </c>
      <c r="BB106" s="24"/>
      <c r="BC106" s="11">
        <f t="shared" ref="BC106:BE106" si="286">BC24*$BC$7/100</f>
        <v>0.778181600375116</v>
      </c>
      <c r="BD106" s="11">
        <f t="shared" si="286"/>
        <v>0.759978453144943</v>
      </c>
      <c r="BE106" s="11">
        <f t="shared" si="286"/>
        <v>0.802652897617491</v>
      </c>
      <c r="BF106" s="17"/>
      <c r="BG106" s="11">
        <f t="shared" ref="BG106:BI106" si="287">BG24*$BG$7/100</f>
        <v>0.521484204046511</v>
      </c>
      <c r="BH106" s="11">
        <f t="shared" si="287"/>
        <v>0.493002601694386</v>
      </c>
      <c r="BI106" s="11">
        <f t="shared" si="287"/>
        <v>0.54834677591496</v>
      </c>
      <c r="BJ106" s="17"/>
      <c r="BK106" s="11">
        <f t="shared" ref="BK106:BM106" si="288">BK24*$BK$7/100</f>
        <v>0.560422916601589</v>
      </c>
      <c r="BL106" s="11">
        <f t="shared" si="288"/>
        <v>0.545955712397086</v>
      </c>
      <c r="BM106" s="11">
        <f t="shared" si="288"/>
        <v>0.580676737168482</v>
      </c>
      <c r="BN106" s="17"/>
      <c r="BO106" s="11">
        <f t="shared" ref="BO106:BQ106" si="289">BO24*$BO$7/100</f>
        <v>1.02322718804</v>
      </c>
      <c r="BP106" s="11">
        <f t="shared" si="289"/>
        <v>0.99436667840072</v>
      </c>
      <c r="BQ106" s="11">
        <f t="shared" si="289"/>
        <v>1.05124032520283</v>
      </c>
      <c r="BR106" s="17"/>
      <c r="BS106" s="11">
        <f t="shared" ref="BS106:BU106" si="290">BS24*$BS$7/100</f>
        <v>1.00422080461331</v>
      </c>
      <c r="BT106" s="11">
        <f t="shared" si="290"/>
        <v>0.972705368864949</v>
      </c>
      <c r="BU106" s="11">
        <f t="shared" si="290"/>
        <v>1.03428981989067</v>
      </c>
      <c r="BV106" s="17"/>
      <c r="BW106" s="11">
        <f t="shared" ref="BW106:BY106" si="291">BW24*$BW$7/100</f>
        <v>0.816813484800653</v>
      </c>
      <c r="BX106" s="11">
        <f t="shared" si="291"/>
        <v>0.793065453965458</v>
      </c>
      <c r="BY106" s="11">
        <f t="shared" si="291"/>
        <v>0.839066083745352</v>
      </c>
      <c r="BZ106" s="17"/>
      <c r="CA106" s="11">
        <f t="shared" ref="CA106:CC106" si="292">CA24*$CA$7/100</f>
        <v>0.961986849525092</v>
      </c>
      <c r="CB106" s="11">
        <f t="shared" si="292"/>
        <v>0.93575201760154</v>
      </c>
      <c r="CC106" s="11">
        <f t="shared" si="292"/>
        <v>0.988512014663906</v>
      </c>
      <c r="CD106" s="17"/>
      <c r="CE106" s="11">
        <f t="shared" ref="CE106:CG106" si="293">CE24*$CE$7/100</f>
        <v>0.998064066979163</v>
      </c>
      <c r="CF106" s="11">
        <f t="shared" si="293"/>
        <v>0.963388607591565</v>
      </c>
      <c r="CG106" s="11">
        <f t="shared" si="293"/>
        <v>1.02617354889828</v>
      </c>
      <c r="CH106" s="19"/>
    </row>
    <row r="107" spans="1:86">
      <c r="A107" s="3">
        <v>15</v>
      </c>
      <c r="B107" s="2" t="s">
        <v>51</v>
      </c>
      <c r="C107" s="11">
        <f t="shared" ref="C107:E107" si="294">C25*$C$7/100</f>
        <v>-0.407511731650699</v>
      </c>
      <c r="D107" s="11">
        <f t="shared" si="294"/>
        <v>-0.42732303902598</v>
      </c>
      <c r="E107" s="11">
        <f t="shared" si="294"/>
        <v>-0.388209000261285</v>
      </c>
      <c r="F107" s="24"/>
      <c r="G107" s="11">
        <f t="shared" ref="G107:I107" si="295">G25*$G$7/100</f>
        <v>-0.405580347236017</v>
      </c>
      <c r="H107" s="11">
        <f t="shared" si="295"/>
        <v>-0.422415432680443</v>
      </c>
      <c r="I107" s="11">
        <f t="shared" si="295"/>
        <v>-0.387128842306975</v>
      </c>
      <c r="J107" s="17"/>
      <c r="K107" s="11">
        <f t="shared" ref="K107:M107" si="296">K25*$K$7/100</f>
        <v>-0.432837115429742</v>
      </c>
      <c r="L107" s="11">
        <f t="shared" si="296"/>
        <v>-0.460421187118785</v>
      </c>
      <c r="M107" s="11">
        <f t="shared" si="296"/>
        <v>-0.402931482467677</v>
      </c>
      <c r="N107" s="17"/>
      <c r="O107" s="11">
        <f t="shared" ref="O107:Q107" si="297">O25*$O$7/100</f>
        <v>-0.492778092136779</v>
      </c>
      <c r="P107" s="11">
        <f t="shared" si="297"/>
        <v>-0.503760081728129</v>
      </c>
      <c r="Q107" s="11">
        <f t="shared" si="297"/>
        <v>-0.484458027869149</v>
      </c>
      <c r="R107" s="24"/>
      <c r="S107" s="11">
        <f t="shared" ref="S107:U107" si="298">S25*$S$7/100</f>
        <v>-0.550347710412844</v>
      </c>
      <c r="T107" s="11">
        <f t="shared" si="298"/>
        <v>-0.57911012062632</v>
      </c>
      <c r="U107" s="11">
        <f t="shared" si="298"/>
        <v>-0.534826156279831</v>
      </c>
      <c r="V107" s="24"/>
      <c r="W107" s="11">
        <f t="shared" ref="W107:Y107" si="299">W25*$W$7/100</f>
        <v>-0.422534890978136</v>
      </c>
      <c r="X107" s="11">
        <f t="shared" si="299"/>
        <v>-0.440086426372712</v>
      </c>
      <c r="Y107" s="11">
        <f t="shared" si="299"/>
        <v>-0.402740557263181</v>
      </c>
      <c r="Z107" s="17"/>
      <c r="AA107" s="11">
        <f t="shared" ref="AA107:AC107" si="300">AA25*$AA$7/100</f>
        <v>-0.368670900795886</v>
      </c>
      <c r="AB107" s="11">
        <f t="shared" si="300"/>
        <v>-0.38387244284324</v>
      </c>
      <c r="AC107" s="11">
        <f t="shared" si="300"/>
        <v>-0.352770854119658</v>
      </c>
      <c r="AD107" s="17"/>
      <c r="AE107" s="11">
        <f t="shared" ref="AE107:AG107" si="301">AE25*$AE$7/100</f>
        <v>-0.337191880683543</v>
      </c>
      <c r="AF107" s="11">
        <f t="shared" si="301"/>
        <v>-0.351507765716133</v>
      </c>
      <c r="AG107" s="11">
        <f t="shared" si="301"/>
        <v>-0.318896963134358</v>
      </c>
      <c r="AH107" s="17"/>
      <c r="AI107" s="11">
        <f t="shared" ref="AI107:AK107" si="302">AI25*$AI$7/100</f>
        <v>-0.0697370197380862</v>
      </c>
      <c r="AJ107" s="11">
        <f t="shared" si="302"/>
        <v>-0.0773617065517076</v>
      </c>
      <c r="AK107" s="11">
        <f t="shared" si="302"/>
        <v>-0.0660507553689132</v>
      </c>
      <c r="AL107" s="24"/>
      <c r="AM107" s="11">
        <f t="shared" ref="AM107:AO107" si="303">AM25*$AM$7/100</f>
        <v>0.33990783726798</v>
      </c>
      <c r="AN107" s="11">
        <f t="shared" si="303"/>
        <v>0.321039146781197</v>
      </c>
      <c r="AO107" s="11">
        <f t="shared" si="303"/>
        <v>0.358135508804941</v>
      </c>
      <c r="AP107" s="24"/>
      <c r="AQ107" s="11">
        <f t="shared" ref="AQ107:AS107" si="304">AQ25*$AQ$7/100</f>
        <v>-0.261242610702741</v>
      </c>
      <c r="AR107" s="11">
        <f t="shared" si="304"/>
        <v>-0.278682731767685</v>
      </c>
      <c r="AS107" s="11">
        <f t="shared" si="304"/>
        <v>-0.243993291514072</v>
      </c>
      <c r="AT107" s="24"/>
      <c r="AU107" s="11">
        <f t="shared" ref="AU107:AW107" si="305">AU25*$AU$7/100</f>
        <v>0.303384941365909</v>
      </c>
      <c r="AV107" s="11">
        <f t="shared" si="305"/>
        <v>0.28483226962699</v>
      </c>
      <c r="AW107" s="11">
        <f t="shared" si="305"/>
        <v>0.322252183650514</v>
      </c>
      <c r="AX107" s="17"/>
      <c r="AY107" s="11">
        <f t="shared" ref="AY107:BA107" si="306">AY25*$AY$7/100</f>
        <v>0.0585279445173266</v>
      </c>
      <c r="AZ107" s="11">
        <f t="shared" si="306"/>
        <v>0.0559436104762484</v>
      </c>
      <c r="BA107" s="11">
        <f t="shared" si="306"/>
        <v>0.0612452404124112</v>
      </c>
      <c r="BB107" s="24"/>
      <c r="BC107" s="11">
        <f t="shared" ref="BC107:BE107" si="307">BC25*$BC$7/100</f>
        <v>-0.276986291328141</v>
      </c>
      <c r="BD107" s="11">
        <f t="shared" si="307"/>
        <v>-0.291779439353179</v>
      </c>
      <c r="BE107" s="11">
        <f t="shared" si="307"/>
        <v>-0.265447714367672</v>
      </c>
      <c r="BF107" s="17"/>
      <c r="BG107" s="11">
        <f t="shared" ref="BG107:BI107" si="308">BG25*$BG$7/100</f>
        <v>-0.159308648731295</v>
      </c>
      <c r="BH107" s="11">
        <f t="shared" si="308"/>
        <v>-0.176252909807526</v>
      </c>
      <c r="BI107" s="11">
        <f t="shared" si="308"/>
        <v>-0.141474620520923</v>
      </c>
      <c r="BJ107" s="17"/>
      <c r="BK107" s="11">
        <f t="shared" ref="BK107:BM107" si="309">BK25*$BK$7/100</f>
        <v>-0.180640068049954</v>
      </c>
      <c r="BL107" s="11">
        <f t="shared" si="309"/>
        <v>-0.192467344111139</v>
      </c>
      <c r="BM107" s="11">
        <f t="shared" si="309"/>
        <v>-0.172043055822428</v>
      </c>
      <c r="BN107" s="17"/>
      <c r="BO107" s="11">
        <f t="shared" ref="BO107:BQ107" si="310">BO25*$BO$7/100</f>
        <v>-0.406801926255745</v>
      </c>
      <c r="BP107" s="11">
        <f t="shared" si="310"/>
        <v>-0.423296613040083</v>
      </c>
      <c r="BQ107" s="11">
        <f t="shared" si="310"/>
        <v>-0.389968290480824</v>
      </c>
      <c r="BR107" s="17"/>
      <c r="BS107" s="11">
        <f t="shared" ref="BS107:BU107" si="311">BS25*$BS$7/100</f>
        <v>-0.39392641633489</v>
      </c>
      <c r="BT107" s="11">
        <f t="shared" si="311"/>
        <v>-0.4116735822512</v>
      </c>
      <c r="BU107" s="11">
        <f t="shared" si="311"/>
        <v>-0.375608947490011</v>
      </c>
      <c r="BV107" s="17"/>
      <c r="BW107" s="11">
        <f t="shared" ref="BW107:BY107" si="312">BW25*$BW$7/100</f>
        <v>-0.307088727507453</v>
      </c>
      <c r="BX107" s="11">
        <f t="shared" si="312"/>
        <v>-0.32062560594587</v>
      </c>
      <c r="BY107" s="11">
        <f t="shared" si="312"/>
        <v>-0.293023797042632</v>
      </c>
      <c r="BZ107" s="17"/>
      <c r="CA107" s="11">
        <f t="shared" ref="CA107:CC107" si="313">CA25*$CA$7/100</f>
        <v>-0.374635496719321</v>
      </c>
      <c r="CB107" s="11">
        <f t="shared" si="313"/>
        <v>-0.390838509574411</v>
      </c>
      <c r="CC107" s="11">
        <f t="shared" si="313"/>
        <v>-0.358957503095163</v>
      </c>
      <c r="CD107" s="17"/>
      <c r="CE107" s="11">
        <f t="shared" ref="CE107:CG107" si="314">CE25*$CE$7/100</f>
        <v>-0.384759181298948</v>
      </c>
      <c r="CF107" s="11">
        <f t="shared" si="314"/>
        <v>-0.401749091645768</v>
      </c>
      <c r="CG107" s="11">
        <f t="shared" si="314"/>
        <v>-0.36451556292822</v>
      </c>
      <c r="CH107" s="19"/>
    </row>
    <row r="108" spans="1:86">
      <c r="A108" s="3">
        <v>16</v>
      </c>
      <c r="B108" s="2" t="s">
        <v>52</v>
      </c>
      <c r="C108" s="11">
        <f t="shared" ref="C108:E108" si="315">C26*$C$7/100</f>
        <v>-0.648658224025564</v>
      </c>
      <c r="D108" s="11">
        <f t="shared" si="315"/>
        <v>-0.665123049955895</v>
      </c>
      <c r="E108" s="11">
        <f t="shared" si="315"/>
        <v>-0.632507291536763</v>
      </c>
      <c r="F108" s="24"/>
      <c r="G108" s="11">
        <f t="shared" ref="G108:I108" si="316">G26*$G$7/100</f>
        <v>-0.628796844206727</v>
      </c>
      <c r="H108" s="11">
        <f t="shared" si="316"/>
        <v>-0.642693058351018</v>
      </c>
      <c r="I108" s="11">
        <f t="shared" si="316"/>
        <v>-0.613314010040166</v>
      </c>
      <c r="J108" s="17"/>
      <c r="K108" s="11">
        <f t="shared" ref="K108:M108" si="317">K26*$K$7/100</f>
        <v>-0.713780595971374</v>
      </c>
      <c r="L108" s="11">
        <f t="shared" si="317"/>
        <v>-0.736596358309307</v>
      </c>
      <c r="M108" s="11">
        <f t="shared" si="317"/>
        <v>-0.688646075050085</v>
      </c>
      <c r="N108" s="17"/>
      <c r="O108" s="11">
        <f t="shared" ref="O108:Q108" si="318">O26*$O$7/100</f>
        <v>-0.568498518302617</v>
      </c>
      <c r="P108" s="11">
        <f t="shared" si="318"/>
        <v>-0.575169839675942</v>
      </c>
      <c r="Q108" s="11">
        <f t="shared" si="318"/>
        <v>-0.562357518486033</v>
      </c>
      <c r="R108" s="24"/>
      <c r="S108" s="11">
        <f t="shared" ref="S108:U108" si="319">S26*$S$7/100</f>
        <v>-0.614295922331211</v>
      </c>
      <c r="T108" s="11">
        <f t="shared" si="319"/>
        <v>-0.642127334851529</v>
      </c>
      <c r="U108" s="11">
        <f t="shared" si="319"/>
        <v>-0.600281697796644</v>
      </c>
      <c r="V108" s="24"/>
      <c r="W108" s="11">
        <f t="shared" ref="W108:Y108" si="320">W26*$W$7/100</f>
        <v>-0.630377393201766</v>
      </c>
      <c r="X108" s="11">
        <f t="shared" si="320"/>
        <v>-0.64464226192015</v>
      </c>
      <c r="Y108" s="11">
        <f t="shared" si="320"/>
        <v>-0.614204627266438</v>
      </c>
      <c r="Z108" s="17"/>
      <c r="AA108" s="11">
        <f t="shared" ref="AA108:AC108" si="321">AA26*$AA$7/100</f>
        <v>-0.590119731167391</v>
      </c>
      <c r="AB108" s="11">
        <f t="shared" si="321"/>
        <v>-0.602432649106172</v>
      </c>
      <c r="AC108" s="11">
        <f t="shared" si="321"/>
        <v>-0.578099302187202</v>
      </c>
      <c r="AD108" s="17"/>
      <c r="AE108" s="11">
        <f t="shared" ref="AE108:AG108" si="322">AE26*$AE$7/100</f>
        <v>-0.548493945363316</v>
      </c>
      <c r="AF108" s="11">
        <f t="shared" si="322"/>
        <v>-0.560283302448364</v>
      </c>
      <c r="AG108" s="11">
        <f t="shared" si="322"/>
        <v>-0.533670928735474</v>
      </c>
      <c r="AH108" s="17"/>
      <c r="AI108" s="11">
        <f t="shared" ref="AI108:AK108" si="323">AI26*$AI$7/100</f>
        <v>-0.137587089124758</v>
      </c>
      <c r="AJ108" s="11">
        <f t="shared" si="323"/>
        <v>-0.145085045329488</v>
      </c>
      <c r="AK108" s="11">
        <f t="shared" si="323"/>
        <v>-0.134560214864574</v>
      </c>
      <c r="AL108" s="24"/>
      <c r="AM108" s="11">
        <f t="shared" ref="AM108:AO108" si="324">AM26*$AM$7/100</f>
        <v>0.114372781574111</v>
      </c>
      <c r="AN108" s="11">
        <f t="shared" si="324"/>
        <v>0.10802445156442</v>
      </c>
      <c r="AO108" s="11">
        <f t="shared" si="324"/>
        <v>0.120506149861184</v>
      </c>
      <c r="AP108" s="24"/>
      <c r="AQ108" s="11">
        <f t="shared" ref="AQ108:AS108" si="325">AQ26*$AQ$7/100</f>
        <v>-0.454337427786919</v>
      </c>
      <c r="AR108" s="11">
        <f t="shared" si="325"/>
        <v>-0.467349286175524</v>
      </c>
      <c r="AS108" s="11">
        <f t="shared" si="325"/>
        <v>-0.441386957828072</v>
      </c>
      <c r="AT108" s="24"/>
      <c r="AU108" s="11">
        <f t="shared" ref="AU108:AW108" si="326">AU26*$AU$7/100</f>
        <v>0.101391329717113</v>
      </c>
      <c r="AV108" s="11">
        <f t="shared" si="326"/>
        <v>0.095190794738808</v>
      </c>
      <c r="AW108" s="11">
        <f t="shared" si="326"/>
        <v>0.10769672154398</v>
      </c>
      <c r="AX108" s="17"/>
      <c r="AY108" s="11">
        <f t="shared" ref="AY108:BA108" si="327">AY26*$AY$7/100</f>
        <v>-0.0575355688468585</v>
      </c>
      <c r="AZ108" s="11">
        <f t="shared" si="327"/>
        <v>-0.0612147774539461</v>
      </c>
      <c r="BA108" s="11">
        <f t="shared" si="327"/>
        <v>-0.0548422849307993</v>
      </c>
      <c r="BB108" s="24"/>
      <c r="BC108" s="11">
        <f t="shared" ref="BC108:BE108" si="328">BC26*$BC$7/100</f>
        <v>-0.501195309046975</v>
      </c>
      <c r="BD108" s="11">
        <f t="shared" si="328"/>
        <v>-0.513565976052896</v>
      </c>
      <c r="BE108" s="11">
        <f t="shared" si="328"/>
        <v>-0.492488978203478</v>
      </c>
      <c r="BF108" s="17"/>
      <c r="BG108" s="11">
        <f t="shared" ref="BG108:BI108" si="329">BG26*$BG$7/100</f>
        <v>-0.362175555315216</v>
      </c>
      <c r="BH108" s="11">
        <f t="shared" si="329"/>
        <v>-0.374856177395291</v>
      </c>
      <c r="BI108" s="11">
        <f t="shared" si="329"/>
        <v>-0.348558249610117</v>
      </c>
      <c r="BJ108" s="17"/>
      <c r="BK108" s="11">
        <f t="shared" ref="BK108:BM108" si="330">BK26*$BK$7/100</f>
        <v>-0.379782848551635</v>
      </c>
      <c r="BL108" s="11">
        <f t="shared" si="330"/>
        <v>-0.390514355443784</v>
      </c>
      <c r="BM108" s="11">
        <f t="shared" si="330"/>
        <v>-0.371837858777597</v>
      </c>
      <c r="BN108" s="17"/>
      <c r="BO108" s="11">
        <f t="shared" ref="BO108:BQ108" si="331">BO26*$BO$7/100</f>
        <v>-0.616423600269597</v>
      </c>
      <c r="BP108" s="11">
        <f t="shared" si="331"/>
        <v>-0.630343770088704</v>
      </c>
      <c r="BQ108" s="11">
        <f t="shared" si="331"/>
        <v>-0.602068113609644</v>
      </c>
      <c r="BR108" s="17"/>
      <c r="BS108" s="11">
        <f t="shared" ref="BS108:BU108" si="332">BS26*$BS$7/100</f>
        <v>-0.610292735226457</v>
      </c>
      <c r="BT108" s="11">
        <f t="shared" si="332"/>
        <v>-0.624855296528592</v>
      </c>
      <c r="BU108" s="11">
        <f t="shared" si="332"/>
        <v>-0.594913566252687</v>
      </c>
      <c r="BV108" s="17"/>
      <c r="BW108" s="11">
        <f t="shared" ref="BW108:BY108" si="333">BW26*$BW$7/100</f>
        <v>-0.5097247572932</v>
      </c>
      <c r="BX108" s="11">
        <f t="shared" si="333"/>
        <v>-0.520508323810742</v>
      </c>
      <c r="BY108" s="11">
        <f t="shared" si="333"/>
        <v>-0.498210647254033</v>
      </c>
      <c r="BZ108" s="17"/>
      <c r="CA108" s="11">
        <f t="shared" ref="CA108:CC108" si="334">CA26*$CA$7/100</f>
        <v>-0.58734893336231</v>
      </c>
      <c r="CB108" s="11">
        <f t="shared" si="334"/>
        <v>-0.599725999625168</v>
      </c>
      <c r="CC108" s="11">
        <f t="shared" si="334"/>
        <v>-0.574917026381014</v>
      </c>
      <c r="CD108" s="17"/>
      <c r="CE108" s="11">
        <f t="shared" ref="CE108:CG108" si="335">CE26*$CE$7/100</f>
        <v>-0.613307547562973</v>
      </c>
      <c r="CF108" s="11">
        <f t="shared" si="335"/>
        <v>-0.627355190168512</v>
      </c>
      <c r="CG108" s="11">
        <f t="shared" si="335"/>
        <v>-0.596539460779277</v>
      </c>
      <c r="CH108" s="19"/>
    </row>
    <row r="109" spans="1:86">
      <c r="A109" s="3">
        <v>17</v>
      </c>
      <c r="B109" s="2" t="s">
        <v>53</v>
      </c>
      <c r="C109" s="11">
        <f t="shared" ref="C109:E109" si="336">C27*$C$7/100</f>
        <v>-0.648658224025564</v>
      </c>
      <c r="D109" s="11">
        <f t="shared" si="336"/>
        <v>-0.665123049955895</v>
      </c>
      <c r="E109" s="11">
        <f t="shared" si="336"/>
        <v>-0.632507291536763</v>
      </c>
      <c r="F109" s="24"/>
      <c r="G109" s="11">
        <f t="shared" ref="G109:I109" si="337">G27*$G$7/100</f>
        <v>-0.628796844206727</v>
      </c>
      <c r="H109" s="11">
        <f t="shared" si="337"/>
        <v>-0.642693058351018</v>
      </c>
      <c r="I109" s="11">
        <f t="shared" si="337"/>
        <v>-0.613314010040166</v>
      </c>
      <c r="J109" s="17"/>
      <c r="K109" s="11">
        <f t="shared" ref="K109:M109" si="338">K27*$K$7/100</f>
        <v>-0.713780595971374</v>
      </c>
      <c r="L109" s="11">
        <f t="shared" si="338"/>
        <v>-0.736596358309307</v>
      </c>
      <c r="M109" s="11">
        <f t="shared" si="338"/>
        <v>-0.688646075050085</v>
      </c>
      <c r="N109" s="17"/>
      <c r="O109" s="11">
        <f t="shared" ref="O109:Q109" si="339">O27*$O$7/100</f>
        <v>-0.568498518302617</v>
      </c>
      <c r="P109" s="11">
        <f t="shared" si="339"/>
        <v>-0.575169839675942</v>
      </c>
      <c r="Q109" s="11">
        <f t="shared" si="339"/>
        <v>-0.562357518486033</v>
      </c>
      <c r="R109" s="24"/>
      <c r="S109" s="11">
        <f t="shared" ref="S109:U109" si="340">S27*$S$7/100</f>
        <v>-0.614295922331211</v>
      </c>
      <c r="T109" s="11">
        <f t="shared" si="340"/>
        <v>-0.642127334851529</v>
      </c>
      <c r="U109" s="11">
        <f t="shared" si="340"/>
        <v>-0.600281697796644</v>
      </c>
      <c r="V109" s="24"/>
      <c r="W109" s="11">
        <f t="shared" ref="W109:Y109" si="341">W27*$W$7/100</f>
        <v>-0.630377393201766</v>
      </c>
      <c r="X109" s="11">
        <f t="shared" si="341"/>
        <v>-0.64464226192015</v>
      </c>
      <c r="Y109" s="11">
        <f t="shared" si="341"/>
        <v>-0.614204627266438</v>
      </c>
      <c r="Z109" s="17"/>
      <c r="AA109" s="11">
        <f t="shared" ref="AA109:AC109" si="342">AA27*$AA$7/100</f>
        <v>-0.590119731167391</v>
      </c>
      <c r="AB109" s="11">
        <f t="shared" si="342"/>
        <v>-0.602432649106172</v>
      </c>
      <c r="AC109" s="11">
        <f t="shared" si="342"/>
        <v>-0.578099302187202</v>
      </c>
      <c r="AD109" s="17"/>
      <c r="AE109" s="11">
        <f t="shared" ref="AE109:AG109" si="343">AE27*$AE$7/100</f>
        <v>-0.548493945363316</v>
      </c>
      <c r="AF109" s="11">
        <f t="shared" si="343"/>
        <v>-0.560283302448364</v>
      </c>
      <c r="AG109" s="11">
        <f t="shared" si="343"/>
        <v>-0.533670928735474</v>
      </c>
      <c r="AH109" s="17"/>
      <c r="AI109" s="11">
        <f t="shared" ref="AI109:AK109" si="344">AI27*$AI$7/100</f>
        <v>-0.137587089124758</v>
      </c>
      <c r="AJ109" s="11">
        <f t="shared" si="344"/>
        <v>-0.145085045329488</v>
      </c>
      <c r="AK109" s="11">
        <f t="shared" si="344"/>
        <v>-0.134560214864574</v>
      </c>
      <c r="AL109" s="24"/>
      <c r="AM109" s="11">
        <f t="shared" ref="AM109:AO109" si="345">AM27*$AM$7/100</f>
        <v>0.114372781574111</v>
      </c>
      <c r="AN109" s="11">
        <f t="shared" si="345"/>
        <v>0.10802445156442</v>
      </c>
      <c r="AO109" s="11">
        <f t="shared" si="345"/>
        <v>0.120506149861184</v>
      </c>
      <c r="AP109" s="24"/>
      <c r="AQ109" s="11">
        <f t="shared" ref="AQ109:AS109" si="346">AQ27*$AQ$7/100</f>
        <v>-0.454337427786919</v>
      </c>
      <c r="AR109" s="11">
        <f t="shared" si="346"/>
        <v>-0.467349286175524</v>
      </c>
      <c r="AS109" s="11">
        <f t="shared" si="346"/>
        <v>-0.441386957828072</v>
      </c>
      <c r="AT109" s="24"/>
      <c r="AU109" s="11">
        <f t="shared" ref="AU109:AW109" si="347">AU27*$AU$7/100</f>
        <v>0.101391329717113</v>
      </c>
      <c r="AV109" s="11">
        <f t="shared" si="347"/>
        <v>0.095190794738808</v>
      </c>
      <c r="AW109" s="11">
        <f t="shared" si="347"/>
        <v>0.10769672154398</v>
      </c>
      <c r="AX109" s="17"/>
      <c r="AY109" s="11">
        <f t="shared" ref="AY109:BA109" si="348">AY27*$AY$7/100</f>
        <v>-0.0575355688468585</v>
      </c>
      <c r="AZ109" s="11">
        <f t="shared" si="348"/>
        <v>-0.0612147774539461</v>
      </c>
      <c r="BA109" s="11">
        <f t="shared" si="348"/>
        <v>-0.0548422849307993</v>
      </c>
      <c r="BB109" s="24"/>
      <c r="BC109" s="11">
        <f t="shared" ref="BC109:BE109" si="349">BC27*$BC$7/100</f>
        <v>-0.501195309046975</v>
      </c>
      <c r="BD109" s="11">
        <f t="shared" si="349"/>
        <v>-0.513565976052896</v>
      </c>
      <c r="BE109" s="11">
        <f t="shared" si="349"/>
        <v>-0.492488978203478</v>
      </c>
      <c r="BF109" s="17"/>
      <c r="BG109" s="11">
        <f t="shared" ref="BG109:BI109" si="350">BG27*$BG$7/100</f>
        <v>-0.362175555315216</v>
      </c>
      <c r="BH109" s="11">
        <f t="shared" si="350"/>
        <v>-0.374856177395291</v>
      </c>
      <c r="BI109" s="11">
        <f t="shared" si="350"/>
        <v>-0.348558249610117</v>
      </c>
      <c r="BJ109" s="17"/>
      <c r="BK109" s="11">
        <f t="shared" ref="BK109:BM109" si="351">BK27*$BK$7/100</f>
        <v>-0.379782848551635</v>
      </c>
      <c r="BL109" s="11">
        <f t="shared" si="351"/>
        <v>-0.390514355443784</v>
      </c>
      <c r="BM109" s="11">
        <f t="shared" si="351"/>
        <v>-0.371837858777597</v>
      </c>
      <c r="BN109" s="17"/>
      <c r="BO109" s="11">
        <f t="shared" ref="BO109:BQ109" si="352">BO27*$BO$7/100</f>
        <v>-0.616423600269597</v>
      </c>
      <c r="BP109" s="11">
        <f t="shared" si="352"/>
        <v>-0.630343770088704</v>
      </c>
      <c r="BQ109" s="11">
        <f t="shared" si="352"/>
        <v>-0.602068113609644</v>
      </c>
      <c r="BR109" s="17"/>
      <c r="BS109" s="11">
        <f t="shared" ref="BS109:BU109" si="353">BS27*$BS$7/100</f>
        <v>-0.610292735226457</v>
      </c>
      <c r="BT109" s="11">
        <f t="shared" si="353"/>
        <v>-0.624855296528592</v>
      </c>
      <c r="BU109" s="11">
        <f t="shared" si="353"/>
        <v>-0.594913566252687</v>
      </c>
      <c r="BV109" s="17"/>
      <c r="BW109" s="11">
        <f t="shared" ref="BW109:BY109" si="354">BW27*$BW$7/100</f>
        <v>-0.5097247572932</v>
      </c>
      <c r="BX109" s="11">
        <f t="shared" si="354"/>
        <v>-0.520508323810742</v>
      </c>
      <c r="BY109" s="11">
        <f t="shared" si="354"/>
        <v>-0.498210647254033</v>
      </c>
      <c r="BZ109" s="17"/>
      <c r="CA109" s="11">
        <f t="shared" ref="CA109:CC109" si="355">CA27*$CA$7/100</f>
        <v>-0.58734893336231</v>
      </c>
      <c r="CB109" s="11">
        <f t="shared" si="355"/>
        <v>-0.599725999625168</v>
      </c>
      <c r="CC109" s="11">
        <f t="shared" si="355"/>
        <v>-0.574917026381014</v>
      </c>
      <c r="CD109" s="17"/>
      <c r="CE109" s="11">
        <f t="shared" ref="CE109:CG109" si="356">CE27*$CE$7/100</f>
        <v>-0.613307547562973</v>
      </c>
      <c r="CF109" s="11">
        <f t="shared" si="356"/>
        <v>-0.627355190168512</v>
      </c>
      <c r="CG109" s="11">
        <f t="shared" si="356"/>
        <v>-0.596539460779277</v>
      </c>
      <c r="CH109" s="19"/>
    </row>
    <row r="110" spans="1:86">
      <c r="A110" s="3">
        <v>18</v>
      </c>
      <c r="B110" s="2" t="s">
        <v>54</v>
      </c>
      <c r="C110" s="11">
        <f t="shared" ref="C110:E110" si="357">C28*$C$7/100</f>
        <v>0.648658224025564</v>
      </c>
      <c r="D110" s="11">
        <f t="shared" si="357"/>
        <v>0.632507291536763</v>
      </c>
      <c r="E110" s="11">
        <f t="shared" si="357"/>
        <v>0.665123049955895</v>
      </c>
      <c r="F110" s="24"/>
      <c r="G110" s="11">
        <f t="shared" ref="G110:I110" si="358">G28*$G$7/100</f>
        <v>0.628796844206727</v>
      </c>
      <c r="H110" s="11">
        <f t="shared" si="358"/>
        <v>0.613314010040166</v>
      </c>
      <c r="I110" s="11">
        <f t="shared" si="358"/>
        <v>0.642693058351018</v>
      </c>
      <c r="J110" s="17"/>
      <c r="K110" s="11">
        <f t="shared" ref="K110:M110" si="359">K28*$K$7/100</f>
        <v>0.713780595971374</v>
      </c>
      <c r="L110" s="11">
        <f t="shared" si="359"/>
        <v>0.688646075050085</v>
      </c>
      <c r="M110" s="11">
        <f t="shared" si="359"/>
        <v>0.736596358309307</v>
      </c>
      <c r="N110" s="17"/>
      <c r="O110" s="11">
        <f t="shared" ref="O110:Q110" si="360">O28*$O$7/100</f>
        <v>0.568498518302617</v>
      </c>
      <c r="P110" s="11">
        <f t="shared" si="360"/>
        <v>0.562357518486033</v>
      </c>
      <c r="Q110" s="11">
        <f t="shared" si="360"/>
        <v>0.575169839675942</v>
      </c>
      <c r="R110" s="24"/>
      <c r="S110" s="11">
        <f t="shared" ref="S110:U110" si="361">S28*$S$7/100</f>
        <v>0.614295922331211</v>
      </c>
      <c r="T110" s="11">
        <f t="shared" si="361"/>
        <v>0.600281697796644</v>
      </c>
      <c r="U110" s="11">
        <f t="shared" si="361"/>
        <v>0.642127334851529</v>
      </c>
      <c r="V110" s="24"/>
      <c r="W110" s="11">
        <f t="shared" ref="W110:Y110" si="362">W28*$W$7/100</f>
        <v>0.630377393201766</v>
      </c>
      <c r="X110" s="11">
        <f t="shared" si="362"/>
        <v>0.614204627266438</v>
      </c>
      <c r="Y110" s="11">
        <f t="shared" si="362"/>
        <v>0.64464226192015</v>
      </c>
      <c r="Z110" s="17"/>
      <c r="AA110" s="11">
        <f t="shared" ref="AA110:AC110" si="363">AA28*$AA$7/100</f>
        <v>0.590119731167391</v>
      </c>
      <c r="AB110" s="11">
        <f t="shared" si="363"/>
        <v>0.578099302187202</v>
      </c>
      <c r="AC110" s="11">
        <f t="shared" si="363"/>
        <v>0.602432649106172</v>
      </c>
      <c r="AD110" s="17"/>
      <c r="AE110" s="11">
        <f t="shared" ref="AE110:AG110" si="364">AE28*$AE$7/100</f>
        <v>0.548493945363316</v>
      </c>
      <c r="AF110" s="11">
        <f t="shared" si="364"/>
        <v>0.533670928735474</v>
      </c>
      <c r="AG110" s="11">
        <f t="shared" si="364"/>
        <v>0.560283302448364</v>
      </c>
      <c r="AH110" s="17"/>
      <c r="AI110" s="11">
        <f t="shared" ref="AI110:AK110" si="365">AI28*$AI$7/100</f>
        <v>0.137587089124758</v>
      </c>
      <c r="AJ110" s="11">
        <f t="shared" si="365"/>
        <v>0.134560214864574</v>
      </c>
      <c r="AK110" s="11">
        <f t="shared" si="365"/>
        <v>0.145085045329488</v>
      </c>
      <c r="AL110" s="24"/>
      <c r="AM110" s="11">
        <f t="shared" ref="AM110:AO110" si="366">AM28*$AM$7/100</f>
        <v>-0.114372781574111</v>
      </c>
      <c r="AN110" s="11">
        <f t="shared" si="366"/>
        <v>-0.120506149861184</v>
      </c>
      <c r="AO110" s="11">
        <f t="shared" si="366"/>
        <v>-0.10802445156442</v>
      </c>
      <c r="AP110" s="24"/>
      <c r="AQ110" s="11">
        <f t="shared" ref="AQ110:AS110" si="367">AQ28*$AQ$7/100</f>
        <v>0.454337427786919</v>
      </c>
      <c r="AR110" s="11">
        <f t="shared" si="367"/>
        <v>0.441386957828072</v>
      </c>
      <c r="AS110" s="11">
        <f t="shared" si="367"/>
        <v>0.467349286175524</v>
      </c>
      <c r="AT110" s="24"/>
      <c r="AU110" s="11">
        <f t="shared" ref="AU110:AW110" si="368">AU28*$AU$7/100</f>
        <v>-0.101391329717113</v>
      </c>
      <c r="AV110" s="11">
        <f t="shared" si="368"/>
        <v>-0.10769672154398</v>
      </c>
      <c r="AW110" s="11">
        <f t="shared" si="368"/>
        <v>-0.095190794738808</v>
      </c>
      <c r="AX110" s="17"/>
      <c r="AY110" s="11">
        <f t="shared" ref="AY110:BA110" si="369">AY28*$AY$7/100</f>
        <v>0.0575355688468585</v>
      </c>
      <c r="AZ110" s="11">
        <f t="shared" si="369"/>
        <v>0.0548422849307993</v>
      </c>
      <c r="BA110" s="11">
        <f t="shared" si="369"/>
        <v>0.0612147774539461</v>
      </c>
      <c r="BB110" s="24"/>
      <c r="BC110" s="11">
        <f t="shared" ref="BC110:BE110" si="370">BC28*$BC$7/100</f>
        <v>0.501195309046975</v>
      </c>
      <c r="BD110" s="11">
        <f t="shared" si="370"/>
        <v>0.492488978203478</v>
      </c>
      <c r="BE110" s="11">
        <f t="shared" si="370"/>
        <v>0.513565976052896</v>
      </c>
      <c r="BF110" s="17"/>
      <c r="BG110" s="11">
        <f t="shared" ref="BG110:BI110" si="371">BG28*$BG$7/100</f>
        <v>0.362175555315216</v>
      </c>
      <c r="BH110" s="11">
        <f t="shared" si="371"/>
        <v>0.348558249610117</v>
      </c>
      <c r="BI110" s="11">
        <f t="shared" si="371"/>
        <v>0.374856177395291</v>
      </c>
      <c r="BJ110" s="17"/>
      <c r="BK110" s="11">
        <f t="shared" ref="BK110:BM110" si="372">BK28*$BK$7/100</f>
        <v>0.379782848551635</v>
      </c>
      <c r="BL110" s="11">
        <f t="shared" si="372"/>
        <v>0.371837858777597</v>
      </c>
      <c r="BM110" s="11">
        <f t="shared" si="372"/>
        <v>0.390514355443784</v>
      </c>
      <c r="BN110" s="17"/>
      <c r="BO110" s="11">
        <f t="shared" ref="BO110:BQ110" si="373">BO28*$BO$7/100</f>
        <v>0.616423600269597</v>
      </c>
      <c r="BP110" s="11">
        <f t="shared" si="373"/>
        <v>0.602068113609644</v>
      </c>
      <c r="BQ110" s="11">
        <f t="shared" si="373"/>
        <v>0.630343770088704</v>
      </c>
      <c r="BR110" s="17"/>
      <c r="BS110" s="11">
        <f t="shared" ref="BS110:BU110" si="374">BS28*$BS$7/100</f>
        <v>0.610292735226457</v>
      </c>
      <c r="BT110" s="11">
        <f t="shared" si="374"/>
        <v>0.594913566252687</v>
      </c>
      <c r="BU110" s="11">
        <f t="shared" si="374"/>
        <v>0.624855296528592</v>
      </c>
      <c r="BV110" s="17"/>
      <c r="BW110" s="11">
        <f t="shared" ref="BW110:BY110" si="375">BW28*$BW$7/100</f>
        <v>0.5097247572932</v>
      </c>
      <c r="BX110" s="11">
        <f t="shared" si="375"/>
        <v>0.498210647254033</v>
      </c>
      <c r="BY110" s="11">
        <f t="shared" si="375"/>
        <v>0.520508323810742</v>
      </c>
      <c r="BZ110" s="17"/>
      <c r="CA110" s="11">
        <f t="shared" ref="CA110:CC110" si="376">CA28*$CA$7/100</f>
        <v>0.58734893336231</v>
      </c>
      <c r="CB110" s="11">
        <f t="shared" si="376"/>
        <v>0.574917026381014</v>
      </c>
      <c r="CC110" s="11">
        <f t="shared" si="376"/>
        <v>0.599725999625168</v>
      </c>
      <c r="CD110" s="17"/>
      <c r="CE110" s="11">
        <f t="shared" ref="CE110:CG110" si="377">CE28*$CE$7/100</f>
        <v>0.613307547562973</v>
      </c>
      <c r="CF110" s="11">
        <f t="shared" si="377"/>
        <v>0.596539460779277</v>
      </c>
      <c r="CG110" s="11">
        <f t="shared" si="377"/>
        <v>0.627355190168512</v>
      </c>
      <c r="CH110" s="19"/>
    </row>
    <row r="111" spans="1:86">
      <c r="A111" s="3">
        <v>19</v>
      </c>
      <c r="B111" s="2" t="s">
        <v>55</v>
      </c>
      <c r="C111" s="11">
        <f t="shared" ref="C111:E111" si="378">C29*$C$7/100</f>
        <v>0.103746928219929</v>
      </c>
      <c r="D111" s="11">
        <f t="shared" si="378"/>
        <v>0.0735843413859171</v>
      </c>
      <c r="E111" s="11">
        <f t="shared" si="378"/>
        <v>0.136944161375011</v>
      </c>
      <c r="F111" s="24"/>
      <c r="G111" s="11">
        <f t="shared" ref="G111:I111" si="379">G29*$G$7/100</f>
        <v>0.0618809997366041</v>
      </c>
      <c r="H111" s="11">
        <f t="shared" si="379"/>
        <v>0.0379436554067023</v>
      </c>
      <c r="I111" s="11">
        <f t="shared" si="379"/>
        <v>0.093385877260036</v>
      </c>
      <c r="J111" s="17"/>
      <c r="K111" s="11">
        <f t="shared" ref="K111:M111" si="380">K29*$K$7/100</f>
        <v>0.0905625637813024</v>
      </c>
      <c r="L111" s="11">
        <f t="shared" si="380"/>
        <v>0.0614389746589343</v>
      </c>
      <c r="M111" s="11">
        <f t="shared" si="380"/>
        <v>0.127154293209673</v>
      </c>
      <c r="N111" s="17"/>
      <c r="O111" s="11">
        <f t="shared" ref="O111:Q111" si="381">O29*$O$7/100</f>
        <v>0.152653988686572</v>
      </c>
      <c r="P111" s="11">
        <f t="shared" si="381"/>
        <v>0.140832151338048</v>
      </c>
      <c r="Q111" s="11">
        <f t="shared" si="381"/>
        <v>0.164724272398643</v>
      </c>
      <c r="R111" s="24"/>
      <c r="S111" s="11">
        <f t="shared" ref="S111:U111" si="382">S29*$S$7/100</f>
        <v>0.154401534087832</v>
      </c>
      <c r="T111" s="11">
        <f t="shared" si="382"/>
        <v>0.142938686564751</v>
      </c>
      <c r="U111" s="11">
        <f t="shared" si="382"/>
        <v>0.165842214999171</v>
      </c>
      <c r="V111" s="24"/>
      <c r="W111" s="11">
        <f t="shared" ref="W111:Y111" si="383">W29*$W$7/100</f>
        <v>0.194307382210343</v>
      </c>
      <c r="X111" s="11">
        <f t="shared" si="383"/>
        <v>0.161679702154694</v>
      </c>
      <c r="Y111" s="11">
        <f t="shared" si="383"/>
        <v>0.231336733809229</v>
      </c>
      <c r="Z111" s="17"/>
      <c r="AA111" s="11">
        <f t="shared" ref="AA111:AC111" si="384">AA29*$AA$7/100</f>
        <v>0.0610634165645879</v>
      </c>
      <c r="AB111" s="11">
        <f t="shared" si="384"/>
        <v>0.041014205090049</v>
      </c>
      <c r="AC111" s="11">
        <f t="shared" si="384"/>
        <v>0.0832103493895884</v>
      </c>
      <c r="AD111" s="17"/>
      <c r="AE111" s="11">
        <f t="shared" ref="AE111:AG111" si="385">AE29*$AE$7/100</f>
        <v>0.0686458639350279</v>
      </c>
      <c r="AF111" s="11">
        <f t="shared" si="385"/>
        <v>0.0461044870280195</v>
      </c>
      <c r="AG111" s="11">
        <f t="shared" si="385"/>
        <v>0.0946153176255245</v>
      </c>
      <c r="AH111" s="17"/>
      <c r="AI111" s="11">
        <f t="shared" ref="AI111:AK111" si="386">AI29*$AI$7/100</f>
        <v>0.0482159470060312</v>
      </c>
      <c r="AJ111" s="11">
        <f t="shared" si="386"/>
        <v>0.0414448185350729</v>
      </c>
      <c r="AK111" s="11">
        <f t="shared" si="386"/>
        <v>0.0644661340793279</v>
      </c>
      <c r="AL111" s="24"/>
      <c r="AM111" s="11">
        <f t="shared" ref="AM111:AO111" si="387">AM29*$AM$7/100</f>
        <v>0.0189838264597962</v>
      </c>
      <c r="AN111" s="11">
        <f t="shared" si="387"/>
        <v>0.00261380309562231</v>
      </c>
      <c r="AO111" s="11">
        <f t="shared" si="387"/>
        <v>0.0364946238491343</v>
      </c>
      <c r="AP111" s="24"/>
      <c r="AQ111" s="11">
        <f t="shared" ref="AQ111:AS111" si="388">AQ29*$AQ$7/100</f>
        <v>0.0798544842161067</v>
      </c>
      <c r="AR111" s="11">
        <f t="shared" si="388"/>
        <v>0.0495865041371566</v>
      </c>
      <c r="AS111" s="11">
        <f t="shared" si="388"/>
        <v>0.112652746046481</v>
      </c>
      <c r="AT111" s="24"/>
      <c r="AU111" s="11">
        <f t="shared" ref="AU111:AW111" si="389">AU29*$AU$7/100</f>
        <v>2.61242973928805</v>
      </c>
      <c r="AV111" s="11">
        <f t="shared" si="389"/>
        <v>2.5581226298036</v>
      </c>
      <c r="AW111" s="11">
        <f t="shared" si="389"/>
        <v>2.66881650960231</v>
      </c>
      <c r="AX111" s="17"/>
      <c r="AY111" s="11">
        <f t="shared" ref="AY111:BA111" si="390">AY29*$AY$7/100</f>
        <v>0.0342235569294253</v>
      </c>
      <c r="AZ111" s="11">
        <f t="shared" si="390"/>
        <v>0.0277732942652559</v>
      </c>
      <c r="BA111" s="11">
        <f t="shared" si="390"/>
        <v>0.0413801660034631</v>
      </c>
      <c r="BB111" s="24"/>
      <c r="BC111" s="11">
        <f t="shared" ref="BC111:BE111" si="391">BC29*$BC$7/100</f>
        <v>0.0461691441643843</v>
      </c>
      <c r="BD111" s="11">
        <f t="shared" si="391"/>
        <v>0.031219469011928</v>
      </c>
      <c r="BE111" s="11">
        <f t="shared" si="391"/>
        <v>0.0641266678330273</v>
      </c>
      <c r="BF111" s="17"/>
      <c r="BG111" s="11">
        <f t="shared" ref="BG111:BI111" si="392">BG29*$BG$7/100</f>
        <v>0.0455422492496023</v>
      </c>
      <c r="BH111" s="11">
        <f t="shared" si="392"/>
        <v>0.0149633151356812</v>
      </c>
      <c r="BI111" s="11">
        <f t="shared" si="392"/>
        <v>0.0793976829295467</v>
      </c>
      <c r="BJ111" s="17"/>
      <c r="BK111" s="11">
        <f t="shared" ref="BK111:BM111" si="393">BK29*$BK$7/100</f>
        <v>0.107286547084763</v>
      </c>
      <c r="BL111" s="11">
        <f t="shared" si="393"/>
        <v>0.089790058500728</v>
      </c>
      <c r="BM111" s="11">
        <f t="shared" si="393"/>
        <v>0.124572106736743</v>
      </c>
      <c r="BN111" s="17"/>
      <c r="BO111" s="11">
        <f t="shared" ref="BO111:BQ111" si="394">BO29*$BO$7/100</f>
        <v>0.0926851030203127</v>
      </c>
      <c r="BP111" s="11">
        <f t="shared" si="394"/>
        <v>0.0684706037482649</v>
      </c>
      <c r="BQ111" s="11">
        <f t="shared" si="394"/>
        <v>0.119198723202744</v>
      </c>
      <c r="BR111" s="17"/>
      <c r="BS111" s="11">
        <f t="shared" ref="BS111:BU111" si="395">BS29*$BS$7/100</f>
        <v>0.0908236342157043</v>
      </c>
      <c r="BT111" s="11">
        <f t="shared" si="395"/>
        <v>0.0623331182615139</v>
      </c>
      <c r="BU111" s="11">
        <f t="shared" si="395"/>
        <v>0.122530823992226</v>
      </c>
      <c r="BV111" s="17"/>
      <c r="BW111" s="11">
        <f t="shared" ref="BW111:BY111" si="396">BW29*$BW$7/100</f>
        <v>0.0773596218682974</v>
      </c>
      <c r="BX111" s="11">
        <f t="shared" si="396"/>
        <v>0.0585734197354145</v>
      </c>
      <c r="BY111" s="11">
        <f t="shared" si="396"/>
        <v>0.0994011431059649</v>
      </c>
      <c r="BZ111" s="17"/>
      <c r="CA111" s="11">
        <f t="shared" ref="CA111:CC111" si="397">CA29*$CA$7/100</f>
        <v>0.0225383255564569</v>
      </c>
      <c r="CB111" s="11">
        <f t="shared" si="397"/>
        <v>0.0049032199226515</v>
      </c>
      <c r="CC111" s="11">
        <f t="shared" si="397"/>
        <v>0.0462246770349298</v>
      </c>
      <c r="CD111" s="17"/>
      <c r="CE111" s="11">
        <f t="shared" ref="CE111:CG111" si="398">CE29*$CE$7/100</f>
        <v>0.193114270290542</v>
      </c>
      <c r="CF111" s="11">
        <f t="shared" si="398"/>
        <v>0.166000332522727</v>
      </c>
      <c r="CG111" s="11">
        <f t="shared" si="398"/>
        <v>0.227500471751826</v>
      </c>
      <c r="CH111" s="19"/>
    </row>
    <row r="112" spans="1:86">
      <c r="A112" s="3">
        <v>20</v>
      </c>
      <c r="B112" s="2" t="s">
        <v>56</v>
      </c>
      <c r="C112" s="11">
        <f t="shared" ref="C112:E112" si="399">C30*$C$7/100</f>
        <v>0.103746928219929</v>
      </c>
      <c r="D112" s="11">
        <f t="shared" si="399"/>
        <v>0.0735843413859171</v>
      </c>
      <c r="E112" s="11">
        <f t="shared" si="399"/>
        <v>0.136944161375011</v>
      </c>
      <c r="F112" s="24"/>
      <c r="G112" s="11">
        <f t="shared" ref="G112:I112" si="400">G30*$G$7/100</f>
        <v>0.0618809997366041</v>
      </c>
      <c r="H112" s="11">
        <f t="shared" si="400"/>
        <v>0.0379436554067023</v>
      </c>
      <c r="I112" s="11">
        <f t="shared" si="400"/>
        <v>0.093385877260036</v>
      </c>
      <c r="J112" s="17"/>
      <c r="K112" s="11">
        <f t="shared" ref="K112:M112" si="401">K30*$K$7/100</f>
        <v>0.0905625637813024</v>
      </c>
      <c r="L112" s="11">
        <f t="shared" si="401"/>
        <v>0.0614389746589343</v>
      </c>
      <c r="M112" s="11">
        <f t="shared" si="401"/>
        <v>0.127154293209673</v>
      </c>
      <c r="N112" s="17"/>
      <c r="O112" s="11">
        <f t="shared" ref="O112:Q112" si="402">O30*$O$7/100</f>
        <v>0.152653988686572</v>
      </c>
      <c r="P112" s="11">
        <f t="shared" si="402"/>
        <v>0.140832151338048</v>
      </c>
      <c r="Q112" s="11">
        <f t="shared" si="402"/>
        <v>0.164724272398643</v>
      </c>
      <c r="R112" s="24"/>
      <c r="S112" s="11">
        <f t="shared" ref="S112:U112" si="403">S30*$S$7/100</f>
        <v>0.154401534087832</v>
      </c>
      <c r="T112" s="11">
        <f t="shared" si="403"/>
        <v>0.142938686564751</v>
      </c>
      <c r="U112" s="11">
        <f t="shared" si="403"/>
        <v>0.165842214999171</v>
      </c>
      <c r="V112" s="24"/>
      <c r="W112" s="11">
        <f t="shared" ref="W112:Y112" si="404">W30*$W$7/100</f>
        <v>0.194307382210343</v>
      </c>
      <c r="X112" s="11">
        <f t="shared" si="404"/>
        <v>0.161679702154694</v>
      </c>
      <c r="Y112" s="11">
        <f t="shared" si="404"/>
        <v>0.231336733809229</v>
      </c>
      <c r="Z112" s="17"/>
      <c r="AA112" s="11">
        <f t="shared" ref="AA112:AC112" si="405">AA30*$AA$7/100</f>
        <v>0.0610634165645879</v>
      </c>
      <c r="AB112" s="11">
        <f t="shared" si="405"/>
        <v>0.041014205090049</v>
      </c>
      <c r="AC112" s="11">
        <f t="shared" si="405"/>
        <v>0.0832103493895884</v>
      </c>
      <c r="AD112" s="17"/>
      <c r="AE112" s="11">
        <f t="shared" ref="AE112:AG112" si="406">AE30*$AE$7/100</f>
        <v>0.0686458639350279</v>
      </c>
      <c r="AF112" s="11">
        <f t="shared" si="406"/>
        <v>0.0461044870280195</v>
      </c>
      <c r="AG112" s="11">
        <f t="shared" si="406"/>
        <v>0.0946153176255245</v>
      </c>
      <c r="AH112" s="17"/>
      <c r="AI112" s="11">
        <f t="shared" ref="AI112:AK112" si="407">AI30*$AI$7/100</f>
        <v>0.0482159470060312</v>
      </c>
      <c r="AJ112" s="11">
        <f t="shared" si="407"/>
        <v>0.0414448185350729</v>
      </c>
      <c r="AK112" s="11">
        <f t="shared" si="407"/>
        <v>0.0644661340793279</v>
      </c>
      <c r="AL112" s="24"/>
      <c r="AM112" s="11">
        <f t="shared" ref="AM112:AO112" si="408">AM30*$AM$7/100</f>
        <v>0.0189838264597962</v>
      </c>
      <c r="AN112" s="11">
        <f t="shared" si="408"/>
        <v>0.00261380309562231</v>
      </c>
      <c r="AO112" s="11">
        <f t="shared" si="408"/>
        <v>0.0364946238491343</v>
      </c>
      <c r="AP112" s="24"/>
      <c r="AQ112" s="11">
        <f t="shared" ref="AQ112:AS112" si="409">AQ30*$AQ$7/100</f>
        <v>0.0798544842161067</v>
      </c>
      <c r="AR112" s="11">
        <f t="shared" si="409"/>
        <v>0.0495865041371566</v>
      </c>
      <c r="AS112" s="11">
        <f t="shared" si="409"/>
        <v>0.112652746046481</v>
      </c>
      <c r="AT112" s="24"/>
      <c r="AU112" s="11">
        <f t="shared" ref="AU112:AW112" si="410">AU30*$AU$7/100</f>
        <v>2.61242973928805</v>
      </c>
      <c r="AV112" s="11">
        <f t="shared" si="410"/>
        <v>2.5581226298036</v>
      </c>
      <c r="AW112" s="11">
        <f t="shared" si="410"/>
        <v>2.66881650960231</v>
      </c>
      <c r="AX112" s="17"/>
      <c r="AY112" s="11">
        <f t="shared" ref="AY112:BA112" si="411">AY30*$AY$7/100</f>
        <v>0.0342235569294253</v>
      </c>
      <c r="AZ112" s="11">
        <f t="shared" si="411"/>
        <v>0.0277732942652559</v>
      </c>
      <c r="BA112" s="11">
        <f t="shared" si="411"/>
        <v>0.0413801660034631</v>
      </c>
      <c r="BB112" s="24"/>
      <c r="BC112" s="11">
        <f t="shared" ref="BC112:BE112" si="412">BC30*$BC$7/100</f>
        <v>0.0461691441643843</v>
      </c>
      <c r="BD112" s="11">
        <f t="shared" si="412"/>
        <v>0.031219469011928</v>
      </c>
      <c r="BE112" s="11">
        <f t="shared" si="412"/>
        <v>0.0641266678330273</v>
      </c>
      <c r="BF112" s="17"/>
      <c r="BG112" s="11">
        <f t="shared" ref="BG112:BI112" si="413">BG30*$BG$7/100</f>
        <v>0.0455422492496023</v>
      </c>
      <c r="BH112" s="11">
        <f t="shared" si="413"/>
        <v>0.0149633151356812</v>
      </c>
      <c r="BI112" s="11">
        <f t="shared" si="413"/>
        <v>0.0793976829295467</v>
      </c>
      <c r="BJ112" s="17"/>
      <c r="BK112" s="11">
        <f t="shared" ref="BK112:BM112" si="414">BK30*$BK$7/100</f>
        <v>0.107286547084763</v>
      </c>
      <c r="BL112" s="11">
        <f t="shared" si="414"/>
        <v>0.089790058500728</v>
      </c>
      <c r="BM112" s="11">
        <f t="shared" si="414"/>
        <v>0.124572106736743</v>
      </c>
      <c r="BN112" s="17"/>
      <c r="BO112" s="11">
        <f t="shared" ref="BO112:BQ112" si="415">BO30*$BO$7/100</f>
        <v>0.0926851030203127</v>
      </c>
      <c r="BP112" s="11">
        <f t="shared" si="415"/>
        <v>0.0684706037482649</v>
      </c>
      <c r="BQ112" s="11">
        <f t="shared" si="415"/>
        <v>0.119198723202744</v>
      </c>
      <c r="BR112" s="17"/>
      <c r="BS112" s="11">
        <f t="shared" ref="BS112:BU112" si="416">BS30*$BS$7/100</f>
        <v>0.0908236342157043</v>
      </c>
      <c r="BT112" s="11">
        <f t="shared" si="416"/>
        <v>0.0623331182615139</v>
      </c>
      <c r="BU112" s="11">
        <f t="shared" si="416"/>
        <v>0.122530823992226</v>
      </c>
      <c r="BV112" s="17"/>
      <c r="BW112" s="11">
        <f t="shared" ref="BW112:BY112" si="417">BW30*$BW$7/100</f>
        <v>0.0773596218682974</v>
      </c>
      <c r="BX112" s="11">
        <f t="shared" si="417"/>
        <v>0.0585734197354145</v>
      </c>
      <c r="BY112" s="11">
        <f t="shared" si="417"/>
        <v>0.0994011431059649</v>
      </c>
      <c r="BZ112" s="17"/>
      <c r="CA112" s="11">
        <f t="shared" ref="CA112:CC112" si="418">CA30*$CA$7/100</f>
        <v>0.0225383255564569</v>
      </c>
      <c r="CB112" s="11">
        <f t="shared" si="418"/>
        <v>0.0049032199226515</v>
      </c>
      <c r="CC112" s="11">
        <f t="shared" si="418"/>
        <v>0.0462246770349298</v>
      </c>
      <c r="CD112" s="17"/>
      <c r="CE112" s="11">
        <f t="shared" ref="CE112:CG112" si="419">CE30*$CE$7/100</f>
        <v>0.193114270290542</v>
      </c>
      <c r="CF112" s="11">
        <f t="shared" si="419"/>
        <v>0.166000332522727</v>
      </c>
      <c r="CG112" s="11">
        <f t="shared" si="419"/>
        <v>0.227500471751826</v>
      </c>
      <c r="CH112" s="19"/>
    </row>
    <row r="113" spans="1:86">
      <c r="A113" s="3">
        <v>21</v>
      </c>
      <c r="B113" s="2" t="s">
        <v>57</v>
      </c>
      <c r="C113" s="11">
        <f t="shared" ref="C113:E113" si="420">C31*$C$7/100</f>
        <v>9.17658042358308</v>
      </c>
      <c r="D113" s="11">
        <f t="shared" si="420"/>
        <v>8.76577452606102</v>
      </c>
      <c r="E113" s="11">
        <f t="shared" si="420"/>
        <v>9.56328685196032</v>
      </c>
      <c r="F113" s="24"/>
      <c r="G113" s="11">
        <f t="shared" ref="G113:I113" si="421">G31*$G$7/100</f>
        <v>8.77489465311679</v>
      </c>
      <c r="H113" s="11">
        <f t="shared" si="421"/>
        <v>8.38113905469649</v>
      </c>
      <c r="I113" s="11">
        <f t="shared" si="421"/>
        <v>9.16929456423648</v>
      </c>
      <c r="J113" s="17"/>
      <c r="K113" s="11">
        <f t="shared" ref="K113:M113" si="422">K31*$K$7/100</f>
        <v>9.7781171284076</v>
      </c>
      <c r="L113" s="11">
        <f t="shared" si="422"/>
        <v>9.32517445154658</v>
      </c>
      <c r="M113" s="11">
        <f t="shared" si="422"/>
        <v>10.1959047345628</v>
      </c>
      <c r="N113" s="17"/>
      <c r="O113" s="11">
        <f t="shared" ref="O113:Q113" si="423">O31*$O$7/100</f>
        <v>1.84584092470802</v>
      </c>
      <c r="P113" s="11">
        <f t="shared" si="423"/>
        <v>1.75434704336813</v>
      </c>
      <c r="Q113" s="11">
        <f t="shared" si="423"/>
        <v>1.96553057939931</v>
      </c>
      <c r="R113" s="24"/>
      <c r="S113" s="11">
        <f t="shared" ref="S113:U113" si="424">S31*$S$7/100</f>
        <v>2.44435907295376</v>
      </c>
      <c r="T113" s="11">
        <f t="shared" si="424"/>
        <v>2.33830907646704</v>
      </c>
      <c r="U113" s="11">
        <f t="shared" si="424"/>
        <v>2.55031794003664</v>
      </c>
      <c r="V113" s="24"/>
      <c r="W113" s="11">
        <f t="shared" ref="W113:Y113" si="425">W31*$W$7/100</f>
        <v>8.57946289775691</v>
      </c>
      <c r="X113" s="11">
        <f t="shared" si="425"/>
        <v>8.18829201465177</v>
      </c>
      <c r="Y113" s="11">
        <f t="shared" si="425"/>
        <v>8.96855563559014</v>
      </c>
      <c r="Z113" s="17"/>
      <c r="AA113" s="11">
        <f t="shared" ref="AA113:AC113" si="426">AA31*$AA$7/100</f>
        <v>8.45915910484912</v>
      </c>
      <c r="AB113" s="11">
        <f t="shared" si="426"/>
        <v>8.07277409512979</v>
      </c>
      <c r="AC113" s="11">
        <f t="shared" si="426"/>
        <v>8.81377240289393</v>
      </c>
      <c r="AD113" s="17"/>
      <c r="AE113" s="11">
        <f t="shared" ref="AE113:AG113" si="427">AE31*$AE$7/100</f>
        <v>9.18688389860973</v>
      </c>
      <c r="AF113" s="11">
        <f t="shared" si="427"/>
        <v>8.79188565608831</v>
      </c>
      <c r="AG113" s="11">
        <f t="shared" si="427"/>
        <v>9.56104907559787</v>
      </c>
      <c r="AH113" s="17"/>
      <c r="AI113" s="11">
        <f t="shared" ref="AI113:AK113" si="428">AI31*$AI$7/100</f>
        <v>5.40409940162666</v>
      </c>
      <c r="AJ113" s="11">
        <f t="shared" si="428"/>
        <v>5.31805941754371</v>
      </c>
      <c r="AK113" s="11">
        <f t="shared" si="428"/>
        <v>5.4547590666206</v>
      </c>
      <c r="AL113" s="24"/>
      <c r="AM113" s="11">
        <f t="shared" ref="AM113:AO113" si="429">AM31*$AM$7/100</f>
        <v>8.88255860576449</v>
      </c>
      <c r="AN113" s="11">
        <f t="shared" si="429"/>
        <v>8.52949557501845</v>
      </c>
      <c r="AO113" s="11">
        <f t="shared" si="429"/>
        <v>9.24783888549385</v>
      </c>
      <c r="AP113" s="24"/>
      <c r="AQ113" s="11">
        <f t="shared" ref="AQ113:AS113" si="430">AQ31*$AQ$7/100</f>
        <v>10.3680080421288</v>
      </c>
      <c r="AR113" s="11">
        <f t="shared" si="430"/>
        <v>9.97993361725216</v>
      </c>
      <c r="AS113" s="11">
        <f t="shared" si="430"/>
        <v>10.7550869789552</v>
      </c>
      <c r="AT113" s="24"/>
      <c r="AU113" s="11">
        <f t="shared" ref="AU113:AW113" si="431">AU31*$AU$7/100</f>
        <v>11.1997599949168</v>
      </c>
      <c r="AV113" s="11">
        <f t="shared" si="431"/>
        <v>10.8224501015076</v>
      </c>
      <c r="AW113" s="11">
        <f t="shared" si="431"/>
        <v>11.5836234413612</v>
      </c>
      <c r="AX113" s="17"/>
      <c r="AY113" s="11">
        <f t="shared" ref="AY113:BA113" si="432">AY31*$AY$7/100</f>
        <v>3.92291227480823</v>
      </c>
      <c r="AZ113" s="11">
        <f t="shared" si="432"/>
        <v>3.7754357170626</v>
      </c>
      <c r="BA113" s="11">
        <f t="shared" si="432"/>
        <v>4.0707472203005</v>
      </c>
      <c r="BB113" s="24"/>
      <c r="BC113" s="11">
        <f t="shared" ref="BC113:BE113" si="433">BC31*$BC$7/100</f>
        <v>8.42216424306901</v>
      </c>
      <c r="BD113" s="11">
        <f t="shared" si="433"/>
        <v>8.02542998932242</v>
      </c>
      <c r="BE113" s="11">
        <f t="shared" si="433"/>
        <v>8.76135868518198</v>
      </c>
      <c r="BF113" s="17"/>
      <c r="BG113" s="11">
        <f t="shared" ref="BG113:BI113" si="434">BG31*$BG$7/100</f>
        <v>9.99074326937223</v>
      </c>
      <c r="BH113" s="11">
        <f t="shared" si="434"/>
        <v>9.5874260670331</v>
      </c>
      <c r="BI113" s="11">
        <f t="shared" si="434"/>
        <v>10.3971059281372</v>
      </c>
      <c r="BJ113" s="17"/>
      <c r="BK113" s="11">
        <f t="shared" ref="BK113:BM113" si="435">BK31*$BK$7/100</f>
        <v>6.83376574928861</v>
      </c>
      <c r="BL113" s="11">
        <f t="shared" si="435"/>
        <v>6.52330887303728</v>
      </c>
      <c r="BM113" s="11">
        <f t="shared" si="435"/>
        <v>7.11752485976894</v>
      </c>
      <c r="BN113" s="17"/>
      <c r="BO113" s="11">
        <f t="shared" ref="BO113:BQ113" si="436">BO31*$BO$7/100</f>
        <v>9.32101416527833</v>
      </c>
      <c r="BP113" s="11">
        <f t="shared" si="436"/>
        <v>8.93221973490459</v>
      </c>
      <c r="BQ113" s="11">
        <f t="shared" si="436"/>
        <v>9.70947629272012</v>
      </c>
      <c r="BR113" s="17"/>
      <c r="BS113" s="11">
        <f t="shared" ref="BS113:BU113" si="437">BS31*$BS$7/100</f>
        <v>9.12765704546265</v>
      </c>
      <c r="BT113" s="11">
        <f t="shared" si="437"/>
        <v>8.74580204111583</v>
      </c>
      <c r="BU113" s="11">
        <f t="shared" si="437"/>
        <v>9.5167854784637</v>
      </c>
      <c r="BV113" s="17"/>
      <c r="BW113" s="11">
        <f t="shared" ref="BW113:BY113" si="438">BW31*$BW$7/100</f>
        <v>7.19037997797658</v>
      </c>
      <c r="BX113" s="11">
        <f t="shared" si="438"/>
        <v>6.86466203290886</v>
      </c>
      <c r="BY113" s="11">
        <f t="shared" si="438"/>
        <v>7.52667327392541</v>
      </c>
      <c r="BZ113" s="17"/>
      <c r="CA113" s="11">
        <f t="shared" ref="CA113:CC113" si="439">CA31*$CA$7/100</f>
        <v>8.65394601769672</v>
      </c>
      <c r="CB113" s="11">
        <f t="shared" si="439"/>
        <v>8.29667486669353</v>
      </c>
      <c r="CC113" s="11">
        <f t="shared" si="439"/>
        <v>9.03154049376825</v>
      </c>
      <c r="CD113" s="17"/>
      <c r="CE113" s="11">
        <f t="shared" ref="CE113:CG113" si="440">CE31*$CE$7/100</f>
        <v>10.286313539777</v>
      </c>
      <c r="CF113" s="11">
        <f t="shared" si="440"/>
        <v>9.85899262777424</v>
      </c>
      <c r="CG113" s="11">
        <f t="shared" si="440"/>
        <v>10.6895000481118</v>
      </c>
      <c r="CH113" s="19"/>
    </row>
    <row r="114" spans="1:86">
      <c r="A114" s="3">
        <v>22</v>
      </c>
      <c r="B114" s="2" t="s">
        <v>58</v>
      </c>
      <c r="C114" s="11">
        <f t="shared" ref="C114:E114" si="441">C32*$C$7/100</f>
        <v>1.47214308813062</v>
      </c>
      <c r="D114" s="11">
        <f t="shared" si="441"/>
        <v>1.38897847877214</v>
      </c>
      <c r="E114" s="11">
        <f t="shared" si="441"/>
        <v>1.56507613000012</v>
      </c>
      <c r="F114" s="24"/>
      <c r="G114" s="11">
        <f t="shared" ref="G114:I114" si="442">G32*$G$7/100</f>
        <v>1.21259650026917</v>
      </c>
      <c r="H114" s="11">
        <f t="shared" si="442"/>
        <v>1.13287891153601</v>
      </c>
      <c r="I114" s="11">
        <f t="shared" si="442"/>
        <v>1.2960430487501</v>
      </c>
      <c r="J114" s="17"/>
      <c r="K114" s="11">
        <f t="shared" ref="K114:M114" si="443">K32*$K$7/100</f>
        <v>1.84508534526943</v>
      </c>
      <c r="L114" s="11">
        <f t="shared" si="443"/>
        <v>1.75272737848833</v>
      </c>
      <c r="M114" s="11">
        <f t="shared" si="443"/>
        <v>1.93716304308396</v>
      </c>
      <c r="N114" s="17"/>
      <c r="O114" s="11">
        <f t="shared" ref="O114:Q114" si="444">O32*$O$7/100</f>
        <v>0.844379220748228</v>
      </c>
      <c r="P114" s="11">
        <f t="shared" si="444"/>
        <v>0.760429524666888</v>
      </c>
      <c r="Q114" s="11">
        <f t="shared" si="444"/>
        <v>0.979856775169591</v>
      </c>
      <c r="R114" s="24"/>
      <c r="S114" s="11">
        <f t="shared" ref="S114:U114" si="445">S32*$S$7/100</f>
        <v>1.08247200301703</v>
      </c>
      <c r="T114" s="11">
        <f t="shared" si="445"/>
        <v>1.011787604086</v>
      </c>
      <c r="U114" s="11">
        <f t="shared" si="445"/>
        <v>1.14330457450724</v>
      </c>
      <c r="V114" s="24"/>
      <c r="W114" s="11">
        <f t="shared" ref="W114:Y114" si="446">W32*$W$7/100</f>
        <v>1.1840952044693</v>
      </c>
      <c r="X114" s="11">
        <f t="shared" si="446"/>
        <v>1.10571715625252</v>
      </c>
      <c r="Y114" s="11">
        <f t="shared" si="446"/>
        <v>1.26650165736701</v>
      </c>
      <c r="Z114" s="17"/>
      <c r="AA114" s="11">
        <f t="shared" ref="AA114:AC114" si="447">AA32*$AA$7/100</f>
        <v>1.16037701806857</v>
      </c>
      <c r="AB114" s="11">
        <f t="shared" si="447"/>
        <v>1.09605309857663</v>
      </c>
      <c r="AC114" s="11">
        <f t="shared" si="447"/>
        <v>1.23731501663725</v>
      </c>
      <c r="AD114" s="17"/>
      <c r="AE114" s="11">
        <f t="shared" ref="AE114:AG114" si="448">AE32*$AE$7/100</f>
        <v>1.30229069653491</v>
      </c>
      <c r="AF114" s="11">
        <f t="shared" si="448"/>
        <v>1.20916440359332</v>
      </c>
      <c r="AG114" s="11">
        <f t="shared" si="448"/>
        <v>1.39339178310594</v>
      </c>
      <c r="AH114" s="17"/>
      <c r="AI114" s="11">
        <f t="shared" ref="AI114:AK114" si="449">AI32*$AI$7/100</f>
        <v>2.64085412864316</v>
      </c>
      <c r="AJ114" s="11">
        <f t="shared" si="449"/>
        <v>2.60914867142638</v>
      </c>
      <c r="AK114" s="11">
        <f t="shared" si="449"/>
        <v>2.70746100007731</v>
      </c>
      <c r="AL114" s="24"/>
      <c r="AM114" s="11">
        <f t="shared" ref="AM114:AO114" si="450">AM32*$AM$7/100</f>
        <v>1.43176105917716</v>
      </c>
      <c r="AN114" s="11">
        <f t="shared" si="450"/>
        <v>1.36400945437215</v>
      </c>
      <c r="AO114" s="11">
        <f t="shared" si="450"/>
        <v>1.51044632857864</v>
      </c>
      <c r="AP114" s="24"/>
      <c r="AQ114" s="11">
        <f t="shared" ref="AQ114:AS114" si="451">AQ32*$AQ$7/100</f>
        <v>1.33164777319459</v>
      </c>
      <c r="AR114" s="11">
        <f t="shared" si="451"/>
        <v>1.23610580758313</v>
      </c>
      <c r="AS114" s="11">
        <f t="shared" si="451"/>
        <v>1.43030893469646</v>
      </c>
      <c r="AT114" s="24"/>
      <c r="AU114" s="11">
        <f t="shared" ref="AU114:AW114" si="452">AU32*$AU$7/100</f>
        <v>1.75448226628232</v>
      </c>
      <c r="AV114" s="11">
        <f t="shared" si="452"/>
        <v>1.6279986927043</v>
      </c>
      <c r="AW114" s="11">
        <f t="shared" si="452"/>
        <v>1.86634704755664</v>
      </c>
      <c r="AX114" s="17"/>
      <c r="AY114" s="11">
        <f t="shared" ref="AY114:BA114" si="453">AY32*$AY$7/100</f>
        <v>1.24222927192118</v>
      </c>
      <c r="AZ114" s="11">
        <f t="shared" si="453"/>
        <v>1.19449202406768</v>
      </c>
      <c r="BA114" s="11">
        <f t="shared" si="453"/>
        <v>1.29772561448962</v>
      </c>
      <c r="BB114" s="24"/>
      <c r="BC114" s="11">
        <f t="shared" ref="BC114:BE114" si="454">BC32*$BC$7/100</f>
        <v>1.37622198583477</v>
      </c>
      <c r="BD114" s="11">
        <f t="shared" si="454"/>
        <v>1.30292741268021</v>
      </c>
      <c r="BE114" s="11">
        <f t="shared" si="454"/>
        <v>1.44296973731097</v>
      </c>
      <c r="BF114" s="17"/>
      <c r="BG114" s="11">
        <f t="shared" ref="BG114:BI114" si="455">BG32*$BG$7/100</f>
        <v>0.853172271250213</v>
      </c>
      <c r="BH114" s="11">
        <f t="shared" si="455"/>
        <v>0.790951950277923</v>
      </c>
      <c r="BI114" s="11">
        <f t="shared" si="455"/>
        <v>0.914056706876796</v>
      </c>
      <c r="BJ114" s="17"/>
      <c r="BK114" s="11">
        <f t="shared" ref="BK114:BM114" si="456">BK32*$BK$7/100</f>
        <v>1.50976694558157</v>
      </c>
      <c r="BL114" s="11">
        <f t="shared" si="456"/>
        <v>1.44652806387705</v>
      </c>
      <c r="BM114" s="11">
        <f t="shared" si="456"/>
        <v>1.59447016766745</v>
      </c>
      <c r="BN114" s="17"/>
      <c r="BO114" s="11">
        <f t="shared" ref="BO114:BQ114" si="457">BO32*$BO$7/100</f>
        <v>1.30664835869449</v>
      </c>
      <c r="BP114" s="11">
        <f t="shared" si="457"/>
        <v>1.21708441096246</v>
      </c>
      <c r="BQ114" s="11">
        <f t="shared" si="457"/>
        <v>1.39802335740562</v>
      </c>
      <c r="BR114" s="17"/>
      <c r="BS114" s="11">
        <f t="shared" ref="BS114:BU114" si="458">BS32*$BS$7/100</f>
        <v>1.31049827303487</v>
      </c>
      <c r="BT114" s="11">
        <f t="shared" si="458"/>
        <v>1.22364692269556</v>
      </c>
      <c r="BU114" s="11">
        <f t="shared" si="458"/>
        <v>1.3993498162541</v>
      </c>
      <c r="BV114" s="17"/>
      <c r="BW114" s="11">
        <f t="shared" ref="BW114:BY114" si="459">BW32*$BW$7/100</f>
        <v>1.3274712771107</v>
      </c>
      <c r="BX114" s="11">
        <f t="shared" si="459"/>
        <v>1.24468588489521</v>
      </c>
      <c r="BY114" s="11">
        <f t="shared" si="459"/>
        <v>1.4081673577854</v>
      </c>
      <c r="BZ114" s="17"/>
      <c r="CA114" s="11">
        <f t="shared" ref="CA114:CC114" si="460">CA32*$CA$7/100</f>
        <v>1.26810290096138</v>
      </c>
      <c r="CB114" s="11">
        <f t="shared" si="460"/>
        <v>1.19002746049046</v>
      </c>
      <c r="CC114" s="11">
        <f t="shared" si="460"/>
        <v>1.33475050348712</v>
      </c>
      <c r="CD114" s="17"/>
      <c r="CE114" s="11">
        <f t="shared" ref="CE114:CG114" si="461">CE32*$CE$7/100</f>
        <v>1.62511491521907</v>
      </c>
      <c r="CF114" s="11">
        <f t="shared" si="461"/>
        <v>1.51412327717417</v>
      </c>
      <c r="CG114" s="11">
        <f t="shared" si="461"/>
        <v>1.73463364480482</v>
      </c>
      <c r="CH114" s="19"/>
    </row>
    <row r="115" spans="1:86">
      <c r="A115" s="3">
        <v>23</v>
      </c>
      <c r="B115" s="2" t="s">
        <v>59</v>
      </c>
      <c r="C115" s="11">
        <f t="shared" ref="C115:E115" si="462">C33*$C$7/100</f>
        <v>1.47214308813062</v>
      </c>
      <c r="D115" s="11">
        <f t="shared" si="462"/>
        <v>1.38897847877214</v>
      </c>
      <c r="E115" s="11">
        <f t="shared" si="462"/>
        <v>1.56507613000012</v>
      </c>
      <c r="F115" s="24"/>
      <c r="G115" s="11">
        <f t="shared" ref="G115:I115" si="463">G33*$G$7/100</f>
        <v>1.21259650026917</v>
      </c>
      <c r="H115" s="11">
        <f t="shared" si="463"/>
        <v>1.13287891153601</v>
      </c>
      <c r="I115" s="11">
        <f t="shared" si="463"/>
        <v>1.2960430487501</v>
      </c>
      <c r="J115" s="17"/>
      <c r="K115" s="11">
        <f t="shared" ref="K115:M115" si="464">K33*$K$7/100</f>
        <v>1.84508534526943</v>
      </c>
      <c r="L115" s="11">
        <f t="shared" si="464"/>
        <v>1.75272737848833</v>
      </c>
      <c r="M115" s="11">
        <f t="shared" si="464"/>
        <v>1.93716304308396</v>
      </c>
      <c r="N115" s="17"/>
      <c r="O115" s="11">
        <f t="shared" ref="O115:Q115" si="465">O33*$O$7/100</f>
        <v>0.844379220748228</v>
      </c>
      <c r="P115" s="11">
        <f t="shared" si="465"/>
        <v>0.760429524666888</v>
      </c>
      <c r="Q115" s="11">
        <f t="shared" si="465"/>
        <v>0.979856775169591</v>
      </c>
      <c r="R115" s="24"/>
      <c r="S115" s="11">
        <f t="shared" ref="S115:U115" si="466">S33*$S$7/100</f>
        <v>1.08247200301703</v>
      </c>
      <c r="T115" s="11">
        <f t="shared" si="466"/>
        <v>1.011787604086</v>
      </c>
      <c r="U115" s="11">
        <f t="shared" si="466"/>
        <v>1.14330457450724</v>
      </c>
      <c r="V115" s="24"/>
      <c r="W115" s="11">
        <f t="shared" ref="W115:Y115" si="467">W33*$W$7/100</f>
        <v>1.1840952044693</v>
      </c>
      <c r="X115" s="11">
        <f t="shared" si="467"/>
        <v>1.10571715625252</v>
      </c>
      <c r="Y115" s="11">
        <f t="shared" si="467"/>
        <v>1.26650165736701</v>
      </c>
      <c r="Z115" s="17"/>
      <c r="AA115" s="11">
        <f t="shared" ref="AA115:AC115" si="468">AA33*$AA$7/100</f>
        <v>1.16037701806857</v>
      </c>
      <c r="AB115" s="11">
        <f t="shared" si="468"/>
        <v>1.09605309857663</v>
      </c>
      <c r="AC115" s="11">
        <f t="shared" si="468"/>
        <v>1.23731501663725</v>
      </c>
      <c r="AD115" s="17"/>
      <c r="AE115" s="11">
        <f t="shared" ref="AE115:AG115" si="469">AE33*$AE$7/100</f>
        <v>1.30229069653491</v>
      </c>
      <c r="AF115" s="11">
        <f t="shared" si="469"/>
        <v>1.20916440359332</v>
      </c>
      <c r="AG115" s="11">
        <f t="shared" si="469"/>
        <v>1.39339178310594</v>
      </c>
      <c r="AH115" s="17"/>
      <c r="AI115" s="11">
        <f t="shared" ref="AI115:AK115" si="470">AI33*$AI$7/100</f>
        <v>2.64085412864316</v>
      </c>
      <c r="AJ115" s="11">
        <f t="shared" si="470"/>
        <v>2.60914867142638</v>
      </c>
      <c r="AK115" s="11">
        <f t="shared" si="470"/>
        <v>2.70746100007731</v>
      </c>
      <c r="AL115" s="24"/>
      <c r="AM115" s="11">
        <f t="shared" ref="AM115:AO115" si="471">AM33*$AM$7/100</f>
        <v>1.43176105917716</v>
      </c>
      <c r="AN115" s="11">
        <f t="shared" si="471"/>
        <v>1.36400945437215</v>
      </c>
      <c r="AO115" s="11">
        <f t="shared" si="471"/>
        <v>1.51044632857864</v>
      </c>
      <c r="AP115" s="24"/>
      <c r="AQ115" s="11">
        <f t="shared" ref="AQ115:AS115" si="472">AQ33*$AQ$7/100</f>
        <v>1.33164777319459</v>
      </c>
      <c r="AR115" s="11">
        <f t="shared" si="472"/>
        <v>1.23610580758313</v>
      </c>
      <c r="AS115" s="11">
        <f t="shared" si="472"/>
        <v>1.43030893469646</v>
      </c>
      <c r="AT115" s="24"/>
      <c r="AU115" s="11">
        <f t="shared" ref="AU115:AW115" si="473">AU33*$AU$7/100</f>
        <v>1.75448226628232</v>
      </c>
      <c r="AV115" s="11">
        <f t="shared" si="473"/>
        <v>1.6279986927043</v>
      </c>
      <c r="AW115" s="11">
        <f t="shared" si="473"/>
        <v>1.86634704755664</v>
      </c>
      <c r="AX115" s="17"/>
      <c r="AY115" s="11">
        <f t="shared" ref="AY115:BA115" si="474">AY33*$AY$7/100</f>
        <v>1.24222927192118</v>
      </c>
      <c r="AZ115" s="11">
        <f t="shared" si="474"/>
        <v>1.19449202406768</v>
      </c>
      <c r="BA115" s="11">
        <f t="shared" si="474"/>
        <v>1.29772561448962</v>
      </c>
      <c r="BB115" s="24"/>
      <c r="BC115" s="11">
        <f t="shared" ref="BC115:BE115" si="475">BC33*$BC$7/100</f>
        <v>1.37622198583477</v>
      </c>
      <c r="BD115" s="11">
        <f t="shared" si="475"/>
        <v>1.30292741268021</v>
      </c>
      <c r="BE115" s="11">
        <f t="shared" si="475"/>
        <v>1.44296973731097</v>
      </c>
      <c r="BF115" s="17"/>
      <c r="BG115" s="11">
        <f t="shared" ref="BG115:BI115" si="476">BG33*$BG$7/100</f>
        <v>0.853172271250213</v>
      </c>
      <c r="BH115" s="11">
        <f t="shared" si="476"/>
        <v>0.790951950277923</v>
      </c>
      <c r="BI115" s="11">
        <f t="shared" si="476"/>
        <v>0.914056706876796</v>
      </c>
      <c r="BJ115" s="17"/>
      <c r="BK115" s="11">
        <f t="shared" ref="BK115:BM115" si="477">BK33*$BK$7/100</f>
        <v>1.50976694558157</v>
      </c>
      <c r="BL115" s="11">
        <f t="shared" si="477"/>
        <v>1.44652806387705</v>
      </c>
      <c r="BM115" s="11">
        <f t="shared" si="477"/>
        <v>1.59447016766745</v>
      </c>
      <c r="BN115" s="17"/>
      <c r="BO115" s="11">
        <f t="shared" ref="BO115:BQ115" si="478">BO33*$BO$7/100</f>
        <v>1.30664835869449</v>
      </c>
      <c r="BP115" s="11">
        <f t="shared" si="478"/>
        <v>1.21708441096246</v>
      </c>
      <c r="BQ115" s="11">
        <f t="shared" si="478"/>
        <v>1.39802335740562</v>
      </c>
      <c r="BR115" s="17"/>
      <c r="BS115" s="11">
        <f t="shared" ref="BS115:BU115" si="479">BS33*$BS$7/100</f>
        <v>1.31049827303487</v>
      </c>
      <c r="BT115" s="11">
        <f t="shared" si="479"/>
        <v>1.22364692269556</v>
      </c>
      <c r="BU115" s="11">
        <f t="shared" si="479"/>
        <v>1.3993498162541</v>
      </c>
      <c r="BV115" s="17"/>
      <c r="BW115" s="11">
        <f t="shared" ref="BW115:BY115" si="480">BW33*$BW$7/100</f>
        <v>1.3274712771107</v>
      </c>
      <c r="BX115" s="11">
        <f t="shared" si="480"/>
        <v>1.24468588489521</v>
      </c>
      <c r="BY115" s="11">
        <f t="shared" si="480"/>
        <v>1.4081673577854</v>
      </c>
      <c r="BZ115" s="17"/>
      <c r="CA115" s="11">
        <f t="shared" ref="CA115:CC115" si="481">CA33*$CA$7/100</f>
        <v>1.26810290096138</v>
      </c>
      <c r="CB115" s="11">
        <f t="shared" si="481"/>
        <v>1.19002746049046</v>
      </c>
      <c r="CC115" s="11">
        <f t="shared" si="481"/>
        <v>1.33475050348712</v>
      </c>
      <c r="CD115" s="17"/>
      <c r="CE115" s="11">
        <f t="shared" ref="CE115:CG115" si="482">CE33*$CE$7/100</f>
        <v>1.62511491521907</v>
      </c>
      <c r="CF115" s="11">
        <f t="shared" si="482"/>
        <v>1.51412327717417</v>
      </c>
      <c r="CG115" s="11">
        <f t="shared" si="482"/>
        <v>1.73463364480482</v>
      </c>
      <c r="CH115" s="19"/>
    </row>
    <row r="116" spans="1:86">
      <c r="A116" s="3">
        <v>24</v>
      </c>
      <c r="B116" s="2" t="s">
        <v>60</v>
      </c>
      <c r="C116" s="11">
        <f t="shared" ref="C116:E116" si="483">C34*$C$7/100</f>
        <v>1.47174857724782</v>
      </c>
      <c r="D116" s="11">
        <f t="shared" si="483"/>
        <v>1.3894759055374</v>
      </c>
      <c r="E116" s="11">
        <f t="shared" si="483"/>
        <v>871.208674070636</v>
      </c>
      <c r="F116" s="24"/>
      <c r="G116" s="11">
        <f t="shared" ref="G116:I116" si="484">G34*$G$7/100</f>
        <v>71.6350080755453</v>
      </c>
      <c r="H116" s="11">
        <f t="shared" si="484"/>
        <v>1.08722130287484</v>
      </c>
      <c r="I116" s="11">
        <f t="shared" si="484"/>
        <v>878.536473448202</v>
      </c>
      <c r="J116" s="17"/>
      <c r="K116" s="11">
        <f t="shared" ref="K116:M116" si="485">K34*$K$7/100</f>
        <v>5077.24983295137</v>
      </c>
      <c r="L116" s="11">
        <f t="shared" si="485"/>
        <v>4827.20320328355</v>
      </c>
      <c r="M116" s="11">
        <f t="shared" si="485"/>
        <v>5273.27929046379</v>
      </c>
      <c r="N116" s="17"/>
      <c r="O116" s="11">
        <f t="shared" ref="O116:Q116" si="486">O34*$O$7/100</f>
        <v>0.818589497728181</v>
      </c>
      <c r="P116" s="11">
        <f t="shared" si="486"/>
        <v>0.366858706784776</v>
      </c>
      <c r="Q116" s="11">
        <f t="shared" si="486"/>
        <v>22.9253675612439</v>
      </c>
      <c r="R116" s="24"/>
      <c r="S116" s="11">
        <f t="shared" ref="S116:U116" si="487">S34*$S$7/100</f>
        <v>3.46688270599339</v>
      </c>
      <c r="T116" s="11">
        <f t="shared" si="487"/>
        <v>1.05276135441238</v>
      </c>
      <c r="U116" s="11">
        <f t="shared" si="487"/>
        <v>63.2201618704902</v>
      </c>
      <c r="V116" s="24"/>
      <c r="W116" s="11">
        <f t="shared" ref="W116:Y116" si="488">W34*$W$7/100</f>
        <v>15.8980511161138</v>
      </c>
      <c r="X116" s="11">
        <f t="shared" si="488"/>
        <v>1.05940648815462</v>
      </c>
      <c r="Y116" s="11">
        <f t="shared" si="488"/>
        <v>825.095608746633</v>
      </c>
      <c r="Z116" s="17"/>
      <c r="AA116" s="11">
        <f t="shared" ref="AA116:AC116" si="489">AA34*$AA$7/100</f>
        <v>1.14704551324435</v>
      </c>
      <c r="AB116" s="11">
        <f t="shared" si="489"/>
        <v>1.07283530927601</v>
      </c>
      <c r="AC116" s="11">
        <f t="shared" si="489"/>
        <v>791.304831882059</v>
      </c>
      <c r="AD116" s="17"/>
      <c r="AE116" s="11">
        <f t="shared" ref="AE116:AG116" si="490">AE34*$AE$7/100</f>
        <v>5.01282566853417</v>
      </c>
      <c r="AF116" s="11">
        <f t="shared" si="490"/>
        <v>1.17309249012414</v>
      </c>
      <c r="AG116" s="11">
        <f t="shared" si="490"/>
        <v>841.506447074532</v>
      </c>
      <c r="AH116" s="17"/>
      <c r="AI116" s="11">
        <f t="shared" ref="AI116:AK116" si="491">AI34*$AI$7/100</f>
        <v>1.92202117415747</v>
      </c>
      <c r="AJ116" s="11">
        <f t="shared" si="491"/>
        <v>1.79935962774675</v>
      </c>
      <c r="AK116" s="11">
        <f t="shared" si="491"/>
        <v>2.13263832413774</v>
      </c>
      <c r="AL116" s="24"/>
      <c r="AM116" s="11">
        <f t="shared" ref="AM116:AO116" si="492">AM34*$AM$7/100</f>
        <v>1.43176105917716</v>
      </c>
      <c r="AN116" s="11">
        <f t="shared" si="492"/>
        <v>1.36400945437215</v>
      </c>
      <c r="AO116" s="11">
        <f t="shared" si="492"/>
        <v>590.410929017017</v>
      </c>
      <c r="AP116" s="24"/>
      <c r="AQ116" s="11">
        <f t="shared" ref="AQ116:AS116" si="493">AQ34*$AQ$7/100</f>
        <v>70.6758355218736</v>
      </c>
      <c r="AR116" s="11">
        <f t="shared" si="493"/>
        <v>1.21607990630797</v>
      </c>
      <c r="AS116" s="11">
        <f t="shared" si="493"/>
        <v>859.039821394237</v>
      </c>
      <c r="AT116" s="24"/>
      <c r="AU116" s="11">
        <f t="shared" ref="AU116:AW116" si="494">AU34*$AU$7/100</f>
        <v>10.65065963128</v>
      </c>
      <c r="AV116" s="11">
        <f t="shared" si="494"/>
        <v>1.58399376859107</v>
      </c>
      <c r="AW116" s="11">
        <f t="shared" si="494"/>
        <v>888.827814907269</v>
      </c>
      <c r="AX116" s="17"/>
      <c r="AY116" s="11">
        <f t="shared" ref="AY116:BA116" si="495">AY34*$AY$7/100</f>
        <v>1.03628892106489</v>
      </c>
      <c r="AZ116" s="11">
        <f t="shared" si="495"/>
        <v>0.99093495172659</v>
      </c>
      <c r="BA116" s="11">
        <f t="shared" si="495"/>
        <v>1.14347911220981</v>
      </c>
      <c r="BB116" s="24"/>
      <c r="BC116" s="11">
        <f t="shared" ref="BC116:BE116" si="496">BC34*$BC$7/100</f>
        <v>22.7845094219337</v>
      </c>
      <c r="BD116" s="11">
        <f t="shared" si="496"/>
        <v>1.28718050106533</v>
      </c>
      <c r="BE116" s="11">
        <f t="shared" si="496"/>
        <v>810.840349668493</v>
      </c>
      <c r="BF116" s="17"/>
      <c r="BG116" s="11">
        <f t="shared" ref="BG116:BI116" si="497">BG34*$BG$7/100</f>
        <v>0.821018013067809</v>
      </c>
      <c r="BH116" s="11">
        <f t="shared" si="497"/>
        <v>0.757749067369437</v>
      </c>
      <c r="BI116" s="11">
        <f t="shared" si="497"/>
        <v>833.426190262222</v>
      </c>
      <c r="BJ116" s="17"/>
      <c r="BK116" s="11">
        <f t="shared" ref="BK116:BM116" si="498">BK34*$BK$7/100</f>
        <v>22.279733262405</v>
      </c>
      <c r="BL116" s="11">
        <f t="shared" si="498"/>
        <v>1.43941750365183</v>
      </c>
      <c r="BM116" s="11">
        <f t="shared" si="498"/>
        <v>629.650720719685</v>
      </c>
      <c r="BN116" s="17"/>
      <c r="BO116" s="11">
        <f t="shared" ref="BO116:BQ116" si="499">BO34*$BO$7/100</f>
        <v>43.4437068833484</v>
      </c>
      <c r="BP116" s="11">
        <f t="shared" si="499"/>
        <v>1.18978572510331</v>
      </c>
      <c r="BQ116" s="11">
        <f t="shared" si="499"/>
        <v>877.49573723624</v>
      </c>
      <c r="BR116" s="17"/>
      <c r="BS116" s="11">
        <f t="shared" ref="BS116:BU116" si="500">BS34*$BS$7/100</f>
        <v>15.2485778683866</v>
      </c>
      <c r="BT116" s="11">
        <f t="shared" si="500"/>
        <v>1.16372378889654</v>
      </c>
      <c r="BU116" s="11">
        <f t="shared" si="500"/>
        <v>844.74261610959</v>
      </c>
      <c r="BV116" s="17"/>
      <c r="BW116" s="11">
        <f t="shared" ref="BW116:BY116" si="501">BW34*$BW$7/100</f>
        <v>1.31902816882943</v>
      </c>
      <c r="BX116" s="11">
        <f t="shared" si="501"/>
        <v>1.22181078559418</v>
      </c>
      <c r="BY116" s="11">
        <f t="shared" si="501"/>
        <v>721.470757810905</v>
      </c>
      <c r="BZ116" s="17"/>
      <c r="CA116" s="11">
        <f t="shared" ref="CA116:CC116" si="502">CA34*$CA$7/100</f>
        <v>9.10388185323774</v>
      </c>
      <c r="CB116" s="11">
        <f t="shared" si="502"/>
        <v>1.18776931326065</v>
      </c>
      <c r="CC116" s="11">
        <f t="shared" si="502"/>
        <v>798.68006130819</v>
      </c>
      <c r="CD116" s="17"/>
      <c r="CE116" s="11">
        <f t="shared" ref="CE116:CG116" si="503">CE34*$CE$7/100</f>
        <v>11.9349062609171</v>
      </c>
      <c r="CF116" s="11">
        <f t="shared" si="503"/>
        <v>1.46989165868718</v>
      </c>
      <c r="CG116" s="11">
        <f t="shared" si="503"/>
        <v>902.33389007722</v>
      </c>
      <c r="CH116" s="19"/>
    </row>
    <row r="117" spans="1:86">
      <c r="A117" s="3">
        <v>25</v>
      </c>
      <c r="B117" s="2" t="s">
        <v>61</v>
      </c>
      <c r="C117" s="11">
        <f t="shared" ref="C117:E117" si="504">C35*$C$7/100</f>
        <v>8.5761520126119e-10</v>
      </c>
      <c r="D117" s="11">
        <f t="shared" si="504"/>
        <v>8.57614343628836e-10</v>
      </c>
      <c r="E117" s="11">
        <f t="shared" si="504"/>
        <v>867.778144655003</v>
      </c>
      <c r="F117" s="24"/>
      <c r="G117" s="11">
        <f t="shared" ref="G117:I117" si="505">G35*$G$7/100</f>
        <v>70.4565601483443</v>
      </c>
      <c r="H117" s="11">
        <f t="shared" si="505"/>
        <v>8.05390874248916e-10</v>
      </c>
      <c r="I117" s="11">
        <f t="shared" si="505"/>
        <v>877.207578505692</v>
      </c>
      <c r="J117" s="17"/>
      <c r="K117" s="11">
        <f t="shared" ref="K117:M117" si="506">K35*$K$7/100</f>
        <v>5075.40940007095</v>
      </c>
      <c r="L117" s="11">
        <f t="shared" si="506"/>
        <v>4826.49318856825</v>
      </c>
      <c r="M117" s="11">
        <f t="shared" si="506"/>
        <v>5270.59805068368</v>
      </c>
      <c r="N117" s="17"/>
      <c r="O117" s="11">
        <f t="shared" ref="O117:Q117" si="507">O35*$O$7/100</f>
        <v>0.535465882192446</v>
      </c>
      <c r="P117" s="11">
        <f t="shared" si="507"/>
        <v>2.06350387586826e-10</v>
      </c>
      <c r="Q117" s="11">
        <f t="shared" si="507"/>
        <v>21.9705824083093</v>
      </c>
      <c r="R117" s="24"/>
      <c r="S117" s="11">
        <f t="shared" ref="S117:U117" si="508">S35*$S$7/100</f>
        <v>2.38455848038797</v>
      </c>
      <c r="T117" s="11">
        <f t="shared" si="508"/>
        <v>2.46295193429144e-10</v>
      </c>
      <c r="U117" s="11">
        <f t="shared" si="508"/>
        <v>62.1051812998754</v>
      </c>
      <c r="V117" s="24"/>
      <c r="W117" s="11">
        <f t="shared" ref="W117:Y117" si="509">W35*$W$7/100</f>
        <v>14.7463589921535</v>
      </c>
      <c r="X117" s="11">
        <f t="shared" si="509"/>
        <v>7.99286643042781e-10</v>
      </c>
      <c r="Y117" s="11">
        <f t="shared" si="509"/>
        <v>815.927790950932</v>
      </c>
      <c r="Z117" s="17"/>
      <c r="AA117" s="11">
        <f t="shared" ref="AA117:AC117" si="510">AA35*$AA$7/100</f>
        <v>7.88378365536255e-10</v>
      </c>
      <c r="AB117" s="11">
        <f t="shared" si="510"/>
        <v>7.88379153916198e-10</v>
      </c>
      <c r="AC117" s="11">
        <f t="shared" si="510"/>
        <v>794.750052229893</v>
      </c>
      <c r="AD117" s="17"/>
      <c r="AE117" s="11">
        <f t="shared" ref="AE117:AG117" si="511">AE35*$AE$7/100</f>
        <v>3.72724292455642</v>
      </c>
      <c r="AF117" s="11">
        <f t="shared" si="511"/>
        <v>8.3000261088763e-10</v>
      </c>
      <c r="AG117" s="11">
        <f t="shared" si="511"/>
        <v>838.991539163543</v>
      </c>
      <c r="AH117" s="17"/>
      <c r="AI117" s="11">
        <f t="shared" ref="AI117:AK117" si="512">AI35*$AI$7/100</f>
        <v>0.260959173987906</v>
      </c>
      <c r="AJ117" s="11">
        <f t="shared" si="512"/>
        <v>0.135317014876027</v>
      </c>
      <c r="AK117" s="11">
        <f t="shared" si="512"/>
        <v>0.447688092870546</v>
      </c>
      <c r="AL117" s="24"/>
      <c r="AM117" s="11">
        <f t="shared" ref="AM117:AO117" si="513">AM35*$AM$7/100</f>
        <v>7.73243606539729e-10</v>
      </c>
      <c r="AN117" s="11">
        <f t="shared" si="513"/>
        <v>7.73242060052516e-10</v>
      </c>
      <c r="AO117" s="11">
        <f t="shared" si="513"/>
        <v>587.417703016102</v>
      </c>
      <c r="AP117" s="24"/>
      <c r="AQ117" s="11">
        <f t="shared" ref="AQ117:AS117" si="514">AQ35*$AQ$7/100</f>
        <v>69.3442872974841</v>
      </c>
      <c r="AR117" s="11">
        <f t="shared" si="514"/>
        <v>8.29573375110319e-10</v>
      </c>
      <c r="AS117" s="11">
        <f t="shared" si="514"/>
        <v>856.451552463893</v>
      </c>
      <c r="AT117" s="24"/>
      <c r="AU117" s="11">
        <f t="shared" ref="AU117:AW117" si="515">AU35*$AU$7/100</f>
        <v>8.89614241271485</v>
      </c>
      <c r="AV117" s="11">
        <f t="shared" si="515"/>
        <v>8.73806197543679e-10</v>
      </c>
      <c r="AW117" s="11">
        <f t="shared" si="515"/>
        <v>882.195619235717</v>
      </c>
      <c r="AX117" s="17"/>
      <c r="AY117" s="11">
        <f t="shared" ref="AY117:BA117" si="516">AY35*$AY$7/100</f>
        <v>2.96971913668113e-8</v>
      </c>
      <c r="AZ117" s="11">
        <f t="shared" si="516"/>
        <v>3.58387746647929e-10</v>
      </c>
      <c r="BA117" s="11">
        <f t="shared" si="516"/>
        <v>0.100546040709823</v>
      </c>
      <c r="BB117" s="24"/>
      <c r="BC117" s="11">
        <f t="shared" ref="BC117:BE117" si="517">BC35*$BC$7/100</f>
        <v>21.4084993835633</v>
      </c>
      <c r="BD117" s="11">
        <f t="shared" si="517"/>
        <v>7.84989823926252e-10</v>
      </c>
      <c r="BE117" s="11">
        <f t="shared" si="517"/>
        <v>810.283006336163</v>
      </c>
      <c r="BF117" s="17"/>
      <c r="BG117" s="11">
        <f t="shared" ref="BG117:BI117" si="518">BG35*$BG$7/100</f>
        <v>8.23096331304352e-10</v>
      </c>
      <c r="BH117" s="11">
        <f t="shared" si="518"/>
        <v>8.23096331304352e-10</v>
      </c>
      <c r="BI117" s="11">
        <f t="shared" si="518"/>
        <v>825.919551720726</v>
      </c>
      <c r="BJ117" s="17"/>
      <c r="BK117" s="11">
        <f t="shared" ref="BK117:BM117" si="519">BK35*$BK$7/100</f>
        <v>20.7700658116027</v>
      </c>
      <c r="BL117" s="11">
        <f t="shared" si="519"/>
        <v>6.63297865173485e-10</v>
      </c>
      <c r="BM117" s="11">
        <f t="shared" si="519"/>
        <v>624.455766644692</v>
      </c>
      <c r="BN117" s="17"/>
      <c r="BO117" s="11">
        <f t="shared" ref="BO117:BQ117" si="520">BO35*$BO$7/100</f>
        <v>42.1446516466489</v>
      </c>
      <c r="BP117" s="11">
        <f t="shared" si="520"/>
        <v>8.30757329858406e-10</v>
      </c>
      <c r="BQ117" s="11">
        <f t="shared" si="520"/>
        <v>872.984724935108</v>
      </c>
      <c r="BR117" s="17"/>
      <c r="BS117" s="11">
        <f t="shared" ref="BS117:BU117" si="521">BS35*$BS$7/100</f>
        <v>13.9819267987729</v>
      </c>
      <c r="BT117" s="11">
        <f t="shared" si="521"/>
        <v>8.26525156908706e-10</v>
      </c>
      <c r="BU117" s="11">
        <f t="shared" si="521"/>
        <v>847.081684642711</v>
      </c>
      <c r="BV117" s="17"/>
      <c r="BW117" s="11">
        <f t="shared" ref="BW117:BY117" si="522">BW35*$BW$7/100</f>
        <v>7.15517650954959e-10</v>
      </c>
      <c r="BX117" s="11">
        <f t="shared" si="522"/>
        <v>7.15516935437309e-10</v>
      </c>
      <c r="BY117" s="11">
        <f t="shared" si="522"/>
        <v>721.606706164586</v>
      </c>
      <c r="BZ117" s="17"/>
      <c r="CA117" s="11">
        <f t="shared" ref="CA117:CC117" si="523">CA35*$CA$7/100</f>
        <v>7.83573862821868</v>
      </c>
      <c r="CB117" s="11">
        <f t="shared" si="523"/>
        <v>8.06481153506054e-10</v>
      </c>
      <c r="CC117" s="11">
        <f t="shared" si="523"/>
        <v>815.102437037034</v>
      </c>
      <c r="CD117" s="17"/>
      <c r="CE117" s="11">
        <f t="shared" ref="CE117:CG117" si="524">CE35*$CE$7/100</f>
        <v>10.3486015963023</v>
      </c>
      <c r="CF117" s="11">
        <f t="shared" si="524"/>
        <v>8.87293365203137e-10</v>
      </c>
      <c r="CG117" s="11">
        <f t="shared" si="524"/>
        <v>904.15284329484</v>
      </c>
      <c r="CH117" s="19"/>
    </row>
    <row r="118" spans="1:86">
      <c r="A118" s="3">
        <v>26</v>
      </c>
      <c r="B118" s="2" t="s">
        <v>62</v>
      </c>
      <c r="C118" s="11">
        <f t="shared" ref="C118:E118" si="525">C36*$C$7/100</f>
        <v>0.752341687451304</v>
      </c>
      <c r="D118" s="11">
        <f t="shared" si="525"/>
        <v>0.685968661949989</v>
      </c>
      <c r="E118" s="11">
        <f t="shared" si="525"/>
        <v>0.878292717313918</v>
      </c>
      <c r="F118" s="24"/>
      <c r="G118" s="11">
        <f t="shared" ref="G118:I118" si="526">G36*$G$7/100</f>
        <v>0.46804968500626</v>
      </c>
      <c r="H118" s="11">
        <f t="shared" si="526"/>
        <v>0.402813829582973</v>
      </c>
      <c r="I118" s="11">
        <f t="shared" si="526"/>
        <v>0.605859312108118</v>
      </c>
      <c r="J118" s="17"/>
      <c r="K118" s="11">
        <f t="shared" ref="K118:M118" si="527">K36*$K$7/100</f>
        <v>0.937107316597057</v>
      </c>
      <c r="L118" s="11">
        <f t="shared" si="527"/>
        <v>0.867606218268986</v>
      </c>
      <c r="M118" s="11">
        <f t="shared" si="527"/>
        <v>0.989050498399901</v>
      </c>
      <c r="N118" s="17"/>
      <c r="O118" s="11">
        <f t="shared" ref="O118:Q118" si="528">O36*$O$7/100</f>
        <v>0.0786221311194938</v>
      </c>
      <c r="P118" s="11">
        <f t="shared" si="528"/>
        <v>2.06350800288426e-10</v>
      </c>
      <c r="Q118" s="11">
        <f t="shared" si="528"/>
        <v>0.291179550778995</v>
      </c>
      <c r="R118" s="24"/>
      <c r="S118" s="11">
        <f t="shared" ref="S118:U118" si="529">S36*$S$7/100</f>
        <v>1.09464639877702</v>
      </c>
      <c r="T118" s="11">
        <f t="shared" si="529"/>
        <v>0.944430659873111</v>
      </c>
      <c r="U118" s="11">
        <f t="shared" si="529"/>
        <v>1.2664524175175</v>
      </c>
      <c r="V118" s="24"/>
      <c r="W118" s="11">
        <f t="shared" ref="W118:Y118" si="530">W36*$W$7/100</f>
        <v>0.458996749060462</v>
      </c>
      <c r="X118" s="11">
        <f t="shared" si="530"/>
        <v>0.387479777387566</v>
      </c>
      <c r="Y118" s="11">
        <f t="shared" si="530"/>
        <v>0.63670934198795</v>
      </c>
      <c r="Z118" s="17"/>
      <c r="AA118" s="11">
        <f t="shared" ref="AA118:AC118" si="531">AA36*$AA$7/100</f>
        <v>0.472505269475942</v>
      </c>
      <c r="AB118" s="11">
        <f t="shared" si="531"/>
        <v>0.427132427036914</v>
      </c>
      <c r="AC118" s="11">
        <f t="shared" si="531"/>
        <v>0.573155371569063</v>
      </c>
      <c r="AD118" s="17"/>
      <c r="AE118" s="11">
        <f t="shared" ref="AE118:AG118" si="532">AE36*$AE$7/100</f>
        <v>0.574244776366105</v>
      </c>
      <c r="AF118" s="11">
        <f t="shared" si="532"/>
        <v>0.480505111495067</v>
      </c>
      <c r="AG118" s="11">
        <f t="shared" si="532"/>
        <v>0.656131173951056</v>
      </c>
      <c r="AH118" s="17"/>
      <c r="AI118" s="11">
        <f t="shared" ref="AI118:AK118" si="533">AI36*$AI$7/100</f>
        <v>1.51202322047116</v>
      </c>
      <c r="AJ118" s="11">
        <f t="shared" si="533"/>
        <v>1.47658100211303</v>
      </c>
      <c r="AK118" s="11">
        <f t="shared" si="533"/>
        <v>1.57260305780636</v>
      </c>
      <c r="AL118" s="24"/>
      <c r="AM118" s="11">
        <f t="shared" ref="AM118:AO118" si="534">AM36*$AM$7/100</f>
        <v>0.743229382708283</v>
      </c>
      <c r="AN118" s="11">
        <f t="shared" si="534"/>
        <v>0.69553185083888</v>
      </c>
      <c r="AO118" s="11">
        <f t="shared" si="534"/>
        <v>0.822939973132038</v>
      </c>
      <c r="AP118" s="24"/>
      <c r="AQ118" s="11">
        <f t="shared" ref="AQ118:AS118" si="535">AQ36*$AQ$7/100</f>
        <v>0.693836090754643</v>
      </c>
      <c r="AR118" s="11">
        <f t="shared" si="535"/>
        <v>0.613773964322746</v>
      </c>
      <c r="AS118" s="11">
        <f t="shared" si="535"/>
        <v>0.791437057483122</v>
      </c>
      <c r="AT118" s="24"/>
      <c r="AU118" s="11">
        <f t="shared" ref="AU118:AW118" si="536">AU36*$AU$7/100</f>
        <v>1.1446348350452</v>
      </c>
      <c r="AV118" s="11">
        <f t="shared" si="536"/>
        <v>0.976855139275144</v>
      </c>
      <c r="AW118" s="11">
        <f t="shared" si="536"/>
        <v>1.34492015386951</v>
      </c>
      <c r="AX118" s="17"/>
      <c r="AY118" s="11">
        <f t="shared" ref="AY118:BA118" si="537">AY36*$AY$7/100</f>
        <v>0.687867937651235</v>
      </c>
      <c r="AZ118" s="11">
        <f t="shared" si="537"/>
        <v>0.650839315667571</v>
      </c>
      <c r="BA118" s="11">
        <f t="shared" si="537"/>
        <v>0.730931809288451</v>
      </c>
      <c r="BB118" s="24"/>
      <c r="BC118" s="11">
        <f t="shared" ref="BC118:BE118" si="538">BC36*$BC$7/100</f>
        <v>0.653269184740612</v>
      </c>
      <c r="BD118" s="11">
        <f t="shared" si="538"/>
        <v>0.580341987191018</v>
      </c>
      <c r="BE118" s="11">
        <f t="shared" si="538"/>
        <v>0.712470036502686</v>
      </c>
      <c r="BF118" s="17"/>
      <c r="BG118" s="11">
        <f t="shared" ref="BG118:BI118" si="539">BG36*$BG$7/100</f>
        <v>0.340307531985122</v>
      </c>
      <c r="BH118" s="11">
        <f t="shared" si="539"/>
        <v>0.169445903147639</v>
      </c>
      <c r="BI118" s="11">
        <f t="shared" si="539"/>
        <v>0.730877441441344</v>
      </c>
      <c r="BJ118" s="17"/>
      <c r="BK118" s="11">
        <f t="shared" ref="BK118:BM118" si="540">BK36*$BK$7/100</f>
        <v>0.860377787251618</v>
      </c>
      <c r="BL118" s="11">
        <f t="shared" si="540"/>
        <v>0.814994901933563</v>
      </c>
      <c r="BM118" s="11">
        <f t="shared" si="540"/>
        <v>0.912307429045692</v>
      </c>
      <c r="BN118" s="17"/>
      <c r="BO118" s="11">
        <f t="shared" ref="BO118:BQ118" si="541">BO36*$BO$7/100</f>
        <v>0.602392108968288</v>
      </c>
      <c r="BP118" s="11">
        <f t="shared" si="541"/>
        <v>0.521222133297143</v>
      </c>
      <c r="BQ118" s="11">
        <f t="shared" si="541"/>
        <v>0.718757949676215</v>
      </c>
      <c r="BR118" s="17"/>
      <c r="BS118" s="11">
        <f t="shared" ref="BS118:BU118" si="542">BS36*$BS$7/100</f>
        <v>0.659217287763906</v>
      </c>
      <c r="BT118" s="11">
        <f t="shared" si="542"/>
        <v>0.497315725076752</v>
      </c>
      <c r="BU118" s="11">
        <f t="shared" si="542"/>
        <v>0.924899105983087</v>
      </c>
      <c r="BV118" s="17"/>
      <c r="BW118" s="11">
        <f t="shared" ref="BW118:BY118" si="543">BW36*$BW$7/100</f>
        <v>0.703452592324557</v>
      </c>
      <c r="BX118" s="11">
        <f t="shared" si="543"/>
        <v>0.648156672741107</v>
      </c>
      <c r="BY118" s="11">
        <f t="shared" si="543"/>
        <v>0.83306289065384</v>
      </c>
      <c r="BZ118" s="17"/>
      <c r="CA118" s="11">
        <f t="shared" ref="CA118:CC118" si="544">CA36*$CA$7/100</f>
        <v>0.551479071097821</v>
      </c>
      <c r="CB118" s="11">
        <f t="shared" si="544"/>
        <v>0.500340907635156</v>
      </c>
      <c r="CC118" s="11">
        <f t="shared" si="544"/>
        <v>0.623217989145645</v>
      </c>
      <c r="CD118" s="17"/>
      <c r="CE118" s="11">
        <f t="shared" ref="CE118:CG118" si="545">CE36*$CE$7/100</f>
        <v>0.861840442275997</v>
      </c>
      <c r="CF118" s="11">
        <f t="shared" si="545"/>
        <v>0.777694779134659</v>
      </c>
      <c r="CG118" s="11">
        <f t="shared" si="545"/>
        <v>1.00533987984964</v>
      </c>
      <c r="CH118" s="19"/>
    </row>
    <row r="119" spans="1:86">
      <c r="A119" s="3">
        <v>27</v>
      </c>
      <c r="B119" s="2" t="s">
        <v>63</v>
      </c>
      <c r="C119" s="11">
        <f t="shared" ref="C119:E119" si="546">C37*$C$7/100</f>
        <v>0.0671465241213046</v>
      </c>
      <c r="D119" s="11">
        <f t="shared" si="546"/>
        <v>0.0188464709771342</v>
      </c>
      <c r="E119" s="11">
        <f t="shared" si="546"/>
        <v>0.175625095800981</v>
      </c>
      <c r="F119" s="24"/>
      <c r="G119" s="11">
        <f t="shared" ref="G119:I119" si="547">G37*$G$7/100</f>
        <v>0.0166061128188761</v>
      </c>
      <c r="H119" s="11">
        <f t="shared" si="547"/>
        <v>0.00363481760848152</v>
      </c>
      <c r="I119" s="11">
        <f t="shared" si="547"/>
        <v>0.153456761006766</v>
      </c>
      <c r="J119" s="17"/>
      <c r="K119" s="11">
        <f t="shared" ref="K119:M119" si="548">K37*$K$7/100</f>
        <v>9.33881420791927e-12</v>
      </c>
      <c r="L119" s="11">
        <f t="shared" si="548"/>
        <v>9.33915053067915e-12</v>
      </c>
      <c r="M119" s="11">
        <f t="shared" si="548"/>
        <v>0.0888824447497515</v>
      </c>
      <c r="N119" s="17"/>
      <c r="O119" s="11">
        <f t="shared" ref="O119:Q119" si="549">O37*$O$7/100</f>
        <v>0.0363668523412316</v>
      </c>
      <c r="P119" s="11">
        <f t="shared" si="549"/>
        <v>2.06350800288426e-10</v>
      </c>
      <c r="Q119" s="11">
        <f t="shared" si="549"/>
        <v>0.0890737991541026</v>
      </c>
      <c r="R119" s="24"/>
      <c r="S119" s="11">
        <f t="shared" ref="S119:U119" si="550">S37*$S$7/100</f>
        <v>0.215719800670871</v>
      </c>
      <c r="T119" s="11">
        <f t="shared" si="550"/>
        <v>0.0981463679223156</v>
      </c>
      <c r="U119" s="11">
        <f t="shared" si="550"/>
        <v>0.375980216537759</v>
      </c>
      <c r="V119" s="24"/>
      <c r="W119" s="11">
        <f t="shared" ref="W119:Y119" si="551">W37*$W$7/100</f>
        <v>-1.62739556243369e-9</v>
      </c>
      <c r="X119" s="11">
        <f t="shared" si="551"/>
        <v>-1.62739556243369e-9</v>
      </c>
      <c r="Y119" s="11">
        <f t="shared" si="551"/>
        <v>0.189580401003388</v>
      </c>
      <c r="Z119" s="17"/>
      <c r="AA119" s="11">
        <f t="shared" ref="AA119:AC119" si="552">AA37*$AA$7/100</f>
        <v>0.0204139160358451</v>
      </c>
      <c r="AB119" s="11">
        <f t="shared" si="552"/>
        <v>7.8837994229614e-10</v>
      </c>
      <c r="AC119" s="11">
        <f t="shared" si="552"/>
        <v>0.117338528711646</v>
      </c>
      <c r="AD119" s="17"/>
      <c r="AE119" s="11">
        <f t="shared" ref="AE119:AG119" si="553">AE37*$AE$7/100</f>
        <v>8.30010910913739e-10</v>
      </c>
      <c r="AF119" s="11">
        <f t="shared" si="553"/>
        <v>8.30001780885019e-10</v>
      </c>
      <c r="AG119" s="11">
        <f t="shared" si="553"/>
        <v>0.0768398987104939</v>
      </c>
      <c r="AH119" s="17"/>
      <c r="AI119" s="11">
        <f t="shared" ref="AI119:AK119" si="554">AI37*$AI$7/100</f>
        <v>0.0707521677517268</v>
      </c>
      <c r="AJ119" s="11">
        <f t="shared" si="554"/>
        <v>0.0311070541771652</v>
      </c>
      <c r="AK119" s="11">
        <f t="shared" si="554"/>
        <v>0.108827385547042</v>
      </c>
      <c r="AL119" s="24"/>
      <c r="AM119" s="11">
        <f t="shared" ref="AM119:AO119" si="555">AM37*$AM$7/100</f>
        <v>0.026900062530468</v>
      </c>
      <c r="AN119" s="11">
        <f t="shared" si="555"/>
        <v>0.0059930632346665</v>
      </c>
      <c r="AO119" s="11">
        <f t="shared" si="555"/>
        <v>0.0978802686902251</v>
      </c>
      <c r="AP119" s="24"/>
      <c r="AQ119" s="11">
        <f t="shared" ref="AQ119:AS119" si="556">AQ37*$AQ$7/100</f>
        <v>1.93133807032808e-9</v>
      </c>
      <c r="AR119" s="11">
        <f t="shared" si="556"/>
        <v>8.29573375110319e-10</v>
      </c>
      <c r="AS119" s="11">
        <f t="shared" si="556"/>
        <v>0.0827084654984988</v>
      </c>
      <c r="AT119" s="24"/>
      <c r="AU119" s="11">
        <f t="shared" ref="AU119:AW119" si="557">AU37*$AU$7/100</f>
        <v>0.0848406373593655</v>
      </c>
      <c r="AV119" s="11">
        <f t="shared" si="557"/>
        <v>0.0295717284314806</v>
      </c>
      <c r="AW119" s="11">
        <f t="shared" si="557"/>
        <v>0.261460551889571</v>
      </c>
      <c r="AX119" s="17"/>
      <c r="AY119" s="11">
        <f t="shared" ref="AY119:BA119" si="558">AY37*$AY$7/100</f>
        <v>0.0317695326730283</v>
      </c>
      <c r="AZ119" s="11">
        <f t="shared" si="558"/>
        <v>0.0200963061830853</v>
      </c>
      <c r="BA119" s="11">
        <f t="shared" si="558"/>
        <v>0.0440562473076832</v>
      </c>
      <c r="BB119" s="24"/>
      <c r="BC119" s="11">
        <f t="shared" ref="BC119:BE119" si="559">BC37*$BC$7/100</f>
        <v>3.49412664869247e-6</v>
      </c>
      <c r="BD119" s="11">
        <f t="shared" si="559"/>
        <v>7.84990608916861e-10</v>
      </c>
      <c r="BE119" s="11">
        <f t="shared" si="559"/>
        <v>0.0647569367929267</v>
      </c>
      <c r="BF119" s="17"/>
      <c r="BG119" s="11">
        <f t="shared" ref="BG119:BI119" si="560">BG37*$BG$7/100</f>
        <v>0.171152181842433</v>
      </c>
      <c r="BH119" s="11">
        <f t="shared" si="560"/>
        <v>0.0163812631856192</v>
      </c>
      <c r="BI119" s="11">
        <f t="shared" si="560"/>
        <v>0.558411597854149</v>
      </c>
      <c r="BJ119" s="17"/>
      <c r="BK119" s="11">
        <f t="shared" ref="BK119:BM119" si="561">BK37*$BK$7/100</f>
        <v>7.24965392664056e-5</v>
      </c>
      <c r="BL119" s="11">
        <f t="shared" si="561"/>
        <v>6.63298528472013e-10</v>
      </c>
      <c r="BM119" s="11">
        <f t="shared" si="561"/>
        <v>0.0459851603819077</v>
      </c>
      <c r="BN119" s="17"/>
      <c r="BO119" s="11">
        <f t="shared" ref="BO119:BQ119" si="562">BO37*$BO$7/100</f>
        <v>2.14518157716038e-9</v>
      </c>
      <c r="BP119" s="11">
        <f t="shared" si="562"/>
        <v>8.30757329858406e-10</v>
      </c>
      <c r="BQ119" s="11">
        <f t="shared" si="562"/>
        <v>0.10631035398732</v>
      </c>
      <c r="BR119" s="17"/>
      <c r="BS119" s="11">
        <f t="shared" ref="BS119:BU119" si="563">BS37*$BS$7/100</f>
        <v>0.121977878109308</v>
      </c>
      <c r="BT119" s="11">
        <f t="shared" si="563"/>
        <v>0.00528658416894579</v>
      </c>
      <c r="BU119" s="11">
        <f t="shared" si="563"/>
        <v>0.404679519379376</v>
      </c>
      <c r="BV119" s="17"/>
      <c r="BW119" s="11">
        <f t="shared" ref="BW119:BY119" si="564">BW37*$BW$7/100</f>
        <v>0.0556895258432406</v>
      </c>
      <c r="BX119" s="11">
        <f t="shared" si="564"/>
        <v>0.0198928217318498</v>
      </c>
      <c r="BY119" s="11">
        <f t="shared" si="564"/>
        <v>0.175090031259282</v>
      </c>
      <c r="BZ119" s="17"/>
      <c r="CA119" s="11">
        <f t="shared" ref="CA119:CC119" si="565">CA37*$CA$7/100</f>
        <v>1.02420687051808e-7</v>
      </c>
      <c r="CB119" s="11">
        <f t="shared" si="565"/>
        <v>8.06481153506054e-10</v>
      </c>
      <c r="CC119" s="11">
        <f t="shared" si="565"/>
        <v>0.0689327668741997</v>
      </c>
      <c r="CD119" s="17"/>
      <c r="CE119" s="11">
        <f t="shared" ref="CE119:CG119" si="566">CE37*$CE$7/100</f>
        <v>0.0377470059014682</v>
      </c>
      <c r="CF119" s="11">
        <f t="shared" si="566"/>
        <v>8.87294252497389e-10</v>
      </c>
      <c r="CG119" s="11">
        <f t="shared" si="566"/>
        <v>0.171397743460668</v>
      </c>
      <c r="CH119" s="19"/>
    </row>
    <row r="120" spans="1:86">
      <c r="A120" s="3">
        <v>28</v>
      </c>
      <c r="B120" s="2" t="s">
        <v>64</v>
      </c>
      <c r="C120" s="11">
        <f t="shared" ref="C120:E120" si="567">C38*$C$7/100</f>
        <v>0.40782133693046</v>
      </c>
      <c r="D120" s="11">
        <f t="shared" si="567"/>
        <v>0.347842818259885</v>
      </c>
      <c r="E120" s="11">
        <f t="shared" si="567"/>
        <v>0.463256119390028</v>
      </c>
      <c r="F120" s="24"/>
      <c r="G120" s="11">
        <f t="shared" ref="G120:I120" si="568">G38*$G$7/100</f>
        <v>0.189469813948806</v>
      </c>
      <c r="H120" s="11">
        <f t="shared" si="568"/>
        <v>0.128917306459275</v>
      </c>
      <c r="I120" s="11">
        <f t="shared" si="568"/>
        <v>0.25713311746708</v>
      </c>
      <c r="J120" s="17"/>
      <c r="K120" s="11">
        <f t="shared" ref="K120:M120" si="569">K38*$K$7/100</f>
        <v>0.60365170825046</v>
      </c>
      <c r="L120" s="11">
        <f t="shared" si="569"/>
        <v>0.54000636286376</v>
      </c>
      <c r="M120" s="11">
        <f t="shared" si="569"/>
        <v>0.644860588633975</v>
      </c>
      <c r="N120" s="17"/>
      <c r="O120" s="11">
        <f t="shared" ref="O120:Q120" si="570">O38*$O$7/100</f>
        <v>-0.0431188568774692</v>
      </c>
      <c r="P120" s="11">
        <f t="shared" si="570"/>
        <v>-0.176293949069214</v>
      </c>
      <c r="Q120" s="11">
        <f t="shared" si="570"/>
        <v>0.148157192046686</v>
      </c>
      <c r="R120" s="24"/>
      <c r="S120" s="11">
        <f t="shared" ref="S120:U120" si="571">S38*$S$7/100</f>
        <v>0.809546827423975</v>
      </c>
      <c r="T120" s="11">
        <f t="shared" si="571"/>
        <v>0.718464219776728</v>
      </c>
      <c r="U120" s="11">
        <f t="shared" si="571"/>
        <v>0.861800920170088</v>
      </c>
      <c r="V120" s="24"/>
      <c r="W120" s="11">
        <f t="shared" ref="W120:Y120" si="572">W38*$W$7/100</f>
        <v>0.212022771366743</v>
      </c>
      <c r="X120" s="11">
        <f t="shared" si="572"/>
        <v>0.139864771806127</v>
      </c>
      <c r="Y120" s="11">
        <f t="shared" si="572"/>
        <v>0.289201090332311</v>
      </c>
      <c r="Z120" s="17"/>
      <c r="AA120" s="11">
        <f t="shared" ref="AA120:AC120" si="573">AA38*$AA$7/100</f>
        <v>0.200205144446393</v>
      </c>
      <c r="AB120" s="11">
        <f t="shared" si="573"/>
        <v>0.149458704320675</v>
      </c>
      <c r="AC120" s="11">
        <f t="shared" si="573"/>
        <v>0.255640080088946</v>
      </c>
      <c r="AD120" s="17"/>
      <c r="AE120" s="11">
        <f t="shared" ref="AE120:AG120" si="574">AE38*$AE$7/100</f>
        <v>0.314380918928518</v>
      </c>
      <c r="AF120" s="11">
        <f t="shared" si="574"/>
        <v>0.223709773709932</v>
      </c>
      <c r="AG120" s="11">
        <f t="shared" si="574"/>
        <v>0.390417458111934</v>
      </c>
      <c r="AH120" s="17"/>
      <c r="AI120" s="11">
        <f t="shared" ref="AI120:AK120" si="575">AI38*$AI$7/100</f>
        <v>1.36575850538641</v>
      </c>
      <c r="AJ120" s="11">
        <f t="shared" si="575"/>
        <v>1.33662023891016</v>
      </c>
      <c r="AK120" s="11">
        <f t="shared" si="575"/>
        <v>1.4187898897447</v>
      </c>
      <c r="AL120" s="24"/>
      <c r="AM120" s="11">
        <f t="shared" ref="AM120:AO120" si="576">AM38*$AM$7/100</f>
        <v>0.454178550686028</v>
      </c>
      <c r="AN120" s="11">
        <f t="shared" si="576"/>
        <v>0.417440200452112</v>
      </c>
      <c r="AO120" s="11">
        <f t="shared" si="576"/>
        <v>0.502815573537377</v>
      </c>
      <c r="AP120" s="24"/>
      <c r="AQ120" s="11">
        <f t="shared" ref="AQ120:AS120" si="577">AQ38*$AQ$7/100</f>
        <v>0.472286077330806</v>
      </c>
      <c r="AR120" s="11">
        <f t="shared" si="577"/>
        <v>0.39903391873519</v>
      </c>
      <c r="AS120" s="11">
        <f t="shared" si="577"/>
        <v>0.532017019485499</v>
      </c>
      <c r="AT120" s="24"/>
      <c r="AU120" s="11">
        <f t="shared" ref="AU120:AW120" si="578">AU38*$AU$7/100</f>
        <v>0.811086947383336</v>
      </c>
      <c r="AV120" s="11">
        <f t="shared" si="578"/>
        <v>0.664958443227207</v>
      </c>
      <c r="AW120" s="11">
        <f t="shared" si="578"/>
        <v>0.894376489810347</v>
      </c>
      <c r="AX120" s="17"/>
      <c r="AY120" s="11">
        <f t="shared" ref="AY120:BA120" si="579">AY38*$AY$7/100</f>
        <v>0.522514999102814</v>
      </c>
      <c r="AZ120" s="11">
        <f t="shared" si="579"/>
        <v>0.490238598639702</v>
      </c>
      <c r="BA120" s="11">
        <f t="shared" si="579"/>
        <v>0.560253228824841</v>
      </c>
      <c r="BB120" s="24"/>
      <c r="BC120" s="11">
        <f t="shared" ref="BC120:BE120" si="580">BC38*$BC$7/100</f>
        <v>0.396801762938949</v>
      </c>
      <c r="BD120" s="11">
        <f t="shared" si="580"/>
        <v>0.340931626330509</v>
      </c>
      <c r="BE120" s="11">
        <f t="shared" si="580"/>
        <v>0.429076651824565</v>
      </c>
      <c r="BF120" s="17"/>
      <c r="BG120" s="11">
        <f t="shared" ref="BG120:BI120" si="581">BG38*$BG$7/100</f>
        <v>-0.0613880059620749</v>
      </c>
      <c r="BH120" s="11">
        <f t="shared" si="581"/>
        <v>-0.0979657484481753</v>
      </c>
      <c r="BI120" s="11">
        <f t="shared" si="581"/>
        <v>-0.0290313483918027</v>
      </c>
      <c r="BJ120" s="17"/>
      <c r="BK120" s="11">
        <f t="shared" ref="BK120:BM120" si="582">BK38*$BK$7/100</f>
        <v>0.625905737227932</v>
      </c>
      <c r="BL120" s="11">
        <f t="shared" si="582"/>
        <v>0.587813166036313</v>
      </c>
      <c r="BM120" s="11">
        <f t="shared" si="582"/>
        <v>0.680650417976841</v>
      </c>
      <c r="BN120" s="17"/>
      <c r="BO120" s="11">
        <f t="shared" ref="BO120:BQ120" si="583">BO38*$BO$7/100</f>
        <v>0.357290450910843</v>
      </c>
      <c r="BP120" s="11">
        <f t="shared" si="583"/>
        <v>0.27980571475495</v>
      </c>
      <c r="BQ120" s="11">
        <f t="shared" si="583"/>
        <v>0.422013923722782</v>
      </c>
      <c r="BR120" s="17"/>
      <c r="BS120" s="11">
        <f t="shared" ref="BS120:BU120" si="584">BS38*$BS$7/100</f>
        <v>0.287287207426163</v>
      </c>
      <c r="BT120" s="11">
        <f t="shared" si="584"/>
        <v>0.216368798469517</v>
      </c>
      <c r="BU120" s="11">
        <f t="shared" si="584"/>
        <v>0.362941610267891</v>
      </c>
      <c r="BV120" s="17"/>
      <c r="BW120" s="11">
        <f t="shared" ref="BW120:BY120" si="585">BW38*$BW$7/100</f>
        <v>0.4130697709316</v>
      </c>
      <c r="BX120" s="11">
        <f t="shared" si="585"/>
        <v>0.334694113998947</v>
      </c>
      <c r="BY120" s="11">
        <f t="shared" si="585"/>
        <v>0.474473349183602</v>
      </c>
      <c r="BZ120" s="17"/>
      <c r="CA120" s="11">
        <f t="shared" ref="CA120:CC120" si="586">CA38*$CA$7/100</f>
        <v>0.305529739637694</v>
      </c>
      <c r="CB120" s="11">
        <f t="shared" si="586"/>
        <v>0.261825719448048</v>
      </c>
      <c r="CC120" s="11">
        <f t="shared" si="586"/>
        <v>0.344350516442862</v>
      </c>
      <c r="CD120" s="17"/>
      <c r="CE120" s="11">
        <f t="shared" ref="CE120:CG120" si="587">CE38*$CE$7/100</f>
        <v>0.552596212924344</v>
      </c>
      <c r="CF120" s="11">
        <f t="shared" si="587"/>
        <v>0.457394863396889</v>
      </c>
      <c r="CG120" s="11">
        <f t="shared" si="587"/>
        <v>0.645453331036701</v>
      </c>
      <c r="CH120" s="19"/>
    </row>
    <row r="121" spans="1:86">
      <c r="A121" s="3">
        <v>29</v>
      </c>
      <c r="B121" s="2" t="s">
        <v>65</v>
      </c>
      <c r="C121" s="11">
        <f t="shared" ref="C121:E121" si="588">C39*$C$7/100</f>
        <v>0.685584442655438</v>
      </c>
      <c r="D121" s="11">
        <f t="shared" si="588"/>
        <v>0.630100775151697</v>
      </c>
      <c r="E121" s="11">
        <f t="shared" si="588"/>
        <v>0.747604983960669</v>
      </c>
      <c r="F121" s="24"/>
      <c r="G121" s="11">
        <f t="shared" ref="G121:I121" si="589">G39*$G$7/100</f>
        <v>0.485541969404073</v>
      </c>
      <c r="H121" s="11">
        <f t="shared" si="589"/>
        <v>0.435510282904856</v>
      </c>
      <c r="I121" s="11">
        <f t="shared" si="589"/>
        <v>0.541768722508012</v>
      </c>
      <c r="J121" s="17"/>
      <c r="K121" s="11">
        <f t="shared" ref="K121:M121" si="590">K39*$K$7/100</f>
        <v>0.937154028091484</v>
      </c>
      <c r="L121" s="11">
        <f t="shared" si="590"/>
        <v>0.882322207473274</v>
      </c>
      <c r="M121" s="11">
        <f t="shared" si="590"/>
        <v>0.989069182997671</v>
      </c>
      <c r="N121" s="17"/>
      <c r="O121" s="11">
        <f t="shared" ref="O121:Q121" si="591">O39*$O$7/100</f>
        <v>0.603510058587554</v>
      </c>
      <c r="P121" s="11">
        <f t="shared" si="591"/>
        <v>0.521035770728276</v>
      </c>
      <c r="Q121" s="11">
        <f t="shared" si="591"/>
        <v>0.748638639938407</v>
      </c>
      <c r="R121" s="24"/>
      <c r="S121" s="11">
        <f t="shared" ref="S121:U121" si="592">S39*$S$7/100</f>
        <v>0.879076099587567</v>
      </c>
      <c r="T121" s="11">
        <f t="shared" si="592"/>
        <v>0.81248020904448</v>
      </c>
      <c r="U121" s="11">
        <f t="shared" si="592"/>
        <v>0.933054262135824</v>
      </c>
      <c r="V121" s="24"/>
      <c r="W121" s="11">
        <f t="shared" ref="W121:Y121" si="593">W39*$W$7/100</f>
        <v>0.491455779634429</v>
      </c>
      <c r="X121" s="11">
        <f t="shared" si="593"/>
        <v>0.435878182197092</v>
      </c>
      <c r="Y121" s="11">
        <f t="shared" si="593"/>
        <v>0.551327144918191</v>
      </c>
      <c r="Z121" s="17"/>
      <c r="AA121" s="11">
        <f t="shared" ref="AA121:AC121" si="594">AA39*$AA$7/100</f>
        <v>0.465425617594122</v>
      </c>
      <c r="AB121" s="11">
        <f t="shared" si="594"/>
        <v>0.42913964237</v>
      </c>
      <c r="AC121" s="11">
        <f t="shared" si="594"/>
        <v>0.51353492681286</v>
      </c>
      <c r="AD121" s="17"/>
      <c r="AE121" s="11">
        <f t="shared" ref="AE121:AG121" si="595">AE39*$AE$7/100</f>
        <v>0.590956048933716</v>
      </c>
      <c r="AF121" s="11">
        <f t="shared" si="595"/>
        <v>0.524236289057514</v>
      </c>
      <c r="AG121" s="11">
        <f t="shared" si="595"/>
        <v>0.655905413240895</v>
      </c>
      <c r="AH121" s="17"/>
      <c r="AI121" s="11">
        <f t="shared" ref="AI121:AK121" si="596">AI39*$AI$7/100</f>
        <v>2.4210628554074</v>
      </c>
      <c r="AJ121" s="11">
        <f t="shared" si="596"/>
        <v>2.3909407163377</v>
      </c>
      <c r="AK121" s="11">
        <f t="shared" si="596"/>
        <v>2.48268520674891</v>
      </c>
      <c r="AL121" s="24"/>
      <c r="AM121" s="11">
        <f t="shared" ref="AM121:AO121" si="597">AM39*$AM$7/100</f>
        <v>0.716329784123979</v>
      </c>
      <c r="AN121" s="11">
        <f t="shared" si="597"/>
        <v>0.675412052196716</v>
      </c>
      <c r="AO121" s="11">
        <f t="shared" si="597"/>
        <v>0.769816590875545</v>
      </c>
      <c r="AP121" s="24"/>
      <c r="AQ121" s="11">
        <f t="shared" ref="AQ121:AS121" si="598">AQ39*$AQ$7/100</f>
        <v>0.693930662119406</v>
      </c>
      <c r="AR121" s="11">
        <f t="shared" si="598"/>
        <v>0.631686112638128</v>
      </c>
      <c r="AS121" s="11">
        <f t="shared" si="598"/>
        <v>0.76115182227797</v>
      </c>
      <c r="AT121" s="24"/>
      <c r="AU121" s="11">
        <f t="shared" ref="AU121:AW121" si="599">AU39*$AU$7/100</f>
        <v>1.05979690648776</v>
      </c>
      <c r="AV121" s="11">
        <f t="shared" si="599"/>
        <v>0.948666123153369</v>
      </c>
      <c r="AW121" s="11">
        <f t="shared" si="599"/>
        <v>1.14771063593636</v>
      </c>
      <c r="AX121" s="17"/>
      <c r="AY121" s="11">
        <f t="shared" ref="AY121:BA121" si="600">AY39*$AY$7/100</f>
        <v>0.862037214767196</v>
      </c>
      <c r="AZ121" s="11">
        <f t="shared" si="600"/>
        <v>0.826610586011048</v>
      </c>
      <c r="BA121" s="11">
        <f t="shared" si="600"/>
        <v>0.904595759681637</v>
      </c>
      <c r="BB121" s="24"/>
      <c r="BC121" s="11">
        <f t="shared" ref="BC121:BE121" si="601">BC39*$BC$7/100</f>
        <v>0.653540791491297</v>
      </c>
      <c r="BD121" s="11">
        <f t="shared" si="601"/>
        <v>0.608722537665798</v>
      </c>
      <c r="BE121" s="11">
        <f t="shared" si="601"/>
        <v>0.691774544089202</v>
      </c>
      <c r="BF121" s="17"/>
      <c r="BG121" s="11">
        <f t="shared" ref="BG121:BI121" si="602">BG39*$BG$7/100</f>
        <v>0.201308785228762</v>
      </c>
      <c r="BH121" s="11">
        <f t="shared" si="602"/>
        <v>0.170280522827582</v>
      </c>
      <c r="BI121" s="11">
        <f t="shared" si="602"/>
        <v>0.230809380839041</v>
      </c>
      <c r="BJ121" s="17"/>
      <c r="BK121" s="11">
        <f t="shared" ref="BK121:BM121" si="603">BK39*$BK$7/100</f>
        <v>0.860424218148611</v>
      </c>
      <c r="BL121" s="11">
        <f t="shared" si="603"/>
        <v>0.818868565339839</v>
      </c>
      <c r="BM121" s="11">
        <f t="shared" si="603"/>
        <v>0.920817549165988</v>
      </c>
      <c r="BN121" s="17"/>
      <c r="BO121" s="11">
        <f t="shared" ref="BO121:BQ121" si="604">BO39*$BO$7/100</f>
        <v>0.610022615043038</v>
      </c>
      <c r="BP121" s="11">
        <f t="shared" si="604"/>
        <v>0.549267669995833</v>
      </c>
      <c r="BQ121" s="11">
        <f t="shared" si="604"/>
        <v>0.673454260207046</v>
      </c>
      <c r="BR121" s="17"/>
      <c r="BS121" s="11">
        <f t="shared" ref="BS121:BU121" si="605">BS39*$BS$7/100</f>
        <v>0.581082480445891</v>
      </c>
      <c r="BT121" s="11">
        <f t="shared" si="605"/>
        <v>0.523453782776891</v>
      </c>
      <c r="BU121" s="11">
        <f t="shared" si="605"/>
        <v>0.643249632289931</v>
      </c>
      <c r="BV121" s="17"/>
      <c r="BW121" s="11">
        <f t="shared" ref="BW121:BY121" si="606">BW39*$BW$7/100</f>
        <v>0.65620624631435</v>
      </c>
      <c r="BX121" s="11">
        <f t="shared" si="606"/>
        <v>0.594712512838328</v>
      </c>
      <c r="BY121" s="11">
        <f t="shared" si="606"/>
        <v>0.714047262182247</v>
      </c>
      <c r="BZ121" s="17"/>
      <c r="CA121" s="11">
        <f t="shared" ref="CA121:CC121" si="607">CA39*$CA$7/100</f>
        <v>0.551479071097821</v>
      </c>
      <c r="CB121" s="11">
        <f t="shared" si="607"/>
        <v>0.50152643493081</v>
      </c>
      <c r="CC121" s="11">
        <f t="shared" si="607"/>
        <v>0.59467742760422</v>
      </c>
      <c r="CD121" s="17"/>
      <c r="CE121" s="11">
        <f t="shared" ref="CE121:CG121" si="608">CE39*$CE$7/100</f>
        <v>0.862917617498529</v>
      </c>
      <c r="CF121" s="11">
        <f t="shared" si="608"/>
        <v>0.781181845546974</v>
      </c>
      <c r="CG121" s="11">
        <f t="shared" si="608"/>
        <v>0.941960451393753</v>
      </c>
      <c r="CH121" s="19"/>
    </row>
    <row r="122" spans="1:86">
      <c r="A122" s="3">
        <v>30</v>
      </c>
      <c r="B122" s="2" t="s">
        <v>66</v>
      </c>
      <c r="C122" s="11">
        <f t="shared" ref="C122:E122" si="609">C40*$C$7/100</f>
        <v>0.93904739326478</v>
      </c>
      <c r="D122" s="11">
        <f t="shared" si="609"/>
        <v>0.876174365399765</v>
      </c>
      <c r="E122" s="11">
        <f t="shared" si="609"/>
        <v>1.00915883819678</v>
      </c>
      <c r="F122" s="24"/>
      <c r="G122" s="11">
        <f t="shared" ref="G122:I122" si="610">G40*$G$7/100</f>
        <v>0.721655995835005</v>
      </c>
      <c r="H122" s="11">
        <f t="shared" si="610"/>
        <v>0.663820071764316</v>
      </c>
      <c r="I122" s="11">
        <f t="shared" si="610"/>
        <v>0.784628702901653</v>
      </c>
      <c r="J122" s="17"/>
      <c r="K122" s="11">
        <f t="shared" ref="K122:M122" si="611">K40*$K$7/100</f>
        <v>1.23324884896546</v>
      </c>
      <c r="L122" s="11">
        <f t="shared" si="611"/>
        <v>1.16748840711111</v>
      </c>
      <c r="M122" s="11">
        <f t="shared" si="611"/>
        <v>1.29700069655946</v>
      </c>
      <c r="N122" s="17"/>
      <c r="O122" s="11">
        <f t="shared" ref="O122:Q122" si="612">O40*$O$7/100</f>
        <v>0.682973688270624</v>
      </c>
      <c r="P122" s="11">
        <f t="shared" si="612"/>
        <v>0.600317811707092</v>
      </c>
      <c r="Q122" s="11">
        <f t="shared" si="612"/>
        <v>0.824973991489104</v>
      </c>
      <c r="R122" s="24"/>
      <c r="S122" s="11">
        <f t="shared" ref="S122:U122" si="613">S40*$S$7/100</f>
        <v>0.9459847856519</v>
      </c>
      <c r="T122" s="11">
        <f t="shared" si="613"/>
        <v>0.878283027478581</v>
      </c>
      <c r="U122" s="11">
        <f t="shared" si="613"/>
        <v>1.00191114707658</v>
      </c>
      <c r="V122" s="24"/>
      <c r="W122" s="11">
        <f t="shared" ref="W122:Y122" si="614">W40*$W$7/100</f>
        <v>0.715001067247277</v>
      </c>
      <c r="X122" s="11">
        <f t="shared" si="614"/>
        <v>0.653763721090554</v>
      </c>
      <c r="Y122" s="11">
        <f t="shared" si="614"/>
        <v>0.780467439032339</v>
      </c>
      <c r="Z122" s="17"/>
      <c r="AA122" s="11">
        <f t="shared" ref="AA122:AC122" si="615">AA40*$AA$7/100</f>
        <v>0.69525650351212</v>
      </c>
      <c r="AB122" s="11">
        <f t="shared" si="615"/>
        <v>0.651196313677016</v>
      </c>
      <c r="AC122" s="11">
        <f t="shared" si="615"/>
        <v>0.751706084140408</v>
      </c>
      <c r="AD122" s="17"/>
      <c r="AE122" s="11">
        <f t="shared" ref="AE122:AG122" si="616">AE40*$AE$7/100</f>
        <v>0.816869479575555</v>
      </c>
      <c r="AF122" s="11">
        <f t="shared" si="616"/>
        <v>0.74329306813081</v>
      </c>
      <c r="AG122" s="11">
        <f t="shared" si="616"/>
        <v>0.889123696861156</v>
      </c>
      <c r="AH122" s="17"/>
      <c r="AI122" s="11">
        <f t="shared" ref="AI122:AK122" si="617">AI40*$AI$7/100</f>
        <v>2.49189842427964</v>
      </c>
      <c r="AJ122" s="11">
        <f t="shared" si="617"/>
        <v>2.4613918581701</v>
      </c>
      <c r="AK122" s="11">
        <f t="shared" si="617"/>
        <v>2.55511712519329</v>
      </c>
      <c r="AL122" s="24"/>
      <c r="AM122" s="11">
        <f t="shared" ref="AM122:AO122" si="618">AM40*$AM$7/100</f>
        <v>0.955504857037209</v>
      </c>
      <c r="AN122" s="11">
        <f t="shared" si="618"/>
        <v>0.907037947779299</v>
      </c>
      <c r="AO122" s="11">
        <f t="shared" si="618"/>
        <v>1.01596477463255</v>
      </c>
      <c r="AP122" s="24"/>
      <c r="AQ122" s="11">
        <f t="shared" ref="AQ122:AS122" si="619">AQ40*$AQ$7/100</f>
        <v>0.898270346303204</v>
      </c>
      <c r="AR122" s="11">
        <f t="shared" si="619"/>
        <v>0.826402745670647</v>
      </c>
      <c r="AS122" s="11">
        <f t="shared" si="619"/>
        <v>0.974591096813354</v>
      </c>
      <c r="AT122" s="24"/>
      <c r="AU122" s="11">
        <f t="shared" ref="AU122:AW122" si="620">AU40*$AU$7/100</f>
        <v>1.28650615114971</v>
      </c>
      <c r="AV122" s="11">
        <f t="shared" si="620"/>
        <v>1.17203742480276</v>
      </c>
      <c r="AW122" s="11">
        <f t="shared" si="620"/>
        <v>1.38073750572417</v>
      </c>
      <c r="AX122" s="17"/>
      <c r="AY122" s="11">
        <f t="shared" ref="AY122:BA122" si="621">AY40*$AY$7/100</f>
        <v>0.987329570995312</v>
      </c>
      <c r="AZ122" s="11">
        <f t="shared" si="621"/>
        <v>0.948329816405084</v>
      </c>
      <c r="BA122" s="11">
        <f t="shared" si="621"/>
        <v>1.03380529398062</v>
      </c>
      <c r="BB122" s="24"/>
      <c r="BC122" s="11">
        <f t="shared" ref="BC122:BE122" si="622">BC40*$BC$7/100</f>
        <v>0.890140100981275</v>
      </c>
      <c r="BD122" s="11">
        <f t="shared" si="622"/>
        <v>0.837223884034189</v>
      </c>
      <c r="BE122" s="11">
        <f t="shared" si="622"/>
        <v>0.936415297376924</v>
      </c>
      <c r="BF122" s="17"/>
      <c r="BG122" s="11">
        <f t="shared" ref="BG122:BI122" si="623">BG40*$BG$7/100</f>
        <v>0.419723981511022</v>
      </c>
      <c r="BH122" s="11">
        <f t="shared" si="623"/>
        <v>0.380870542288132</v>
      </c>
      <c r="BI122" s="11">
        <f t="shared" si="623"/>
        <v>0.457757616787934</v>
      </c>
      <c r="BJ122" s="17"/>
      <c r="BK122" s="11">
        <f t="shared" ref="BK122:BM122" si="624">BK40*$BK$7/100</f>
        <v>1.07558499481436</v>
      </c>
      <c r="BL122" s="11">
        <f t="shared" si="624"/>
        <v>1.02796016047007</v>
      </c>
      <c r="BM122" s="11">
        <f t="shared" si="624"/>
        <v>1.14330777457135</v>
      </c>
      <c r="BN122" s="17"/>
      <c r="BO122" s="11">
        <f t="shared" ref="BO122:BQ122" si="625">BO40*$BO$7/100</f>
        <v>0.833365907874161</v>
      </c>
      <c r="BP122" s="11">
        <f t="shared" si="625"/>
        <v>0.764451264333087</v>
      </c>
      <c r="BQ122" s="11">
        <f t="shared" si="625"/>
        <v>0.904553503469728</v>
      </c>
      <c r="BR122" s="17"/>
      <c r="BS122" s="11">
        <f t="shared" ref="BS122:BU122" si="626">BS40*$BS$7/100</f>
        <v>0.810180605586285</v>
      </c>
      <c r="BT122" s="11">
        <f t="shared" si="626"/>
        <v>0.744849512277657</v>
      </c>
      <c r="BU122" s="11">
        <f t="shared" si="626"/>
        <v>0.879357524295835</v>
      </c>
      <c r="BV122" s="17"/>
      <c r="BW122" s="11">
        <f t="shared" ref="BW122:BY122" si="627">BW40*$BW$7/100</f>
        <v>0.871679378275879</v>
      </c>
      <c r="BX122" s="11">
        <f t="shared" si="627"/>
        <v>0.804714081323005</v>
      </c>
      <c r="BY122" s="11">
        <f t="shared" si="627"/>
        <v>0.935804070154463</v>
      </c>
      <c r="BZ122" s="17"/>
      <c r="CA122" s="11">
        <f t="shared" ref="CA122:CC122" si="628">CA40*$CA$7/100</f>
        <v>0.780614076988501</v>
      </c>
      <c r="CB122" s="11">
        <f t="shared" si="628"/>
        <v>0.722311941439241</v>
      </c>
      <c r="CC122" s="11">
        <f t="shared" si="628"/>
        <v>0.830151375361457</v>
      </c>
      <c r="CD122" s="17"/>
      <c r="CE122" s="11">
        <f t="shared" ref="CE122:CG122" si="629">CE40*$CE$7/100</f>
        <v>1.10957920863304</v>
      </c>
      <c r="CF122" s="11">
        <f t="shared" si="629"/>
        <v>1.02062795982017</v>
      </c>
      <c r="CG122" s="11">
        <f t="shared" si="629"/>
        <v>1.19694220073393</v>
      </c>
      <c r="CH122" s="19"/>
    </row>
    <row r="123" spans="1:86">
      <c r="A123" s="3">
        <v>31</v>
      </c>
      <c r="B123" s="2" t="s">
        <v>67</v>
      </c>
      <c r="C123" s="11">
        <f t="shared" ref="C123:E123" si="630">C41*$C$7/100</f>
        <v>0.876440231429476</v>
      </c>
      <c r="D123" s="11">
        <f t="shared" si="630"/>
        <v>0.772334812885613</v>
      </c>
      <c r="E123" s="11">
        <f t="shared" si="630"/>
        <v>0.98728921317212</v>
      </c>
      <c r="F123" s="24"/>
      <c r="G123" s="11">
        <f t="shared" ref="G123:I123" si="631">G41*$G$7/100</f>
        <v>0.743292821671702</v>
      </c>
      <c r="H123" s="11">
        <f t="shared" si="631"/>
        <v>0.559899681869104</v>
      </c>
      <c r="I123" s="11">
        <f t="shared" si="631"/>
        <v>0.806977494271186</v>
      </c>
      <c r="J123" s="17"/>
      <c r="K123" s="11">
        <f t="shared" ref="K123:M123" si="632">K41*$K$7/100</f>
        <v>1.23118420091179</v>
      </c>
      <c r="L123" s="11">
        <f t="shared" si="632"/>
        <v>1.16488190572208</v>
      </c>
      <c r="M123" s="11">
        <f t="shared" si="632"/>
        <v>1.30806197843977</v>
      </c>
      <c r="N123" s="17"/>
      <c r="O123" s="11">
        <f t="shared" ref="O123:Q123" si="633">O41*$O$7/100</f>
        <v>1.18087753428657</v>
      </c>
      <c r="P123" s="11">
        <f t="shared" si="633"/>
        <v>1.08247502815303</v>
      </c>
      <c r="Q123" s="11">
        <f t="shared" si="633"/>
        <v>1.29326649766366</v>
      </c>
      <c r="R123" s="24"/>
      <c r="S123" s="11">
        <f t="shared" ref="S123:U123" si="634">S41*$S$7/100</f>
        <v>0.884324660656664</v>
      </c>
      <c r="T123" s="11">
        <f t="shared" si="634"/>
        <v>0.82268177635945</v>
      </c>
      <c r="U123" s="11">
        <f t="shared" si="634"/>
        <v>0.946031581832245</v>
      </c>
      <c r="V123" s="24"/>
      <c r="W123" s="11">
        <f t="shared" ref="W123:Y123" si="635">W41*$W$7/100</f>
        <v>0.563787224396585</v>
      </c>
      <c r="X123" s="11">
        <f t="shared" si="635"/>
        <v>0.364978259812625</v>
      </c>
      <c r="Y123" s="11">
        <f t="shared" si="635"/>
        <v>0.730595149653042</v>
      </c>
      <c r="Z123" s="17"/>
      <c r="AA123" s="11">
        <f t="shared" ref="AA123:AC123" si="636">AA41*$AA$7/100</f>
        <v>0.708590373476175</v>
      </c>
      <c r="AB123" s="11">
        <f t="shared" si="636"/>
        <v>0.65408178426582</v>
      </c>
      <c r="AC123" s="11">
        <f t="shared" si="636"/>
        <v>0.758203123244871</v>
      </c>
      <c r="AD123" s="17"/>
      <c r="AE123" s="11">
        <f t="shared" ref="AE123:AG123" si="637">AE41*$AE$7/100</f>
        <v>0.821336553627352</v>
      </c>
      <c r="AF123" s="11">
        <f t="shared" si="637"/>
        <v>0.739681726770838</v>
      </c>
      <c r="AG123" s="11">
        <f t="shared" si="637"/>
        <v>0.886052687200871</v>
      </c>
      <c r="AH123" s="17"/>
      <c r="AI123" s="11">
        <f t="shared" ref="AI123:AK123" si="638">AI41*$AI$7/100</f>
        <v>3.44485721958779</v>
      </c>
      <c r="AJ123" s="11">
        <f t="shared" si="638"/>
        <v>3.38602033535689</v>
      </c>
      <c r="AK123" s="11">
        <f t="shared" si="638"/>
        <v>3.52754161171295</v>
      </c>
      <c r="AL123" s="24"/>
      <c r="AM123" s="11">
        <f t="shared" ref="AM123:AO123" si="639">AM41*$AM$7/100</f>
        <v>0.626464958659145</v>
      </c>
      <c r="AN123" s="11">
        <f t="shared" si="639"/>
        <v>0.454284485060124</v>
      </c>
      <c r="AO123" s="11">
        <f t="shared" si="639"/>
        <v>0.788971381496747</v>
      </c>
      <c r="AP123" s="24"/>
      <c r="AQ123" s="11">
        <f t="shared" ref="AQ123:AS123" si="640">AQ41*$AQ$7/100</f>
        <v>0.894263506901421</v>
      </c>
      <c r="AR123" s="11">
        <f t="shared" si="640"/>
        <v>0.746129078028097</v>
      </c>
      <c r="AS123" s="11">
        <f t="shared" si="640"/>
        <v>0.96885044905759</v>
      </c>
      <c r="AT123" s="24"/>
      <c r="AU123" s="11">
        <f t="shared" ref="AU123:AW123" si="641">AU41*$AU$7/100</f>
        <v>1.16052938567307</v>
      </c>
      <c r="AV123" s="11">
        <f t="shared" si="641"/>
        <v>1.01537255498029</v>
      </c>
      <c r="AW123" s="11">
        <f t="shared" si="641"/>
        <v>1.3013783475041</v>
      </c>
      <c r="AX123" s="17"/>
      <c r="AY123" s="11">
        <f t="shared" ref="AY123:BA123" si="642">AY41*$AY$7/100</f>
        <v>1.10241862807636</v>
      </c>
      <c r="AZ123" s="11">
        <f t="shared" si="642"/>
        <v>1.03010314855774</v>
      </c>
      <c r="BA123" s="11">
        <f t="shared" si="642"/>
        <v>1.19435583672395</v>
      </c>
      <c r="BB123" s="24"/>
      <c r="BC123" s="11">
        <f t="shared" ref="BC123:BE123" si="643">BC41*$BC$7/100</f>
        <v>0.890359898351772</v>
      </c>
      <c r="BD123" s="11">
        <f t="shared" si="643"/>
        <v>0.851071118375483</v>
      </c>
      <c r="BE123" s="11">
        <f t="shared" si="643"/>
        <v>0.952750951948484</v>
      </c>
      <c r="BF123" s="17"/>
      <c r="BG123" s="11">
        <f t="shared" ref="BG123:BI123" si="644">BG41*$BG$7/100</f>
        <v>0.355713426018145</v>
      </c>
      <c r="BH123" s="11">
        <f t="shared" si="644"/>
        <v>0.204071919612951</v>
      </c>
      <c r="BI123" s="11">
        <f t="shared" si="644"/>
        <v>0.467093175377588</v>
      </c>
      <c r="BJ123" s="17"/>
      <c r="BK123" s="11">
        <f t="shared" ref="BK123:BM123" si="645">BK41*$BK$7/100</f>
        <v>1.01934391258522</v>
      </c>
      <c r="BL123" s="11">
        <f t="shared" si="645"/>
        <v>0.958512804539052</v>
      </c>
      <c r="BM123" s="11">
        <f t="shared" si="645"/>
        <v>1.09186234070307</v>
      </c>
      <c r="BN123" s="17"/>
      <c r="BO123" s="11">
        <f t="shared" ref="BO123:BQ123" si="646">BO41*$BO$7/100</f>
        <v>0.812264671695758</v>
      </c>
      <c r="BP123" s="11">
        <f t="shared" si="646"/>
        <v>0.719273019220727</v>
      </c>
      <c r="BQ123" s="11">
        <f t="shared" si="646"/>
        <v>0.893305049223445</v>
      </c>
      <c r="BR123" s="17"/>
      <c r="BS123" s="11">
        <f t="shared" ref="BS123:BU123" si="647">BS41*$BS$7/100</f>
        <v>0.833179517601339</v>
      </c>
      <c r="BT123" s="11">
        <f t="shared" si="647"/>
        <v>0.735822195486583</v>
      </c>
      <c r="BU123" s="11">
        <f t="shared" si="647"/>
        <v>0.910038168800931</v>
      </c>
      <c r="BV123" s="17"/>
      <c r="BW123" s="11">
        <f t="shared" ref="BW123:BY123" si="648">BW41*$BW$7/100</f>
        <v>0.820691590468829</v>
      </c>
      <c r="BX123" s="11">
        <f t="shared" si="648"/>
        <v>0.763056643684407</v>
      </c>
      <c r="BY123" s="11">
        <f t="shared" si="648"/>
        <v>0.897201892885443</v>
      </c>
      <c r="BZ123" s="17"/>
      <c r="CA123" s="11">
        <f t="shared" ref="CA123:CC123" si="649">CA41*$CA$7/100</f>
        <v>0.780439877059344</v>
      </c>
      <c r="CB123" s="11">
        <f t="shared" si="649"/>
        <v>0.703889492449702</v>
      </c>
      <c r="CC123" s="11">
        <f t="shared" si="649"/>
        <v>0.830046532811501</v>
      </c>
      <c r="CD123" s="17"/>
      <c r="CE123" s="11">
        <f t="shared" ref="CE123:CG123" si="650">CE41*$CE$7/100</f>
        <v>1.07353731609659</v>
      </c>
      <c r="CF123" s="11">
        <f t="shared" si="650"/>
        <v>0.949742021988156</v>
      </c>
      <c r="CG123" s="11">
        <f t="shared" si="650"/>
        <v>1.18667620623253</v>
      </c>
      <c r="CH123" s="19"/>
    </row>
    <row r="124" spans="1:86">
      <c r="A124" s="3">
        <v>32</v>
      </c>
      <c r="B124" s="2" t="s">
        <v>68</v>
      </c>
      <c r="C124" s="11">
        <f t="shared" ref="C124:E124" si="651">C42*$C$7/100</f>
        <v>0.000389326495218428</v>
      </c>
      <c r="D124" s="11">
        <f t="shared" si="651"/>
        <v>8.57632353908268e-10</v>
      </c>
      <c r="E124" s="11">
        <f t="shared" si="651"/>
        <v>0.0240511844432973</v>
      </c>
      <c r="F124" s="24"/>
      <c r="G124" s="11">
        <f t="shared" ref="G124:I124" si="652">G42*$G$7/100</f>
        <v>0.0340979945212512</v>
      </c>
      <c r="H124" s="11">
        <f t="shared" si="652"/>
        <v>0.00657366474688959</v>
      </c>
      <c r="I124" s="11">
        <f t="shared" si="652"/>
        <v>0.0576893429315756</v>
      </c>
      <c r="J124" s="17"/>
      <c r="K124" s="11">
        <f t="shared" ref="K124:M124" si="653">K42*$K$7/100</f>
        <v>4.19964361795545e-5</v>
      </c>
      <c r="L124" s="11">
        <f t="shared" si="653"/>
        <v>9.34229888540353e-10</v>
      </c>
      <c r="M124" s="11">
        <f t="shared" si="653"/>
        <v>0.0252959558460294</v>
      </c>
      <c r="N124" s="17"/>
      <c r="O124" s="11">
        <f t="shared" ref="O124:Q124" si="654">O42*$O$7/100</f>
        <v>0.561255605212493</v>
      </c>
      <c r="P124" s="11">
        <f t="shared" si="654"/>
        <v>0.493882068918322</v>
      </c>
      <c r="Q124" s="11">
        <f t="shared" si="654"/>
        <v>0.631992659551365</v>
      </c>
      <c r="R124" s="24"/>
      <c r="S124" s="11">
        <f t="shared" ref="S124:U124" si="655">S42*$S$7/100</f>
        <v>0.000150287410948545</v>
      </c>
      <c r="T124" s="11">
        <f t="shared" si="655"/>
        <v>2.46295686020516e-10</v>
      </c>
      <c r="U124" s="11">
        <f t="shared" si="655"/>
        <v>0.0343291853089116</v>
      </c>
      <c r="V124" s="24"/>
      <c r="W124" s="11">
        <f t="shared" ref="W124:Y124" si="656">W42*$W$7/100</f>
        <v>0.0324591105026317</v>
      </c>
      <c r="X124" s="11">
        <f t="shared" si="656"/>
        <v>0.0001168045528677</v>
      </c>
      <c r="Y124" s="11">
        <f t="shared" si="656"/>
        <v>0.0668702388449024</v>
      </c>
      <c r="Z124" s="17"/>
      <c r="AA124" s="11">
        <f t="shared" ref="AA124:AC124" si="657">AA42*$AA$7/100</f>
        <v>0.0133337122880662</v>
      </c>
      <c r="AB124" s="11">
        <f t="shared" si="657"/>
        <v>7.8837994229614e-10</v>
      </c>
      <c r="AC124" s="11">
        <f t="shared" si="657"/>
        <v>0.0366808747372183</v>
      </c>
      <c r="AD124" s="17"/>
      <c r="AE124" s="11">
        <f t="shared" ref="AE124:AG124" si="658">AE42*$AE$7/100</f>
        <v>0.0167114385681337</v>
      </c>
      <c r="AF124" s="11">
        <f t="shared" si="658"/>
        <v>8.30000950882408e-10</v>
      </c>
      <c r="AG124" s="11">
        <f t="shared" si="658"/>
        <v>0.0556701841182384</v>
      </c>
      <c r="AH124" s="17"/>
      <c r="AI124" s="11">
        <f t="shared" ref="AI124:AK124" si="659">AI42*$AI$7/100</f>
        <v>0.97979049954546</v>
      </c>
      <c r="AJ124" s="11">
        <f t="shared" si="659"/>
        <v>0.964625178609976</v>
      </c>
      <c r="AK124" s="11">
        <f t="shared" si="659"/>
        <v>1.00602601608541</v>
      </c>
      <c r="AL124" s="24"/>
      <c r="AM124" s="11">
        <f t="shared" ref="AM124:AO124" si="660">AM42*$AM$7/100</f>
        <v>7.71148889609613e-12</v>
      </c>
      <c r="AN124" s="11">
        <f t="shared" si="660"/>
        <v>7.71279567779118e-12</v>
      </c>
      <c r="AO124" s="11">
        <f t="shared" si="660"/>
        <v>0.0143114246429193</v>
      </c>
      <c r="AP124" s="24"/>
      <c r="AQ124" s="11">
        <f t="shared" ref="AQ124:AS124" si="661">AQ42*$AQ$7/100</f>
        <v>9.45273973736955e-5</v>
      </c>
      <c r="AR124" s="11">
        <f t="shared" si="661"/>
        <v>8.29569227243443e-10</v>
      </c>
      <c r="AS124" s="11">
        <f t="shared" si="661"/>
        <v>0.0330404972559063</v>
      </c>
      <c r="AT124" s="24"/>
      <c r="AU124" s="11">
        <f t="shared" ref="AU124:AW124" si="662">AU42*$AU$7/100</f>
        <v>1.38011710270351e-6</v>
      </c>
      <c r="AV124" s="11">
        <f t="shared" si="662"/>
        <v>8.73804449929536e-10</v>
      </c>
      <c r="AW124" s="11">
        <f t="shared" si="662"/>
        <v>0.0537466496288847</v>
      </c>
      <c r="AX124" s="17"/>
      <c r="AY124" s="11">
        <f t="shared" ref="AY124:BA124" si="663">AY42*$AY$7/100</f>
        <v>0.205938917305313</v>
      </c>
      <c r="AZ124" s="11">
        <f t="shared" si="663"/>
        <v>0.190079542740649</v>
      </c>
      <c r="BA124" s="11">
        <f t="shared" si="663"/>
        <v>0.224110609611349</v>
      </c>
      <c r="BB124" s="24"/>
      <c r="BC124" s="11">
        <f t="shared" ref="BC124:BE124" si="664">BC42*$BC$7/100</f>
        <v>0.000275118013678919</v>
      </c>
      <c r="BD124" s="11">
        <f t="shared" si="664"/>
        <v>7.84989823926252e-10</v>
      </c>
      <c r="BE124" s="11">
        <f t="shared" si="664"/>
        <v>0.0238773733476677</v>
      </c>
      <c r="BF124" s="17"/>
      <c r="BG124" s="11">
        <f t="shared" ref="BG124:BI124" si="665">BG42*$BG$7/100</f>
        <v>0.0321534350860732</v>
      </c>
      <c r="BH124" s="11">
        <f t="shared" si="665"/>
        <v>0.0166621859634934</v>
      </c>
      <c r="BI124" s="11">
        <f t="shared" si="665"/>
        <v>0.0472465525132011</v>
      </c>
      <c r="BJ124" s="17"/>
      <c r="BK124" s="11">
        <f t="shared" ref="BK124:BM124" si="666">BK42*$BK$7/100</f>
        <v>0.00011274881046673</v>
      </c>
      <c r="BL124" s="11">
        <f t="shared" si="666"/>
        <v>6.63298528472013e-10</v>
      </c>
      <c r="BM124" s="11">
        <f t="shared" si="666"/>
        <v>0.0145794343155205</v>
      </c>
      <c r="BN124" s="17"/>
      <c r="BO124" s="11">
        <f t="shared" ref="BO124:BQ124" si="667">BO42*$BO$7/100</f>
        <v>0.00763112083517355</v>
      </c>
      <c r="BP124" s="11">
        <f t="shared" si="667"/>
        <v>8.30757329858406e-10</v>
      </c>
      <c r="BQ124" s="11">
        <f t="shared" si="667"/>
        <v>0.0413261064495394</v>
      </c>
      <c r="BR124" s="17"/>
      <c r="BS124" s="11">
        <f t="shared" ref="BS124:BU124" si="668">BS42*$BS$7/100</f>
        <v>0.0438430707912931</v>
      </c>
      <c r="BT124" s="11">
        <f t="shared" si="668"/>
        <v>0.0162993403511271</v>
      </c>
      <c r="BU124" s="11">
        <f t="shared" si="668"/>
        <v>0.0721100941195628</v>
      </c>
      <c r="BV124" s="17"/>
      <c r="BW124" s="11">
        <f t="shared" ref="BW124:BY124" si="669">BW42*$BW$7/100</f>
        <v>0.00844310828126852</v>
      </c>
      <c r="BX124" s="11">
        <f t="shared" si="669"/>
        <v>7.15517650954959e-10</v>
      </c>
      <c r="BY124" s="11">
        <f t="shared" si="669"/>
        <v>0.0421456353318443</v>
      </c>
      <c r="BZ124" s="17"/>
      <c r="CA124" s="11">
        <f t="shared" ref="CA124:CC124" si="670">CA42*$CA$7/100</f>
        <v>8.0656986643294e-12</v>
      </c>
      <c r="CB124" s="11">
        <f t="shared" si="670"/>
        <v>8.06610190490615e-12</v>
      </c>
      <c r="CC124" s="11">
        <f t="shared" si="670"/>
        <v>0.0154284683552629</v>
      </c>
      <c r="CD124" s="17"/>
      <c r="CE124" s="11">
        <f t="shared" ref="CE124:CG124" si="671">CE42*$CE$7/100</f>
        <v>0.0388242698534253</v>
      </c>
      <c r="CF124" s="11">
        <f t="shared" si="671"/>
        <v>0.00304874305158103</v>
      </c>
      <c r="CG124" s="11">
        <f t="shared" si="671"/>
        <v>0.0776449905298406</v>
      </c>
      <c r="CH124" s="19"/>
    </row>
    <row r="125" spans="1:86">
      <c r="A125" s="3">
        <v>33</v>
      </c>
      <c r="B125" s="2" t="s">
        <v>69</v>
      </c>
      <c r="C125" s="11">
        <f t="shared" ref="C125:E125" si="672">C43*$C$7/100</f>
        <v>0.000389326495218428</v>
      </c>
      <c r="D125" s="11">
        <f t="shared" si="672"/>
        <v>8.57632353908268e-10</v>
      </c>
      <c r="E125" s="11">
        <f t="shared" si="672"/>
        <v>0.0240511844432973</v>
      </c>
      <c r="F125" s="24"/>
      <c r="G125" s="11">
        <f t="shared" ref="G125:I125" si="673">G43*$G$7/100</f>
        <v>0.0340979945212512</v>
      </c>
      <c r="H125" s="11">
        <f t="shared" si="673"/>
        <v>0.00657366474688959</v>
      </c>
      <c r="I125" s="11">
        <f t="shared" si="673"/>
        <v>0.0576893429315756</v>
      </c>
      <c r="J125" s="17"/>
      <c r="K125" s="11">
        <f t="shared" ref="K125:M125" si="674">K43*$K$7/100</f>
        <v>4.19964361795545e-5</v>
      </c>
      <c r="L125" s="11">
        <f t="shared" si="674"/>
        <v>9.34229888540353e-10</v>
      </c>
      <c r="M125" s="11">
        <f t="shared" si="674"/>
        <v>0.0252959558460294</v>
      </c>
      <c r="N125" s="17"/>
      <c r="O125" s="11">
        <f t="shared" ref="O125:Q125" si="675">O43*$O$7/100</f>
        <v>0.561255605212493</v>
      </c>
      <c r="P125" s="11">
        <f t="shared" si="675"/>
        <v>0.493882068918322</v>
      </c>
      <c r="Q125" s="11">
        <f t="shared" si="675"/>
        <v>0.631992659551365</v>
      </c>
      <c r="R125" s="24"/>
      <c r="S125" s="11">
        <f t="shared" ref="S125:U125" si="676">S43*$S$7/100</f>
        <v>0.000150287410948545</v>
      </c>
      <c r="T125" s="11">
        <f t="shared" si="676"/>
        <v>2.46295686020516e-10</v>
      </c>
      <c r="U125" s="11">
        <f t="shared" si="676"/>
        <v>0.0343291853089116</v>
      </c>
      <c r="V125" s="24"/>
      <c r="W125" s="11">
        <f t="shared" ref="W125:Y125" si="677">W43*$W$7/100</f>
        <v>0.0324591105026317</v>
      </c>
      <c r="X125" s="11">
        <f t="shared" si="677"/>
        <v>0.0001168045528677</v>
      </c>
      <c r="Y125" s="11">
        <f t="shared" si="677"/>
        <v>0.0668702388449024</v>
      </c>
      <c r="Z125" s="17"/>
      <c r="AA125" s="11">
        <f t="shared" ref="AA125:AC125" si="678">AA43*$AA$7/100</f>
        <v>0.0133337122880662</v>
      </c>
      <c r="AB125" s="11">
        <f t="shared" si="678"/>
        <v>7.8837994229614e-10</v>
      </c>
      <c r="AC125" s="11">
        <f t="shared" si="678"/>
        <v>0.0366808747372183</v>
      </c>
      <c r="AD125" s="17"/>
      <c r="AE125" s="11">
        <f t="shared" ref="AE125:AG125" si="679">AE43*$AE$7/100</f>
        <v>0.0167114385681337</v>
      </c>
      <c r="AF125" s="11">
        <f t="shared" si="679"/>
        <v>8.30000950882408e-10</v>
      </c>
      <c r="AG125" s="11">
        <f t="shared" si="679"/>
        <v>0.0556701841182384</v>
      </c>
      <c r="AH125" s="17"/>
      <c r="AI125" s="11">
        <f t="shared" ref="AI125:AK125" si="680">AI43*$AI$7/100</f>
        <v>0.97979049954546</v>
      </c>
      <c r="AJ125" s="11">
        <f t="shared" si="680"/>
        <v>0.964625178609976</v>
      </c>
      <c r="AK125" s="11">
        <f t="shared" si="680"/>
        <v>1.00602601608541</v>
      </c>
      <c r="AL125" s="24"/>
      <c r="AM125" s="11">
        <f t="shared" ref="AM125:AO125" si="681">AM43*$AM$7/100</f>
        <v>7.71148889609613e-12</v>
      </c>
      <c r="AN125" s="11">
        <f t="shared" si="681"/>
        <v>7.71279567779118e-12</v>
      </c>
      <c r="AO125" s="11">
        <f t="shared" si="681"/>
        <v>0.0143114246429193</v>
      </c>
      <c r="AP125" s="24"/>
      <c r="AQ125" s="11">
        <f t="shared" ref="AQ125:AS125" si="682">AQ43*$AQ$7/100</f>
        <v>9.45273973736955e-5</v>
      </c>
      <c r="AR125" s="11">
        <f t="shared" si="682"/>
        <v>8.29569227243443e-10</v>
      </c>
      <c r="AS125" s="11">
        <f t="shared" si="682"/>
        <v>0.0330404972559063</v>
      </c>
      <c r="AT125" s="24"/>
      <c r="AU125" s="11">
        <f t="shared" ref="AU125:AW125" si="683">AU43*$AU$7/100</f>
        <v>1.38011710270351e-6</v>
      </c>
      <c r="AV125" s="11">
        <f t="shared" si="683"/>
        <v>8.73804449929536e-10</v>
      </c>
      <c r="AW125" s="11">
        <f t="shared" si="683"/>
        <v>0.0537466496288847</v>
      </c>
      <c r="AX125" s="17"/>
      <c r="AY125" s="11">
        <f t="shared" ref="AY125:BA125" si="684">AY43*$AY$7/100</f>
        <v>0.205938917305313</v>
      </c>
      <c r="AZ125" s="11">
        <f t="shared" si="684"/>
        <v>0.190079542740649</v>
      </c>
      <c r="BA125" s="11">
        <f t="shared" si="684"/>
        <v>0.224110609611349</v>
      </c>
      <c r="BB125" s="24"/>
      <c r="BC125" s="11">
        <f t="shared" ref="BC125:BE125" si="685">BC43*$BC$7/100</f>
        <v>0.000275118013678919</v>
      </c>
      <c r="BD125" s="11">
        <f t="shared" si="685"/>
        <v>7.84989823926252e-10</v>
      </c>
      <c r="BE125" s="11">
        <f t="shared" si="685"/>
        <v>0.0238773733476677</v>
      </c>
      <c r="BF125" s="17"/>
      <c r="BG125" s="11">
        <f t="shared" ref="BG125:BI125" si="686">BG43*$BG$7/100</f>
        <v>0.0321534350860732</v>
      </c>
      <c r="BH125" s="11">
        <f t="shared" si="686"/>
        <v>0.0166621859634934</v>
      </c>
      <c r="BI125" s="11">
        <f t="shared" si="686"/>
        <v>0.0472465525132011</v>
      </c>
      <c r="BJ125" s="17"/>
      <c r="BK125" s="11">
        <f t="shared" ref="BK125:BM125" si="687">BK43*$BK$7/100</f>
        <v>0.00011274881046673</v>
      </c>
      <c r="BL125" s="11">
        <f t="shared" si="687"/>
        <v>6.63298528472013e-10</v>
      </c>
      <c r="BM125" s="11">
        <f t="shared" si="687"/>
        <v>0.0145794343155205</v>
      </c>
      <c r="BN125" s="17"/>
      <c r="BO125" s="11">
        <f t="shared" ref="BO125:BQ125" si="688">BO43*$BO$7/100</f>
        <v>0.00763112083517355</v>
      </c>
      <c r="BP125" s="11">
        <f t="shared" si="688"/>
        <v>8.30757329858406e-10</v>
      </c>
      <c r="BQ125" s="11">
        <f t="shared" si="688"/>
        <v>0.0413261064495394</v>
      </c>
      <c r="BR125" s="17"/>
      <c r="BS125" s="11">
        <f t="shared" ref="BS125:BU125" si="689">BS43*$BS$7/100</f>
        <v>0.0438430707912931</v>
      </c>
      <c r="BT125" s="11">
        <f t="shared" si="689"/>
        <v>0.0162993403511271</v>
      </c>
      <c r="BU125" s="11">
        <f t="shared" si="689"/>
        <v>0.0721100941195628</v>
      </c>
      <c r="BV125" s="17"/>
      <c r="BW125" s="11">
        <f t="shared" ref="BW125:BY125" si="690">BW43*$BW$7/100</f>
        <v>0.00844310828126852</v>
      </c>
      <c r="BX125" s="11">
        <f t="shared" si="690"/>
        <v>7.15517650954959e-10</v>
      </c>
      <c r="BY125" s="11">
        <f t="shared" si="690"/>
        <v>0.0421456353318443</v>
      </c>
      <c r="BZ125" s="17"/>
      <c r="CA125" s="11">
        <f t="shared" ref="CA125:CC125" si="691">CA43*$CA$7/100</f>
        <v>8.0656986643294e-12</v>
      </c>
      <c r="CB125" s="11">
        <f t="shared" si="691"/>
        <v>8.06610190490615e-12</v>
      </c>
      <c r="CC125" s="11">
        <f t="shared" si="691"/>
        <v>0.0154284683552629</v>
      </c>
      <c r="CD125" s="17"/>
      <c r="CE125" s="11">
        <f t="shared" ref="CE125:CG125" si="692">CE43*$CE$7/100</f>
        <v>0.0388242698534253</v>
      </c>
      <c r="CF125" s="11">
        <f t="shared" si="692"/>
        <v>0.00304874305158103</v>
      </c>
      <c r="CG125" s="11">
        <f t="shared" si="692"/>
        <v>0.0776449905298406</v>
      </c>
      <c r="CH125" s="19"/>
    </row>
    <row r="126" spans="1:86">
      <c r="A126" s="3">
        <v>34</v>
      </c>
      <c r="B126" s="2" t="s">
        <v>70</v>
      </c>
      <c r="C126" s="11">
        <f t="shared" ref="C126:E126" si="693">C44*$C$7/100</f>
        <v>0.0436973118272156</v>
      </c>
      <c r="D126" s="11">
        <f t="shared" si="693"/>
        <v>8.57632353908268e-10</v>
      </c>
      <c r="E126" s="11">
        <f t="shared" si="693"/>
        <v>0.190462135523594</v>
      </c>
      <c r="F126" s="24"/>
      <c r="G126" s="11">
        <f t="shared" ref="G126:I126" si="694">G44*$G$7/100</f>
        <v>0.0124608465282044</v>
      </c>
      <c r="H126" s="11">
        <f t="shared" si="694"/>
        <v>8.05390874248916e-10</v>
      </c>
      <c r="I126" s="11">
        <f t="shared" si="694"/>
        <v>0.210348766972835</v>
      </c>
      <c r="J126" s="17"/>
      <c r="K126" s="11">
        <f t="shared" ref="K126:M126" si="695">K44*$K$7/100</f>
        <v>9.34229888540353e-10</v>
      </c>
      <c r="L126" s="11">
        <f t="shared" si="695"/>
        <v>9.34229888540353e-10</v>
      </c>
      <c r="M126" s="11">
        <f t="shared" si="695"/>
        <v>0.0587851078145577</v>
      </c>
      <c r="N126" s="17"/>
      <c r="O126" s="11">
        <f t="shared" ref="O126:Q126" si="696">O44*$O$7/100</f>
        <v>0.0342439153078643</v>
      </c>
      <c r="P126" s="11">
        <f t="shared" si="696"/>
        <v>2.06350800288426e-10</v>
      </c>
      <c r="Q126" s="11">
        <f t="shared" si="696"/>
        <v>0.0904524288508296</v>
      </c>
      <c r="R126" s="24"/>
      <c r="S126" s="11">
        <f t="shared" ref="S126:U126" si="697">S44*$S$7/100</f>
        <v>0.0617736673064918</v>
      </c>
      <c r="T126" s="11">
        <f t="shared" si="697"/>
        <v>2.46295686020516e-10</v>
      </c>
      <c r="U126" s="11">
        <f t="shared" si="697"/>
        <v>0.0920786274015142</v>
      </c>
      <c r="V126" s="24"/>
      <c r="W126" s="11">
        <f t="shared" ref="W126:Y126" si="698">W44*$W$7/100</f>
        <v>7.99286643042781e-10</v>
      </c>
      <c r="X126" s="11">
        <f t="shared" si="698"/>
        <v>7.99286643042781e-10</v>
      </c>
      <c r="Y126" s="11">
        <f t="shared" si="698"/>
        <v>0.399452292013703</v>
      </c>
      <c r="Z126" s="17"/>
      <c r="AA126" s="11">
        <f t="shared" ref="AA126:AC126" si="699">AA44*$AA$7/100</f>
        <v>7.88023594562222e-12</v>
      </c>
      <c r="AB126" s="11">
        <f t="shared" si="699"/>
        <v>7.88023594562222e-12</v>
      </c>
      <c r="AC126" s="11">
        <f t="shared" si="699"/>
        <v>0.0714715297247873</v>
      </c>
      <c r="AD126" s="17"/>
      <c r="AE126" s="11">
        <f t="shared" ref="AE126:AG126" si="700">AE44*$AE$7/100</f>
        <v>0.0122441985158143</v>
      </c>
      <c r="AF126" s="11">
        <f t="shared" si="700"/>
        <v>8.3000261088763e-10</v>
      </c>
      <c r="AG126" s="11">
        <f t="shared" si="700"/>
        <v>0.102150081327162</v>
      </c>
      <c r="AH126" s="17"/>
      <c r="AI126" s="11">
        <f t="shared" ref="AI126:AK126" si="701">AI44*$AI$7/100</f>
        <v>1.97979925510072e-5</v>
      </c>
      <c r="AJ126" s="11">
        <f t="shared" si="701"/>
        <v>3.25785626970663e-10</v>
      </c>
      <c r="AK126" s="11">
        <f t="shared" si="701"/>
        <v>0.0778285573551566</v>
      </c>
      <c r="AL126" s="24"/>
      <c r="AM126" s="11">
        <f t="shared" ref="AM126:AO126" si="702">AM44*$AM$7/100</f>
        <v>0.0266155862076221</v>
      </c>
      <c r="AN126" s="11">
        <f t="shared" si="702"/>
        <v>7.73243606539729e-10</v>
      </c>
      <c r="AO126" s="11">
        <f t="shared" si="702"/>
        <v>0.518601341764885</v>
      </c>
      <c r="AP126" s="24"/>
      <c r="AQ126" s="11">
        <f t="shared" ref="AQ126:AS126" si="703">AQ44*$AQ$7/100</f>
        <v>0.000407140509756768</v>
      </c>
      <c r="AR126" s="11">
        <f t="shared" si="703"/>
        <v>8.29573375110319e-10</v>
      </c>
      <c r="AS126" s="11">
        <f t="shared" si="703"/>
        <v>0.164729214669031</v>
      </c>
      <c r="AT126" s="24"/>
      <c r="AU126" s="11">
        <f t="shared" ref="AU126:AW126" si="704">AU44*$AU$7/100</f>
        <v>7.01146289280127e-6</v>
      </c>
      <c r="AV126" s="11">
        <f t="shared" si="704"/>
        <v>8.7380707135075e-10</v>
      </c>
      <c r="AW126" s="11">
        <f t="shared" si="704"/>
        <v>0.290964647653729</v>
      </c>
      <c r="AX126" s="17"/>
      <c r="AY126" s="11">
        <f t="shared" ref="AY126:BA126" si="705">AY44*$AY$7/100</f>
        <v>0.00293410256241926</v>
      </c>
      <c r="AZ126" s="11">
        <f t="shared" si="705"/>
        <v>3.58387746647929e-10</v>
      </c>
      <c r="BA126" s="11">
        <f t="shared" si="705"/>
        <v>0.130673189856288</v>
      </c>
      <c r="BB126" s="24"/>
      <c r="BC126" s="11">
        <f t="shared" ref="BC126:BE126" si="706">BC44*$BC$7/100</f>
        <v>7.46296851822131e-6</v>
      </c>
      <c r="BD126" s="11">
        <f t="shared" si="706"/>
        <v>7.84990608916861e-10</v>
      </c>
      <c r="BE126" s="11">
        <f t="shared" si="706"/>
        <v>0.0367867794084882</v>
      </c>
      <c r="BF126" s="17"/>
      <c r="BG126" s="11">
        <f t="shared" ref="BG126:BI126" si="707">BG44*$BG$7/100</f>
        <v>8.23096331304352e-10</v>
      </c>
      <c r="BH126" s="11">
        <f t="shared" si="707"/>
        <v>8.23096331304352e-10</v>
      </c>
      <c r="BI126" s="11">
        <f t="shared" si="707"/>
        <v>0.26281465858548</v>
      </c>
      <c r="BJ126" s="17"/>
      <c r="BK126" s="11">
        <f t="shared" ref="BK126:BM126" si="708">BK44*$BK$7/100</f>
        <v>0.0061450297222497</v>
      </c>
      <c r="BL126" s="11">
        <f t="shared" si="708"/>
        <v>6.63298528472013e-10</v>
      </c>
      <c r="BM126" s="11">
        <f t="shared" si="708"/>
        <v>0.107988980226415</v>
      </c>
      <c r="BN126" s="17"/>
      <c r="BO126" s="11">
        <f t="shared" ref="BO126:BQ126" si="709">BO44*$BO$7/100</f>
        <v>2.2582642649007e-6</v>
      </c>
      <c r="BP126" s="11">
        <f t="shared" si="709"/>
        <v>8.30757329858406e-10</v>
      </c>
      <c r="BQ126" s="11">
        <f t="shared" si="709"/>
        <v>0.135331199791264</v>
      </c>
      <c r="BR126" s="17"/>
      <c r="BS126" s="11">
        <f t="shared" ref="BS126:BU126" si="710">BS44*$BS$7/100</f>
        <v>8.2652598343469e-10</v>
      </c>
      <c r="BT126" s="11">
        <f t="shared" si="710"/>
        <v>8.2652598343469e-10</v>
      </c>
      <c r="BU126" s="11">
        <f t="shared" si="710"/>
        <v>0.130312566126263</v>
      </c>
      <c r="BV126" s="17"/>
      <c r="BW126" s="11">
        <f t="shared" ref="BW126:BY126" si="711">BW44*$BW$7/100</f>
        <v>0.00512478069214075</v>
      </c>
      <c r="BX126" s="11">
        <f t="shared" si="711"/>
        <v>7.15517650954959e-10</v>
      </c>
      <c r="BY126" s="11">
        <f t="shared" si="711"/>
        <v>0.137688492608565</v>
      </c>
      <c r="BZ126" s="17"/>
      <c r="CA126" s="11">
        <f t="shared" ref="CA126:CC126" si="712">CA44*$CA$7/100</f>
        <v>0.000141961651527057</v>
      </c>
      <c r="CB126" s="11">
        <f t="shared" si="712"/>
        <v>8.06481153506054e-10</v>
      </c>
      <c r="CC126" s="11">
        <f t="shared" si="712"/>
        <v>0.0819755833292764</v>
      </c>
      <c r="CD126" s="17"/>
      <c r="CE126" s="11">
        <f t="shared" ref="CE126:CG126" si="713">CE44*$CE$7/100</f>
        <v>0.0454973437381824</v>
      </c>
      <c r="CF126" s="11">
        <f t="shared" si="713"/>
        <v>8.87294252497389e-10</v>
      </c>
      <c r="CG126" s="11">
        <f t="shared" si="713"/>
        <v>0.220464228329521</v>
      </c>
      <c r="CH126" s="19"/>
    </row>
    <row r="127" spans="1:86">
      <c r="A127" s="3">
        <v>35</v>
      </c>
      <c r="B127" s="2" t="s">
        <v>71</v>
      </c>
      <c r="C127" s="11">
        <f t="shared" ref="C127:E127" si="714">C45*$C$7/100</f>
        <v>0.0192932974335204</v>
      </c>
      <c r="D127" s="11">
        <f t="shared" si="714"/>
        <v>8.57632353908268e-10</v>
      </c>
      <c r="E127" s="11">
        <f t="shared" si="714"/>
        <v>0.190466423685364</v>
      </c>
      <c r="F127" s="24"/>
      <c r="G127" s="11">
        <f t="shared" ref="G127:I127" si="715">G45*$G$7/100</f>
        <v>8.05390874248916e-12</v>
      </c>
      <c r="H127" s="11">
        <f t="shared" si="715"/>
        <v>8.05390874248916e-12</v>
      </c>
      <c r="I127" s="11">
        <f t="shared" si="715"/>
        <v>0.210352793927206</v>
      </c>
      <c r="J127" s="17"/>
      <c r="K127" s="11">
        <f t="shared" ref="K127:M127" si="716">K45*$K$7/100</f>
        <v>0.00210525902692903</v>
      </c>
      <c r="L127" s="11">
        <f t="shared" si="716"/>
        <v>9.34229888540353e-10</v>
      </c>
      <c r="M127" s="11">
        <f t="shared" si="716"/>
        <v>0.0587864157364017</v>
      </c>
      <c r="N127" s="17"/>
      <c r="O127" s="11">
        <f t="shared" ref="O127:Q127" si="717">O45*$O$7/100</f>
        <v>0.0291072248362845</v>
      </c>
      <c r="P127" s="11">
        <f t="shared" si="717"/>
        <v>2.06350800288426e-10</v>
      </c>
      <c r="Q127" s="11">
        <f t="shared" si="717"/>
        <v>0.090333983491464</v>
      </c>
      <c r="R127" s="24"/>
      <c r="S127" s="11">
        <f t="shared" ref="S127:U127" si="718">S45*$S$7/100</f>
        <v>3.69766176379462e-5</v>
      </c>
      <c r="T127" s="11">
        <f t="shared" si="718"/>
        <v>2.46295686020516e-10</v>
      </c>
      <c r="U127" s="11">
        <f t="shared" si="718"/>
        <v>0.0920084331309983</v>
      </c>
      <c r="V127" s="24"/>
      <c r="W127" s="11">
        <f t="shared" ref="W127:Y127" si="719">W45*$W$7/100</f>
        <v>0.183672873424659</v>
      </c>
      <c r="X127" s="11">
        <f t="shared" si="719"/>
        <v>7.99286643042781e-10</v>
      </c>
      <c r="Y127" s="11">
        <f t="shared" si="719"/>
        <v>0.399368366916184</v>
      </c>
      <c r="Z127" s="17"/>
      <c r="AA127" s="11">
        <f t="shared" ref="AA127:AC127" si="720">AA45*$AA$7/100</f>
        <v>7.88214382508258e-12</v>
      </c>
      <c r="AB127" s="11">
        <f t="shared" si="720"/>
        <v>7.88214382508258e-12</v>
      </c>
      <c r="AC127" s="11">
        <f t="shared" si="720"/>
        <v>0.0714715297247873</v>
      </c>
      <c r="AD127" s="17"/>
      <c r="AE127" s="11">
        <f t="shared" ref="AE127:AG127" si="721">AE45*$AE$7/100</f>
        <v>8.3000261088763e-10</v>
      </c>
      <c r="AF127" s="11">
        <f t="shared" si="721"/>
        <v>8.3000261088763e-10</v>
      </c>
      <c r="AG127" s="11">
        <f t="shared" si="721"/>
        <v>0.102149251324551</v>
      </c>
      <c r="AH127" s="17"/>
      <c r="AI127" s="11">
        <f t="shared" ref="AI127:AK127" si="722">AI45*$AI$7/100</f>
        <v>0.026820073690421</v>
      </c>
      <c r="AJ127" s="11">
        <f t="shared" si="722"/>
        <v>3.25785626970663e-10</v>
      </c>
      <c r="AK127" s="11">
        <f t="shared" si="722"/>
        <v>0.0778034718618798</v>
      </c>
      <c r="AL127" s="24"/>
      <c r="AM127" s="11">
        <f t="shared" ref="AM127:AO127" si="723">AM45*$AM$7/100</f>
        <v>0.302424853440967</v>
      </c>
      <c r="AN127" s="11">
        <f t="shared" si="723"/>
        <v>7.73243606539729e-10</v>
      </c>
      <c r="AO127" s="11">
        <f t="shared" si="723"/>
        <v>0.518592836085213</v>
      </c>
      <c r="AP127" s="24"/>
      <c r="AQ127" s="11">
        <f t="shared" ref="AQ127:AS127" si="724">AQ45*$AQ$7/100</f>
        <v>0.00369432251991128</v>
      </c>
      <c r="AR127" s="11">
        <f t="shared" si="724"/>
        <v>8.29573375110319e-10</v>
      </c>
      <c r="AS127" s="11">
        <f t="shared" si="724"/>
        <v>0.164730044242406</v>
      </c>
      <c r="AT127" s="24"/>
      <c r="AU127" s="11">
        <f t="shared" ref="AU127:AW127" si="725">AU45*$AU$7/100</f>
        <v>0.12596540598471</v>
      </c>
      <c r="AV127" s="11">
        <f t="shared" si="725"/>
        <v>8.7380707135075e-10</v>
      </c>
      <c r="AW127" s="11">
        <f t="shared" si="725"/>
        <v>0.2909716381103</v>
      </c>
      <c r="AX127" s="17"/>
      <c r="AY127" s="11">
        <f t="shared" ref="AY127:BA127" si="726">AY45*$AY$7/100</f>
        <v>0.0879139478037235</v>
      </c>
      <c r="AZ127" s="11">
        <f t="shared" si="726"/>
        <v>3.58387746647929e-10</v>
      </c>
      <c r="BA127" s="11">
        <f t="shared" si="726"/>
        <v>0.130673548244035</v>
      </c>
      <c r="BB127" s="24"/>
      <c r="BC127" s="11">
        <f t="shared" ref="BC127:BE127" si="727">BC45*$BC$7/100</f>
        <v>4.65680763918359e-5</v>
      </c>
      <c r="BD127" s="11">
        <f t="shared" si="727"/>
        <v>7.84990608916861e-10</v>
      </c>
      <c r="BE127" s="11">
        <f t="shared" si="727"/>
        <v>0.0367872504028535</v>
      </c>
      <c r="BF127" s="17"/>
      <c r="BG127" s="11">
        <f t="shared" ref="BG127:BI127" si="728">BG45*$BG$7/100</f>
        <v>0.0961631674826188</v>
      </c>
      <c r="BH127" s="11">
        <f t="shared" si="728"/>
        <v>8.23096331304352e-10</v>
      </c>
      <c r="BI127" s="11">
        <f t="shared" si="728"/>
        <v>0.262785850213884</v>
      </c>
      <c r="BJ127" s="17"/>
      <c r="BK127" s="11">
        <f t="shared" ref="BK127:BM127" si="729">BK45*$BK$7/100</f>
        <v>0.0502100403590102</v>
      </c>
      <c r="BL127" s="11">
        <f t="shared" si="729"/>
        <v>6.63298528472013e-10</v>
      </c>
      <c r="BM127" s="11">
        <f t="shared" si="729"/>
        <v>0.109009133363205</v>
      </c>
      <c r="BN127" s="17"/>
      <c r="BO127" s="11">
        <f t="shared" ref="BO127:BQ127" si="730">BO45*$BO$7/100</f>
        <v>0.0287296653598283</v>
      </c>
      <c r="BP127" s="11">
        <f t="shared" si="730"/>
        <v>8.30757329858406e-10</v>
      </c>
      <c r="BQ127" s="11">
        <f t="shared" si="730"/>
        <v>0.135332030548594</v>
      </c>
      <c r="BR127" s="17"/>
      <c r="BS127" s="11">
        <f t="shared" ref="BS127:BU127" si="731">BS45*$BS$7/100</f>
        <v>0.020843084292461</v>
      </c>
      <c r="BT127" s="11">
        <f t="shared" si="731"/>
        <v>8.2652598343469e-10</v>
      </c>
      <c r="BU127" s="11">
        <f t="shared" si="731"/>
        <v>0.130312566126263</v>
      </c>
      <c r="BV127" s="17"/>
      <c r="BW127" s="11">
        <f t="shared" ref="BW127:BY127" si="732">BW45*$BW$7/100</f>
        <v>0.0543066448792399</v>
      </c>
      <c r="BX127" s="11">
        <f t="shared" si="732"/>
        <v>7.15517650954959e-10</v>
      </c>
      <c r="BY127" s="11">
        <f t="shared" si="732"/>
        <v>0.137689208126216</v>
      </c>
      <c r="BZ127" s="17"/>
      <c r="CA127" s="11">
        <f t="shared" ref="CA127:CC127" si="733">CA45*$CA$7/100</f>
        <v>3.24870770661076e-5</v>
      </c>
      <c r="CB127" s="11">
        <f t="shared" si="733"/>
        <v>8.06481153506054e-10</v>
      </c>
      <c r="CC127" s="11">
        <f t="shared" si="733"/>
        <v>0.0819755833292764</v>
      </c>
      <c r="CD127" s="17"/>
      <c r="CE127" s="11">
        <f t="shared" ref="CE127:CG127" si="734">CE45*$CE$7/100</f>
        <v>0.0293680200868596</v>
      </c>
      <c r="CF127" s="11">
        <f t="shared" si="734"/>
        <v>8.87294252497389e-10</v>
      </c>
      <c r="CG127" s="11">
        <f t="shared" si="734"/>
        <v>0.220454468092744</v>
      </c>
      <c r="CH127" s="19"/>
    </row>
    <row r="128" spans="1:86">
      <c r="A128" s="3">
        <v>36</v>
      </c>
      <c r="B128" s="2" t="s">
        <v>72</v>
      </c>
      <c r="C128" s="11">
        <f t="shared" ref="C128:E128" si="735">C46*$C$7/100</f>
        <v>2.06936395409818</v>
      </c>
      <c r="D128" s="11">
        <f t="shared" si="735"/>
        <v>1.93801755909713</v>
      </c>
      <c r="E128" s="11">
        <f t="shared" si="735"/>
        <v>2.22384927000768</v>
      </c>
      <c r="F128" s="24"/>
      <c r="G128" s="11">
        <f t="shared" ref="G128:I128" si="736">G46*$G$7/100</f>
        <v>1.92870174219885</v>
      </c>
      <c r="H128" s="11">
        <f t="shared" si="736"/>
        <v>1.78449650616458</v>
      </c>
      <c r="I128" s="11">
        <f t="shared" si="736"/>
        <v>2.09451561538922</v>
      </c>
      <c r="J128" s="17"/>
      <c r="K128" s="11">
        <f t="shared" ref="K128:M128" si="737">K46*$K$7/100</f>
        <v>2.32439198958505</v>
      </c>
      <c r="L128" s="11">
        <f t="shared" si="737"/>
        <v>2.20663231213454</v>
      </c>
      <c r="M128" s="11">
        <f t="shared" si="737"/>
        <v>2.43658365689986</v>
      </c>
      <c r="N128" s="17"/>
      <c r="O128" s="11">
        <f t="shared" ref="O128:Q128" si="738">O46*$O$7/100</f>
        <v>0.288620800855419</v>
      </c>
      <c r="P128" s="11">
        <f t="shared" si="738"/>
        <v>0.227439852077903</v>
      </c>
      <c r="Q128" s="11">
        <f t="shared" si="738"/>
        <v>0.345024728606257</v>
      </c>
      <c r="R128" s="24"/>
      <c r="S128" s="11">
        <f t="shared" ref="S128:U128" si="739">S46*$S$7/100</f>
        <v>0.595614394546555</v>
      </c>
      <c r="T128" s="11">
        <f t="shared" si="739"/>
        <v>0.555630752877984</v>
      </c>
      <c r="U128" s="11">
        <f t="shared" si="739"/>
        <v>0.626219096491464</v>
      </c>
      <c r="V128" s="24"/>
      <c r="W128" s="11">
        <f t="shared" ref="W128:Y128" si="740">W46*$W$7/100</f>
        <v>1.97455772297289</v>
      </c>
      <c r="X128" s="11">
        <f t="shared" si="740"/>
        <v>1.80771462910414</v>
      </c>
      <c r="Y128" s="11">
        <f t="shared" si="740"/>
        <v>2.16219026242718</v>
      </c>
      <c r="Z128" s="17"/>
      <c r="AA128" s="11">
        <f t="shared" ref="AA128:AC128" si="741">AA46*$AA$7/100</f>
        <v>1.777110879328</v>
      </c>
      <c r="AB128" s="11">
        <f t="shared" si="741"/>
        <v>1.68476005288743</v>
      </c>
      <c r="AC128" s="11">
        <f t="shared" si="741"/>
        <v>1.88232018262742</v>
      </c>
      <c r="AD128" s="17"/>
      <c r="AE128" s="11">
        <f t="shared" ref="AE128:AG128" si="742">AE46*$AE$7/100</f>
        <v>1.7960011495692</v>
      </c>
      <c r="AF128" s="11">
        <f t="shared" si="742"/>
        <v>1.68067228678636</v>
      </c>
      <c r="AG128" s="11">
        <f t="shared" si="742"/>
        <v>1.93005487125366</v>
      </c>
      <c r="AH128" s="17"/>
      <c r="AI128" s="11">
        <f t="shared" ref="AI128:AK128" si="743">AI46*$AI$7/100</f>
        <v>0.648616378304703</v>
      </c>
      <c r="AJ128" s="11">
        <f t="shared" si="743"/>
        <v>0.637308359192551</v>
      </c>
      <c r="AK128" s="11">
        <f t="shared" si="743"/>
        <v>0.679702842830243</v>
      </c>
      <c r="AL128" s="24"/>
      <c r="AM128" s="11">
        <f t="shared" ref="AM128:AO128" si="744">AM46*$AM$7/100</f>
        <v>2.25467010256493</v>
      </c>
      <c r="AN128" s="11">
        <f t="shared" si="744"/>
        <v>2.11429545823371</v>
      </c>
      <c r="AO128" s="11">
        <f t="shared" si="744"/>
        <v>2.39490556304698</v>
      </c>
      <c r="AP128" s="24"/>
      <c r="AQ128" s="11">
        <f t="shared" ref="AQ128:AS128" si="745">AQ46*$AQ$7/100</f>
        <v>1.65820103657301</v>
      </c>
      <c r="AR128" s="11">
        <f t="shared" si="745"/>
        <v>1.52797460814819</v>
      </c>
      <c r="AS128" s="11">
        <f t="shared" si="745"/>
        <v>1.79845700710291</v>
      </c>
      <c r="AT128" s="24"/>
      <c r="AU128" s="11">
        <f t="shared" ref="AU128:AW128" si="746">AU46*$AU$7/100</f>
        <v>2.04491826065788</v>
      </c>
      <c r="AV128" s="11">
        <f t="shared" si="746"/>
        <v>1.90188478114847</v>
      </c>
      <c r="AW128" s="11">
        <f t="shared" si="746"/>
        <v>2.1860206265396</v>
      </c>
      <c r="AX128" s="17"/>
      <c r="AY128" s="11">
        <f t="shared" ref="AY128:BA128" si="747">AY46*$AY$7/100</f>
        <v>0.885687222168493</v>
      </c>
      <c r="AZ128" s="11">
        <f t="shared" si="747"/>
        <v>0.84977676995437</v>
      </c>
      <c r="BA128" s="11">
        <f t="shared" si="747"/>
        <v>0.926002259788918</v>
      </c>
      <c r="BB128" s="24"/>
      <c r="BC128" s="11">
        <f t="shared" ref="BC128:BE128" si="748">BC46*$BC$7/100</f>
        <v>1.82803118070296</v>
      </c>
      <c r="BD128" s="11">
        <f t="shared" si="748"/>
        <v>1.73329066411279</v>
      </c>
      <c r="BE128" s="11">
        <f t="shared" si="748"/>
        <v>1.90166329981936</v>
      </c>
      <c r="BF128" s="17"/>
      <c r="BG128" s="11">
        <f t="shared" ref="BG128:BI128" si="749">BG46*$BG$7/100</f>
        <v>1.73032133863132</v>
      </c>
      <c r="BH128" s="11">
        <f t="shared" si="749"/>
        <v>1.54670500904395</v>
      </c>
      <c r="BI128" s="11">
        <f t="shared" si="749"/>
        <v>1.92099983474129</v>
      </c>
      <c r="BJ128" s="17"/>
      <c r="BK128" s="11">
        <f t="shared" ref="BK128:BM128" si="750">BK46*$BK$7/100</f>
        <v>1.70915448324026</v>
      </c>
      <c r="BL128" s="11">
        <f t="shared" si="750"/>
        <v>1.62689883272445</v>
      </c>
      <c r="BM128" s="11">
        <f t="shared" si="750"/>
        <v>1.80252038410798</v>
      </c>
      <c r="BN128" s="17"/>
      <c r="BO128" s="11">
        <f t="shared" ref="BO128:BQ128" si="751">BO46*$BO$7/100</f>
        <v>1.78985005203334</v>
      </c>
      <c r="BP128" s="11">
        <f t="shared" si="751"/>
        <v>1.66145650670372</v>
      </c>
      <c r="BQ128" s="11">
        <f t="shared" si="751"/>
        <v>1.93514120145227</v>
      </c>
      <c r="BR128" s="17"/>
      <c r="BS128" s="11">
        <f t="shared" ref="BS128:BU128" si="752">BS46*$BS$7/100</f>
        <v>1.81397657584411</v>
      </c>
      <c r="BT128" s="11">
        <f t="shared" si="752"/>
        <v>1.68398883442934</v>
      </c>
      <c r="BU128" s="11">
        <f t="shared" si="752"/>
        <v>1.95314702093485</v>
      </c>
      <c r="BV128" s="17"/>
      <c r="BW128" s="11">
        <f t="shared" ref="BW128:BY128" si="753">BW46*$BW$7/100</f>
        <v>1.75588031544347</v>
      </c>
      <c r="BX128" s="11">
        <f t="shared" si="753"/>
        <v>1.64170516388059</v>
      </c>
      <c r="BY128" s="11">
        <f t="shared" si="753"/>
        <v>1.85696864917039</v>
      </c>
      <c r="BZ128" s="17"/>
      <c r="CA128" s="11">
        <f t="shared" ref="CA128:CC128" si="754">CA46*$CA$7/100</f>
        <v>1.79243662291335</v>
      </c>
      <c r="CB128" s="11">
        <f t="shared" si="754"/>
        <v>1.69313459848215</v>
      </c>
      <c r="CC128" s="11">
        <f t="shared" si="754"/>
        <v>1.90271485584376</v>
      </c>
      <c r="CD128" s="17"/>
      <c r="CE128" s="11">
        <f t="shared" ref="CE128:CG128" si="755">CE46*$CE$7/100</f>
        <v>2.09370388290546</v>
      </c>
      <c r="CF128" s="11">
        <f t="shared" si="755"/>
        <v>1.94997108694341</v>
      </c>
      <c r="CG128" s="11">
        <f t="shared" si="755"/>
        <v>2.21951333496707</v>
      </c>
      <c r="CH128" s="19"/>
    </row>
    <row r="129" spans="1:86">
      <c r="A129" s="3">
        <v>37</v>
      </c>
      <c r="B129" s="2" t="s">
        <v>73</v>
      </c>
      <c r="C129" s="11">
        <f t="shared" ref="C129:E129" si="756">C47*$C$7/100</f>
        <v>0.0151393551273657</v>
      </c>
      <c r="D129" s="11">
        <f t="shared" si="756"/>
        <v>8.57632353908268e-10</v>
      </c>
      <c r="E129" s="11">
        <f t="shared" si="756"/>
        <v>0.125497342347397</v>
      </c>
      <c r="F129" s="24"/>
      <c r="G129" s="11">
        <f t="shared" ref="G129:I129" si="757">G47*$G$7/100</f>
        <v>0.0935646740341193</v>
      </c>
      <c r="H129" s="11">
        <f t="shared" si="757"/>
        <v>8.05390874248916e-10</v>
      </c>
      <c r="I129" s="11">
        <f t="shared" si="757"/>
        <v>0.193894631411929</v>
      </c>
      <c r="J129" s="17"/>
      <c r="K129" s="11">
        <f t="shared" ref="K129:M129" si="758">K47*$K$7/100</f>
        <v>1.01675041459512e-10</v>
      </c>
      <c r="L129" s="11">
        <f t="shared" si="758"/>
        <v>1.01675041459512e-10</v>
      </c>
      <c r="M129" s="11">
        <f t="shared" si="758"/>
        <v>0.0520308125663887</v>
      </c>
      <c r="N129" s="17"/>
      <c r="O129" s="11">
        <f t="shared" ref="O129:Q129" si="759">O47*$O$7/100</f>
        <v>0.179156241020015</v>
      </c>
      <c r="P129" s="11">
        <f t="shared" si="759"/>
        <v>0.154116809509816</v>
      </c>
      <c r="Q129" s="11">
        <f t="shared" si="759"/>
        <v>0.204661406286465</v>
      </c>
      <c r="R129" s="24"/>
      <c r="S129" s="11">
        <f t="shared" ref="S129:U129" si="760">S47*$S$7/100</f>
        <v>0.0141965326013598</v>
      </c>
      <c r="T129" s="11">
        <f t="shared" si="760"/>
        <v>2.46295686020516e-10</v>
      </c>
      <c r="U129" s="11">
        <f t="shared" si="760"/>
        <v>0.0515942666032638</v>
      </c>
      <c r="V129" s="24"/>
      <c r="W129" s="11">
        <f t="shared" ref="W129:Y129" si="761">W47*$W$7/100</f>
        <v>0.0558769302851563</v>
      </c>
      <c r="X129" s="11">
        <f t="shared" si="761"/>
        <v>7.99286643042781e-10</v>
      </c>
      <c r="Y129" s="11">
        <f t="shared" si="761"/>
        <v>0.224917662778953</v>
      </c>
      <c r="Z129" s="17"/>
      <c r="AA129" s="11">
        <f t="shared" ref="AA129:AC129" si="762">AA47*$AA$7/100</f>
        <v>7.89507325613624e-12</v>
      </c>
      <c r="AB129" s="11">
        <f t="shared" si="762"/>
        <v>7.89507325613624e-12</v>
      </c>
      <c r="AC129" s="11">
        <f t="shared" si="762"/>
        <v>0.044532508258534</v>
      </c>
      <c r="AD129" s="17"/>
      <c r="AE129" s="11">
        <f t="shared" ref="AE129:AG129" si="763">AE47*$AE$7/100</f>
        <v>8.29990990851077e-12</v>
      </c>
      <c r="AF129" s="11">
        <f t="shared" si="763"/>
        <v>8.29990990851077e-12</v>
      </c>
      <c r="AG129" s="11">
        <f t="shared" si="763"/>
        <v>0.058238461197108</v>
      </c>
      <c r="AH129" s="17"/>
      <c r="AI129" s="11">
        <f t="shared" ref="AI129:AK129" si="764">AI47*$AI$7/100</f>
        <v>1.05845143917753</v>
      </c>
      <c r="AJ129" s="11">
        <f t="shared" si="764"/>
        <v>0.998386343132946</v>
      </c>
      <c r="AK129" s="11">
        <f t="shared" si="764"/>
        <v>1.09067163768493</v>
      </c>
      <c r="AL129" s="24"/>
      <c r="AM129" s="11">
        <f t="shared" ref="AM129:AO129" si="765">AM47*$AM$7/100</f>
        <v>0.0831074495872836</v>
      </c>
      <c r="AN129" s="11">
        <f t="shared" si="765"/>
        <v>7.73243606539729e-10</v>
      </c>
      <c r="AO129" s="11">
        <f t="shared" si="765"/>
        <v>0.226549551305649</v>
      </c>
      <c r="AP129" s="24"/>
      <c r="AQ129" s="11">
        <f t="shared" ref="AQ129:AS129" si="766">AQ47*$AQ$7/100</f>
        <v>0.0569015162442044</v>
      </c>
      <c r="AR129" s="11">
        <f t="shared" si="766"/>
        <v>8.29573375110319e-10</v>
      </c>
      <c r="AS129" s="11">
        <f t="shared" si="766"/>
        <v>0.141482079978315</v>
      </c>
      <c r="AT129" s="24"/>
      <c r="AU129" s="11">
        <f t="shared" ref="AU129:AW129" si="767">AU47*$AU$7/100</f>
        <v>0.176182224568166</v>
      </c>
      <c r="AV129" s="11">
        <f t="shared" si="767"/>
        <v>0.065468072445398</v>
      </c>
      <c r="AW129" s="11">
        <f t="shared" si="767"/>
        <v>0.293732868455769</v>
      </c>
      <c r="AX129" s="17"/>
      <c r="AY129" s="11">
        <f t="shared" ref="AY129:BA129" si="768">AY47*$AY$7/100</f>
        <v>0.0204602847785809</v>
      </c>
      <c r="AZ129" s="11">
        <f t="shared" si="768"/>
        <v>3.58387746647929e-10</v>
      </c>
      <c r="BA129" s="11">
        <f t="shared" si="768"/>
        <v>0.0877039325841878</v>
      </c>
      <c r="BB129" s="24"/>
      <c r="BC129" s="11">
        <f t="shared" ref="BC129:BE129" si="769">BC47*$BC$7/100</f>
        <v>7.84990608916861e-12</v>
      </c>
      <c r="BD129" s="11">
        <f t="shared" si="769"/>
        <v>7.84990608916861e-12</v>
      </c>
      <c r="BE129" s="11">
        <f t="shared" si="769"/>
        <v>0.0317621330198723</v>
      </c>
      <c r="BF129" s="17"/>
      <c r="BG129" s="11">
        <f t="shared" ref="BG129:BI129" si="770">BG47*$BG$7/100</f>
        <v>8.23096331304352e-10</v>
      </c>
      <c r="BH129" s="11">
        <f t="shared" si="770"/>
        <v>8.23096331304352e-10</v>
      </c>
      <c r="BI129" s="11">
        <f t="shared" si="770"/>
        <v>0.0967607354191457</v>
      </c>
      <c r="BJ129" s="17"/>
      <c r="BK129" s="11">
        <f t="shared" ref="BK129:BM129" si="771">BK47*$BK$7/100</f>
        <v>0.00109541762081568</v>
      </c>
      <c r="BL129" s="11">
        <f t="shared" si="771"/>
        <v>6.63298528472013e-10</v>
      </c>
      <c r="BM129" s="11">
        <f t="shared" si="771"/>
        <v>0.0565230504335954</v>
      </c>
      <c r="BN129" s="17"/>
      <c r="BO129" s="11">
        <f t="shared" ref="BO129:BQ129" si="772">BO47*$BO$7/100</f>
        <v>4.26467613768153e-7</v>
      </c>
      <c r="BP129" s="11">
        <f t="shared" si="772"/>
        <v>8.30757329858406e-10</v>
      </c>
      <c r="BQ129" s="11">
        <f t="shared" si="772"/>
        <v>0.0940516988279298</v>
      </c>
      <c r="BR129" s="17"/>
      <c r="BS129" s="11">
        <f t="shared" ref="BS129:BU129" si="773">BS47*$BS$7/100</f>
        <v>0.0182167979800972</v>
      </c>
      <c r="BT129" s="11">
        <f t="shared" si="773"/>
        <v>8.2652598343469e-10</v>
      </c>
      <c r="BU129" s="11">
        <f t="shared" si="773"/>
        <v>0.119911563150721</v>
      </c>
      <c r="BV129" s="17"/>
      <c r="BW129" s="11">
        <f t="shared" ref="BW129:BY129" si="774">BW47*$BW$7/100</f>
        <v>0.000404451360825848</v>
      </c>
      <c r="BX129" s="11">
        <f t="shared" si="774"/>
        <v>7.15517650954959e-10</v>
      </c>
      <c r="BY129" s="11">
        <f t="shared" si="774"/>
        <v>0.0624241210775588</v>
      </c>
      <c r="BZ129" s="17"/>
      <c r="CA129" s="11">
        <f t="shared" ref="CA129:CC129" si="775">CA47*$CA$7/100</f>
        <v>1.61763989770244e-13</v>
      </c>
      <c r="CB129" s="11">
        <f t="shared" si="775"/>
        <v>1.61763989770244e-13</v>
      </c>
      <c r="CC129" s="11">
        <f t="shared" si="775"/>
        <v>0.0481196658013229</v>
      </c>
      <c r="CD129" s="17"/>
      <c r="CE129" s="11">
        <f t="shared" ref="CE129:CG129" si="776">CE47*$CE$7/100</f>
        <v>0.141988375461642</v>
      </c>
      <c r="CF129" s="11">
        <f t="shared" si="776"/>
        <v>8.87294252497389e-10</v>
      </c>
      <c r="CG129" s="11">
        <f t="shared" si="776"/>
        <v>0.232853517977142</v>
      </c>
      <c r="CH129" s="19"/>
    </row>
    <row r="130" spans="1:86">
      <c r="A130" s="3">
        <v>38</v>
      </c>
      <c r="B130" s="2" t="s">
        <v>74</v>
      </c>
      <c r="C130" s="11">
        <f t="shared" ref="C130:E130" si="777">C48*$C$7/100</f>
        <v>5.88096515354332</v>
      </c>
      <c r="D130" s="11">
        <f t="shared" si="777"/>
        <v>5.28690037463814</v>
      </c>
      <c r="E130" s="11">
        <f t="shared" si="777"/>
        <v>6.45370919213033</v>
      </c>
      <c r="F130" s="24"/>
      <c r="G130" s="11">
        <f t="shared" ref="G130:I130" si="778">G48*$G$7/100</f>
        <v>5.87555193709063</v>
      </c>
      <c r="H130" s="11">
        <f t="shared" si="778"/>
        <v>5.31625629837721</v>
      </c>
      <c r="I130" s="11">
        <f t="shared" si="778"/>
        <v>6.43883426063158</v>
      </c>
      <c r="J130" s="17"/>
      <c r="K130" s="11">
        <f t="shared" ref="K130:M130" si="779">K48*$K$7/100</f>
        <v>5.90929365628318</v>
      </c>
      <c r="L130" s="11">
        <f t="shared" si="779"/>
        <v>5.25560366097261</v>
      </c>
      <c r="M130" s="11">
        <f t="shared" si="779"/>
        <v>6.55312752626965</v>
      </c>
      <c r="N130" s="17"/>
      <c r="O130" s="11">
        <f t="shared" ref="O130:Q130" si="780">O48*$O$7/100</f>
        <v>-0.0762932559874386</v>
      </c>
      <c r="P130" s="11">
        <f t="shared" si="780"/>
        <v>-0.10756592612195</v>
      </c>
      <c r="Q130" s="11">
        <f t="shared" si="780"/>
        <v>0.0696314267509271</v>
      </c>
      <c r="R130" s="24"/>
      <c r="S130" s="11">
        <f t="shared" ref="S130:U130" si="781">S48*$S$7/100</f>
        <v>0.935135460682697</v>
      </c>
      <c r="T130" s="11">
        <f t="shared" si="781"/>
        <v>0.760474874941248</v>
      </c>
      <c r="U130" s="11">
        <f t="shared" si="781"/>
        <v>1.11077384029765</v>
      </c>
      <c r="V130" s="24"/>
      <c r="W130" s="11">
        <f t="shared" ref="W130:Y130" si="782">W48*$W$7/100</f>
        <v>5.88471593793676</v>
      </c>
      <c r="X130" s="11">
        <f t="shared" si="782"/>
        <v>5.34359888059679</v>
      </c>
      <c r="Y130" s="11">
        <f t="shared" si="782"/>
        <v>6.41753639992193</v>
      </c>
      <c r="Z130" s="17"/>
      <c r="AA130" s="11">
        <f t="shared" ref="AA130:AC130" si="783">AA48*$AA$7/100</f>
        <v>5.68550444326111</v>
      </c>
      <c r="AB130" s="11">
        <f t="shared" si="783"/>
        <v>5.13378827584285</v>
      </c>
      <c r="AC130" s="11">
        <f t="shared" si="783"/>
        <v>6.1850062071011</v>
      </c>
      <c r="AD130" s="17"/>
      <c r="AE130" s="11">
        <f t="shared" ref="AE130:AG130" si="784">AE48*$AE$7/100</f>
        <v>5.77417046344917</v>
      </c>
      <c r="AF130" s="11">
        <f t="shared" si="784"/>
        <v>5.1866863154368</v>
      </c>
      <c r="AG130" s="11">
        <f t="shared" si="784"/>
        <v>6.3280395057206</v>
      </c>
      <c r="AH130" s="17"/>
      <c r="AI130" s="11">
        <f t="shared" ref="AI130:AK130" si="785">AI48*$AI$7/100</f>
        <v>1.25934063033645</v>
      </c>
      <c r="AJ130" s="11">
        <f t="shared" si="785"/>
        <v>1.09586466057884</v>
      </c>
      <c r="AK130" s="11">
        <f t="shared" si="785"/>
        <v>1.33540831637783</v>
      </c>
      <c r="AL130" s="24"/>
      <c r="AM130" s="11">
        <f t="shared" ref="AM130:AO130" si="786">AM48*$AM$7/100</f>
        <v>5.73832586092805</v>
      </c>
      <c r="AN130" s="11">
        <f t="shared" si="786"/>
        <v>5.21707461332355</v>
      </c>
      <c r="AO130" s="11">
        <f t="shared" si="786"/>
        <v>6.26062098740137</v>
      </c>
      <c r="AP130" s="24"/>
      <c r="AQ130" s="11">
        <f t="shared" ref="AQ130:AS130" si="787">AQ48*$AQ$7/100</f>
        <v>7.4111513654893</v>
      </c>
      <c r="AR130" s="11">
        <f t="shared" si="787"/>
        <v>6.8286996030906</v>
      </c>
      <c r="AS130" s="11">
        <f t="shared" si="787"/>
        <v>7.99245831663036</v>
      </c>
      <c r="AT130" s="24"/>
      <c r="AU130" s="11">
        <f t="shared" ref="AU130:AW130" si="788">AU48*$AU$7/100</f>
        <v>7.69031486846295</v>
      </c>
      <c r="AV130" s="11">
        <f t="shared" si="788"/>
        <v>7.11275460851225</v>
      </c>
      <c r="AW130" s="11">
        <f t="shared" si="788"/>
        <v>8.26736832031228</v>
      </c>
      <c r="AX130" s="17"/>
      <c r="AY130" s="11">
        <f t="shared" ref="AY130:BA130" si="789">AY48*$AY$7/100</f>
        <v>1.63342383289726</v>
      </c>
      <c r="AZ130" s="11">
        <f t="shared" si="789"/>
        <v>1.39075590576449</v>
      </c>
      <c r="BA130" s="11">
        <f t="shared" si="789"/>
        <v>1.86054489958046</v>
      </c>
      <c r="BB130" s="24"/>
      <c r="BC130" s="11">
        <f t="shared" ref="BC130:BE130" si="790">BC48*$BC$7/100</f>
        <v>5.43877603425612</v>
      </c>
      <c r="BD130" s="11">
        <f t="shared" si="790"/>
        <v>4.89001264928061</v>
      </c>
      <c r="BE130" s="11">
        <f t="shared" si="790"/>
        <v>5.95288993375404</v>
      </c>
      <c r="BF130" s="17"/>
      <c r="BG130" s="11">
        <f t="shared" ref="BG130:BI130" si="791">BG48*$BG$7/100</f>
        <v>7.54942308879689</v>
      </c>
      <c r="BH130" s="11">
        <f t="shared" si="791"/>
        <v>6.98812900759052</v>
      </c>
      <c r="BI130" s="11">
        <f t="shared" si="791"/>
        <v>8.11563928606447</v>
      </c>
      <c r="BJ130" s="17"/>
      <c r="BK130" s="11">
        <f t="shared" ref="BK130:BM130" si="792">BK48*$BK$7/100</f>
        <v>3.537132264871</v>
      </c>
      <c r="BL130" s="11">
        <f t="shared" si="792"/>
        <v>3.06247583789642</v>
      </c>
      <c r="BM130" s="11">
        <f t="shared" si="792"/>
        <v>4.00180604899206</v>
      </c>
      <c r="BN130" s="17"/>
      <c r="BO130" s="11">
        <f t="shared" ref="BO130:BQ130" si="793">BO48*$BO$7/100</f>
        <v>6.06595741057372</v>
      </c>
      <c r="BP130" s="11">
        <f t="shared" si="793"/>
        <v>5.49358222544787</v>
      </c>
      <c r="BQ130" s="11">
        <f t="shared" si="793"/>
        <v>6.63959534684095</v>
      </c>
      <c r="BR130" s="17"/>
      <c r="BS130" s="11">
        <f t="shared" ref="BS130:BU130" si="794">BS48*$BS$7/100</f>
        <v>5.84969632145985</v>
      </c>
      <c r="BT130" s="11">
        <f t="shared" si="794"/>
        <v>5.28452611924704</v>
      </c>
      <c r="BU130" s="11">
        <f t="shared" si="794"/>
        <v>6.4212555695246</v>
      </c>
      <c r="BV130" s="17"/>
      <c r="BW130" s="11">
        <f t="shared" ref="BW130:BY130" si="795">BW48*$BW$7/100</f>
        <v>4.00041625543012</v>
      </c>
      <c r="BX130" s="11">
        <f t="shared" si="795"/>
        <v>3.51087338899976</v>
      </c>
      <c r="BY130" s="11">
        <f t="shared" si="795"/>
        <v>4.49068894986446</v>
      </c>
      <c r="BZ130" s="17"/>
      <c r="CA130" s="11">
        <f t="shared" ref="CA130:CC130" si="796">CA48*$CA$7/100</f>
        <v>5.81074509988033</v>
      </c>
      <c r="CB130" s="11">
        <f t="shared" si="796"/>
        <v>5.31609794918893</v>
      </c>
      <c r="CC130" s="11">
        <f t="shared" si="796"/>
        <v>6.34277265203674</v>
      </c>
      <c r="CD130" s="17"/>
      <c r="CE130" s="11">
        <f t="shared" ref="CE130:CG130" si="797">CE48*$CE$7/100</f>
        <v>7.01228647748687</v>
      </c>
      <c r="CF130" s="11">
        <f t="shared" si="797"/>
        <v>6.38196151345525</v>
      </c>
      <c r="CG130" s="11">
        <f t="shared" si="797"/>
        <v>7.61647175283991</v>
      </c>
      <c r="CH130" s="19"/>
    </row>
    <row r="131" spans="1:86">
      <c r="A131" s="3">
        <v>39</v>
      </c>
      <c r="B131" s="2" t="s">
        <v>75</v>
      </c>
      <c r="C131" s="11">
        <f t="shared" ref="C131:E131" si="798">C49*$C$7/100</f>
        <v>4.30242419558683</v>
      </c>
      <c r="D131" s="11">
        <f t="shared" si="798"/>
        <v>4.06546895252552</v>
      </c>
      <c r="E131" s="11">
        <f t="shared" si="798"/>
        <v>4.53783570041112</v>
      </c>
      <c r="F131" s="24"/>
      <c r="G131" s="11">
        <f t="shared" ref="G131:I131" si="799">G49*$G$7/100</f>
        <v>4.01900516331574</v>
      </c>
      <c r="H131" s="11">
        <f t="shared" si="799"/>
        <v>3.78333973960177</v>
      </c>
      <c r="I131" s="11">
        <f t="shared" si="799"/>
        <v>4.25314839827739</v>
      </c>
      <c r="J131" s="17"/>
      <c r="K131" s="11">
        <f t="shared" ref="K131:M131" si="800">K49*$K$7/100</f>
        <v>5.05013848158593</v>
      </c>
      <c r="L131" s="11">
        <f t="shared" si="800"/>
        <v>4.78718079485848</v>
      </c>
      <c r="M131" s="11">
        <f t="shared" si="800"/>
        <v>5.3229429513386</v>
      </c>
      <c r="N131" s="17"/>
      <c r="O131" s="11">
        <f t="shared" ref="O131:Q131" si="801">O49*$O$7/100</f>
        <v>1.32285513891702</v>
      </c>
      <c r="P131" s="11">
        <f t="shared" si="801"/>
        <v>1.22387485054267</v>
      </c>
      <c r="Q131" s="11">
        <f t="shared" si="801"/>
        <v>1.36978550142661</v>
      </c>
      <c r="R131" s="24"/>
      <c r="S131" s="11">
        <f t="shared" ref="S131:U131" si="802">S49*$S$7/100</f>
        <v>1.45465434007635</v>
      </c>
      <c r="T131" s="11">
        <f t="shared" si="802"/>
        <v>1.35275688885594</v>
      </c>
      <c r="U131" s="11">
        <f t="shared" si="802"/>
        <v>1.558697026722</v>
      </c>
      <c r="V131" s="24"/>
      <c r="W131" s="11">
        <f t="shared" ref="W131:Y131" si="803">W49*$W$7/100</f>
        <v>3.92762262811435</v>
      </c>
      <c r="X131" s="11">
        <f t="shared" si="803"/>
        <v>3.61826672579108</v>
      </c>
      <c r="Y131" s="11">
        <f t="shared" si="803"/>
        <v>4.26735142287326</v>
      </c>
      <c r="Z131" s="17"/>
      <c r="AA131" s="11">
        <f t="shared" ref="AA131:AC131" si="804">AA49*$AA$7/100</f>
        <v>3.89790811070058</v>
      </c>
      <c r="AB131" s="11">
        <f t="shared" si="804"/>
        <v>3.69299239609896</v>
      </c>
      <c r="AC131" s="11">
        <f t="shared" si="804"/>
        <v>4.12314826021458</v>
      </c>
      <c r="AD131" s="17"/>
      <c r="AE131" s="11">
        <f t="shared" ref="AE131:AG131" si="805">AE49*$AE$7/100</f>
        <v>3.8605579439172</v>
      </c>
      <c r="AF131" s="11">
        <f t="shared" si="805"/>
        <v>3.65294109082976</v>
      </c>
      <c r="AG131" s="11">
        <f t="shared" si="805"/>
        <v>4.17701303937032</v>
      </c>
      <c r="AH131" s="17"/>
      <c r="AI131" s="11">
        <f t="shared" ref="AI131:AK131" si="806">AI49*$AI$7/100</f>
        <v>1.1861300842436</v>
      </c>
      <c r="AJ131" s="11">
        <f t="shared" si="806"/>
        <v>1.12921859306809</v>
      </c>
      <c r="AK131" s="11">
        <f t="shared" si="806"/>
        <v>1.53336217903774</v>
      </c>
      <c r="AL131" s="24"/>
      <c r="AM131" s="11">
        <f t="shared" ref="AM131:AO131" si="807">AM49*$AM$7/100</f>
        <v>4.01611130582637</v>
      </c>
      <c r="AN131" s="11">
        <f t="shared" si="807"/>
        <v>3.79310784970031</v>
      </c>
      <c r="AO131" s="11">
        <f t="shared" si="807"/>
        <v>4.23177668012637</v>
      </c>
      <c r="AP131" s="24"/>
      <c r="AQ131" s="11">
        <f t="shared" ref="AQ131:AS131" si="808">AQ49*$AQ$7/100</f>
        <v>3.48811546606011</v>
      </c>
      <c r="AR131" s="11">
        <f t="shared" si="808"/>
        <v>3.25479795431033</v>
      </c>
      <c r="AS131" s="11">
        <f t="shared" si="808"/>
        <v>3.72178969436118</v>
      </c>
      <c r="AT131" s="24"/>
      <c r="AU131" s="11">
        <f t="shared" ref="AU131:AW131" si="809">AU49*$AU$7/100</f>
        <v>3.77079208342417</v>
      </c>
      <c r="AV131" s="11">
        <f t="shared" si="809"/>
        <v>3.54020313536542</v>
      </c>
      <c r="AW131" s="11">
        <f t="shared" si="809"/>
        <v>4.03981106648093</v>
      </c>
      <c r="AX131" s="17"/>
      <c r="AY131" s="11">
        <f t="shared" ref="AY131:BA131" si="810">AY49*$AY$7/100</f>
        <v>2.10033855698512</v>
      </c>
      <c r="AZ131" s="11">
        <f t="shared" si="810"/>
        <v>2.00652339654509</v>
      </c>
      <c r="BA131" s="11">
        <f t="shared" si="810"/>
        <v>2.17412342626499</v>
      </c>
      <c r="BB131" s="24"/>
      <c r="BC131" s="11">
        <f t="shared" ref="BC131:BE131" si="811">BC49*$BC$7/100</f>
        <v>3.99079020695416</v>
      </c>
      <c r="BD131" s="11">
        <f t="shared" si="811"/>
        <v>3.78613530530345</v>
      </c>
      <c r="BE131" s="11">
        <f t="shared" si="811"/>
        <v>4.21891632781149</v>
      </c>
      <c r="BF131" s="17"/>
      <c r="BG131" s="11">
        <f t="shared" ref="BG131:BI131" si="812">BG49*$BG$7/100</f>
        <v>3.64958444011356</v>
      </c>
      <c r="BH131" s="11">
        <f t="shared" si="812"/>
        <v>3.40724018728762</v>
      </c>
      <c r="BI131" s="11">
        <f t="shared" si="812"/>
        <v>3.89029896220352</v>
      </c>
      <c r="BJ131" s="17"/>
      <c r="BK131" s="11">
        <f t="shared" ref="BK131:BM131" si="813">BK49*$BK$7/100</f>
        <v>3.60594285421468</v>
      </c>
      <c r="BL131" s="11">
        <f t="shared" si="813"/>
        <v>3.42510777639736</v>
      </c>
      <c r="BM131" s="11">
        <f t="shared" si="813"/>
        <v>3.77809535429431</v>
      </c>
      <c r="BN131" s="17"/>
      <c r="BO131" s="11">
        <f t="shared" ref="BO131:BQ131" si="814">BO49*$BO$7/100</f>
        <v>3.78512146902076</v>
      </c>
      <c r="BP131" s="11">
        <f t="shared" si="814"/>
        <v>3.56698120934654</v>
      </c>
      <c r="BQ131" s="11">
        <f t="shared" si="814"/>
        <v>4.00324511354839</v>
      </c>
      <c r="BR131" s="17"/>
      <c r="BS131" s="11">
        <f t="shared" ref="BS131:BU131" si="815">BS49*$BS$7/100</f>
        <v>3.90461619412332</v>
      </c>
      <c r="BT131" s="11">
        <f t="shared" si="815"/>
        <v>3.6831733526415</v>
      </c>
      <c r="BU131" s="11">
        <f t="shared" si="815"/>
        <v>4.12342241771799</v>
      </c>
      <c r="BV131" s="17"/>
      <c r="BW131" s="11">
        <f t="shared" ref="BW131:BY131" si="816">BW49*$BW$7/100</f>
        <v>3.66330011418269</v>
      </c>
      <c r="BX131" s="11">
        <f t="shared" si="816"/>
        <v>3.48088604424823</v>
      </c>
      <c r="BY131" s="11">
        <f t="shared" si="816"/>
        <v>3.84849039260285</v>
      </c>
      <c r="BZ131" s="17"/>
      <c r="CA131" s="11">
        <f t="shared" ref="CA131:CC131" si="817">CA49*$CA$7/100</f>
        <v>3.85689127409275</v>
      </c>
      <c r="CB131" s="11">
        <f t="shared" si="817"/>
        <v>3.64581902659714</v>
      </c>
      <c r="CC131" s="11">
        <f t="shared" si="817"/>
        <v>4.05935836768044</v>
      </c>
      <c r="CD131" s="17"/>
      <c r="CE131" s="11">
        <f t="shared" ref="CE131:CG131" si="818">CE49*$CE$7/100</f>
        <v>4.14801190100005</v>
      </c>
      <c r="CF131" s="11">
        <f t="shared" si="818"/>
        <v>3.9084247069407</v>
      </c>
      <c r="CG131" s="11">
        <f t="shared" si="818"/>
        <v>4.44986940569966</v>
      </c>
      <c r="CH131" s="19"/>
    </row>
    <row r="132" spans="1:86">
      <c r="A132" s="3">
        <v>40</v>
      </c>
      <c r="B132" s="2" t="s">
        <v>76</v>
      </c>
      <c r="C132" s="11">
        <f t="shared" ref="C132:E132" si="819">C50*$C$7/100</f>
        <v>0.491854727863454</v>
      </c>
      <c r="D132" s="11">
        <f t="shared" si="819"/>
        <v>0.464896770083055</v>
      </c>
      <c r="E132" s="11">
        <f t="shared" si="819"/>
        <v>0.518789529570297</v>
      </c>
      <c r="F132" s="24"/>
      <c r="G132" s="11">
        <f t="shared" ref="G132:I132" si="820">G50*$G$7/100</f>
        <v>0.455254440187068</v>
      </c>
      <c r="H132" s="11">
        <f t="shared" si="820"/>
        <v>0.428554121923968</v>
      </c>
      <c r="I132" s="11">
        <f t="shared" si="820"/>
        <v>0.481770323939965</v>
      </c>
      <c r="J132" s="17"/>
      <c r="K132" s="11">
        <f t="shared" ref="K132:M132" si="821">K50*$K$7/100</f>
        <v>0.570240844746592</v>
      </c>
      <c r="L132" s="11">
        <f t="shared" si="821"/>
        <v>0.540535136980674</v>
      </c>
      <c r="M132" s="11">
        <f t="shared" si="821"/>
        <v>0.601043338401656</v>
      </c>
      <c r="N132" s="17"/>
      <c r="O132" s="11">
        <f t="shared" ref="O132:Q132" si="822">O50*$O$7/100</f>
        <v>0.150583052054877</v>
      </c>
      <c r="P132" s="11">
        <f t="shared" si="822"/>
        <v>0.139319599971933</v>
      </c>
      <c r="Q132" s="11">
        <f t="shared" si="822"/>
        <v>0.155912061472326</v>
      </c>
      <c r="R132" s="24"/>
      <c r="S132" s="11">
        <f t="shared" ref="S132:U132" si="823">S50*$S$7/100</f>
        <v>0.128491720509845</v>
      </c>
      <c r="T132" s="11">
        <f t="shared" si="823"/>
        <v>0.121033640841458</v>
      </c>
      <c r="U132" s="11">
        <f t="shared" si="823"/>
        <v>0.136360128791143</v>
      </c>
      <c r="V132" s="24"/>
      <c r="W132" s="11">
        <f t="shared" ref="W132:Y132" si="824">W50*$W$7/100</f>
        <v>0.433144621877886</v>
      </c>
      <c r="X132" s="11">
        <f t="shared" si="824"/>
        <v>0.408544976864958</v>
      </c>
      <c r="Y132" s="11">
        <f t="shared" si="824"/>
        <v>0.458086361574036</v>
      </c>
      <c r="Z132" s="17"/>
      <c r="AA132" s="11">
        <f t="shared" ref="AA132:AC132" si="825">AA50*$AA$7/100</f>
        <v>0.436422696276932</v>
      </c>
      <c r="AB132" s="11">
        <f t="shared" si="825"/>
        <v>0.413493454035191</v>
      </c>
      <c r="AC132" s="11">
        <f t="shared" si="825"/>
        <v>0.461633510071678</v>
      </c>
      <c r="AD132" s="17"/>
      <c r="AE132" s="11">
        <f t="shared" ref="AE132:AG132" si="826">AE50*$AE$7/100</f>
        <v>0.440386935297813</v>
      </c>
      <c r="AF132" s="11">
        <f t="shared" si="826"/>
        <v>0.416823161174713</v>
      </c>
      <c r="AG132" s="11">
        <f t="shared" si="826"/>
        <v>0.466032355969019</v>
      </c>
      <c r="AH132" s="17"/>
      <c r="AI132" s="11">
        <f t="shared" ref="AI132:AK132" si="827">AI50*$AI$7/100</f>
        <v>0.137844785555692</v>
      </c>
      <c r="AJ132" s="11">
        <f t="shared" si="827"/>
        <v>0.134294373792966</v>
      </c>
      <c r="AK132" s="11">
        <f t="shared" si="827"/>
        <v>0.144402524440985</v>
      </c>
      <c r="AL132" s="24"/>
      <c r="AM132" s="11">
        <f t="shared" ref="AM132:AO132" si="828">AM50*$AM$7/100</f>
        <v>0.45197016694575</v>
      </c>
      <c r="AN132" s="11">
        <f t="shared" si="828"/>
        <v>0.426881504887962</v>
      </c>
      <c r="AO132" s="11">
        <f t="shared" si="828"/>
        <v>0.476207487792738</v>
      </c>
      <c r="AP132" s="24"/>
      <c r="AQ132" s="11">
        <f t="shared" ref="AQ132:AS132" si="829">AQ50*$AQ$7/100</f>
        <v>0.398633234795011</v>
      </c>
      <c r="AR132" s="11">
        <f t="shared" si="829"/>
        <v>0.371947518464463</v>
      </c>
      <c r="AS132" s="11">
        <f t="shared" si="829"/>
        <v>0.425279131603555</v>
      </c>
      <c r="AT132" s="24"/>
      <c r="AU132" s="11">
        <f t="shared" ref="AU132:AW132" si="830">AU50*$AU$7/100</f>
        <v>0.442079968766057</v>
      </c>
      <c r="AV132" s="11">
        <f t="shared" si="830"/>
        <v>0.415046125592607</v>
      </c>
      <c r="AW132" s="11">
        <f t="shared" si="830"/>
        <v>0.469573434459037</v>
      </c>
      <c r="AX132" s="17"/>
      <c r="AY132" s="11">
        <f t="shared" ref="AY132:BA132" si="831">AY50*$AY$7/100</f>
        <v>0.24214073875746</v>
      </c>
      <c r="AZ132" s="11">
        <f t="shared" si="831"/>
        <v>0.231447881948472</v>
      </c>
      <c r="BA132" s="11">
        <f t="shared" si="831"/>
        <v>0.253157578089417</v>
      </c>
      <c r="BB132" s="24"/>
      <c r="BC132" s="11">
        <f t="shared" ref="BC132:BE132" si="832">BC50*$BC$7/100</f>
        <v>0.457170680727091</v>
      </c>
      <c r="BD132" s="11">
        <f t="shared" si="832"/>
        <v>0.43373321611666</v>
      </c>
      <c r="BE132" s="11">
        <f t="shared" si="832"/>
        <v>0.482853218479024</v>
      </c>
      <c r="BF132" s="17"/>
      <c r="BG132" s="11">
        <f t="shared" ref="BG132:BI132" si="833">BG50*$BG$7/100</f>
        <v>0.415650477767397</v>
      </c>
      <c r="BH132" s="11">
        <f t="shared" si="833"/>
        <v>0.388096504980653</v>
      </c>
      <c r="BI132" s="11">
        <f t="shared" si="833"/>
        <v>0.44308345539344</v>
      </c>
      <c r="BJ132" s="17"/>
      <c r="BK132" s="11">
        <f t="shared" ref="BK132:BM132" si="834">BK50*$BK$7/100</f>
        <v>0.41048892733019</v>
      </c>
      <c r="BL132" s="11">
        <f t="shared" si="834"/>
        <v>0.389784727062465</v>
      </c>
      <c r="BM132" s="11">
        <f t="shared" si="834"/>
        <v>0.429918931124721</v>
      </c>
      <c r="BN132" s="17"/>
      <c r="BO132" s="11">
        <f t="shared" ref="BO132:BQ132" si="835">BO50*$BO$7/100</f>
        <v>0.434177872546569</v>
      </c>
      <c r="BP132" s="11">
        <f t="shared" si="835"/>
        <v>0.409166261616522</v>
      </c>
      <c r="BQ132" s="11">
        <f t="shared" si="835"/>
        <v>0.459200283321904</v>
      </c>
      <c r="BR132" s="17"/>
      <c r="BS132" s="11">
        <f t="shared" ref="BS132:BU132" si="836">BS50*$BS$7/100</f>
        <v>0.454095854876969</v>
      </c>
      <c r="BT132" s="11">
        <f t="shared" si="836"/>
        <v>0.428360315330763</v>
      </c>
      <c r="BU132" s="11">
        <f t="shared" si="836"/>
        <v>0.479544589906923</v>
      </c>
      <c r="BV132" s="17"/>
      <c r="BW132" s="11">
        <f t="shared" ref="BW132:BY132" si="837">BW50*$BW$7/100</f>
        <v>0.420677154596553</v>
      </c>
      <c r="BX132" s="11">
        <f t="shared" si="837"/>
        <v>0.399731806400149</v>
      </c>
      <c r="BY132" s="11">
        <f t="shared" si="837"/>
        <v>0.441939477112331</v>
      </c>
      <c r="BZ132" s="17"/>
      <c r="CA132" s="11">
        <f t="shared" ref="CA132:CC132" si="838">CA50*$CA$7/100</f>
        <v>0.449757603206103</v>
      </c>
      <c r="CB132" s="11">
        <f t="shared" si="838"/>
        <v>0.425203478006458</v>
      </c>
      <c r="CC132" s="11">
        <f t="shared" si="838"/>
        <v>0.473033455777441</v>
      </c>
      <c r="CD132" s="17"/>
      <c r="CE132" s="11">
        <f t="shared" ref="CE132:CG132" si="839">CE50*$CE$7/100</f>
        <v>0.480088301198763</v>
      </c>
      <c r="CF132" s="11">
        <f t="shared" si="839"/>
        <v>0.451944214803798</v>
      </c>
      <c r="CG132" s="11">
        <f t="shared" si="839"/>
        <v>0.510364555682478</v>
      </c>
      <c r="CH132" s="19"/>
    </row>
    <row r="133" spans="1:86">
      <c r="A133" s="3">
        <v>41</v>
      </c>
      <c r="B133" s="2" t="s">
        <v>77</v>
      </c>
      <c r="C133" s="11">
        <f t="shared" ref="C133:E133" si="840">C51*$C$7/100</f>
        <v>0.127746912011698</v>
      </c>
      <c r="D133" s="11">
        <f t="shared" si="840"/>
        <v>0.120745201474391</v>
      </c>
      <c r="E133" s="11">
        <f t="shared" si="840"/>
        <v>0.134742619122528</v>
      </c>
      <c r="F133" s="24"/>
      <c r="G133" s="11">
        <f t="shared" ref="G133:I133" si="841">G51*$G$7/100</f>
        <v>0.117757005114808</v>
      </c>
      <c r="H133" s="11">
        <f t="shared" si="841"/>
        <v>0.110850778368124</v>
      </c>
      <c r="I133" s="11">
        <f t="shared" si="841"/>
        <v>0.124615713799912</v>
      </c>
      <c r="J133" s="17"/>
      <c r="K133" s="11">
        <f t="shared" ref="K133:M133" si="842">K51*$K$7/100</f>
        <v>0.152110376222252</v>
      </c>
      <c r="L133" s="11">
        <f t="shared" si="842"/>
        <v>0.144198383296203</v>
      </c>
      <c r="M133" s="11">
        <f t="shared" si="842"/>
        <v>0.160326928091964</v>
      </c>
      <c r="N133" s="17"/>
      <c r="O133" s="11">
        <f t="shared" ref="O133:Q133" si="843">O51*$O$7/100</f>
        <v>0.0397685452839863</v>
      </c>
      <c r="P133" s="11">
        <f t="shared" si="843"/>
        <v>0.0367937921470284</v>
      </c>
      <c r="Q133" s="11">
        <f t="shared" si="843"/>
        <v>0.0411758577419534</v>
      </c>
      <c r="R133" s="24"/>
      <c r="S133" s="11">
        <f t="shared" ref="S133:U133" si="844">S51*$S$7/100</f>
        <v>0.0334915336807559</v>
      </c>
      <c r="T133" s="11">
        <f t="shared" si="844"/>
        <v>0.0315475218309959</v>
      </c>
      <c r="U133" s="11">
        <f t="shared" si="844"/>
        <v>0.0355424378582487</v>
      </c>
      <c r="V133" s="24"/>
      <c r="W133" s="11">
        <f t="shared" ref="W133:Y133" si="845">W51*$W$7/100</f>
        <v>0.111382991567941</v>
      </c>
      <c r="X133" s="11">
        <f t="shared" si="845"/>
        <v>0.1050574370749</v>
      </c>
      <c r="Y133" s="11">
        <f t="shared" si="845"/>
        <v>0.117796467591716</v>
      </c>
      <c r="Z133" s="17"/>
      <c r="AA133" s="11">
        <f t="shared" ref="AA133:AC133" si="846">AA51*$AA$7/100</f>
        <v>0.116912015162864</v>
      </c>
      <c r="AB133" s="11">
        <f t="shared" si="846"/>
        <v>0.110768958652492</v>
      </c>
      <c r="AC133" s="11">
        <f t="shared" si="846"/>
        <v>0.123665277748573</v>
      </c>
      <c r="AD133" s="17"/>
      <c r="AE133" s="11">
        <f t="shared" ref="AE133:AG133" si="847">AE51*$AE$7/100</f>
        <v>0.111478480670928</v>
      </c>
      <c r="AF133" s="11">
        <f t="shared" si="847"/>
        <v>0.10551408190909</v>
      </c>
      <c r="AG133" s="11">
        <f t="shared" si="847"/>
        <v>0.117970761093291</v>
      </c>
      <c r="AH133" s="17"/>
      <c r="AI133" s="11">
        <f t="shared" ref="AI133:AK133" si="848">AI51*$AI$7/100</f>
        <v>0.0349281286387787</v>
      </c>
      <c r="AJ133" s="11">
        <f t="shared" si="848"/>
        <v>0.0340286345227127</v>
      </c>
      <c r="AK133" s="11">
        <f t="shared" si="848"/>
        <v>0.0365899611219561</v>
      </c>
      <c r="AL133" s="24"/>
      <c r="AM133" s="11">
        <f t="shared" ref="AM133:AO133" si="849">AM51*$AM$7/100</f>
        <v>0.119513305070387</v>
      </c>
      <c r="AN133" s="11">
        <f t="shared" si="849"/>
        <v>0.112878874926276</v>
      </c>
      <c r="AO133" s="11">
        <f t="shared" si="849"/>
        <v>0.125921948081388</v>
      </c>
      <c r="AP133" s="24"/>
      <c r="AQ133" s="11">
        <f t="shared" ref="AQ133:AS133" si="850">AQ51*$AQ$7/100</f>
        <v>0.10110591423832</v>
      </c>
      <c r="AR133" s="11">
        <f t="shared" si="850"/>
        <v>0.0943374250707952</v>
      </c>
      <c r="AS133" s="11">
        <f t="shared" si="850"/>
        <v>0.107864448525344</v>
      </c>
      <c r="AT133" s="24"/>
      <c r="AU133" s="11">
        <f t="shared" ref="AU133:AW133" si="851">AU51*$AU$7/100</f>
        <v>0.10790993046939</v>
      </c>
      <c r="AV133" s="11">
        <f t="shared" si="851"/>
        <v>0.101310939466549</v>
      </c>
      <c r="AW133" s="11">
        <f t="shared" si="851"/>
        <v>0.114620768777363</v>
      </c>
      <c r="AX133" s="17"/>
      <c r="AY133" s="11">
        <f t="shared" ref="AY133:BA133" si="852">AY51*$AY$7/100</f>
        <v>0.0610767981714867</v>
      </c>
      <c r="AZ133" s="11">
        <f t="shared" si="852"/>
        <v>0.0583795719902143</v>
      </c>
      <c r="BA133" s="11">
        <f t="shared" si="852"/>
        <v>0.0638557367589947</v>
      </c>
      <c r="BB133" s="24"/>
      <c r="BC133" s="11">
        <f t="shared" ref="BC133:BE133" si="853">BC51*$BC$7/100</f>
        <v>0.119157649480535</v>
      </c>
      <c r="BD133" s="11">
        <f t="shared" si="853"/>
        <v>0.113048852561944</v>
      </c>
      <c r="BE133" s="11">
        <f t="shared" si="853"/>
        <v>0.125852049393378</v>
      </c>
      <c r="BF133" s="17"/>
      <c r="BG133" s="11">
        <f t="shared" ref="BG133:BI133" si="854">BG51*$BG$7/100</f>
        <v>0.105104462929578</v>
      </c>
      <c r="BH133" s="11">
        <f t="shared" si="854"/>
        <v>0.0981369524850866</v>
      </c>
      <c r="BI133" s="11">
        <f t="shared" si="854"/>
        <v>0.112041518809811</v>
      </c>
      <c r="BJ133" s="17"/>
      <c r="BK133" s="11">
        <f t="shared" ref="BK133:BM133" si="855">BK51*$BK$7/100</f>
        <v>0.105843209486808</v>
      </c>
      <c r="BL133" s="11">
        <f t="shared" si="855"/>
        <v>0.100504319631136</v>
      </c>
      <c r="BM133" s="11">
        <f t="shared" si="855"/>
        <v>0.110853103272357</v>
      </c>
      <c r="BN133" s="17"/>
      <c r="BO133" s="11">
        <f t="shared" ref="BO133:BQ133" si="856">BO51*$BO$7/100</f>
        <v>0.110824689317771</v>
      </c>
      <c r="BP133" s="11">
        <f t="shared" si="856"/>
        <v>0.104441149995139</v>
      </c>
      <c r="BQ133" s="11">
        <f t="shared" si="856"/>
        <v>0.117212382427052</v>
      </c>
      <c r="BR133" s="17"/>
      <c r="BS133" s="11">
        <f t="shared" ref="BS133:BU133" si="857">BS51*$BS$7/100</f>
        <v>0.114253992794111</v>
      </c>
      <c r="BT133" s="11">
        <f t="shared" si="857"/>
        <v>0.107778988239884</v>
      </c>
      <c r="BU133" s="11">
        <f t="shared" si="857"/>
        <v>0.120657089587779</v>
      </c>
      <c r="BV133" s="17"/>
      <c r="BW133" s="11">
        <f t="shared" ref="BW133:BY133" si="858">BW51*$BW$7/100</f>
        <v>0.107002087112059</v>
      </c>
      <c r="BX133" s="11">
        <f t="shared" si="858"/>
        <v>0.101673627165398</v>
      </c>
      <c r="BY133" s="11">
        <f t="shared" si="858"/>
        <v>0.112409969517977</v>
      </c>
      <c r="BZ133" s="17"/>
      <c r="CA133" s="11">
        <f t="shared" ref="CA133:CC133" si="859">CA51*$CA$7/100</f>
        <v>0.114031596218835</v>
      </c>
      <c r="CB133" s="11">
        <f t="shared" si="859"/>
        <v>0.107805561713768</v>
      </c>
      <c r="CC133" s="11">
        <f t="shared" si="859"/>
        <v>0.119932618819039</v>
      </c>
      <c r="CD133" s="17"/>
      <c r="CE133" s="11">
        <f t="shared" ref="CE133:CG133" si="860">CE51*$CE$7/100</f>
        <v>0.123187497545475</v>
      </c>
      <c r="CF133" s="11">
        <f t="shared" si="860"/>
        <v>0.115965809624399</v>
      </c>
      <c r="CG133" s="11">
        <f t="shared" si="860"/>
        <v>0.13095575872609</v>
      </c>
      <c r="CH133" s="19"/>
    </row>
    <row r="134" spans="1:86">
      <c r="A134" s="3">
        <v>42</v>
      </c>
      <c r="B134" s="2" t="s">
        <v>78</v>
      </c>
      <c r="C134" s="11">
        <f t="shared" ref="C134:E134" si="861">C52*$C$7/100</f>
        <v>0.194342921925029</v>
      </c>
      <c r="D134" s="11">
        <f t="shared" si="861"/>
        <v>0.183691128089489</v>
      </c>
      <c r="E134" s="11">
        <f t="shared" si="861"/>
        <v>0.204986139437031</v>
      </c>
      <c r="F134" s="24"/>
      <c r="G134" s="11">
        <f t="shared" ref="G134:I134" si="862">G52*$G$7/100</f>
        <v>0.182614326827199</v>
      </c>
      <c r="H134" s="11">
        <f t="shared" si="862"/>
        <v>0.171904238981437</v>
      </c>
      <c r="I134" s="11">
        <f t="shared" si="862"/>
        <v>0.19325031871253</v>
      </c>
      <c r="J134" s="17"/>
      <c r="K134" s="11">
        <f t="shared" ref="K134:M134" si="863">K52*$K$7/100</f>
        <v>0.226839425006595</v>
      </c>
      <c r="L134" s="11">
        <f t="shared" si="863"/>
        <v>0.215023285376336</v>
      </c>
      <c r="M134" s="11">
        <f t="shared" si="863"/>
        <v>0.23909278422469</v>
      </c>
      <c r="N134" s="17"/>
      <c r="O134" s="11">
        <f t="shared" ref="O134:Q134" si="864">O52*$O$7/100</f>
        <v>0.0608324222758283</v>
      </c>
      <c r="P134" s="11">
        <f t="shared" si="864"/>
        <v>0.0562821807786682</v>
      </c>
      <c r="Q134" s="11">
        <f t="shared" si="864"/>
        <v>0.0629852801752375</v>
      </c>
      <c r="R134" s="24"/>
      <c r="S134" s="11">
        <f t="shared" ref="S134:U134" si="865">S52*$S$7/100</f>
        <v>0.0508896146455591</v>
      </c>
      <c r="T134" s="11">
        <f t="shared" si="865"/>
        <v>0.047935544187429</v>
      </c>
      <c r="U134" s="11">
        <f t="shared" si="865"/>
        <v>0.0540057476650907</v>
      </c>
      <c r="V134" s="24"/>
      <c r="W134" s="11">
        <f t="shared" ref="W134:Y134" si="866">W52*$W$7/100</f>
        <v>0.170182513463383</v>
      </c>
      <c r="X134" s="11">
        <f t="shared" si="866"/>
        <v>0.16051753937571</v>
      </c>
      <c r="Y134" s="11">
        <f t="shared" si="866"/>
        <v>0.17998256699373</v>
      </c>
      <c r="Z134" s="17"/>
      <c r="AA134" s="11">
        <f t="shared" ref="AA134:AC134" si="867">AA52*$AA$7/100</f>
        <v>0.17687698195385</v>
      </c>
      <c r="AB134" s="11">
        <f t="shared" si="867"/>
        <v>0.167584347574006</v>
      </c>
      <c r="AC134" s="11">
        <f t="shared" si="867"/>
        <v>0.187094386006008</v>
      </c>
      <c r="AD134" s="17"/>
      <c r="AE134" s="11">
        <f t="shared" ref="AE134:AG134" si="868">AE52*$AE$7/100</f>
        <v>0.172767533464093</v>
      </c>
      <c r="AF134" s="11">
        <f t="shared" si="868"/>
        <v>0.163523794386637</v>
      </c>
      <c r="AG134" s="11">
        <f t="shared" si="868"/>
        <v>0.182828825113273</v>
      </c>
      <c r="AH134" s="17"/>
      <c r="AI134" s="11">
        <f t="shared" ref="AI134:AK134" si="869">AI52*$AI$7/100</f>
        <v>0.0547779211044743</v>
      </c>
      <c r="AJ134" s="11">
        <f t="shared" si="869"/>
        <v>0.0533672693396913</v>
      </c>
      <c r="AK134" s="11">
        <f t="shared" si="869"/>
        <v>0.0573838803346126</v>
      </c>
      <c r="AL134" s="24"/>
      <c r="AM134" s="11">
        <f t="shared" ref="AM134:AO134" si="870">AM52*$AM$7/100</f>
        <v>0.183406424278765</v>
      </c>
      <c r="AN134" s="11">
        <f t="shared" si="870"/>
        <v>0.173225898955063</v>
      </c>
      <c r="AO134" s="11">
        <f t="shared" si="870"/>
        <v>0.19324208295395</v>
      </c>
      <c r="AP134" s="24"/>
      <c r="AQ134" s="11">
        <f t="shared" ref="AQ134:AS134" si="871">AQ52*$AQ$7/100</f>
        <v>0.157823845894613</v>
      </c>
      <c r="AR134" s="11">
        <f t="shared" si="871"/>
        <v>0.147258399389208</v>
      </c>
      <c r="AS134" s="11">
        <f t="shared" si="871"/>
        <v>0.168373530505891</v>
      </c>
      <c r="AT134" s="24"/>
      <c r="AU134" s="11">
        <f t="shared" ref="AU134:AW134" si="872">AU52*$AU$7/100</f>
        <v>0.17009091547378</v>
      </c>
      <c r="AV134" s="11">
        <f t="shared" si="872"/>
        <v>0.159689989903492</v>
      </c>
      <c r="AW134" s="11">
        <f t="shared" si="872"/>
        <v>0.180669223879552</v>
      </c>
      <c r="AX134" s="17"/>
      <c r="AY134" s="11">
        <f t="shared" ref="AY134:BA134" si="873">AY52*$AY$7/100</f>
        <v>0.0952085719989954</v>
      </c>
      <c r="AZ134" s="11">
        <f t="shared" si="873"/>
        <v>0.0910043253430686</v>
      </c>
      <c r="BA134" s="11">
        <f t="shared" si="873"/>
        <v>0.099540404692729</v>
      </c>
      <c r="BB134" s="24"/>
      <c r="BC134" s="11">
        <f t="shared" ref="BC134:BE134" si="874">BC52*$BC$7/100</f>
        <v>0.183592033632258</v>
      </c>
      <c r="BD134" s="11">
        <f t="shared" si="874"/>
        <v>0.174179996231345</v>
      </c>
      <c r="BE134" s="11">
        <f t="shared" si="874"/>
        <v>0.193905240252207</v>
      </c>
      <c r="BF134" s="17"/>
      <c r="BG134" s="11">
        <f t="shared" ref="BG134:BI134" si="875">BG52*$BG$7/100</f>
        <v>0.169715878744307</v>
      </c>
      <c r="BH134" s="11">
        <f t="shared" si="875"/>
        <v>0.158464974991708</v>
      </c>
      <c r="BI134" s="11">
        <f t="shared" si="875"/>
        <v>0.180917396717028</v>
      </c>
      <c r="BJ134" s="17"/>
      <c r="BK134" s="11">
        <f t="shared" ref="BK134:BM134" si="876">BK52*$BK$7/100</f>
        <v>0.162837798844294</v>
      </c>
      <c r="BL134" s="11">
        <f t="shared" si="876"/>
        <v>0.154624836464753</v>
      </c>
      <c r="BM134" s="11">
        <f t="shared" si="876"/>
        <v>0.170545327745139</v>
      </c>
      <c r="BN134" s="17"/>
      <c r="BO134" s="11">
        <f t="shared" ref="BO134:BQ134" si="877">BO52*$BO$7/100</f>
        <v>0.169786029289812</v>
      </c>
      <c r="BP134" s="11">
        <f t="shared" si="877"/>
        <v>0.160005523245389</v>
      </c>
      <c r="BQ134" s="11">
        <f t="shared" si="877"/>
        <v>0.179571519878214</v>
      </c>
      <c r="BR134" s="17"/>
      <c r="BS134" s="11">
        <f t="shared" ref="BS134:BU134" si="878">BS52*$BS$7/100</f>
        <v>0.174386237666935</v>
      </c>
      <c r="BT134" s="11">
        <f t="shared" si="878"/>
        <v>0.164503466483006</v>
      </c>
      <c r="BU134" s="11">
        <f t="shared" si="878"/>
        <v>0.184159080895067</v>
      </c>
      <c r="BV134" s="17"/>
      <c r="BW134" s="11">
        <f t="shared" ref="BW134:BY134" si="879">BW52*$BW$7/100</f>
        <v>0.164604835602188</v>
      </c>
      <c r="BX134" s="11">
        <f t="shared" si="879"/>
        <v>0.156403572286943</v>
      </c>
      <c r="BY134" s="11">
        <f t="shared" si="879"/>
        <v>0.172924874847493</v>
      </c>
      <c r="BZ134" s="17"/>
      <c r="CA134" s="11">
        <f t="shared" ref="CA134:CC134" si="880">CA52*$CA$7/100</f>
        <v>0.175395940707957</v>
      </c>
      <c r="CB134" s="11">
        <f t="shared" si="880"/>
        <v>0.16582058997238</v>
      </c>
      <c r="CC134" s="11">
        <f t="shared" si="880"/>
        <v>0.184472886090668</v>
      </c>
      <c r="CD134" s="17"/>
      <c r="CE134" s="11">
        <f t="shared" ref="CE134:CG134" si="881">CE52*$CE$7/100</f>
        <v>0.188281178497189</v>
      </c>
      <c r="CF134" s="11">
        <f t="shared" si="881"/>
        <v>0.177243237996121</v>
      </c>
      <c r="CG134" s="11">
        <f t="shared" si="881"/>
        <v>0.200154062889856</v>
      </c>
      <c r="CH134" s="19"/>
    </row>
    <row r="135" spans="1:86">
      <c r="A135" s="3">
        <v>43</v>
      </c>
      <c r="B135" s="2" t="s">
        <v>79</v>
      </c>
      <c r="C135" s="11">
        <f t="shared" ref="C135:E135" si="882">C53*$C$7/100</f>
        <v>1.20622560047782</v>
      </c>
      <c r="D135" s="11">
        <f t="shared" si="882"/>
        <v>1.13977624569701</v>
      </c>
      <c r="E135" s="11">
        <f t="shared" si="882"/>
        <v>1.27243481819954</v>
      </c>
      <c r="F135" s="24"/>
      <c r="G135" s="11">
        <f t="shared" ref="G135:I135" si="883">G53*$G$7/100</f>
        <v>1.14974379644278</v>
      </c>
      <c r="H135" s="11">
        <f t="shared" si="883"/>
        <v>1.08206680127965</v>
      </c>
      <c r="I135" s="11">
        <f t="shared" si="883"/>
        <v>1.21716306652616</v>
      </c>
      <c r="J135" s="17"/>
      <c r="K135" s="11">
        <f t="shared" ref="K135:M135" si="884">K53*$K$7/100</f>
        <v>1.42736313520638</v>
      </c>
      <c r="L135" s="11">
        <f t="shared" si="884"/>
        <v>1.34903730135115</v>
      </c>
      <c r="M135" s="11">
        <f t="shared" si="884"/>
        <v>1.50455855089647</v>
      </c>
      <c r="N135" s="17"/>
      <c r="O135" s="11">
        <f t="shared" ref="O135:Q135" si="885">O53*$O$7/100</f>
        <v>0.384117887720899</v>
      </c>
      <c r="P135" s="11">
        <f t="shared" si="885"/>
        <v>0.355265918824572</v>
      </c>
      <c r="Q135" s="11">
        <f t="shared" si="885"/>
        <v>0.398343711892784</v>
      </c>
      <c r="R135" s="24"/>
      <c r="S135" s="11">
        <f t="shared" ref="S135:U135" si="886">S53*$S$7/100</f>
        <v>0.331777529767657</v>
      </c>
      <c r="T135" s="11">
        <f t="shared" si="886"/>
        <v>0.3130836871987</v>
      </c>
      <c r="U135" s="11">
        <f t="shared" si="886"/>
        <v>0.351446703253256</v>
      </c>
      <c r="V135" s="24"/>
      <c r="W135" s="11">
        <f t="shared" ref="W135:Y135" si="887">W53*$W$7/100</f>
        <v>1.0669917183971</v>
      </c>
      <c r="X135" s="11">
        <f t="shared" si="887"/>
        <v>1.00093067734961</v>
      </c>
      <c r="Y135" s="11">
        <f t="shared" si="887"/>
        <v>1.13612202015387</v>
      </c>
      <c r="Z135" s="17"/>
      <c r="AA135" s="11">
        <f t="shared" ref="AA135:AC135" si="888">AA53*$AA$7/100</f>
        <v>1.10549000648592</v>
      </c>
      <c r="AB135" s="11">
        <f t="shared" si="888"/>
        <v>1.04692126057274</v>
      </c>
      <c r="AC135" s="11">
        <f t="shared" si="888"/>
        <v>1.16978239078017</v>
      </c>
      <c r="AD135" s="17"/>
      <c r="AE135" s="11">
        <f t="shared" ref="AE135:AG135" si="889">AE53*$AE$7/100</f>
        <v>1.08414941034142</v>
      </c>
      <c r="AF135" s="11">
        <f t="shared" si="889"/>
        <v>1.02412362152203</v>
      </c>
      <c r="AG135" s="11">
        <f t="shared" si="889"/>
        <v>1.15143772200608</v>
      </c>
      <c r="AH135" s="17"/>
      <c r="AI135" s="11">
        <f t="shared" ref="AI135:AK135" si="890">AI53*$AI$7/100</f>
        <v>0.339582648272871</v>
      </c>
      <c r="AJ135" s="11">
        <f t="shared" si="890"/>
        <v>0.322974097009906</v>
      </c>
      <c r="AK135" s="11">
        <f t="shared" si="890"/>
        <v>0.347795703928801</v>
      </c>
      <c r="AL135" s="24"/>
      <c r="AM135" s="11">
        <f t="shared" ref="AM135:AO135" si="891">AM53*$AM$7/100</f>
        <v>1.1502771890885</v>
      </c>
      <c r="AN135" s="11">
        <f t="shared" si="891"/>
        <v>1.08619849141455</v>
      </c>
      <c r="AO135" s="11">
        <f t="shared" si="891"/>
        <v>1.21276300493298</v>
      </c>
      <c r="AP135" s="24"/>
      <c r="AQ135" s="11">
        <f t="shared" ref="AQ135:AS135" si="892">AQ53*$AQ$7/100</f>
        <v>0.993397525227104</v>
      </c>
      <c r="AR135" s="11">
        <f t="shared" si="892"/>
        <v>0.925795590889365</v>
      </c>
      <c r="AS135" s="11">
        <f t="shared" si="892"/>
        <v>1.05943156588589</v>
      </c>
      <c r="AT135" s="24"/>
      <c r="AU135" s="11">
        <f t="shared" ref="AU135:AW135" si="893">AU53*$AU$7/100</f>
        <v>1.08592373792114</v>
      </c>
      <c r="AV135" s="11">
        <f t="shared" si="893"/>
        <v>1.01945323400349</v>
      </c>
      <c r="AW135" s="11">
        <f t="shared" si="893"/>
        <v>1.15364378595083</v>
      </c>
      <c r="AX135" s="17"/>
      <c r="AY135" s="11">
        <f t="shared" ref="AY135:BA135" si="894">AY53*$AY$7/100</f>
        <v>0.625031814031454</v>
      </c>
      <c r="AZ135" s="11">
        <f t="shared" si="894"/>
        <v>0.597274683053572</v>
      </c>
      <c r="BA135" s="11">
        <f t="shared" si="894"/>
        <v>0.650219304865871</v>
      </c>
      <c r="BB135" s="24"/>
      <c r="BC135" s="11">
        <f t="shared" ref="BC135:BE135" si="895">BC53*$BC$7/100</f>
        <v>1.12869874703111</v>
      </c>
      <c r="BD135" s="11">
        <f t="shared" si="895"/>
        <v>1.0718104776029</v>
      </c>
      <c r="BE135" s="11">
        <f t="shared" si="895"/>
        <v>1.19564274615954</v>
      </c>
      <c r="BF135" s="17"/>
      <c r="BG135" s="11">
        <f t="shared" ref="BG135:BI135" si="896">BG53*$BG$7/100</f>
        <v>1.03606427606604</v>
      </c>
      <c r="BH135" s="11">
        <f t="shared" si="896"/>
        <v>0.966767795933527</v>
      </c>
      <c r="BI135" s="11">
        <f t="shared" si="896"/>
        <v>1.10385448991227</v>
      </c>
      <c r="BJ135" s="17"/>
      <c r="BK135" s="11">
        <f t="shared" ref="BK135:BM135" si="897">BK53*$BK$7/100</f>
        <v>1.0234762624176</v>
      </c>
      <c r="BL135" s="11">
        <f t="shared" si="897"/>
        <v>0.97184510496134</v>
      </c>
      <c r="BM135" s="11">
        <f t="shared" si="897"/>
        <v>1.07403287625774</v>
      </c>
      <c r="BN135" s="17"/>
      <c r="BO135" s="11">
        <f t="shared" ref="BO135:BQ135" si="898">BO53*$BO$7/100</f>
        <v>1.06457398034705</v>
      </c>
      <c r="BP135" s="11">
        <f t="shared" si="898"/>
        <v>1.00286532588517</v>
      </c>
      <c r="BQ135" s="11">
        <f t="shared" si="898"/>
        <v>1.12611648334296</v>
      </c>
      <c r="BR135" s="17"/>
      <c r="BS135" s="11">
        <f t="shared" ref="BS135:BU135" si="899">BS53*$BS$7/100</f>
        <v>1.0921466387311</v>
      </c>
      <c r="BT135" s="11">
        <f t="shared" si="899"/>
        <v>1.02973566172194</v>
      </c>
      <c r="BU135" s="11">
        <f t="shared" si="899"/>
        <v>1.1535823150798</v>
      </c>
      <c r="BV135" s="17"/>
      <c r="BW135" s="11">
        <f t="shared" ref="BW135:BY135" si="900">BW53*$BW$7/100</f>
        <v>1.02857808877728</v>
      </c>
      <c r="BX135" s="11">
        <f t="shared" si="900"/>
        <v>0.977182455909188</v>
      </c>
      <c r="BY135" s="11">
        <f t="shared" si="900"/>
        <v>1.08046742882454</v>
      </c>
      <c r="BZ135" s="17"/>
      <c r="CA135" s="11">
        <f t="shared" ref="CA135:CC135" si="901">CA53*$CA$7/100</f>
        <v>1.08736240964914</v>
      </c>
      <c r="CB135" s="11">
        <f t="shared" si="901"/>
        <v>1.0267876102093</v>
      </c>
      <c r="CC135" s="11">
        <f t="shared" si="901"/>
        <v>1.14200957261071</v>
      </c>
      <c r="CD135" s="17"/>
      <c r="CE135" s="11">
        <f t="shared" ref="CE135:CG135" si="902">CE53*$CE$7/100</f>
        <v>1.18670282506011</v>
      </c>
      <c r="CF135" s="11">
        <f t="shared" si="902"/>
        <v>1.11957901485868</v>
      </c>
      <c r="CG135" s="11">
        <f t="shared" si="902"/>
        <v>1.26160820585594</v>
      </c>
      <c r="CH135" s="19"/>
    </row>
    <row r="136" spans="1:86">
      <c r="A136" s="3">
        <v>44</v>
      </c>
      <c r="B136" s="2" t="s">
        <v>80</v>
      </c>
      <c r="C136" s="11">
        <f t="shared" ref="C136:E136" si="903">C54*$C$7/100</f>
        <v>0.169395254382192</v>
      </c>
      <c r="D136" s="11">
        <f t="shared" si="903"/>
        <v>0.160111384151135</v>
      </c>
      <c r="E136" s="11">
        <f t="shared" si="903"/>
        <v>0.178672263554417</v>
      </c>
      <c r="F136" s="24"/>
      <c r="G136" s="11">
        <f t="shared" ref="G136:I136" si="904">G54*$G$7/100</f>
        <v>0.164810356161053</v>
      </c>
      <c r="H136" s="11">
        <f t="shared" si="904"/>
        <v>0.155144860279191</v>
      </c>
      <c r="I136" s="11">
        <f t="shared" si="904"/>
        <v>0.174409809991225</v>
      </c>
      <c r="J136" s="17"/>
      <c r="K136" s="11">
        <f t="shared" ref="K136:M136" si="905">K54*$K$7/100</f>
        <v>0.202173887489352</v>
      </c>
      <c r="L136" s="11">
        <f t="shared" si="905"/>
        <v>0.191612418599403</v>
      </c>
      <c r="M136" s="11">
        <f t="shared" si="905"/>
        <v>0.213095034886389</v>
      </c>
      <c r="N136" s="17"/>
      <c r="O136" s="11">
        <f t="shared" ref="O136:Q136" si="906">O54*$O$7/100</f>
        <v>0.0533689201801962</v>
      </c>
      <c r="P136" s="11">
        <f t="shared" si="906"/>
        <v>0.0493770639486166</v>
      </c>
      <c r="Q136" s="11">
        <f t="shared" si="906"/>
        <v>0.0552576490552362</v>
      </c>
      <c r="R136" s="24"/>
      <c r="S136" s="11">
        <f t="shared" ref="S136:U136" si="907">S54*$S$7/100</f>
        <v>0.0443625326703294</v>
      </c>
      <c r="T136" s="11">
        <f t="shared" si="907"/>
        <v>0.0417875112729849</v>
      </c>
      <c r="U136" s="11">
        <f t="shared" si="907"/>
        <v>0.0470791740871357</v>
      </c>
      <c r="V136" s="24"/>
      <c r="W136" s="11">
        <f t="shared" ref="W136:Y136" si="908">W54*$W$7/100</f>
        <v>0.151639862631433</v>
      </c>
      <c r="X136" s="11">
        <f t="shared" si="908"/>
        <v>0.143027549052647</v>
      </c>
      <c r="Y136" s="11">
        <f t="shared" si="908"/>
        <v>0.160371269920033</v>
      </c>
      <c r="Z136" s="17"/>
      <c r="AA136" s="11">
        <f t="shared" ref="AA136:AC136" si="909">AA54*$AA$7/100</f>
        <v>0.15658487061909</v>
      </c>
      <c r="AB136" s="11">
        <f t="shared" si="909"/>
        <v>0.14835812592123</v>
      </c>
      <c r="AC136" s="11">
        <f t="shared" si="909"/>
        <v>0.165629953697054</v>
      </c>
      <c r="AD136" s="17"/>
      <c r="AE136" s="11">
        <f t="shared" ref="AE136:AG136" si="910">AE54*$AE$7/100</f>
        <v>0.15116422550791</v>
      </c>
      <c r="AF136" s="11">
        <f t="shared" si="910"/>
        <v>0.14307585006481</v>
      </c>
      <c r="AG136" s="11">
        <f t="shared" si="910"/>
        <v>0.159967233198984</v>
      </c>
      <c r="AH136" s="17"/>
      <c r="AI136" s="11">
        <f t="shared" ref="AI136:AK136" si="911">AI54*$AI$7/100</f>
        <v>0.0468121367394146</v>
      </c>
      <c r="AJ136" s="11">
        <f t="shared" si="911"/>
        <v>0.0456064041339962</v>
      </c>
      <c r="AK136" s="11">
        <f t="shared" si="911"/>
        <v>0.049039207285386</v>
      </c>
      <c r="AL136" s="24"/>
      <c r="AM136" s="11">
        <f t="shared" ref="AM136:AO136" si="912">AM54*$AM$7/100</f>
        <v>0.162678082918254</v>
      </c>
      <c r="AN136" s="11">
        <f t="shared" si="912"/>
        <v>0.153647370837477</v>
      </c>
      <c r="AO136" s="11">
        <f t="shared" si="912"/>
        <v>0.171401817287236</v>
      </c>
      <c r="AP136" s="24"/>
      <c r="AQ136" s="11">
        <f t="shared" ref="AQ136:AS136" si="913">AQ54*$AQ$7/100</f>
        <v>0.141899355385995</v>
      </c>
      <c r="AR136" s="11">
        <f t="shared" si="913"/>
        <v>0.132399910667607</v>
      </c>
      <c r="AS136" s="11">
        <f t="shared" si="913"/>
        <v>0.151384697357007</v>
      </c>
      <c r="AT136" s="24"/>
      <c r="AU136" s="11">
        <f t="shared" ref="AU136:AW136" si="914">AU54*$AU$7/100</f>
        <v>0.154743368072576</v>
      </c>
      <c r="AV136" s="11">
        <f t="shared" si="914"/>
        <v>0.145280037489847</v>
      </c>
      <c r="AW136" s="11">
        <f t="shared" si="914"/>
        <v>0.164366605349361</v>
      </c>
      <c r="AX136" s="17"/>
      <c r="AY136" s="11">
        <f t="shared" ref="AY136:BA136" si="915">AY54*$AY$7/100</f>
        <v>0.0838340616958835</v>
      </c>
      <c r="AZ136" s="11">
        <f t="shared" si="915"/>
        <v>0.0801319162730104</v>
      </c>
      <c r="BA136" s="11">
        <f t="shared" si="915"/>
        <v>0.0876483824834574</v>
      </c>
      <c r="BB136" s="24"/>
      <c r="BC136" s="11">
        <f t="shared" ref="BC136:BE136" si="916">BC54*$BC$7/100</f>
        <v>0.160986659067279</v>
      </c>
      <c r="BD136" s="11">
        <f t="shared" si="916"/>
        <v>0.152733267805127</v>
      </c>
      <c r="BE136" s="11">
        <f t="shared" si="916"/>
        <v>0.17003053587261</v>
      </c>
      <c r="BF136" s="17"/>
      <c r="BG136" s="11">
        <f t="shared" ref="BG136:BI136" si="917">BG54*$BG$7/100</f>
        <v>0.147042044105866</v>
      </c>
      <c r="BH136" s="11">
        <f t="shared" si="917"/>
        <v>0.13729493735056</v>
      </c>
      <c r="BI136" s="11">
        <f t="shared" si="917"/>
        <v>0.156747172948276</v>
      </c>
      <c r="BJ136" s="17"/>
      <c r="BK136" s="11">
        <f t="shared" ref="BK136:BM136" si="918">BK54*$BK$7/100</f>
        <v>0.144819294318352</v>
      </c>
      <c r="BL136" s="11">
        <f t="shared" si="918"/>
        <v>0.137514387624289</v>
      </c>
      <c r="BM136" s="11">
        <f t="shared" si="918"/>
        <v>0.151673821311581</v>
      </c>
      <c r="BN136" s="17"/>
      <c r="BO136" s="11">
        <f t="shared" ref="BO136:BQ136" si="919">BO54*$BO$7/100</f>
        <v>0.147922988639928</v>
      </c>
      <c r="BP136" s="11">
        <f t="shared" si="919"/>
        <v>0.13940191070757</v>
      </c>
      <c r="BQ136" s="11">
        <f t="shared" si="919"/>
        <v>0.156448220358935</v>
      </c>
      <c r="BR136" s="17"/>
      <c r="BS136" s="11">
        <f t="shared" ref="BS136:BU136" si="920">BS54*$BS$7/100</f>
        <v>0.153302386355499</v>
      </c>
      <c r="BT136" s="11">
        <f t="shared" si="920"/>
        <v>0.144613945217634</v>
      </c>
      <c r="BU136" s="11">
        <f t="shared" si="920"/>
        <v>0.16189329742732</v>
      </c>
      <c r="BV136" s="17"/>
      <c r="BW136" s="11">
        <f t="shared" ref="BW136:BY136" si="921">BW54*$BW$7/100</f>
        <v>0.143985763454619</v>
      </c>
      <c r="BX136" s="11">
        <f t="shared" si="921"/>
        <v>0.136816992109702</v>
      </c>
      <c r="BY136" s="11">
        <f t="shared" si="921"/>
        <v>0.151263293482482</v>
      </c>
      <c r="BZ136" s="17"/>
      <c r="CA136" s="11">
        <f t="shared" ref="CA136:CC136" si="922">CA54*$CA$7/100</f>
        <v>0.153561269957934</v>
      </c>
      <c r="CB136" s="11">
        <f t="shared" si="922"/>
        <v>0.145177898367239</v>
      </c>
      <c r="CC136" s="11">
        <f t="shared" si="922"/>
        <v>0.161508335244583</v>
      </c>
      <c r="CD136" s="17"/>
      <c r="CE136" s="11">
        <f t="shared" ref="CE136:CG136" si="923">CE54*$CE$7/100</f>
        <v>0.166210621260568</v>
      </c>
      <c r="CF136" s="11">
        <f t="shared" si="923"/>
        <v>0.156466355779642</v>
      </c>
      <c r="CG136" s="11">
        <f t="shared" si="923"/>
        <v>0.17669222826532</v>
      </c>
      <c r="CH136" s="19"/>
    </row>
    <row r="137" spans="1:86">
      <c r="A137" s="3">
        <v>45</v>
      </c>
      <c r="B137" s="2" t="s">
        <v>81</v>
      </c>
      <c r="C137" s="11">
        <f t="shared" ref="C137:E137" si="924">C55*$C$7/100</f>
        <v>0.337507490762936</v>
      </c>
      <c r="D137" s="11">
        <f t="shared" si="924"/>
        <v>0.319008360889135</v>
      </c>
      <c r="E137" s="11">
        <f t="shared" si="924"/>
        <v>0.35598946798966</v>
      </c>
      <c r="F137" s="24"/>
      <c r="G137" s="11">
        <f t="shared" ref="G137:I137" si="925">G55*$G$7/100</f>
        <v>0.317137959162121</v>
      </c>
      <c r="H137" s="11">
        <f t="shared" si="925"/>
        <v>0.298538262312217</v>
      </c>
      <c r="I137" s="11">
        <f t="shared" si="925"/>
        <v>0.33560959886302</v>
      </c>
      <c r="J137" s="17"/>
      <c r="K137" s="11">
        <f t="shared" ref="K137:M137" si="926">K55*$K$7/100</f>
        <v>0.393942322480142</v>
      </c>
      <c r="L137" s="11">
        <f t="shared" si="926"/>
        <v>0.373322000380279</v>
      </c>
      <c r="M137" s="11">
        <f t="shared" si="926"/>
        <v>0.415222210881314</v>
      </c>
      <c r="N137" s="17"/>
      <c r="O137" s="11">
        <f t="shared" ref="O137:Q137" si="927">O55*$O$7/100</f>
        <v>0.105644800171265</v>
      </c>
      <c r="P137" s="11">
        <f t="shared" si="927"/>
        <v>0.0977428026250196</v>
      </c>
      <c r="Q137" s="11">
        <f t="shared" si="927"/>
        <v>0.109383670321691</v>
      </c>
      <c r="R137" s="24"/>
      <c r="S137" s="11">
        <f t="shared" ref="S137:U137" si="928">S55*$S$7/100</f>
        <v>0.0883775421276839</v>
      </c>
      <c r="T137" s="11">
        <f t="shared" si="928"/>
        <v>0.0832476955792485</v>
      </c>
      <c r="U137" s="11">
        <f t="shared" si="928"/>
        <v>0.0937893972366127</v>
      </c>
      <c r="V137" s="24"/>
      <c r="W137" s="11">
        <f t="shared" ref="W137:Y137" si="929">W55*$W$7/100</f>
        <v>0.295549024851357</v>
      </c>
      <c r="X137" s="11">
        <f t="shared" si="929"/>
        <v>0.278764005347459</v>
      </c>
      <c r="Y137" s="11">
        <f t="shared" si="929"/>
        <v>0.312567436055024</v>
      </c>
      <c r="Z137" s="17"/>
      <c r="AA137" s="11">
        <f t="shared" ref="AA137:AC137" si="930">AA55*$AA$7/100</f>
        <v>0.307174111777018</v>
      </c>
      <c r="AB137" s="11">
        <f t="shared" si="930"/>
        <v>0.291035974358216</v>
      </c>
      <c r="AC137" s="11">
        <f t="shared" si="930"/>
        <v>0.32491896751822</v>
      </c>
      <c r="AD137" s="17"/>
      <c r="AE137" s="11">
        <f t="shared" ref="AE137:AG137" si="931">AE55*$AE$7/100</f>
        <v>0.300037643809769</v>
      </c>
      <c r="AF137" s="11">
        <f t="shared" si="931"/>
        <v>0.283983733309981</v>
      </c>
      <c r="AG137" s="11">
        <f t="shared" si="931"/>
        <v>0.317510028771565</v>
      </c>
      <c r="AH137" s="17"/>
      <c r="AI137" s="11">
        <f t="shared" ref="AI137:AK137" si="932">AI55*$AI$7/100</f>
        <v>0.0951303804323146</v>
      </c>
      <c r="AJ137" s="11">
        <f t="shared" si="932"/>
        <v>0.0926801467318682</v>
      </c>
      <c r="AK137" s="11">
        <f t="shared" si="932"/>
        <v>0.099656194362191</v>
      </c>
      <c r="AL137" s="24"/>
      <c r="AM137" s="11">
        <f t="shared" ref="AM137:AO137" si="933">AM55*$AM$7/100</f>
        <v>0.318513733162239</v>
      </c>
      <c r="AN137" s="11">
        <f t="shared" si="933"/>
        <v>0.300833518098708</v>
      </c>
      <c r="AO137" s="11">
        <f t="shared" si="933"/>
        <v>0.335594684430701</v>
      </c>
      <c r="AP137" s="24"/>
      <c r="AQ137" s="11">
        <f t="shared" ref="AQ137:AS137" si="934">AQ55*$AQ$7/100</f>
        <v>0.274085236122824</v>
      </c>
      <c r="AR137" s="11">
        <f t="shared" si="934"/>
        <v>0.255737561785509</v>
      </c>
      <c r="AS137" s="11">
        <f t="shared" si="934"/>
        <v>0.292406364112135</v>
      </c>
      <c r="AT137" s="24"/>
      <c r="AU137" s="11">
        <f t="shared" ref="AU137:AW137" si="935">AU55*$AU$7/100</f>
        <v>0.29538960666305</v>
      </c>
      <c r="AV137" s="11">
        <f t="shared" si="935"/>
        <v>0.277326266884087</v>
      </c>
      <c r="AW137" s="11">
        <f t="shared" si="935"/>
        <v>0.313759652724056</v>
      </c>
      <c r="AX137" s="17"/>
      <c r="AY137" s="11">
        <f t="shared" ref="AY137:BA137" si="936">AY55*$AY$7/100</f>
        <v>0.165344337242502</v>
      </c>
      <c r="AZ137" s="11">
        <f t="shared" si="936"/>
        <v>0.158042903680044</v>
      </c>
      <c r="BA137" s="11">
        <f t="shared" si="936"/>
        <v>0.172867254432388</v>
      </c>
      <c r="BB137" s="24"/>
      <c r="BC137" s="11">
        <f t="shared" ref="BC137:BE137" si="937">BC55*$BC$7/100</f>
        <v>0.318835710670717</v>
      </c>
      <c r="BD137" s="11">
        <f t="shared" si="937"/>
        <v>0.30249063621185</v>
      </c>
      <c r="BE137" s="11">
        <f t="shared" si="937"/>
        <v>0.336746841394373</v>
      </c>
      <c r="BF137" s="17"/>
      <c r="BG137" s="11">
        <f t="shared" ref="BG137:BI137" si="938">BG55*$BG$7/100</f>
        <v>0.294737626698788</v>
      </c>
      <c r="BH137" s="11">
        <f t="shared" si="938"/>
        <v>0.275199789082616</v>
      </c>
      <c r="BI137" s="11">
        <f t="shared" si="938"/>
        <v>0.314190685392835</v>
      </c>
      <c r="BJ137" s="17"/>
      <c r="BK137" s="11">
        <f t="shared" ref="BK137:BM137" si="939">BK55*$BK$7/100</f>
        <v>0.282793347822872</v>
      </c>
      <c r="BL137" s="11">
        <f t="shared" si="939"/>
        <v>0.26852977626661</v>
      </c>
      <c r="BM137" s="11">
        <f t="shared" si="939"/>
        <v>0.296178712127437</v>
      </c>
      <c r="BN137" s="17"/>
      <c r="BO137" s="11">
        <f t="shared" ref="BO137:BQ137" si="940">BO55*$BO$7/100</f>
        <v>0.294859868329314</v>
      </c>
      <c r="BP137" s="11">
        <f t="shared" si="940"/>
        <v>0.277874203963029</v>
      </c>
      <c r="BQ137" s="11">
        <f t="shared" si="940"/>
        <v>0.311853840268898</v>
      </c>
      <c r="BR137" s="17"/>
      <c r="BS137" s="11">
        <f t="shared" ref="BS137:BU137" si="941">BS55*$BS$7/100</f>
        <v>0.302849038642272</v>
      </c>
      <c r="BT137" s="11">
        <f t="shared" si="941"/>
        <v>0.285685400070267</v>
      </c>
      <c r="BU137" s="11">
        <f t="shared" si="941"/>
        <v>0.319821749712103</v>
      </c>
      <c r="BV137" s="17"/>
      <c r="BW137" s="11">
        <f t="shared" ref="BW137:BY137" si="942">BW55*$BW$7/100</f>
        <v>0.285862180874224</v>
      </c>
      <c r="BX137" s="11">
        <f t="shared" si="942"/>
        <v>0.271626957208475</v>
      </c>
      <c r="BY137" s="11">
        <f t="shared" si="942"/>
        <v>0.300310628799957</v>
      </c>
      <c r="BZ137" s="17"/>
      <c r="CA137" s="11">
        <f t="shared" ref="CA137:CC137" si="943">CA55*$CA$7/100</f>
        <v>0.304602286311162</v>
      </c>
      <c r="CB137" s="11">
        <f t="shared" si="943"/>
        <v>0.287972644925867</v>
      </c>
      <c r="CC137" s="11">
        <f t="shared" si="943"/>
        <v>0.320365766937591</v>
      </c>
      <c r="CD137" s="17"/>
      <c r="CE137" s="11">
        <f t="shared" ref="CE137:CG137" si="944">CE55*$CE$7/100</f>
        <v>0.326978579576318</v>
      </c>
      <c r="CF137" s="11">
        <f t="shared" si="944"/>
        <v>0.307810361839617</v>
      </c>
      <c r="CG137" s="11">
        <f t="shared" si="944"/>
        <v>0.347599298004357</v>
      </c>
      <c r="CH137" s="19"/>
    </row>
    <row r="138" spans="1:86">
      <c r="A138" s="3">
        <v>46</v>
      </c>
      <c r="B138" s="2" t="s">
        <v>82</v>
      </c>
      <c r="C138" s="11">
        <f t="shared" ref="C138:E138" si="945">C56*$C$7/100</f>
        <v>0.725997794436304</v>
      </c>
      <c r="D138" s="11">
        <f t="shared" si="945"/>
        <v>0.685966946685281</v>
      </c>
      <c r="E138" s="11">
        <f t="shared" si="945"/>
        <v>0.784048355575293</v>
      </c>
      <c r="F138" s="24"/>
      <c r="G138" s="11">
        <f t="shared" ref="G138:I138" si="946">G56*$G$7/100</f>
        <v>0.66828113181678</v>
      </c>
      <c r="H138" s="11">
        <f t="shared" si="946"/>
        <v>0.629074704058343</v>
      </c>
      <c r="I138" s="11">
        <f t="shared" si="946"/>
        <v>0.726576934076665</v>
      </c>
      <c r="J138" s="17"/>
      <c r="K138" s="11">
        <f t="shared" ref="K138:M138" si="947">K56*$K$7/100</f>
        <v>0.851808390853769</v>
      </c>
      <c r="L138" s="11">
        <f t="shared" si="947"/>
        <v>0.807138188733212</v>
      </c>
      <c r="M138" s="11">
        <f t="shared" si="947"/>
        <v>0.911044171166558</v>
      </c>
      <c r="N138" s="17"/>
      <c r="O138" s="11">
        <f t="shared" ref="O138:Q138" si="948">O56*$O$7/100</f>
        <v>0.209053995772204</v>
      </c>
      <c r="P138" s="11">
        <f t="shared" si="948"/>
        <v>0.193417970231149</v>
      </c>
      <c r="Q138" s="11">
        <f t="shared" si="948"/>
        <v>0.29775801429219</v>
      </c>
      <c r="R138" s="24"/>
      <c r="S138" s="11">
        <f t="shared" ref="S138:U138" si="949">S56*$S$7/100</f>
        <v>0.509812366407587</v>
      </c>
      <c r="T138" s="11">
        <f t="shared" si="949"/>
        <v>0.434155257575805</v>
      </c>
      <c r="U138" s="11">
        <f t="shared" si="949"/>
        <v>0.590190963540383</v>
      </c>
      <c r="V138" s="24"/>
      <c r="W138" s="11">
        <f t="shared" ref="W138:Y138" si="950">W56*$W$7/100</f>
        <v>0.790385786985857</v>
      </c>
      <c r="X138" s="11">
        <f t="shared" si="950"/>
        <v>0.617396978118751</v>
      </c>
      <c r="Y138" s="11">
        <f t="shared" si="950"/>
        <v>1.05096602120409</v>
      </c>
      <c r="Z138" s="17"/>
      <c r="AA138" s="11">
        <f t="shared" ref="AA138:AC138" si="951">AA56*$AA$7/100</f>
        <v>0.656745720090838</v>
      </c>
      <c r="AB138" s="11">
        <f t="shared" si="951"/>
        <v>0.62209878676675</v>
      </c>
      <c r="AC138" s="11">
        <f t="shared" si="951"/>
        <v>0.714276169620014</v>
      </c>
      <c r="AD138" s="17"/>
      <c r="AE138" s="11">
        <f t="shared" ref="AE138:AG138" si="952">AE56*$AE$7/100</f>
        <v>0.652247591734713</v>
      </c>
      <c r="AF138" s="11">
        <f t="shared" si="952"/>
        <v>0.616425509051414</v>
      </c>
      <c r="AG138" s="11">
        <f t="shared" si="952"/>
        <v>0.882234675190788</v>
      </c>
      <c r="AH138" s="17"/>
      <c r="AI138" s="11">
        <f t="shared" ref="AI138:AK138" si="953">AI56*$AI$7/100</f>
        <v>0.189788371705522</v>
      </c>
      <c r="AJ138" s="11">
        <f t="shared" si="953"/>
        <v>0.180445817280884</v>
      </c>
      <c r="AK138" s="11">
        <f t="shared" si="953"/>
        <v>0.537285656000018</v>
      </c>
      <c r="AL138" s="24"/>
      <c r="AM138" s="11">
        <f t="shared" ref="AM138:AO138" si="954">AM56*$AM$7/100</f>
        <v>0.663227279444863</v>
      </c>
      <c r="AN138" s="11">
        <f t="shared" si="954"/>
        <v>0.6264123780939</v>
      </c>
      <c r="AO138" s="11">
        <f t="shared" si="954"/>
        <v>0.715653195968257</v>
      </c>
      <c r="AP138" s="24"/>
      <c r="AQ138" s="11">
        <f t="shared" ref="AQ138:AS138" si="955">AQ56*$AQ$7/100</f>
        <v>0.568730618774381</v>
      </c>
      <c r="AR138" s="11">
        <f t="shared" si="955"/>
        <v>0.530983371060112</v>
      </c>
      <c r="AS138" s="11">
        <f t="shared" si="955"/>
        <v>0.611013144130379</v>
      </c>
      <c r="AT138" s="24"/>
      <c r="AU138" s="11">
        <f t="shared" ref="AU138:AW138" si="956">AU56*$AU$7/100</f>
        <v>0.609154502229534</v>
      </c>
      <c r="AV138" s="11">
        <f t="shared" si="956"/>
        <v>0.571861290231356</v>
      </c>
      <c r="AW138" s="11">
        <f t="shared" si="956"/>
        <v>0.769158188871641</v>
      </c>
      <c r="AX138" s="17"/>
      <c r="AY138" s="11">
        <f t="shared" ref="AY138:BA138" si="957">AY56*$AY$7/100</f>
        <v>0.32254216261595</v>
      </c>
      <c r="AZ138" s="11">
        <f t="shared" si="957"/>
        <v>0.307186681223072</v>
      </c>
      <c r="BA138" s="11">
        <f t="shared" si="957"/>
        <v>0.355154372397671</v>
      </c>
      <c r="BB138" s="24"/>
      <c r="BC138" s="11">
        <f t="shared" ref="BC138:BE138" si="958">BC56*$BC$7/100</f>
        <v>0.664518885157</v>
      </c>
      <c r="BD138" s="11">
        <f t="shared" si="958"/>
        <v>0.629863119754538</v>
      </c>
      <c r="BE138" s="11">
        <f t="shared" si="958"/>
        <v>0.735168824950126</v>
      </c>
      <c r="BF138" s="17"/>
      <c r="BG138" s="11">
        <f t="shared" ref="BG138:BI138" si="959">BG56*$BG$7/100</f>
        <v>0.608922550417303</v>
      </c>
      <c r="BH138" s="11">
        <f t="shared" si="959"/>
        <v>0.568836112890119</v>
      </c>
      <c r="BI138" s="11">
        <f t="shared" si="959"/>
        <v>0.655931228090758</v>
      </c>
      <c r="BJ138" s="17"/>
      <c r="BK138" s="11">
        <f t="shared" ref="BK138:BM138" si="960">BK56*$BK$7/100</f>
        <v>0.604115717269098</v>
      </c>
      <c r="BL138" s="11">
        <f t="shared" si="960"/>
        <v>0.572958595491182</v>
      </c>
      <c r="BM138" s="11">
        <f t="shared" si="960"/>
        <v>0.65190040655875</v>
      </c>
      <c r="BN138" s="17"/>
      <c r="BO138" s="11">
        <f t="shared" ref="BO138:BQ138" si="961">BO56*$BO$7/100</f>
        <v>0.639019368884415</v>
      </c>
      <c r="BP138" s="11">
        <f t="shared" si="961"/>
        <v>0.60220352705441</v>
      </c>
      <c r="BQ138" s="11">
        <f t="shared" si="961"/>
        <v>0.730456674395281</v>
      </c>
      <c r="BR138" s="17"/>
      <c r="BS138" s="11">
        <f t="shared" ref="BS138:BU138" si="962">BS56*$BS$7/100</f>
        <v>0.657906417554179</v>
      </c>
      <c r="BT138" s="11">
        <f t="shared" si="962"/>
        <v>0.62064827927291</v>
      </c>
      <c r="BU138" s="11">
        <f t="shared" si="962"/>
        <v>0.71273897782122</v>
      </c>
      <c r="BV138" s="17"/>
      <c r="BW138" s="11">
        <f t="shared" ref="BW138:BY138" si="963">BW56*$BW$7/100</f>
        <v>0.623733908761061</v>
      </c>
      <c r="BX138" s="11">
        <f t="shared" si="963"/>
        <v>0.592685451333173</v>
      </c>
      <c r="BY138" s="11">
        <f t="shared" si="963"/>
        <v>0.671951927741265</v>
      </c>
      <c r="BZ138" s="17"/>
      <c r="CA138" s="11">
        <f t="shared" ref="CA138:CC138" si="964">CA56*$CA$7/100</f>
        <v>0.644963946968783</v>
      </c>
      <c r="CB138" s="11">
        <f t="shared" si="964"/>
        <v>0.610152187977694</v>
      </c>
      <c r="CC138" s="11">
        <f t="shared" si="964"/>
        <v>0.766308714287611</v>
      </c>
      <c r="CD138" s="17"/>
      <c r="CE138" s="11">
        <f t="shared" ref="CE138:CG138" si="965">CE56*$CE$7/100</f>
        <v>0.67710222972903</v>
      </c>
      <c r="CF138" s="11">
        <f t="shared" si="965"/>
        <v>0.635983239479796</v>
      </c>
      <c r="CG138" s="11">
        <f t="shared" si="965"/>
        <v>0.871481781623633</v>
      </c>
      <c r="CH138" s="19"/>
    </row>
    <row r="139" spans="1:86">
      <c r="A139" s="3">
        <v>47</v>
      </c>
      <c r="B139" s="2" t="s">
        <v>83</v>
      </c>
      <c r="C139" s="11">
        <f t="shared" ref="C139:E139" si="966">C57*$C$7/100</f>
        <v>0.384553771168928</v>
      </c>
      <c r="D139" s="11">
        <f t="shared" si="966"/>
        <v>0.363124969174176</v>
      </c>
      <c r="E139" s="11">
        <f t="shared" si="966"/>
        <v>0.40611207564912</v>
      </c>
      <c r="F139" s="24"/>
      <c r="G139" s="11">
        <f t="shared" ref="G139:I139" si="967">G57*$G$7/100</f>
        <v>0.346680501820446</v>
      </c>
      <c r="H139" s="11">
        <f t="shared" si="967"/>
        <v>0.326234849086763</v>
      </c>
      <c r="I139" s="11">
        <f t="shared" si="967"/>
        <v>0.367159175579973</v>
      </c>
      <c r="J139" s="17"/>
      <c r="K139" s="11">
        <f t="shared" ref="K139:M139" si="968">K57*$K$7/100</f>
        <v>0.447679225668983</v>
      </c>
      <c r="L139" s="11">
        <f t="shared" si="968"/>
        <v>0.423949786500058</v>
      </c>
      <c r="M139" s="11">
        <f t="shared" si="968"/>
        <v>0.474022640066044</v>
      </c>
      <c r="N139" s="17"/>
      <c r="O139" s="11">
        <f t="shared" ref="O139:Q139" si="969">O57*$O$7/100</f>
        <v>0.102781682817263</v>
      </c>
      <c r="P139" s="11">
        <f t="shared" si="969"/>
        <v>0.0950649882896768</v>
      </c>
      <c r="Q139" s="11">
        <f t="shared" si="969"/>
        <v>0.106726284715576</v>
      </c>
      <c r="R139" s="24"/>
      <c r="S139" s="11">
        <f t="shared" ref="S139:U139" si="970">S57*$S$7/100</f>
        <v>0.0809940900521608</v>
      </c>
      <c r="T139" s="11">
        <f t="shared" si="970"/>
        <v>0.075246533923186</v>
      </c>
      <c r="U139" s="11">
        <f t="shared" si="970"/>
        <v>0.0869086346562575</v>
      </c>
      <c r="V139" s="24"/>
      <c r="W139" s="11">
        <f t="shared" ref="W139:Y139" si="971">W57*$W$7/100</f>
        <v>0.345213499703463</v>
      </c>
      <c r="X139" s="11">
        <f t="shared" si="971"/>
        <v>0.321435521359584</v>
      </c>
      <c r="Y139" s="11">
        <f t="shared" si="971"/>
        <v>0.368036330508907</v>
      </c>
      <c r="Z139" s="17"/>
      <c r="AA139" s="11">
        <f t="shared" ref="AA139:AC139" si="972">AA57*$AA$7/100</f>
        <v>0.34584966660624</v>
      </c>
      <c r="AB139" s="11">
        <f t="shared" si="972"/>
        <v>0.32749775830947</v>
      </c>
      <c r="AC139" s="11">
        <f t="shared" si="972"/>
        <v>0.365909994237965</v>
      </c>
      <c r="AD139" s="17"/>
      <c r="AE139" s="11">
        <f t="shared" ref="AE139:AG139" si="973">AE57*$AE$7/100</f>
        <v>0.350469432449913</v>
      </c>
      <c r="AF139" s="11">
        <f t="shared" si="973"/>
        <v>0.329461236365736</v>
      </c>
      <c r="AG139" s="11">
        <f t="shared" si="973"/>
        <v>0.371909229891751</v>
      </c>
      <c r="AH139" s="17"/>
      <c r="AI139" s="11">
        <f t="shared" ref="AI139:AK139" si="974">AI57*$AI$7/100</f>
        <v>0.0937604518709029</v>
      </c>
      <c r="AJ139" s="11">
        <f t="shared" si="974"/>
        <v>0.0919262787910581</v>
      </c>
      <c r="AK139" s="11">
        <f t="shared" si="974"/>
        <v>0.0984954201732945</v>
      </c>
      <c r="AL139" s="24"/>
      <c r="AM139" s="11">
        <f t="shared" ref="AM139:AO139" si="975">AM57*$AM$7/100</f>
        <v>0.343419909728883</v>
      </c>
      <c r="AN139" s="11">
        <f t="shared" si="975"/>
        <v>0.324285996685058</v>
      </c>
      <c r="AO139" s="11">
        <f t="shared" si="975"/>
        <v>0.361835479462234</v>
      </c>
      <c r="AP139" s="24"/>
      <c r="AQ139" s="11">
        <f t="shared" ref="AQ139:AS139" si="976">AQ57*$AQ$7/100</f>
        <v>0.290388012090492</v>
      </c>
      <c r="AR139" s="11">
        <f t="shared" si="976"/>
        <v>0.271197491204065</v>
      </c>
      <c r="AS139" s="11">
        <f t="shared" si="976"/>
        <v>0.311405253548911</v>
      </c>
      <c r="AT139" s="24"/>
      <c r="AU139" s="11">
        <f t="shared" ref="AU139:AW139" si="977">AU57*$AU$7/100</f>
        <v>0.313182940056965</v>
      </c>
      <c r="AV139" s="11">
        <f t="shared" si="977"/>
        <v>0.29395394164482</v>
      </c>
      <c r="AW139" s="11">
        <f t="shared" si="977"/>
        <v>0.333427302286019</v>
      </c>
      <c r="AX139" s="17"/>
      <c r="AY139" s="11">
        <f t="shared" ref="AY139:BA139" si="978">AY57*$AY$7/100</f>
        <v>0.156741956159712</v>
      </c>
      <c r="AZ139" s="11">
        <f t="shared" si="978"/>
        <v>0.150005700073717</v>
      </c>
      <c r="BA139" s="11">
        <f t="shared" si="978"/>
        <v>0.165116402635634</v>
      </c>
      <c r="BB139" s="24"/>
      <c r="BC139" s="11">
        <f t="shared" ref="BC139:BE139" si="979">BC57*$BC$7/100</f>
        <v>0.343948345240576</v>
      </c>
      <c r="BD139" s="11">
        <f t="shared" si="979"/>
        <v>0.325691818648997</v>
      </c>
      <c r="BE139" s="11">
        <f t="shared" si="979"/>
        <v>0.363518946111483</v>
      </c>
      <c r="BF139" s="17"/>
      <c r="BG139" s="11">
        <f t="shared" ref="BG139:BI139" si="980">BG57*$BG$7/100</f>
        <v>0.316744753308872</v>
      </c>
      <c r="BH139" s="11">
        <f t="shared" si="980"/>
        <v>0.295930293282848</v>
      </c>
      <c r="BI139" s="11">
        <f t="shared" si="980"/>
        <v>0.33811068787687</v>
      </c>
      <c r="BJ139" s="17"/>
      <c r="BK139" s="11">
        <f t="shared" ref="BK139:BM139" si="981">BK57*$BK$7/100</f>
        <v>0.31431395719439</v>
      </c>
      <c r="BL139" s="11">
        <f t="shared" si="981"/>
        <v>0.297196875368642</v>
      </c>
      <c r="BM139" s="11">
        <f t="shared" si="981"/>
        <v>0.330289502252639</v>
      </c>
      <c r="BN139" s="17"/>
      <c r="BO139" s="11">
        <f t="shared" ref="BO139:BQ139" si="982">BO57*$BO$7/100</f>
        <v>0.342177313566059</v>
      </c>
      <c r="BP139" s="11">
        <f t="shared" si="982"/>
        <v>0.322390335483492</v>
      </c>
      <c r="BQ139" s="11">
        <f t="shared" si="982"/>
        <v>0.362138750687897</v>
      </c>
      <c r="BR139" s="17"/>
      <c r="BS139" s="11">
        <f t="shared" ref="BS139:BU139" si="983">BS57*$BS$7/100</f>
        <v>0.34787486811586</v>
      </c>
      <c r="BT139" s="11">
        <f t="shared" si="983"/>
        <v>0.328096927858251</v>
      </c>
      <c r="BU139" s="11">
        <f t="shared" si="983"/>
        <v>0.367643716587651</v>
      </c>
      <c r="BV139" s="17"/>
      <c r="BW139" s="11">
        <f t="shared" ref="BW139:BY139" si="984">BW57*$BW$7/100</f>
        <v>0.331900733089618</v>
      </c>
      <c r="BX139" s="11">
        <f t="shared" si="984"/>
        <v>0.315259939081359</v>
      </c>
      <c r="BY139" s="11">
        <f t="shared" si="984"/>
        <v>0.348712535816456</v>
      </c>
      <c r="BZ139" s="17"/>
      <c r="CA139" s="11">
        <f t="shared" ref="CA139:CC139" si="985">CA57*$CA$7/100</f>
        <v>0.338388201274991</v>
      </c>
      <c r="CB139" s="11">
        <f t="shared" si="985"/>
        <v>0.320281086416473</v>
      </c>
      <c r="CC139" s="11">
        <f t="shared" si="985"/>
        <v>0.357176792708222</v>
      </c>
      <c r="CD139" s="17"/>
      <c r="CE139" s="11">
        <f t="shared" ref="CE139:CG139" si="986">CE57*$CE$7/100</f>
        <v>0.346252385329066</v>
      </c>
      <c r="CF139" s="11">
        <f t="shared" si="986"/>
        <v>0.325163175535708</v>
      </c>
      <c r="CG139" s="11">
        <f t="shared" si="986"/>
        <v>0.367996418280767</v>
      </c>
      <c r="CH139" s="19"/>
    </row>
    <row r="140" spans="1:86">
      <c r="A140" s="3">
        <v>48</v>
      </c>
      <c r="B140" s="2" t="s">
        <v>84</v>
      </c>
      <c r="C140" s="11">
        <f t="shared" ref="C140:E140" si="987">C58*$C$7/100</f>
        <v>0.0813074064960964</v>
      </c>
      <c r="D140" s="11">
        <f t="shared" si="987"/>
        <v>0.0758147000854909</v>
      </c>
      <c r="E140" s="11">
        <f t="shared" si="987"/>
        <v>0.0897392189835455</v>
      </c>
      <c r="F140" s="24"/>
      <c r="G140" s="11">
        <f t="shared" ref="G140:I140" si="988">G58*$G$7/100</f>
        <v>0.0582256527147379</v>
      </c>
      <c r="H140" s="11">
        <f t="shared" si="988"/>
        <v>0.0534457384151581</v>
      </c>
      <c r="I140" s="11">
        <f t="shared" si="988"/>
        <v>0.0662984076036845</v>
      </c>
      <c r="J140" s="17"/>
      <c r="K140" s="11">
        <f t="shared" ref="K140:M140" si="989">K58*$K$7/100</f>
        <v>0.0838362954297896</v>
      </c>
      <c r="L140" s="11">
        <f t="shared" si="989"/>
        <v>0.0786054488608633</v>
      </c>
      <c r="M140" s="11">
        <f t="shared" si="989"/>
        <v>0.0894787636876068</v>
      </c>
      <c r="N140" s="17"/>
      <c r="O140" s="11">
        <f t="shared" ref="O140:Q140" si="990">O58*$O$7/100</f>
        <v>0.0184837491253556</v>
      </c>
      <c r="P140" s="11">
        <f t="shared" si="990"/>
        <v>0.0168172806973063</v>
      </c>
      <c r="Q140" s="11">
        <f t="shared" si="990"/>
        <v>0.0211497189247619</v>
      </c>
      <c r="R140" s="24"/>
      <c r="S140" s="11">
        <f t="shared" ref="S140:U140" si="991">S58*$S$7/100</f>
        <v>0.0216167073636685</v>
      </c>
      <c r="T140" s="11">
        <f t="shared" si="991"/>
        <v>0.0193236945268175</v>
      </c>
      <c r="U140" s="11">
        <f t="shared" si="991"/>
        <v>0.0243875338313993</v>
      </c>
      <c r="V140" s="24"/>
      <c r="W140" s="11">
        <f t="shared" ref="W140:Y140" si="992">W58*$W$7/100</f>
        <v>0.0844062680786038</v>
      </c>
      <c r="X140" s="11">
        <f t="shared" si="992"/>
        <v>0.0786603562590978</v>
      </c>
      <c r="Y140" s="11">
        <f t="shared" si="992"/>
        <v>0.090408111481212</v>
      </c>
      <c r="Z140" s="17"/>
      <c r="AA140" s="11">
        <f t="shared" ref="AA140:AC140" si="993">AA58*$AA$7/100</f>
        <v>0.0637476137541236</v>
      </c>
      <c r="AB140" s="11">
        <f t="shared" si="993"/>
        <v>0.0595001379770089</v>
      </c>
      <c r="AC140" s="11">
        <f t="shared" si="993"/>
        <v>0.0688475647628431</v>
      </c>
      <c r="AD140" s="17"/>
      <c r="AE140" s="11">
        <f t="shared" ref="AE140:AG140" si="994">AE58*$AE$7/100</f>
        <v>0.0756107478440304</v>
      </c>
      <c r="AF140" s="11">
        <f t="shared" si="994"/>
        <v>0.0706522292463266</v>
      </c>
      <c r="AG140" s="11">
        <f t="shared" si="994"/>
        <v>0.0810883500745833</v>
      </c>
      <c r="AH140" s="17"/>
      <c r="AI140" s="11">
        <f t="shared" ref="AI140:AK140" si="995">AI58*$AI$7/100</f>
        <v>0.0140684007294741</v>
      </c>
      <c r="AJ140" s="11">
        <f t="shared" si="995"/>
        <v>0.012929421599022</v>
      </c>
      <c r="AK140" s="11">
        <f t="shared" si="995"/>
        <v>0.0156749148131919</v>
      </c>
      <c r="AL140" s="24"/>
      <c r="AM140" s="11">
        <f t="shared" ref="AM140:AO140" si="996">AM58*$AM$7/100</f>
        <v>0.0659686596970518</v>
      </c>
      <c r="AN140" s="11">
        <f t="shared" si="996"/>
        <v>0.0616502488032487</v>
      </c>
      <c r="AO140" s="11">
        <f t="shared" si="996"/>
        <v>0.0707884417453352</v>
      </c>
      <c r="AP140" s="24"/>
      <c r="AQ140" s="11">
        <f t="shared" ref="AQ140:AS140" si="997">AQ58*$AQ$7/100</f>
        <v>0.0385445506850882</v>
      </c>
      <c r="AR140" s="11">
        <f t="shared" si="997"/>
        <v>0.0344560812631946</v>
      </c>
      <c r="AS140" s="11">
        <f t="shared" si="997"/>
        <v>0.0420886540582346</v>
      </c>
      <c r="AT140" s="24"/>
      <c r="AU140" s="11">
        <f t="shared" ref="AU140:AW140" si="998">AU58*$AU$7/100</f>
        <v>0.0522239534263489</v>
      </c>
      <c r="AV140" s="11">
        <f t="shared" si="998"/>
        <v>0.0486527039257384</v>
      </c>
      <c r="AW140" s="11">
        <f t="shared" si="998"/>
        <v>0.0561714642518831</v>
      </c>
      <c r="AX140" s="17"/>
      <c r="AY140" s="11">
        <f t="shared" ref="AY140:BA140" si="999">AY58*$AY$7/100</f>
        <v>0.0402720310908277</v>
      </c>
      <c r="AZ140" s="11">
        <f t="shared" si="999"/>
        <v>0.0368039128665157</v>
      </c>
      <c r="BA140" s="11">
        <f t="shared" si="999"/>
        <v>0.06636875163849</v>
      </c>
      <c r="BB140" s="24"/>
      <c r="BC140" s="11">
        <f t="shared" ref="BC140:BE140" si="1000">BC58*$BC$7/100</f>
        <v>0.062022265008643</v>
      </c>
      <c r="BD140" s="11">
        <f t="shared" si="1000"/>
        <v>0.0583359491091694</v>
      </c>
      <c r="BE140" s="11">
        <f t="shared" si="1000"/>
        <v>0.0664536939941005</v>
      </c>
      <c r="BF140" s="17"/>
      <c r="BG140" s="11">
        <f t="shared" ref="BG140:BI140" si="1001">BG58*$BG$7/100</f>
        <v>0.0536153426863017</v>
      </c>
      <c r="BH140" s="11">
        <f t="shared" si="1001"/>
        <v>0.0487598151183042</v>
      </c>
      <c r="BI140" s="11">
        <f t="shared" si="1001"/>
        <v>0.059999771689697</v>
      </c>
      <c r="BJ140" s="17"/>
      <c r="BK140" s="11">
        <f t="shared" ref="BK140:BM140" si="1002">BK58*$BK$7/100</f>
        <v>0.0586682905343796</v>
      </c>
      <c r="BL140" s="11">
        <f t="shared" si="1002"/>
        <v>0.0551191790980844</v>
      </c>
      <c r="BM140" s="11">
        <f t="shared" si="1002"/>
        <v>0.0643814134198148</v>
      </c>
      <c r="BN140" s="17"/>
      <c r="BO140" s="11">
        <f t="shared" ref="BO140:BQ140" si="1003">BO58*$BO$7/100</f>
        <v>0.0792164498099833</v>
      </c>
      <c r="BP140" s="11">
        <f t="shared" si="1003"/>
        <v>0.073873350967266</v>
      </c>
      <c r="BQ140" s="11">
        <f t="shared" si="1003"/>
        <v>0.0856045582979296</v>
      </c>
      <c r="BR140" s="17"/>
      <c r="BS140" s="11">
        <f t="shared" ref="BS140:BU140" si="1004">BS58*$BS$7/100</f>
        <v>0.0708104646632101</v>
      </c>
      <c r="BT140" s="11">
        <f t="shared" si="1004"/>
        <v>0.0658043620867429</v>
      </c>
      <c r="BU140" s="11">
        <f t="shared" si="1004"/>
        <v>0.0760774188400493</v>
      </c>
      <c r="BV140" s="17"/>
      <c r="BW140" s="11">
        <f t="shared" ref="BW140:BY140" si="1005">BW58*$BW$7/100</f>
        <v>0.0726672571133347</v>
      </c>
      <c r="BX140" s="11">
        <f t="shared" si="1005"/>
        <v>0.068347176192164</v>
      </c>
      <c r="BY140" s="11">
        <f t="shared" si="1005"/>
        <v>0.0774512081276196</v>
      </c>
      <c r="BZ140" s="17"/>
      <c r="CA140" s="11">
        <f t="shared" ref="CA140:CC140" si="1006">CA58*$CA$7/100</f>
        <v>0.0682683070518261</v>
      </c>
      <c r="CB140" s="11">
        <f t="shared" si="1006"/>
        <v>0.0630705360174796</v>
      </c>
      <c r="CC140" s="11">
        <f t="shared" si="1006"/>
        <v>0.0718413411543193</v>
      </c>
      <c r="CD140" s="17"/>
      <c r="CE140" s="11">
        <f t="shared" ref="CE140:CG140" si="1007">CE58*$CE$7/100</f>
        <v>0.0638047973205358</v>
      </c>
      <c r="CF140" s="11">
        <f t="shared" si="1007"/>
        <v>0.0596162360721966</v>
      </c>
      <c r="CG140" s="11">
        <f t="shared" si="1007"/>
        <v>0.0689122404967612</v>
      </c>
      <c r="CH140" s="19"/>
    </row>
    <row r="141" spans="1:86">
      <c r="A141" s="3">
        <v>49</v>
      </c>
      <c r="B141" s="2" t="s">
        <v>85</v>
      </c>
      <c r="C141" s="11">
        <f t="shared" ref="C141:E141" si="1008">C59*$C$7/100</f>
        <v>8.5799255949691e-12</v>
      </c>
      <c r="D141" s="11">
        <f t="shared" si="1008"/>
        <v>8.5799255949691e-12</v>
      </c>
      <c r="E141" s="11">
        <f t="shared" si="1008"/>
        <v>0.00790300495435284</v>
      </c>
      <c r="F141" s="24"/>
      <c r="G141" s="11">
        <f t="shared" ref="G141:I141" si="1009">G59*$G$7/100</f>
        <v>8.05390874248916e-12</v>
      </c>
      <c r="H141" s="11">
        <f t="shared" si="1009"/>
        <v>8.05390874248916e-12</v>
      </c>
      <c r="I141" s="11">
        <f t="shared" si="1009"/>
        <v>0.00796114382159317</v>
      </c>
      <c r="J141" s="17"/>
      <c r="K141" s="11">
        <f t="shared" ref="K141:M141" si="1010">K59*$K$7/100</f>
        <v>9.34227085850687e-12</v>
      </c>
      <c r="L141" s="11">
        <f t="shared" si="1010"/>
        <v>9.34227085850687e-12</v>
      </c>
      <c r="M141" s="11">
        <f t="shared" si="1010"/>
        <v>0.00590573424040784</v>
      </c>
      <c r="N141" s="17"/>
      <c r="O141" s="11">
        <f t="shared" ref="O141:Q141" si="1011">O59*$O$7/100</f>
        <v>2.06347911377222e-12</v>
      </c>
      <c r="P141" s="11">
        <f t="shared" si="1011"/>
        <v>2.06347911377222e-12</v>
      </c>
      <c r="Q141" s="11">
        <f t="shared" si="1011"/>
        <v>0.00505705969774849</v>
      </c>
      <c r="R141" s="24"/>
      <c r="S141" s="11">
        <f t="shared" ref="S141:U141" si="1012">S59*$S$7/100</f>
        <v>-1.08879687623404e-7</v>
      </c>
      <c r="T141" s="11">
        <f t="shared" si="1012"/>
        <v>-1.08879687623404e-7</v>
      </c>
      <c r="U141" s="11">
        <f t="shared" si="1012"/>
        <v>0.0065509972863423</v>
      </c>
      <c r="V141" s="24"/>
      <c r="W141" s="11">
        <f t="shared" ref="W141:Y141" si="1013">W59*$W$7/100</f>
        <v>0.00634231553394518</v>
      </c>
      <c r="X141" s="11">
        <f t="shared" si="1013"/>
        <v>7.99286643042781e-10</v>
      </c>
      <c r="Y141" s="11">
        <f t="shared" si="1013"/>
        <v>0.0134378468288281</v>
      </c>
      <c r="Z141" s="17"/>
      <c r="AA141" s="11">
        <f t="shared" ref="AA141:AC141" si="1014">AA59*$AA$7/100</f>
        <v>7.88387826095563e-12</v>
      </c>
      <c r="AB141" s="11">
        <f t="shared" si="1014"/>
        <v>7.88387826095563e-12</v>
      </c>
      <c r="AC141" s="11">
        <f t="shared" si="1014"/>
        <v>0.00573165620508313</v>
      </c>
      <c r="AD141" s="17"/>
      <c r="AE141" s="11">
        <f t="shared" ref="AE141:AG141" si="1015">AE59*$AE$7/100</f>
        <v>0.00633450522605941</v>
      </c>
      <c r="AF141" s="11">
        <f t="shared" si="1015"/>
        <v>8.3000261088763e-10</v>
      </c>
      <c r="AG141" s="11">
        <f t="shared" si="1015"/>
        <v>0.0106415464744514</v>
      </c>
      <c r="AH141" s="17"/>
      <c r="AI141" s="11">
        <f t="shared" ref="AI141:AK141" si="1016">AI59*$AI$7/100</f>
        <v>0.000271149422613921</v>
      </c>
      <c r="AJ141" s="11">
        <f t="shared" si="1016"/>
        <v>3.25785626970663e-10</v>
      </c>
      <c r="AK141" s="11">
        <f t="shared" si="1016"/>
        <v>0.00221349180103932</v>
      </c>
      <c r="AL141" s="24"/>
      <c r="AM141" s="11">
        <f t="shared" ref="AM141:AO141" si="1017">AM59*$AM$7/100</f>
        <v>7.7325907141186e-12</v>
      </c>
      <c r="AN141" s="11">
        <f t="shared" si="1017"/>
        <v>7.7325907141186e-12</v>
      </c>
      <c r="AO141" s="11">
        <f t="shared" si="1017"/>
        <v>0.00622628123883495</v>
      </c>
      <c r="AP141" s="24"/>
      <c r="AQ141" s="11">
        <f t="shared" ref="AQ141:AS141" si="1018">AQ59*$AQ$7/100</f>
        <v>8.29496224786433e-12</v>
      </c>
      <c r="AR141" s="11">
        <f t="shared" si="1018"/>
        <v>8.29496224786433e-12</v>
      </c>
      <c r="AS141" s="11">
        <f t="shared" si="1018"/>
        <v>0.00580000373075255</v>
      </c>
      <c r="AT141" s="24"/>
      <c r="AU141" s="11">
        <f t="shared" ref="AU141:AW141" si="1019">AU59*$AU$7/100</f>
        <v>-6.18741913416395e-8</v>
      </c>
      <c r="AV141" s="11">
        <f t="shared" si="1019"/>
        <v>-6.18741913416395e-8</v>
      </c>
      <c r="AW141" s="11">
        <f t="shared" si="1019"/>
        <v>0.00726669320027211</v>
      </c>
      <c r="AX141" s="17"/>
      <c r="AY141" s="11">
        <f t="shared" ref="AY141:BA141" si="1020">AY59*$AY$7/100</f>
        <v>3.58391330525395e-12</v>
      </c>
      <c r="AZ141" s="11">
        <f t="shared" si="1020"/>
        <v>3.58391330525395e-12</v>
      </c>
      <c r="BA141" s="11">
        <f t="shared" si="1020"/>
        <v>0.0266052010826063</v>
      </c>
      <c r="BB141" s="24"/>
      <c r="BC141" s="11">
        <f t="shared" ref="BC141:BE141" si="1021">BC59*$BC$7/100</f>
        <v>0.000567778212495303</v>
      </c>
      <c r="BD141" s="11">
        <f t="shared" si="1021"/>
        <v>7.84990608916861e-10</v>
      </c>
      <c r="BE141" s="11">
        <f t="shared" si="1021"/>
        <v>0.00691945672041946</v>
      </c>
      <c r="BF141" s="17"/>
      <c r="BG141" s="11">
        <f t="shared" ref="BG141:BI141" si="1022">BG59*$BG$7/100</f>
        <v>8.23096331304352e-12</v>
      </c>
      <c r="BH141" s="11">
        <f t="shared" si="1022"/>
        <v>8.23096331304352e-12</v>
      </c>
      <c r="BI141" s="11">
        <f t="shared" si="1022"/>
        <v>0.0060143648928409</v>
      </c>
      <c r="BJ141" s="17"/>
      <c r="BK141" s="11">
        <f t="shared" ref="BK141:BM141" si="1023">BK59*$BK$7/100</f>
        <v>0.00433722284886979</v>
      </c>
      <c r="BL141" s="11">
        <f t="shared" si="1023"/>
        <v>6.63298528472013e-10</v>
      </c>
      <c r="BM141" s="11">
        <f t="shared" si="1023"/>
        <v>0.0122564965389587</v>
      </c>
      <c r="BN141" s="17"/>
      <c r="BO141" s="11">
        <f t="shared" ref="BO141:BQ141" si="1024">BO59*$BO$7/100</f>
        <v>8.31131170656842e-12</v>
      </c>
      <c r="BP141" s="11">
        <f t="shared" si="1024"/>
        <v>8.31131170656842e-12</v>
      </c>
      <c r="BQ141" s="11">
        <f t="shared" si="1024"/>
        <v>0.00706363881072057</v>
      </c>
      <c r="BR141" s="17"/>
      <c r="BS141" s="11">
        <f t="shared" ref="BS141:BU141" si="1025">BS59*$BS$7/100</f>
        <v>8.2652598343469e-10</v>
      </c>
      <c r="BT141" s="11">
        <f t="shared" si="1025"/>
        <v>8.2652598343469e-10</v>
      </c>
      <c r="BU141" s="11">
        <f t="shared" si="1025"/>
        <v>0.00796907424818308</v>
      </c>
      <c r="BV141" s="17"/>
      <c r="BW141" s="11">
        <f t="shared" ref="BW141:BY141" si="1026">BW59*$BW$7/100</f>
        <v>7.16240323782424e-12</v>
      </c>
      <c r="BX141" s="11">
        <f t="shared" si="1026"/>
        <v>7.16240323782424e-12</v>
      </c>
      <c r="BY141" s="11">
        <f t="shared" si="1026"/>
        <v>0.00802896666489579</v>
      </c>
      <c r="BZ141" s="17"/>
      <c r="CA141" s="11">
        <f t="shared" ref="CA141:CC141" si="1027">CA59*$CA$7/100</f>
        <v>8.06478734062594e-12</v>
      </c>
      <c r="CB141" s="11">
        <f t="shared" si="1027"/>
        <v>8.06478734062594e-12</v>
      </c>
      <c r="CC141" s="11">
        <f t="shared" si="1027"/>
        <v>0.00654973184564946</v>
      </c>
      <c r="CD141" s="17"/>
      <c r="CE141" s="11">
        <f t="shared" ref="CE141:CG141" si="1028">CE59*$CE$7/100</f>
        <v>8.18678900657514e-6</v>
      </c>
      <c r="CF141" s="11">
        <f t="shared" si="1028"/>
        <v>8.87294252497389e-10</v>
      </c>
      <c r="CG141" s="11">
        <f t="shared" si="1028"/>
        <v>0.0115101585022466</v>
      </c>
      <c r="CH141" s="19"/>
    </row>
    <row r="142" spans="1:86">
      <c r="A142" s="3">
        <v>50</v>
      </c>
      <c r="B142" s="2" t="s">
        <v>86</v>
      </c>
      <c r="C142" s="11">
        <f t="shared" ref="C142:E142" si="1029">C60*$C$7/100</f>
        <v>0.00686922349127535</v>
      </c>
      <c r="D142" s="11">
        <f t="shared" si="1029"/>
        <v>0.000270854877114248</v>
      </c>
      <c r="E142" s="11">
        <f t="shared" si="1029"/>
        <v>0.021206074872442</v>
      </c>
      <c r="F142" s="24"/>
      <c r="G142" s="11">
        <f t="shared" ref="G142:I142" si="1030">G60*$G$7/100</f>
        <v>0.00835665517211933</v>
      </c>
      <c r="H142" s="11">
        <f t="shared" si="1030"/>
        <v>0.00155082845181874</v>
      </c>
      <c r="I142" s="11">
        <f t="shared" si="1030"/>
        <v>0.0228830071364225</v>
      </c>
      <c r="J142" s="17"/>
      <c r="K142" s="11">
        <f t="shared" ref="K142:M142" si="1031">K60*$K$7/100</f>
        <v>0.00285997664238635</v>
      </c>
      <c r="L142" s="11">
        <f t="shared" si="1031"/>
        <v>-0.00791403888950415</v>
      </c>
      <c r="M142" s="11">
        <f t="shared" si="1031"/>
        <v>0.00976447737203491</v>
      </c>
      <c r="N142" s="17"/>
      <c r="O142" s="11">
        <f t="shared" ref="O142:Q142" si="1032">O60*$O$7/100</f>
        <v>0.0100691968262742</v>
      </c>
      <c r="P142" s="11">
        <f t="shared" si="1032"/>
        <v>0.00824955419917078</v>
      </c>
      <c r="Q142" s="11">
        <f t="shared" si="1032"/>
        <v>0.012086564790214</v>
      </c>
      <c r="R142" s="24"/>
      <c r="S142" s="11">
        <f t="shared" ref="S142:U142" si="1033">S60*$S$7/100</f>
        <v>0.0209559699267812</v>
      </c>
      <c r="T142" s="11">
        <f t="shared" si="1033"/>
        <v>0.0166422980226807</v>
      </c>
      <c r="U142" s="11">
        <f t="shared" si="1033"/>
        <v>0.0257600658008858</v>
      </c>
      <c r="V142" s="24"/>
      <c r="W142" s="11">
        <f t="shared" ref="W142:Y142" si="1034">W60*$W$7/100</f>
        <v>0.00568646887186285</v>
      </c>
      <c r="X142" s="11">
        <f t="shared" si="1034"/>
        <v>-0.00351690119372039</v>
      </c>
      <c r="Y142" s="11">
        <f t="shared" si="1034"/>
        <v>0.0241343003293482</v>
      </c>
      <c r="Z142" s="17"/>
      <c r="AA142" s="11">
        <f t="shared" ref="AA142:AC142" si="1035">AA60*$AA$7/100</f>
        <v>0.00662203674431354</v>
      </c>
      <c r="AB142" s="11">
        <f t="shared" si="1035"/>
        <v>0.00122554450409877</v>
      </c>
      <c r="AC142" s="11">
        <f t="shared" si="1035"/>
        <v>0.0139551921965782</v>
      </c>
      <c r="AD142" s="17"/>
      <c r="AE142" s="11">
        <f t="shared" ref="AE142:AG142" si="1036">AE60*$AE$7/100</f>
        <v>0.000911459067120142</v>
      </c>
      <c r="AF142" s="11">
        <f t="shared" si="1036"/>
        <v>-0.00558976048336216</v>
      </c>
      <c r="AG142" s="11">
        <f t="shared" si="1036"/>
        <v>0.0165760651422979</v>
      </c>
      <c r="AH142" s="17"/>
      <c r="AI142" s="11">
        <f t="shared" ref="AI142:AK142" si="1037">AI60*$AI$7/100</f>
        <v>0.00837350507721347</v>
      </c>
      <c r="AJ142" s="11">
        <f t="shared" si="1037"/>
        <v>0.00623680746416368</v>
      </c>
      <c r="AK142" s="11">
        <f t="shared" si="1037"/>
        <v>0.0105210839302041</v>
      </c>
      <c r="AL142" s="24"/>
      <c r="AM142" s="11">
        <f t="shared" ref="AM142:AO142" si="1038">AM60*$AM$7/100</f>
        <v>0.0146966546076974</v>
      </c>
      <c r="AN142" s="11">
        <f t="shared" si="1038"/>
        <v>0.00971271294174554</v>
      </c>
      <c r="AO142" s="11">
        <f t="shared" si="1038"/>
        <v>0.021563753753016</v>
      </c>
      <c r="AP142" s="24"/>
      <c r="AQ142" s="11">
        <f t="shared" ref="AQ142:AS142" si="1039">AQ60*$AQ$7/100</f>
        <v>0.00746835044970316</v>
      </c>
      <c r="AR142" s="11">
        <f t="shared" si="1039"/>
        <v>-0.004387762904166</v>
      </c>
      <c r="AS142" s="11">
        <f t="shared" si="1039"/>
        <v>0.0122990059873731</v>
      </c>
      <c r="AT142" s="24"/>
      <c r="AU142" s="11">
        <f t="shared" ref="AU142:AW142" si="1040">AU60*$AU$7/100</f>
        <v>0.0114432026449951</v>
      </c>
      <c r="AV142" s="11">
        <f t="shared" si="1040"/>
        <v>0.00795611824149714</v>
      </c>
      <c r="AW142" s="11">
        <f t="shared" si="1040"/>
        <v>0.016675908911072</v>
      </c>
      <c r="AX142" s="17"/>
      <c r="AY142" s="11">
        <f t="shared" ref="AY142:BA142" si="1041">AY60*$AY$7/100</f>
        <v>0.0343171678088498</v>
      </c>
      <c r="AZ142" s="11">
        <f t="shared" si="1041"/>
        <v>0.0277912136525883</v>
      </c>
      <c r="BA142" s="11">
        <f t="shared" si="1041"/>
        <v>0.0399444646903915</v>
      </c>
      <c r="BB142" s="24"/>
      <c r="BC142" s="11">
        <f t="shared" ref="BC142:BE142" si="1042">BC60*$BC$7/100</f>
        <v>0.00692652163589971</v>
      </c>
      <c r="BD142" s="11">
        <f t="shared" si="1042"/>
        <v>-0.00368449472126089</v>
      </c>
      <c r="BE142" s="11">
        <f t="shared" si="1042"/>
        <v>0.0146651160567239</v>
      </c>
      <c r="BF142" s="17"/>
      <c r="BG142" s="11">
        <f t="shared" ref="BG142:BI142" si="1043">BG60*$BG$7/100</f>
        <v>0.0060321602355237</v>
      </c>
      <c r="BH142" s="11">
        <f t="shared" si="1043"/>
        <v>-0.000474355354308686</v>
      </c>
      <c r="BI142" s="11">
        <f t="shared" si="1043"/>
        <v>0.0171828767026765</v>
      </c>
      <c r="BJ142" s="17"/>
      <c r="BK142" s="11">
        <f t="shared" ref="BK142:BM142" si="1044">BK60*$BK$7/100</f>
        <v>0.00359571479090564</v>
      </c>
      <c r="BL142" s="11">
        <f t="shared" si="1044"/>
        <v>-0.00517881602179508</v>
      </c>
      <c r="BM142" s="11">
        <f t="shared" si="1044"/>
        <v>0.0147536828389501</v>
      </c>
      <c r="BN142" s="17"/>
      <c r="BO142" s="11">
        <f t="shared" ref="BO142:BQ142" si="1045">BO60*$BO$7/100</f>
        <v>0.00932533410339359</v>
      </c>
      <c r="BP142" s="11">
        <f t="shared" si="1045"/>
        <v>0.00364503086048674</v>
      </c>
      <c r="BQ142" s="11">
        <f t="shared" si="1045"/>
        <v>0.019068456067973</v>
      </c>
      <c r="BR142" s="17"/>
      <c r="BS142" s="11">
        <f t="shared" ref="BS142:BU142" si="1046">BS60*$BS$7/100</f>
        <v>0.00639314542082799</v>
      </c>
      <c r="BT142" s="11">
        <f t="shared" si="1046"/>
        <v>0.00046182552587405</v>
      </c>
      <c r="BU142" s="11">
        <f t="shared" si="1046"/>
        <v>0.0124834351908058</v>
      </c>
      <c r="BV142" s="17"/>
      <c r="BW142" s="11">
        <f t="shared" ref="BW142:BY142" si="1047">BW60*$BW$7/100</f>
        <v>0.0093505277662096</v>
      </c>
      <c r="BX142" s="11">
        <f t="shared" si="1047"/>
        <v>0.00440120631243603</v>
      </c>
      <c r="BY142" s="11">
        <f t="shared" si="1047"/>
        <v>0.0163071481276192</v>
      </c>
      <c r="BZ142" s="17"/>
      <c r="CA142" s="11">
        <f t="shared" ref="CA142:CC142" si="1048">CA60*$CA$7/100</f>
        <v>0.0122637556607898</v>
      </c>
      <c r="CB142" s="11">
        <f t="shared" si="1048"/>
        <v>0.00536013182017036</v>
      </c>
      <c r="CC142" s="11">
        <f t="shared" si="1048"/>
        <v>0.0174817693720893</v>
      </c>
      <c r="CD142" s="17"/>
      <c r="CE142" s="11">
        <f t="shared" ref="CE142:CG142" si="1049">CE60*$CE$7/100</f>
        <v>0.0193313024203101</v>
      </c>
      <c r="CF142" s="11">
        <f t="shared" si="1049"/>
        <v>0.000329349429818991</v>
      </c>
      <c r="CG142" s="11">
        <f t="shared" si="1049"/>
        <v>0.0253778578333788</v>
      </c>
      <c r="CH142" s="19"/>
    </row>
    <row r="143" spans="1:86">
      <c r="A143" s="3">
        <v>51</v>
      </c>
      <c r="B143" s="2" t="s">
        <v>87</v>
      </c>
      <c r="C143" s="11">
        <f t="shared" ref="C143:E143" si="1050">C61*$C$7/100</f>
        <v>0.137180010272335</v>
      </c>
      <c r="D143" s="11">
        <f t="shared" si="1050"/>
        <v>0.129661147425622</v>
      </c>
      <c r="E143" s="11">
        <f t="shared" si="1050"/>
        <v>0.144692012060218</v>
      </c>
      <c r="F143" s="24"/>
      <c r="G143" s="11">
        <f t="shared" ref="G143:I143" si="1051">G61*$G$7/100</f>
        <v>0.127583579171519</v>
      </c>
      <c r="H143" s="11">
        <f t="shared" si="1051"/>
        <v>0.120101497949747</v>
      </c>
      <c r="I143" s="11">
        <f t="shared" si="1051"/>
        <v>0.135014920768214</v>
      </c>
      <c r="J143" s="17"/>
      <c r="K143" s="11">
        <f t="shared" ref="K143:M143" si="1052">K61*$K$7/100</f>
        <v>0.161628310326701</v>
      </c>
      <c r="L143" s="11">
        <f t="shared" si="1052"/>
        <v>0.153209030571175</v>
      </c>
      <c r="M143" s="11">
        <f t="shared" si="1052"/>
        <v>0.170359622864999</v>
      </c>
      <c r="N143" s="17"/>
      <c r="O143" s="11">
        <f t="shared" ref="O143:Q143" si="1053">O61*$O$7/100</f>
        <v>0.0430590151453856</v>
      </c>
      <c r="P143" s="11">
        <f t="shared" si="1053"/>
        <v>0.0398382918544838</v>
      </c>
      <c r="Q143" s="11">
        <f t="shared" si="1053"/>
        <v>0.0445827094547153</v>
      </c>
      <c r="R143" s="24"/>
      <c r="S143" s="11">
        <f t="shared" ref="S143:U143" si="1054">S61*$S$7/100</f>
        <v>0.0361096568231539</v>
      </c>
      <c r="T143" s="11">
        <f t="shared" si="1054"/>
        <v>0.0340136805351193</v>
      </c>
      <c r="U143" s="11">
        <f t="shared" si="1054"/>
        <v>0.0383208994922461</v>
      </c>
      <c r="V143" s="24"/>
      <c r="W143" s="11">
        <f t="shared" ref="W143:Y143" si="1055">W61*$W$7/100</f>
        <v>0.12024308400607</v>
      </c>
      <c r="X143" s="11">
        <f t="shared" si="1055"/>
        <v>0.113413978927912</v>
      </c>
      <c r="Y143" s="11">
        <f t="shared" si="1055"/>
        <v>0.127166504908106</v>
      </c>
      <c r="Z143" s="17"/>
      <c r="AA143" s="11">
        <f t="shared" ref="AA143:AC143" si="1056">AA61*$AA$7/100</f>
        <v>0.124746935029403</v>
      </c>
      <c r="AB143" s="11">
        <f t="shared" si="1056"/>
        <v>0.118193132569095</v>
      </c>
      <c r="AC143" s="11">
        <f t="shared" si="1056"/>
        <v>0.131953516081932</v>
      </c>
      <c r="AD143" s="17"/>
      <c r="AE143" s="11">
        <f t="shared" ref="AE143:AG143" si="1057">AE61*$AE$7/100</f>
        <v>0.121275001487235</v>
      </c>
      <c r="AF143" s="11">
        <f t="shared" si="1057"/>
        <v>0.114786041075316</v>
      </c>
      <c r="AG143" s="11">
        <f t="shared" si="1057"/>
        <v>0.128337493703278</v>
      </c>
      <c r="AH143" s="17"/>
      <c r="AI143" s="11">
        <f t="shared" ref="AI143:AK143" si="1058">AI61*$AI$7/100</f>
        <v>0.0385694345914298</v>
      </c>
      <c r="AJ143" s="11">
        <f t="shared" si="1058"/>
        <v>0.0375761142147963</v>
      </c>
      <c r="AK143" s="11">
        <f t="shared" si="1058"/>
        <v>0.0404042592425286</v>
      </c>
      <c r="AL143" s="24"/>
      <c r="AM143" s="11">
        <f t="shared" ref="AM143:AO143" si="1059">AM61*$AM$7/100</f>
        <v>0.129720893920318</v>
      </c>
      <c r="AN143" s="11">
        <f t="shared" si="1059"/>
        <v>0.12252044945622</v>
      </c>
      <c r="AO143" s="11">
        <f t="shared" si="1059"/>
        <v>0.136676993404749</v>
      </c>
      <c r="AP143" s="24"/>
      <c r="AQ143" s="11">
        <f t="shared" ref="AQ143:AS143" si="1060">AQ61*$AQ$7/100</f>
        <v>0.111866310486876</v>
      </c>
      <c r="AR143" s="11">
        <f t="shared" si="1060"/>
        <v>0.104377751629755</v>
      </c>
      <c r="AS143" s="11">
        <f t="shared" si="1060"/>
        <v>0.119343255316746</v>
      </c>
      <c r="AT143" s="24"/>
      <c r="AU143" s="11">
        <f t="shared" ref="AU143:AW143" si="1061">AU61*$AU$7/100</f>
        <v>0.1164496469777</v>
      </c>
      <c r="AV143" s="11">
        <f t="shared" si="1061"/>
        <v>0.109328993153263</v>
      </c>
      <c r="AW143" s="11">
        <f t="shared" si="1061"/>
        <v>0.123691759985055</v>
      </c>
      <c r="AX143" s="17"/>
      <c r="AY143" s="11">
        <f t="shared" ref="AY143:BA143" si="1062">AY61*$AY$7/100</f>
        <v>0.0659960283819761</v>
      </c>
      <c r="AZ143" s="11">
        <f t="shared" si="1062"/>
        <v>0.0630816192262352</v>
      </c>
      <c r="BA143" s="11">
        <f t="shared" si="1062"/>
        <v>0.0689986009233925</v>
      </c>
      <c r="BB143" s="24"/>
      <c r="BC143" s="11">
        <f t="shared" ref="BC143:BE143" si="1063">BC61*$BC$7/100</f>
        <v>0.128895457984149</v>
      </c>
      <c r="BD143" s="11">
        <f t="shared" si="1063"/>
        <v>0.122287407038286</v>
      </c>
      <c r="BE143" s="11">
        <f t="shared" si="1063"/>
        <v>0.136136996351407</v>
      </c>
      <c r="BF143" s="17"/>
      <c r="BG143" s="11">
        <f t="shared" ref="BG143:BI143" si="1064">BG61*$BG$7/100</f>
        <v>0.116681312829374</v>
      </c>
      <c r="BH143" s="11">
        <f t="shared" si="1064"/>
        <v>0.108946676604107</v>
      </c>
      <c r="BI143" s="11">
        <f t="shared" si="1064"/>
        <v>0.124383025201388</v>
      </c>
      <c r="BJ143" s="17"/>
      <c r="BK143" s="11">
        <f t="shared" ref="BK143:BM143" si="1065">BK61*$BK$7/100</f>
        <v>0.114809015696164</v>
      </c>
      <c r="BL143" s="11">
        <f t="shared" si="1065"/>
        <v>0.109018419542603</v>
      </c>
      <c r="BM143" s="11">
        <f t="shared" si="1065"/>
        <v>0.120243420539935</v>
      </c>
      <c r="BN143" s="17"/>
      <c r="BO143" s="11">
        <f t="shared" ref="BO143:BQ143" si="1066">BO61*$BO$7/100</f>
        <v>0.119648162918197</v>
      </c>
      <c r="BP143" s="11">
        <f t="shared" si="1066"/>
        <v>0.112756200109692</v>
      </c>
      <c r="BQ143" s="11">
        <f t="shared" si="1066"/>
        <v>0.126544279513352</v>
      </c>
      <c r="BR143" s="17"/>
      <c r="BS143" s="11">
        <f t="shared" ref="BS143:BU143" si="1067">BS61*$BS$7/100</f>
        <v>0.122941607405993</v>
      </c>
      <c r="BT143" s="11">
        <f t="shared" si="1067"/>
        <v>0.115973993365638</v>
      </c>
      <c r="BU143" s="11">
        <f t="shared" si="1067"/>
        <v>0.129831528003905</v>
      </c>
      <c r="BV143" s="17"/>
      <c r="BW143" s="11">
        <f t="shared" ref="BW143:BY143" si="1068">BW61*$BW$7/100</f>
        <v>0.11624085102119</v>
      </c>
      <c r="BX143" s="11">
        <f t="shared" si="1068"/>
        <v>0.110450166672011</v>
      </c>
      <c r="BY143" s="11">
        <f t="shared" si="1068"/>
        <v>0.122115966453181</v>
      </c>
      <c r="BZ143" s="17"/>
      <c r="CA143" s="11">
        <f t="shared" ref="CA143:CC143" si="1069">CA61*$CA$7/100</f>
        <v>0.122927083342007</v>
      </c>
      <c r="CB143" s="11">
        <f t="shared" si="1069"/>
        <v>0.116216353663683</v>
      </c>
      <c r="CC143" s="11">
        <f t="shared" si="1069"/>
        <v>0.129289413162016</v>
      </c>
      <c r="CD143" s="17"/>
      <c r="CE143" s="11">
        <f t="shared" ref="CE143:CG143" si="1070">CE61*$CE$7/100</f>
        <v>0.132390513532378</v>
      </c>
      <c r="CF143" s="11">
        <f t="shared" si="1070"/>
        <v>0.124629350705783</v>
      </c>
      <c r="CG143" s="11">
        <f t="shared" si="1070"/>
        <v>0.140739065154126</v>
      </c>
      <c r="CH143" s="19"/>
    </row>
    <row r="144" spans="1:86">
      <c r="A144" s="3">
        <v>52</v>
      </c>
      <c r="B144" s="2" t="s">
        <v>88</v>
      </c>
      <c r="C144" s="11">
        <f t="shared" ref="C144:E144" si="1071">C62*$C$7/100</f>
        <v>0.200363501049465</v>
      </c>
      <c r="D144" s="11">
        <f t="shared" si="1071"/>
        <v>0.189382376390024</v>
      </c>
      <c r="E144" s="11">
        <f t="shared" si="1071"/>
        <v>0.211336049385368</v>
      </c>
      <c r="F144" s="24"/>
      <c r="G144" s="11">
        <f t="shared" ref="G144:I144" si="1072">G62*$G$7/100</f>
        <v>0.190929182212945</v>
      </c>
      <c r="H144" s="11">
        <f t="shared" si="1072"/>
        <v>0.179731832888262</v>
      </c>
      <c r="I144" s="11">
        <f t="shared" si="1072"/>
        <v>0.202050019404574</v>
      </c>
      <c r="J144" s="17"/>
      <c r="K144" s="11">
        <f t="shared" ref="K144:M144" si="1073">K62*$K$7/100</f>
        <v>0.242059898350694</v>
      </c>
      <c r="L144" s="11">
        <f t="shared" si="1073"/>
        <v>0.229449663315176</v>
      </c>
      <c r="M144" s="11">
        <f t="shared" si="1073"/>
        <v>0.255135379870705</v>
      </c>
      <c r="N144" s="17"/>
      <c r="O144" s="11">
        <f t="shared" ref="O144:Q144" si="1074">O62*$O$7/100</f>
        <v>0.0611495834558716</v>
      </c>
      <c r="P144" s="11">
        <f t="shared" si="1074"/>
        <v>0.0565758179674786</v>
      </c>
      <c r="Q144" s="11">
        <f t="shared" si="1074"/>
        <v>0.0633135842984963</v>
      </c>
      <c r="R144" s="24"/>
      <c r="S144" s="11">
        <f t="shared" ref="S144:U144" si="1075">S62*$S$7/100</f>
        <v>0.0490254025980698</v>
      </c>
      <c r="T144" s="11">
        <f t="shared" si="1075"/>
        <v>0.0461797022417888</v>
      </c>
      <c r="U144" s="11">
        <f t="shared" si="1075"/>
        <v>0.0520275007149739</v>
      </c>
      <c r="V144" s="24"/>
      <c r="W144" s="11">
        <f t="shared" ref="W144:Y144" si="1076">W62*$W$7/100</f>
        <v>0.179420668483671</v>
      </c>
      <c r="X144" s="11">
        <f t="shared" si="1076"/>
        <v>0.169230563071519</v>
      </c>
      <c r="Y144" s="11">
        <f t="shared" si="1076"/>
        <v>0.189751448344999</v>
      </c>
      <c r="Z144" s="17"/>
      <c r="AA144" s="11">
        <f t="shared" ref="AA144:AC144" si="1077">AA62*$AA$7/100</f>
        <v>0.181902115706046</v>
      </c>
      <c r="AB144" s="11">
        <f t="shared" si="1077"/>
        <v>0.172345374045532</v>
      </c>
      <c r="AC144" s="11">
        <f t="shared" si="1077"/>
        <v>0.192410431956911</v>
      </c>
      <c r="AD144" s="17"/>
      <c r="AE144" s="11">
        <f t="shared" ref="AE144:AG144" si="1078">AE62*$AE$7/100</f>
        <v>0.192078374209004</v>
      </c>
      <c r="AF144" s="11">
        <f t="shared" si="1078"/>
        <v>0.181801281880994</v>
      </c>
      <c r="AG144" s="11">
        <f t="shared" si="1078"/>
        <v>0.203264319395937</v>
      </c>
      <c r="AH144" s="17"/>
      <c r="AI144" s="11">
        <f t="shared" ref="AI144:AK144" si="1079">AI62*$AI$7/100</f>
        <v>0.0539031866960581</v>
      </c>
      <c r="AJ144" s="11">
        <f t="shared" si="1079"/>
        <v>0.0525146883539091</v>
      </c>
      <c r="AK144" s="11">
        <f t="shared" si="1079"/>
        <v>0.0564674453659441</v>
      </c>
      <c r="AL144" s="24"/>
      <c r="AM144" s="11">
        <f t="shared" ref="AM144:AO144" si="1080">AM62*$AM$7/100</f>
        <v>0.189215030251091</v>
      </c>
      <c r="AN144" s="11">
        <f t="shared" si="1080"/>
        <v>0.178711289099856</v>
      </c>
      <c r="AO144" s="11">
        <f t="shared" si="1080"/>
        <v>0.199361532856106</v>
      </c>
      <c r="AP144" s="24"/>
      <c r="AQ144" s="11">
        <f t="shared" ref="AQ144:AS144" si="1081">AQ62*$AQ$7/100</f>
        <v>0.158548063451084</v>
      </c>
      <c r="AR144" s="11">
        <f t="shared" si="1081"/>
        <v>0.147934501689923</v>
      </c>
      <c r="AS144" s="11">
        <f t="shared" si="1081"/>
        <v>0.169145863318118</v>
      </c>
      <c r="AT144" s="24"/>
      <c r="AU144" s="11">
        <f t="shared" ref="AU144:AW144" si="1082">AU62*$AU$7/100</f>
        <v>0.184922042895817</v>
      </c>
      <c r="AV144" s="11">
        <f t="shared" si="1082"/>
        <v>0.173613231778395</v>
      </c>
      <c r="AW144" s="11">
        <f t="shared" si="1082"/>
        <v>0.196422217761864</v>
      </c>
      <c r="AX144" s="17"/>
      <c r="AY144" s="11">
        <f t="shared" ref="AY144:BA144" si="1083">AY62*$AY$7/100</f>
        <v>0.0970646621388851</v>
      </c>
      <c r="AZ144" s="11">
        <f t="shared" si="1083"/>
        <v>0.0927783446889758</v>
      </c>
      <c r="BA144" s="11">
        <f t="shared" si="1083"/>
        <v>0.101481074340827</v>
      </c>
      <c r="BB144" s="24"/>
      <c r="BC144" s="11">
        <f t="shared" ref="BC144:BE144" si="1084">BC62*$BC$7/100</f>
        <v>0.184409993846749</v>
      </c>
      <c r="BD144" s="11">
        <f t="shared" si="1084"/>
        <v>0.174955566952954</v>
      </c>
      <c r="BE144" s="11">
        <f t="shared" si="1084"/>
        <v>0.194769514912625</v>
      </c>
      <c r="BF144" s="17"/>
      <c r="BG144" s="11">
        <f t="shared" ref="BG144:BI144" si="1085">BG62*$BG$7/100</f>
        <v>0.166407031492464</v>
      </c>
      <c r="BH144" s="11">
        <f t="shared" si="1085"/>
        <v>0.155375894460323</v>
      </c>
      <c r="BI144" s="11">
        <f t="shared" si="1085"/>
        <v>0.177390428937389</v>
      </c>
      <c r="BJ144" s="17"/>
      <c r="BK144" s="11">
        <f t="shared" ref="BK144:BM144" si="1086">BK62*$BK$7/100</f>
        <v>0.170010045832662</v>
      </c>
      <c r="BL144" s="11">
        <f t="shared" si="1086"/>
        <v>0.161434922456576</v>
      </c>
      <c r="BM144" s="11">
        <f t="shared" si="1086"/>
        <v>0.178057183580084</v>
      </c>
      <c r="BN144" s="17"/>
      <c r="BO144" s="11">
        <f t="shared" ref="BO144:BQ144" si="1087">BO62*$BO$7/100</f>
        <v>0.178019665186038</v>
      </c>
      <c r="BP144" s="11">
        <f t="shared" si="1087"/>
        <v>0.167764796706266</v>
      </c>
      <c r="BQ144" s="11">
        <f t="shared" si="1087"/>
        <v>0.18827951820979</v>
      </c>
      <c r="BR144" s="17"/>
      <c r="BS144" s="11">
        <f t="shared" ref="BS144:BU144" si="1088">BS62*$BS$7/100</f>
        <v>0.181001751638346</v>
      </c>
      <c r="BT144" s="11">
        <f t="shared" si="1088"/>
        <v>0.170743737657938</v>
      </c>
      <c r="BU144" s="11">
        <f t="shared" si="1088"/>
        <v>0.19114570503304</v>
      </c>
      <c r="BV144" s="17"/>
      <c r="BW144" s="11">
        <f t="shared" ref="BW144:BY144" si="1089">BW62*$BW$7/100</f>
        <v>0.16941597628721</v>
      </c>
      <c r="BX144" s="11">
        <f t="shared" si="1089"/>
        <v>0.160974299041243</v>
      </c>
      <c r="BY144" s="11">
        <f t="shared" si="1089"/>
        <v>0.177978576016188</v>
      </c>
      <c r="BZ144" s="17"/>
      <c r="CA144" s="11">
        <f t="shared" ref="CA144:CC144" si="1090">CA62*$CA$7/100</f>
        <v>0.177325850108297</v>
      </c>
      <c r="CB144" s="11">
        <f t="shared" si="1090"/>
        <v>0.167644850341611</v>
      </c>
      <c r="CC144" s="11">
        <f t="shared" si="1090"/>
        <v>0.186502799154043</v>
      </c>
      <c r="CD144" s="17"/>
      <c r="CE144" s="11">
        <f t="shared" ref="CE144:CG144" si="1091">CE62*$CE$7/100</f>
        <v>0.197400788824357</v>
      </c>
      <c r="CF144" s="11">
        <f t="shared" si="1091"/>
        <v>0.185828697183286</v>
      </c>
      <c r="CG144" s="11">
        <f t="shared" si="1091"/>
        <v>0.209849527186895</v>
      </c>
      <c r="CH144" s="19"/>
    </row>
    <row r="145" spans="1:86">
      <c r="A145" s="3">
        <v>53</v>
      </c>
      <c r="B145" s="2" t="s">
        <v>89</v>
      </c>
      <c r="C145" s="11">
        <f t="shared" ref="C145:E145" si="1092">C63*$C$7/100</f>
        <v>0.200363501049465</v>
      </c>
      <c r="D145" s="11">
        <f t="shared" si="1092"/>
        <v>0.189382376390024</v>
      </c>
      <c r="E145" s="11">
        <f t="shared" si="1092"/>
        <v>0.211336049385368</v>
      </c>
      <c r="F145" s="24"/>
      <c r="G145" s="11">
        <f t="shared" ref="G145:I145" si="1093">G63*$G$7/100</f>
        <v>0.190929182212945</v>
      </c>
      <c r="H145" s="11">
        <f t="shared" si="1093"/>
        <v>0.179731832888262</v>
      </c>
      <c r="I145" s="11">
        <f t="shared" si="1093"/>
        <v>0.202050019404574</v>
      </c>
      <c r="J145" s="17"/>
      <c r="K145" s="11">
        <f t="shared" ref="K145:M145" si="1094">K63*$K$7/100</f>
        <v>0.242059898350694</v>
      </c>
      <c r="L145" s="11">
        <f t="shared" si="1094"/>
        <v>0.229449663315176</v>
      </c>
      <c r="M145" s="11">
        <f t="shared" si="1094"/>
        <v>0.255135379870705</v>
      </c>
      <c r="N145" s="17"/>
      <c r="O145" s="11">
        <f t="shared" ref="O145:Q145" si="1095">O63*$O$7/100</f>
        <v>0.0611495834558716</v>
      </c>
      <c r="P145" s="11">
        <f t="shared" si="1095"/>
        <v>0.0565758179674786</v>
      </c>
      <c r="Q145" s="11">
        <f t="shared" si="1095"/>
        <v>0.0633135842984963</v>
      </c>
      <c r="R145" s="24"/>
      <c r="S145" s="11">
        <f t="shared" ref="S145:U145" si="1096">S63*$S$7/100</f>
        <v>0.0490254025980698</v>
      </c>
      <c r="T145" s="11">
        <f t="shared" si="1096"/>
        <v>0.0461797022417888</v>
      </c>
      <c r="U145" s="11">
        <f t="shared" si="1096"/>
        <v>0.0520275007149739</v>
      </c>
      <c r="V145" s="24"/>
      <c r="W145" s="11">
        <f t="shared" ref="W145:Y145" si="1097">W63*$W$7/100</f>
        <v>0.179420668483671</v>
      </c>
      <c r="X145" s="11">
        <f t="shared" si="1097"/>
        <v>0.169230563071519</v>
      </c>
      <c r="Y145" s="11">
        <f t="shared" si="1097"/>
        <v>0.189751448344999</v>
      </c>
      <c r="Z145" s="17"/>
      <c r="AA145" s="11">
        <f t="shared" ref="AA145:AC145" si="1098">AA63*$AA$7/100</f>
        <v>0.181902115706046</v>
      </c>
      <c r="AB145" s="11">
        <f t="shared" si="1098"/>
        <v>0.172345374045532</v>
      </c>
      <c r="AC145" s="11">
        <f t="shared" si="1098"/>
        <v>0.192410431956911</v>
      </c>
      <c r="AD145" s="17"/>
      <c r="AE145" s="11">
        <f t="shared" ref="AE145:AG145" si="1099">AE63*$AE$7/100</f>
        <v>0.192078374209004</v>
      </c>
      <c r="AF145" s="11">
        <f t="shared" si="1099"/>
        <v>0.181801281880994</v>
      </c>
      <c r="AG145" s="11">
        <f t="shared" si="1099"/>
        <v>0.203264319395937</v>
      </c>
      <c r="AH145" s="17"/>
      <c r="AI145" s="11">
        <f t="shared" ref="AI145:AK145" si="1100">AI63*$AI$7/100</f>
        <v>0.0539031866960581</v>
      </c>
      <c r="AJ145" s="11">
        <f t="shared" si="1100"/>
        <v>0.0525146883539091</v>
      </c>
      <c r="AK145" s="11">
        <f t="shared" si="1100"/>
        <v>0.0564674453659441</v>
      </c>
      <c r="AL145" s="24"/>
      <c r="AM145" s="11">
        <f t="shared" ref="AM145:AO145" si="1101">AM63*$AM$7/100</f>
        <v>0.189215030251091</v>
      </c>
      <c r="AN145" s="11">
        <f t="shared" si="1101"/>
        <v>0.178711289099856</v>
      </c>
      <c r="AO145" s="11">
        <f t="shared" si="1101"/>
        <v>0.199361532856106</v>
      </c>
      <c r="AP145" s="24"/>
      <c r="AQ145" s="11">
        <f t="shared" ref="AQ145:AS145" si="1102">AQ63*$AQ$7/100</f>
        <v>0.158548063451084</v>
      </c>
      <c r="AR145" s="11">
        <f t="shared" si="1102"/>
        <v>0.147934501689923</v>
      </c>
      <c r="AS145" s="11">
        <f t="shared" si="1102"/>
        <v>0.169145863318118</v>
      </c>
      <c r="AT145" s="24"/>
      <c r="AU145" s="11">
        <f t="shared" ref="AU145:AW145" si="1103">AU63*$AU$7/100</f>
        <v>0.184922042895817</v>
      </c>
      <c r="AV145" s="11">
        <f t="shared" si="1103"/>
        <v>0.173613231778395</v>
      </c>
      <c r="AW145" s="11">
        <f t="shared" si="1103"/>
        <v>0.196422217761864</v>
      </c>
      <c r="AX145" s="17"/>
      <c r="AY145" s="11">
        <f t="shared" ref="AY145:BA145" si="1104">AY63*$AY$7/100</f>
        <v>0.0970646621388851</v>
      </c>
      <c r="AZ145" s="11">
        <f t="shared" si="1104"/>
        <v>0.0927783446889758</v>
      </c>
      <c r="BA145" s="11">
        <f t="shared" si="1104"/>
        <v>0.101481074340827</v>
      </c>
      <c r="BB145" s="24"/>
      <c r="BC145" s="11">
        <f t="shared" ref="BC145:BE145" si="1105">BC63*$BC$7/100</f>
        <v>0.184409993846749</v>
      </c>
      <c r="BD145" s="11">
        <f t="shared" si="1105"/>
        <v>0.174955566952954</v>
      </c>
      <c r="BE145" s="11">
        <f t="shared" si="1105"/>
        <v>0.194769514912625</v>
      </c>
      <c r="BF145" s="17"/>
      <c r="BG145" s="11">
        <f t="shared" ref="BG145:BI145" si="1106">BG63*$BG$7/100</f>
        <v>0.166407031492464</v>
      </c>
      <c r="BH145" s="11">
        <f t="shared" si="1106"/>
        <v>0.155375894460323</v>
      </c>
      <c r="BI145" s="11">
        <f t="shared" si="1106"/>
        <v>0.177390428937389</v>
      </c>
      <c r="BJ145" s="17"/>
      <c r="BK145" s="11">
        <f t="shared" ref="BK145:BM145" si="1107">BK63*$BK$7/100</f>
        <v>0.170010045832662</v>
      </c>
      <c r="BL145" s="11">
        <f t="shared" si="1107"/>
        <v>0.161434922456576</v>
      </c>
      <c r="BM145" s="11">
        <f t="shared" si="1107"/>
        <v>0.178057183580084</v>
      </c>
      <c r="BN145" s="17"/>
      <c r="BO145" s="11">
        <f t="shared" ref="BO145:BQ145" si="1108">BO63*$BO$7/100</f>
        <v>0.178019665186038</v>
      </c>
      <c r="BP145" s="11">
        <f t="shared" si="1108"/>
        <v>0.167764796706266</v>
      </c>
      <c r="BQ145" s="11">
        <f t="shared" si="1108"/>
        <v>0.18827951820979</v>
      </c>
      <c r="BR145" s="17"/>
      <c r="BS145" s="11">
        <f t="shared" ref="BS145:BU145" si="1109">BS63*$BS$7/100</f>
        <v>0.181001751638346</v>
      </c>
      <c r="BT145" s="11">
        <f t="shared" si="1109"/>
        <v>0.170743737657938</v>
      </c>
      <c r="BU145" s="11">
        <f t="shared" si="1109"/>
        <v>0.19114570503304</v>
      </c>
      <c r="BV145" s="17"/>
      <c r="BW145" s="11">
        <f t="shared" ref="BW145:BY145" si="1110">BW63*$BW$7/100</f>
        <v>0.16941597628721</v>
      </c>
      <c r="BX145" s="11">
        <f t="shared" si="1110"/>
        <v>0.160974299041243</v>
      </c>
      <c r="BY145" s="11">
        <f t="shared" si="1110"/>
        <v>0.177978576016188</v>
      </c>
      <c r="BZ145" s="17"/>
      <c r="CA145" s="11">
        <f t="shared" ref="CA145:CC145" si="1111">CA63*$CA$7/100</f>
        <v>0.177325850108297</v>
      </c>
      <c r="CB145" s="11">
        <f t="shared" si="1111"/>
        <v>0.167644850341611</v>
      </c>
      <c r="CC145" s="11">
        <f t="shared" si="1111"/>
        <v>0.186502799154043</v>
      </c>
      <c r="CD145" s="17"/>
      <c r="CE145" s="11">
        <f t="shared" ref="CE145:CG145" si="1112">CE63*$CE$7/100</f>
        <v>0.197400788824357</v>
      </c>
      <c r="CF145" s="11">
        <f t="shared" si="1112"/>
        <v>0.185828697183286</v>
      </c>
      <c r="CG145" s="11">
        <f t="shared" si="1112"/>
        <v>0.209849527186895</v>
      </c>
      <c r="CH145" s="19"/>
    </row>
    <row r="146" spans="1:86">
      <c r="A146" s="3">
        <v>54</v>
      </c>
      <c r="B146" s="2" t="s">
        <v>90</v>
      </c>
      <c r="C146" s="11">
        <f t="shared" ref="C146:E146" si="1113">C64*$C$7/100</f>
        <v>0.336603546261917</v>
      </c>
      <c r="D146" s="11">
        <f t="shared" si="1113"/>
        <v>0.3170366641075</v>
      </c>
      <c r="E146" s="11">
        <f t="shared" si="1113"/>
        <v>0.359402844758214</v>
      </c>
      <c r="F146" s="24"/>
      <c r="G146" s="11">
        <f t="shared" ref="G146:I146" si="1114">G64*$G$7/100</f>
        <v>0.322037151850178</v>
      </c>
      <c r="H146" s="11">
        <f t="shared" si="1114"/>
        <v>0.301920903984062</v>
      </c>
      <c r="I146" s="11">
        <f t="shared" si="1114"/>
        <v>0.345161534631612</v>
      </c>
      <c r="J146" s="17"/>
      <c r="K146" s="11">
        <f t="shared" ref="K146:M146" si="1115">K64*$K$7/100</f>
        <v>0.393462128317432</v>
      </c>
      <c r="L146" s="11">
        <f t="shared" si="1115"/>
        <v>0.367331718334958</v>
      </c>
      <c r="M146" s="11">
        <f t="shared" si="1115"/>
        <v>0.415567875940074</v>
      </c>
      <c r="N146" s="17"/>
      <c r="O146" s="11">
        <f t="shared" ref="O146:Q146" si="1116">O64*$O$7/100</f>
        <v>0.112541456618504</v>
      </c>
      <c r="P146" s="11">
        <f t="shared" si="1116"/>
        <v>0.10386027845037</v>
      </c>
      <c r="Q146" s="11">
        <f t="shared" si="1116"/>
        <v>0.117670099408873</v>
      </c>
      <c r="R146" s="24"/>
      <c r="S146" s="11">
        <f t="shared" ref="S146:U146" si="1117">S64*$S$7/100</f>
        <v>0.106764992863232</v>
      </c>
      <c r="T146" s="11">
        <f t="shared" si="1117"/>
        <v>0.100007870717259</v>
      </c>
      <c r="U146" s="11">
        <f t="shared" si="1117"/>
        <v>0.113857323437878</v>
      </c>
      <c r="V146" s="24"/>
      <c r="W146" s="11">
        <f t="shared" ref="W146:Y146" si="1118">W64*$W$7/100</f>
        <v>0.293191928541024</v>
      </c>
      <c r="X146" s="11">
        <f t="shared" si="1118"/>
        <v>0.271232327310067</v>
      </c>
      <c r="Y146" s="11">
        <f t="shared" si="1118"/>
        <v>0.322333919546364</v>
      </c>
      <c r="Z146" s="17"/>
      <c r="AA146" s="11">
        <f t="shared" ref="AA146:AC146" si="1119">AA64*$AA$7/100</f>
        <v>0.31059804586641</v>
      </c>
      <c r="AB146" s="11">
        <f t="shared" si="1119"/>
        <v>0.293349081108913</v>
      </c>
      <c r="AC146" s="11">
        <f t="shared" si="1119"/>
        <v>0.329694184828707</v>
      </c>
      <c r="AD146" s="17"/>
      <c r="AE146" s="11">
        <f t="shared" ref="AE146:AG146" si="1120">AE64*$AE$7/100</f>
        <v>0.296040351235734</v>
      </c>
      <c r="AF146" s="11">
        <f t="shared" si="1120"/>
        <v>0.277898154166953</v>
      </c>
      <c r="AG146" s="11">
        <f t="shared" si="1120"/>
        <v>0.323436247413302</v>
      </c>
      <c r="AH146" s="17"/>
      <c r="AI146" s="11">
        <f t="shared" ref="AI146:AK146" si="1121">AI64*$AI$7/100</f>
        <v>0.0996105843744151</v>
      </c>
      <c r="AJ146" s="11">
        <f t="shared" si="1121"/>
        <v>0.0942989755122854</v>
      </c>
      <c r="AK146" s="11">
        <f t="shared" si="1121"/>
        <v>0.101990122593809</v>
      </c>
      <c r="AL146" s="24"/>
      <c r="AM146" s="11">
        <f t="shared" ref="AM146:AO146" si="1122">AM64*$AM$7/100</f>
        <v>0.323596263388024</v>
      </c>
      <c r="AN146" s="11">
        <f t="shared" si="1122"/>
        <v>0.305053108459595</v>
      </c>
      <c r="AO146" s="11">
        <f t="shared" si="1122"/>
        <v>0.34240618736071</v>
      </c>
      <c r="AP146" s="24"/>
      <c r="AQ146" s="11">
        <f t="shared" ref="AQ146:AS146" si="1123">AQ64*$AQ$7/100</f>
        <v>0.283709946420853</v>
      </c>
      <c r="AR146" s="11">
        <f t="shared" si="1123"/>
        <v>0.257959988857429</v>
      </c>
      <c r="AS146" s="11">
        <f t="shared" si="1123"/>
        <v>0.303240592391076</v>
      </c>
      <c r="AT146" s="24"/>
      <c r="AU146" s="11">
        <f t="shared" ref="AU146:AW146" si="1124">AU64*$AU$7/100</f>
        <v>0.301026536080333</v>
      </c>
      <c r="AV146" s="11">
        <f t="shared" si="1124"/>
        <v>0.279287963759269</v>
      </c>
      <c r="AW146" s="11">
        <f t="shared" si="1124"/>
        <v>0.320058054094353</v>
      </c>
      <c r="AX146" s="17"/>
      <c r="AY146" s="11">
        <f t="shared" ref="AY146:BA146" si="1125">AY64*$AY$7/100</f>
        <v>0.198488036052502</v>
      </c>
      <c r="AZ146" s="11">
        <f t="shared" si="1125"/>
        <v>0.188344946046873</v>
      </c>
      <c r="BA146" s="11">
        <f t="shared" si="1125"/>
        <v>0.20694957075086</v>
      </c>
      <c r="BB146" s="24"/>
      <c r="BC146" s="11">
        <f t="shared" ref="BC146:BE146" si="1126">BC64*$BC$7/100</f>
        <v>0.313664192539173</v>
      </c>
      <c r="BD146" s="11">
        <f t="shared" si="1126"/>
        <v>0.29342399467886</v>
      </c>
      <c r="BE146" s="11">
        <f t="shared" si="1126"/>
        <v>0.332773218932036</v>
      </c>
      <c r="BF146" s="17"/>
      <c r="BG146" s="11">
        <f t="shared" ref="BG146:BI146" si="1127">BG64*$BG$7/100</f>
        <v>0.293023117040681</v>
      </c>
      <c r="BH146" s="11">
        <f t="shared" si="1127"/>
        <v>0.272211949399982</v>
      </c>
      <c r="BI146" s="11">
        <f t="shared" si="1127"/>
        <v>0.313451544887323</v>
      </c>
      <c r="BJ146" s="17"/>
      <c r="BK146" s="11">
        <f t="shared" ref="BK146:BM146" si="1128">BK64*$BK$7/100</f>
        <v>0.284270513645779</v>
      </c>
      <c r="BL146" s="11">
        <f t="shared" si="1128"/>
        <v>0.2662115479096</v>
      </c>
      <c r="BM146" s="11">
        <f t="shared" si="1128"/>
        <v>0.303526069927322</v>
      </c>
      <c r="BN146" s="17"/>
      <c r="BO146" s="11">
        <f t="shared" ref="BO146:BQ146" si="1129">BO64*$BO$7/100</f>
        <v>0.30027972914931</v>
      </c>
      <c r="BP146" s="11">
        <f t="shared" si="1129"/>
        <v>0.282052913332217</v>
      </c>
      <c r="BQ146" s="11">
        <f t="shared" si="1129"/>
        <v>0.318857955316934</v>
      </c>
      <c r="BR146" s="17"/>
      <c r="BS146" s="11">
        <f t="shared" ref="BS146:BU146" si="1130">BS64*$BS$7/100</f>
        <v>0.306489059073318</v>
      </c>
      <c r="BT146" s="11">
        <f t="shared" si="1130"/>
        <v>0.288004631979785</v>
      </c>
      <c r="BU146" s="11">
        <f t="shared" si="1130"/>
        <v>0.32474205889149</v>
      </c>
      <c r="BV146" s="17"/>
      <c r="BW146" s="11">
        <f t="shared" ref="BW146:BY146" si="1131">BW64*$BW$7/100</f>
        <v>0.290440778322684</v>
      </c>
      <c r="BX146" s="11">
        <f t="shared" si="1131"/>
        <v>0.275268942051835</v>
      </c>
      <c r="BY146" s="11">
        <f t="shared" si="1131"/>
        <v>0.305841580241839</v>
      </c>
      <c r="BZ146" s="17"/>
      <c r="CA146" s="11">
        <f t="shared" ref="CA146:CC146" si="1132">CA64*$CA$7/100</f>
        <v>0.305153112939007</v>
      </c>
      <c r="CB146" s="11">
        <f t="shared" si="1132"/>
        <v>0.286568561237613</v>
      </c>
      <c r="CC146" s="11">
        <f t="shared" si="1132"/>
        <v>0.31982945697051</v>
      </c>
      <c r="CD146" s="17"/>
      <c r="CE146" s="11">
        <f t="shared" ref="CE146:CG146" si="1133">CE64*$CE$7/100</f>
        <v>0.336124808731061</v>
      </c>
      <c r="CF146" s="11">
        <f t="shared" si="1133"/>
        <v>0.310995748206082</v>
      </c>
      <c r="CG146" s="11">
        <f t="shared" si="1133"/>
        <v>0.35759821693575</v>
      </c>
      <c r="CH146" s="19"/>
    </row>
    <row r="147" spans="1:86">
      <c r="A147" s="3">
        <v>55</v>
      </c>
      <c r="B147" s="2" t="s">
        <v>91</v>
      </c>
      <c r="C147" s="11">
        <f t="shared" ref="C147:E147" si="1134">C65*$C$7/100</f>
        <v>0.0770096392441913</v>
      </c>
      <c r="D147" s="11">
        <f t="shared" si="1134"/>
        <v>0.0727888873776671</v>
      </c>
      <c r="E147" s="11">
        <f t="shared" si="1134"/>
        <v>0.0812268748180644</v>
      </c>
      <c r="F147" s="24"/>
      <c r="G147" s="11">
        <f t="shared" ref="G147:I147" si="1135">G65*$G$7/100</f>
        <v>0.0710448981819831</v>
      </c>
      <c r="H147" s="11">
        <f t="shared" si="1135"/>
        <v>0.0668782084940563</v>
      </c>
      <c r="I147" s="11">
        <f t="shared" si="1135"/>
        <v>0.0751828354156992</v>
      </c>
      <c r="J147" s="17"/>
      <c r="K147" s="11">
        <f t="shared" ref="K147:M147" si="1136">K65*$K$7/100</f>
        <v>0.0913971113407355</v>
      </c>
      <c r="L147" s="11">
        <f t="shared" si="1136"/>
        <v>0.0866359955597673</v>
      </c>
      <c r="M147" s="11">
        <f t="shared" si="1136"/>
        <v>0.096334049186727</v>
      </c>
      <c r="N147" s="17"/>
      <c r="O147" s="11">
        <f t="shared" ref="O147:Q147" si="1137">O65*$O$7/100</f>
        <v>0.0242247585506601</v>
      </c>
      <c r="P147" s="11">
        <f t="shared" si="1137"/>
        <v>0.0224127921733274</v>
      </c>
      <c r="Q147" s="11">
        <f t="shared" si="1137"/>
        <v>0.0250819397750582</v>
      </c>
      <c r="R147" s="24"/>
      <c r="S147" s="11">
        <f t="shared" ref="S147:U147" si="1138">S65*$S$7/100</f>
        <v>0.0203538754927355</v>
      </c>
      <c r="T147" s="11">
        <f t="shared" si="1138"/>
        <v>0.0191724443460323</v>
      </c>
      <c r="U147" s="11">
        <f t="shared" si="1138"/>
        <v>0.0216002794414109</v>
      </c>
      <c r="V147" s="24"/>
      <c r="W147" s="11">
        <f t="shared" ref="W147:Y147" si="1139">W65*$W$7/100</f>
        <v>0.0675529095667252</v>
      </c>
      <c r="X147" s="11">
        <f t="shared" si="1139"/>
        <v>0.0637163336801199</v>
      </c>
      <c r="Y147" s="11">
        <f t="shared" si="1139"/>
        <v>0.0714427179437572</v>
      </c>
      <c r="Z147" s="17"/>
      <c r="AA147" s="11">
        <f t="shared" ref="AA147:AC147" si="1140">AA65*$AA$7/100</f>
        <v>0.0699843298016399</v>
      </c>
      <c r="AB147" s="11">
        <f t="shared" si="1140"/>
        <v>0.0663074045887649</v>
      </c>
      <c r="AC147" s="11">
        <f t="shared" si="1140"/>
        <v>0.0740270633077403</v>
      </c>
      <c r="AD147" s="17"/>
      <c r="AE147" s="11">
        <f t="shared" ref="AE147:AG147" si="1141">AE65*$AE$7/100</f>
        <v>0.067784736226232</v>
      </c>
      <c r="AF147" s="11">
        <f t="shared" si="1141"/>
        <v>0.0641577908171753</v>
      </c>
      <c r="AG147" s="11">
        <f t="shared" si="1141"/>
        <v>0.0717320626430914</v>
      </c>
      <c r="AH147" s="17"/>
      <c r="AI147" s="11">
        <f t="shared" ref="AI147:AK147" si="1142">AI65*$AI$7/100</f>
        <v>0.0216096538440284</v>
      </c>
      <c r="AJ147" s="11">
        <f t="shared" si="1142"/>
        <v>0.0210530816789117</v>
      </c>
      <c r="AK147" s="11">
        <f t="shared" si="1142"/>
        <v>0.022637702968497</v>
      </c>
      <c r="AL147" s="24"/>
      <c r="AM147" s="11">
        <f t="shared" ref="AM147:AO147" si="1143">AM65*$AM$7/100</f>
        <v>0.0729365898086632</v>
      </c>
      <c r="AN147" s="11">
        <f t="shared" si="1143"/>
        <v>0.0688878862848212</v>
      </c>
      <c r="AO147" s="11">
        <f t="shared" si="1143"/>
        <v>0.0768478879436231</v>
      </c>
      <c r="AP147" s="24"/>
      <c r="AQ147" s="11">
        <f t="shared" ref="AQ147:AS147" si="1144">AQ65*$AQ$7/100</f>
        <v>0.0630024477167782</v>
      </c>
      <c r="AR147" s="11">
        <f t="shared" si="1144"/>
        <v>0.0587848966777174</v>
      </c>
      <c r="AS147" s="11">
        <f t="shared" si="1144"/>
        <v>0.0672136939981882</v>
      </c>
      <c r="AT147" s="24"/>
      <c r="AU147" s="11">
        <f t="shared" ref="AU147:AW147" si="1145">AU65*$AU$7/100</f>
        <v>0.0637882657314333</v>
      </c>
      <c r="AV147" s="11">
        <f t="shared" si="1145"/>
        <v>0.0598875909649235</v>
      </c>
      <c r="AW147" s="11">
        <f t="shared" si="1145"/>
        <v>0.0677553498353657</v>
      </c>
      <c r="AX147" s="17"/>
      <c r="AY147" s="11">
        <f t="shared" ref="AY147:BA147" si="1146">AY65*$AY$7/100</f>
        <v>0.036518636220184</v>
      </c>
      <c r="AZ147" s="11">
        <f t="shared" si="1146"/>
        <v>0.0349059630378176</v>
      </c>
      <c r="BA147" s="11">
        <f t="shared" si="1146"/>
        <v>0.0381801218136438</v>
      </c>
      <c r="BB147" s="24"/>
      <c r="BC147" s="11">
        <f t="shared" ref="BC147:BE147" si="1147">BC65*$BC$7/100</f>
        <v>0.0720541309943569</v>
      </c>
      <c r="BD147" s="11">
        <f t="shared" si="1147"/>
        <v>0.0683602006859768</v>
      </c>
      <c r="BE147" s="11">
        <f t="shared" si="1147"/>
        <v>0.0761019350692367</v>
      </c>
      <c r="BF147" s="17"/>
      <c r="BG147" s="11">
        <f t="shared" ref="BG147:BI147" si="1148">BG65*$BG$7/100</f>
        <v>0.0641361599930339</v>
      </c>
      <c r="BH147" s="11">
        <f t="shared" si="1148"/>
        <v>0.0598844558936813</v>
      </c>
      <c r="BI147" s="11">
        <f t="shared" si="1148"/>
        <v>0.0683692621152991</v>
      </c>
      <c r="BJ147" s="17"/>
      <c r="BK147" s="11">
        <f t="shared" ref="BK147:BM147" si="1149">BK65*$BK$7/100</f>
        <v>0.0643929548142102</v>
      </c>
      <c r="BL147" s="11">
        <f t="shared" si="1149"/>
        <v>0.0611450472396941</v>
      </c>
      <c r="BM147" s="11">
        <f t="shared" si="1149"/>
        <v>0.0674408778823919</v>
      </c>
      <c r="BN147" s="17"/>
      <c r="BO147" s="11">
        <f t="shared" ref="BO147:BQ147" si="1150">BO65*$BO$7/100</f>
        <v>0.0670812451898097</v>
      </c>
      <c r="BP147" s="11">
        <f t="shared" si="1150"/>
        <v>0.0632168943942403</v>
      </c>
      <c r="BQ147" s="11">
        <f t="shared" si="1150"/>
        <v>0.0709473405757717</v>
      </c>
      <c r="BR147" s="17"/>
      <c r="BS147" s="11">
        <f t="shared" ref="BS147:BU147" si="1151">BS65*$BS$7/100</f>
        <v>0.0689497893693019</v>
      </c>
      <c r="BT147" s="11">
        <f t="shared" si="1151"/>
        <v>0.0650420571722211</v>
      </c>
      <c r="BU147" s="11">
        <f t="shared" si="1151"/>
        <v>0.0728138809944575</v>
      </c>
      <c r="BV147" s="17"/>
      <c r="BW147" s="11">
        <f t="shared" ref="BW147:BY147" si="1152">BW65*$BW$7/100</f>
        <v>0.065277462366037</v>
      </c>
      <c r="BX147" s="11">
        <f t="shared" si="1152"/>
        <v>0.0620262932636279</v>
      </c>
      <c r="BY147" s="11">
        <f t="shared" si="1152"/>
        <v>0.0685767858063554</v>
      </c>
      <c r="BZ147" s="17"/>
      <c r="CA147" s="11">
        <f t="shared" ref="CA147:CC147" si="1153">CA65*$CA$7/100</f>
        <v>0.0686233200555995</v>
      </c>
      <c r="CB147" s="11">
        <f t="shared" si="1153"/>
        <v>0.0648768118569871</v>
      </c>
      <c r="CC147" s="11">
        <f t="shared" si="1153"/>
        <v>0.0721747404631787</v>
      </c>
      <c r="CD147" s="17"/>
      <c r="CE147" s="11">
        <f t="shared" ref="CE147:CG147" si="1154">CE65*$CE$7/100</f>
        <v>0.074096878272954</v>
      </c>
      <c r="CF147" s="11">
        <f t="shared" si="1154"/>
        <v>0.0697530405304278</v>
      </c>
      <c r="CG147" s="11">
        <f t="shared" si="1154"/>
        <v>0.0787697247243062</v>
      </c>
      <c r="CH147" s="19"/>
    </row>
    <row r="148" spans="1:86">
      <c r="A148" s="3">
        <v>56</v>
      </c>
      <c r="B148" s="2" t="s">
        <v>92</v>
      </c>
      <c r="C148" s="11">
        <f t="shared" ref="C148:E148" si="1155">C66*$C$7/100</f>
        <v>0.225848046445849</v>
      </c>
      <c r="D148" s="11">
        <f t="shared" si="1155"/>
        <v>0.213468981049537</v>
      </c>
      <c r="E148" s="11">
        <f t="shared" si="1155"/>
        <v>0.238215962621561</v>
      </c>
      <c r="F148" s="24"/>
      <c r="G148" s="11">
        <f t="shared" ref="G148:I148" si="1156">G66*$G$7/100</f>
        <v>0.205497897737234</v>
      </c>
      <c r="H148" s="11">
        <f t="shared" si="1156"/>
        <v>0.193446028694973</v>
      </c>
      <c r="I148" s="11">
        <f t="shared" si="1156"/>
        <v>0.217467616910321</v>
      </c>
      <c r="J148" s="17"/>
      <c r="K148" s="11">
        <f t="shared" ref="K148:M148" si="1157">K66*$K$7/100</f>
        <v>0.260751035730721</v>
      </c>
      <c r="L148" s="11">
        <f t="shared" si="1157"/>
        <v>0.247168267381233</v>
      </c>
      <c r="M148" s="11">
        <f t="shared" si="1157"/>
        <v>0.274836419760244</v>
      </c>
      <c r="N148" s="17"/>
      <c r="O148" s="11">
        <f t="shared" ref="O148:Q148" si="1158">O66*$O$7/100</f>
        <v>0.0686262920027222</v>
      </c>
      <c r="P148" s="11">
        <f t="shared" si="1158"/>
        <v>0.0634933158455476</v>
      </c>
      <c r="Q148" s="11">
        <f t="shared" si="1158"/>
        <v>0.0710550409221169</v>
      </c>
      <c r="R148" s="24"/>
      <c r="S148" s="11">
        <f t="shared" ref="S148:U148" si="1159">S66*$S$7/100</f>
        <v>0.0571292695552029</v>
      </c>
      <c r="T148" s="11">
        <f t="shared" si="1159"/>
        <v>0.0538133907343087</v>
      </c>
      <c r="U148" s="11">
        <f t="shared" si="1159"/>
        <v>0.0606276534794383</v>
      </c>
      <c r="V148" s="24"/>
      <c r="W148" s="11">
        <f t="shared" ref="W148:Y148" si="1160">W66*$W$7/100</f>
        <v>0.194249833572044</v>
      </c>
      <c r="X148" s="11">
        <f t="shared" si="1160"/>
        <v>0.183218079324768</v>
      </c>
      <c r="Y148" s="11">
        <f t="shared" si="1160"/>
        <v>0.205435050854785</v>
      </c>
      <c r="Z148" s="17"/>
      <c r="AA148" s="11">
        <f t="shared" ref="AA148:AC148" si="1161">AA66*$AA$7/100</f>
        <v>0.201967961997367</v>
      </c>
      <c r="AB148" s="11">
        <f t="shared" si="1161"/>
        <v>0.191356367974061</v>
      </c>
      <c r="AC148" s="11">
        <f t="shared" si="1161"/>
        <v>0.213635196763408</v>
      </c>
      <c r="AD148" s="17"/>
      <c r="AE148" s="11">
        <f t="shared" ref="AE148:AG148" si="1162">AE66*$AE$7/100</f>
        <v>0.203995551696129</v>
      </c>
      <c r="AF148" s="11">
        <f t="shared" si="1162"/>
        <v>0.193080187360346</v>
      </c>
      <c r="AG148" s="11">
        <f t="shared" si="1162"/>
        <v>0.215875379065764</v>
      </c>
      <c r="AH148" s="17"/>
      <c r="AI148" s="11">
        <f t="shared" ref="AI148:AK148" si="1163">AI66*$AI$7/100</f>
        <v>0.0607296987236013</v>
      </c>
      <c r="AJ148" s="11">
        <f t="shared" si="1163"/>
        <v>0.0591656019285152</v>
      </c>
      <c r="AK148" s="11">
        <f t="shared" si="1163"/>
        <v>0.0636187656635772</v>
      </c>
      <c r="AL148" s="24"/>
      <c r="AM148" s="11">
        <f t="shared" ref="AM148:AO148" si="1164">AM66*$AM$7/100</f>
        <v>0.210890595029613</v>
      </c>
      <c r="AN148" s="11">
        <f t="shared" si="1164"/>
        <v>0.199183686826602</v>
      </c>
      <c r="AO148" s="11">
        <f t="shared" si="1164"/>
        <v>0.222199282775257</v>
      </c>
      <c r="AP148" s="24"/>
      <c r="AQ148" s="11">
        <f t="shared" ref="AQ148:AS148" si="1165">AQ66*$AQ$7/100</f>
        <v>0.188959393809253</v>
      </c>
      <c r="AR148" s="11">
        <f t="shared" si="1165"/>
        <v>0.176310058985571</v>
      </c>
      <c r="AS148" s="11">
        <f t="shared" si="1165"/>
        <v>0.201590478018683</v>
      </c>
      <c r="AT148" s="24"/>
      <c r="AU148" s="11">
        <f t="shared" ref="AU148:AW148" si="1166">AU66*$AU$7/100</f>
        <v>0.195233840144827</v>
      </c>
      <c r="AV148" s="11">
        <f t="shared" si="1166"/>
        <v>0.183295014128961</v>
      </c>
      <c r="AW148" s="11">
        <f t="shared" si="1166"/>
        <v>0.207375389401245</v>
      </c>
      <c r="AX148" s="17"/>
      <c r="AY148" s="11">
        <f t="shared" ref="AY148:BA148" si="1167">AY66*$AY$7/100</f>
        <v>0.108265354384873</v>
      </c>
      <c r="AZ148" s="11">
        <f t="shared" si="1167"/>
        <v>0.103484103456843</v>
      </c>
      <c r="BA148" s="11">
        <f t="shared" si="1167"/>
        <v>0.113191035574802</v>
      </c>
      <c r="BB148" s="24"/>
      <c r="BC148" s="11">
        <f t="shared" ref="BC148:BE148" si="1168">BC66*$BC$7/100</f>
        <v>0.204957908025757</v>
      </c>
      <c r="BD148" s="11">
        <f t="shared" si="1168"/>
        <v>0.194450808725405</v>
      </c>
      <c r="BE148" s="11">
        <f t="shared" si="1168"/>
        <v>0.216472150277349</v>
      </c>
      <c r="BF148" s="17"/>
      <c r="BG148" s="11">
        <f t="shared" ref="BG148:BI148" si="1169">BG66*$BG$7/100</f>
        <v>0.193769222834014</v>
      </c>
      <c r="BH148" s="11">
        <f t="shared" si="1169"/>
        <v>0.180923981487678</v>
      </c>
      <c r="BI148" s="11">
        <f t="shared" si="1169"/>
        <v>0.206558493629821</v>
      </c>
      <c r="BJ148" s="17"/>
      <c r="BK148" s="11">
        <f t="shared" ref="BK148:BM148" si="1170">BK66*$BK$7/100</f>
        <v>0.189948136300002</v>
      </c>
      <c r="BL148" s="11">
        <f t="shared" si="1170"/>
        <v>0.180367452354752</v>
      </c>
      <c r="BM148" s="11">
        <f t="shared" si="1170"/>
        <v>0.19893914785344</v>
      </c>
      <c r="BN148" s="17"/>
      <c r="BO148" s="11">
        <f t="shared" ref="BO148:BQ148" si="1171">BO66*$BO$7/100</f>
        <v>0.198727953147419</v>
      </c>
      <c r="BP148" s="11">
        <f t="shared" si="1171"/>
        <v>0.18728011714197</v>
      </c>
      <c r="BQ148" s="11">
        <f t="shared" si="1171"/>
        <v>0.210180773696847</v>
      </c>
      <c r="BR148" s="17"/>
      <c r="BS148" s="11">
        <f t="shared" ref="BS148:BU148" si="1172">BS66*$BS$7/100</f>
        <v>0.203913878425139</v>
      </c>
      <c r="BT148" s="11">
        <f t="shared" si="1172"/>
        <v>0.192356565598772</v>
      </c>
      <c r="BU148" s="11">
        <f t="shared" si="1172"/>
        <v>0.215341426672107</v>
      </c>
      <c r="BV148" s="17"/>
      <c r="BW148" s="11">
        <f t="shared" ref="BW148:BY148" si="1173">BW66*$BW$7/100</f>
        <v>0.191464652701387</v>
      </c>
      <c r="BX148" s="11">
        <f t="shared" si="1173"/>
        <v>0.181925371378855</v>
      </c>
      <c r="BY148" s="11">
        <f t="shared" si="1173"/>
        <v>0.201142028930552</v>
      </c>
      <c r="BZ148" s="17"/>
      <c r="CA148" s="11">
        <f t="shared" ref="CA148:CC148" si="1174">CA66*$CA$7/100</f>
        <v>0.19649913305175</v>
      </c>
      <c r="CB148" s="11">
        <f t="shared" si="1174"/>
        <v>0.185771320747813</v>
      </c>
      <c r="CC148" s="11">
        <f t="shared" si="1174"/>
        <v>0.206668053916308</v>
      </c>
      <c r="CD148" s="17"/>
      <c r="CE148" s="11">
        <f t="shared" ref="CE148:CG148" si="1175">CE66*$CE$7/100</f>
        <v>0.211813109367672</v>
      </c>
      <c r="CF148" s="11">
        <f t="shared" si="1175"/>
        <v>0.199396313598223</v>
      </c>
      <c r="CG148" s="11">
        <f t="shared" si="1175"/>
        <v>0.22517132433902</v>
      </c>
      <c r="CH148" s="19"/>
    </row>
    <row r="149" spans="1:86">
      <c r="A149" s="3">
        <v>57</v>
      </c>
      <c r="B149" s="2" t="s">
        <v>93</v>
      </c>
      <c r="C149" s="11">
        <f t="shared" ref="C149:E149" si="1176">C67*$C$7/100</f>
        <v>0.270695357496421</v>
      </c>
      <c r="D149" s="11">
        <f t="shared" si="1176"/>
        <v>0.255859175406161</v>
      </c>
      <c r="E149" s="11">
        <f t="shared" si="1176"/>
        <v>0.285519532733725</v>
      </c>
      <c r="F149" s="24"/>
      <c r="G149" s="11">
        <f t="shared" ref="G149:I149" si="1177">G67*$G$7/100</f>
        <v>0.253488723761104</v>
      </c>
      <c r="H149" s="11">
        <f t="shared" si="1177"/>
        <v>0.238622013613343</v>
      </c>
      <c r="I149" s="11">
        <f t="shared" si="1177"/>
        <v>0.268253149267835</v>
      </c>
      <c r="J149" s="17"/>
      <c r="K149" s="11">
        <f t="shared" ref="K149:M149" si="1178">K67*$K$7/100</f>
        <v>0.322050529867296</v>
      </c>
      <c r="L149" s="11">
        <f t="shared" si="1178"/>
        <v>0.305198891137805</v>
      </c>
      <c r="M149" s="11">
        <f t="shared" si="1178"/>
        <v>0.339446824621806</v>
      </c>
      <c r="N149" s="17"/>
      <c r="O149" s="11">
        <f t="shared" ref="O149:Q149" si="1179">O67*$O$7/100</f>
        <v>0.0838586953784132</v>
      </c>
      <c r="P149" s="11">
        <f t="shared" si="1179"/>
        <v>0.0775862501020459</v>
      </c>
      <c r="Q149" s="11">
        <f t="shared" si="1179"/>
        <v>0.0868264325881613</v>
      </c>
      <c r="R149" s="24"/>
      <c r="S149" s="11">
        <f t="shared" ref="S149:U149" si="1180">S67*$S$7/100</f>
        <v>0.0700262968579812</v>
      </c>
      <c r="T149" s="11">
        <f t="shared" si="1180"/>
        <v>0.0659614328558986</v>
      </c>
      <c r="U149" s="11">
        <f t="shared" si="1180"/>
        <v>0.0743143047515984</v>
      </c>
      <c r="V149" s="24"/>
      <c r="W149" s="11">
        <f t="shared" ref="W149:Y149" si="1181">W67*$W$7/100</f>
        <v>0.235335564884372</v>
      </c>
      <c r="X149" s="11">
        <f t="shared" si="1181"/>
        <v>0.221969893639411</v>
      </c>
      <c r="Y149" s="11">
        <f t="shared" si="1181"/>
        <v>0.248886670630519</v>
      </c>
      <c r="Z149" s="17"/>
      <c r="AA149" s="11">
        <f t="shared" ref="AA149:AC149" si="1182">AA67*$AA$7/100</f>
        <v>0.249030302652736</v>
      </c>
      <c r="AB149" s="11">
        <f t="shared" si="1182"/>
        <v>0.235946349130389</v>
      </c>
      <c r="AC149" s="11">
        <f t="shared" si="1182"/>
        <v>0.263415871459813</v>
      </c>
      <c r="AD149" s="17"/>
      <c r="AE149" s="11">
        <f t="shared" ref="AE149:AG149" si="1183">AE67*$AE$7/100</f>
        <v>0.239087232081847</v>
      </c>
      <c r="AF149" s="11">
        <f t="shared" si="1183"/>
        <v>0.226294401840236</v>
      </c>
      <c r="AG149" s="11">
        <f t="shared" si="1183"/>
        <v>0.253010525879487</v>
      </c>
      <c r="AH149" s="17"/>
      <c r="AI149" s="11">
        <f t="shared" ref="AI149:AK149" si="1184">AI67*$AI$7/100</f>
        <v>0.0741540212685545</v>
      </c>
      <c r="AJ149" s="11">
        <f t="shared" si="1184"/>
        <v>0.0722442659232524</v>
      </c>
      <c r="AK149" s="11">
        <f t="shared" si="1184"/>
        <v>0.0776819538230198</v>
      </c>
      <c r="AL149" s="24"/>
      <c r="AM149" s="11">
        <f t="shared" ref="AM149:AO149" si="1185">AM67*$AM$7/100</f>
        <v>0.252904013147343</v>
      </c>
      <c r="AN149" s="11">
        <f t="shared" si="1185"/>
        <v>0.238865002227007</v>
      </c>
      <c r="AO149" s="11">
        <f t="shared" si="1185"/>
        <v>0.266465932762443</v>
      </c>
      <c r="AP149" s="24"/>
      <c r="AQ149" s="11">
        <f t="shared" ref="AQ149:AS149" si="1186">AQ67*$AQ$7/100</f>
        <v>0.221715928098859</v>
      </c>
      <c r="AR149" s="11">
        <f t="shared" si="1186"/>
        <v>0.206874030844761</v>
      </c>
      <c r="AS149" s="11">
        <f t="shared" si="1186"/>
        <v>0.236536256445205</v>
      </c>
      <c r="AT149" s="24"/>
      <c r="AU149" s="11">
        <f t="shared" ref="AU149:AW149" si="1187">AU67*$AU$7/100</f>
        <v>0.230793418913445</v>
      </c>
      <c r="AV149" s="11">
        <f t="shared" si="1187"/>
        <v>0.21668056090406</v>
      </c>
      <c r="AW149" s="11">
        <f t="shared" si="1187"/>
        <v>0.245146573867453</v>
      </c>
      <c r="AX149" s="17"/>
      <c r="AY149" s="11">
        <f t="shared" ref="AY149:BA149" si="1188">AY67*$AY$7/100</f>
        <v>0.130731965446738</v>
      </c>
      <c r="AZ149" s="11">
        <f t="shared" si="1188"/>
        <v>0.124958697235987</v>
      </c>
      <c r="BA149" s="11">
        <f t="shared" si="1188"/>
        <v>0.136680126877854</v>
      </c>
      <c r="BB149" s="24"/>
      <c r="BC149" s="11">
        <f t="shared" ref="BC149:BE149" si="1189">BC67*$BC$7/100</f>
        <v>0.251010952079082</v>
      </c>
      <c r="BD149" s="11">
        <f t="shared" si="1189"/>
        <v>0.238142601027108</v>
      </c>
      <c r="BE149" s="11">
        <f t="shared" si="1189"/>
        <v>0.265112523377665</v>
      </c>
      <c r="BF149" s="17"/>
      <c r="BG149" s="11">
        <f t="shared" ref="BG149:BI149" si="1190">BG67*$BG$7/100</f>
        <v>0.228028961431895</v>
      </c>
      <c r="BH149" s="11">
        <f t="shared" si="1190"/>
        <v>0.212912797307491</v>
      </c>
      <c r="BI149" s="11">
        <f t="shared" si="1190"/>
        <v>0.243079277849795</v>
      </c>
      <c r="BJ149" s="17"/>
      <c r="BK149" s="11">
        <f t="shared" ref="BK149:BM149" si="1191">BK67*$BK$7/100</f>
        <v>0.225999074620984</v>
      </c>
      <c r="BL149" s="11">
        <f t="shared" si="1191"/>
        <v>0.214600289409193</v>
      </c>
      <c r="BM149" s="11">
        <f t="shared" si="1191"/>
        <v>0.236696753288181</v>
      </c>
      <c r="BN149" s="17"/>
      <c r="BO149" s="11">
        <f t="shared" ref="BO149:BQ149" si="1192">BO67*$BO$7/100</f>
        <v>0.236544857559903</v>
      </c>
      <c r="BP149" s="11">
        <f t="shared" si="1192"/>
        <v>0.222917945078236</v>
      </c>
      <c r="BQ149" s="11">
        <f t="shared" si="1192"/>
        <v>0.25017675458555</v>
      </c>
      <c r="BR149" s="17"/>
      <c r="BS149" s="11">
        <f t="shared" ref="BS149:BU149" si="1193">BS67*$BS$7/100</f>
        <v>0.243897899399776</v>
      </c>
      <c r="BT149" s="11">
        <f t="shared" si="1193"/>
        <v>0.230075078852814</v>
      </c>
      <c r="BU149" s="11">
        <f t="shared" si="1193"/>
        <v>0.257566986113819</v>
      </c>
      <c r="BV149" s="17"/>
      <c r="BW149" s="11">
        <f t="shared" ref="BW149:BY149" si="1194">BW67*$BW$7/100</f>
        <v>0.228261578937047</v>
      </c>
      <c r="BX149" s="11">
        <f t="shared" si="1194"/>
        <v>0.216896296569279</v>
      </c>
      <c r="BY149" s="11">
        <f t="shared" si="1194"/>
        <v>0.239798585541045</v>
      </c>
      <c r="BZ149" s="17"/>
      <c r="CA149" s="11">
        <f t="shared" ref="CA149:CC149" si="1195">CA67*$CA$7/100</f>
        <v>0.240594296600847</v>
      </c>
      <c r="CB149" s="11">
        <f t="shared" si="1195"/>
        <v>0.227459138053694</v>
      </c>
      <c r="CC149" s="11">
        <f t="shared" si="1195"/>
        <v>0.253045559129827</v>
      </c>
      <c r="CD149" s="17"/>
      <c r="CE149" s="11">
        <f t="shared" ref="CE149:CG149" si="1196">CE67*$CE$7/100</f>
        <v>0.258837930161528</v>
      </c>
      <c r="CF149" s="11">
        <f t="shared" si="1196"/>
        <v>0.243663423855318</v>
      </c>
      <c r="CG149" s="11">
        <f t="shared" si="1196"/>
        <v>0.27516059523047</v>
      </c>
      <c r="CH149" s="19"/>
    </row>
    <row r="150" spans="1:86">
      <c r="A150" s="3">
        <v>58</v>
      </c>
      <c r="B150" s="2" t="s">
        <v>94</v>
      </c>
      <c r="C150" s="11">
        <f t="shared" ref="C150:E150" si="1197">C68*$C$7/100</f>
        <v>0.154337803144624</v>
      </c>
      <c r="D150" s="11">
        <f t="shared" si="1197"/>
        <v>0.145878975238027</v>
      </c>
      <c r="E150" s="11">
        <f t="shared" si="1197"/>
        <v>0.16278976999239</v>
      </c>
      <c r="F150" s="24"/>
      <c r="G150" s="11">
        <f t="shared" ref="G150:I150" si="1198">G68*$G$7/100</f>
        <v>0.141218041281679</v>
      </c>
      <c r="H150" s="11">
        <f t="shared" si="1198"/>
        <v>0.132936206921778</v>
      </c>
      <c r="I150" s="11">
        <f t="shared" si="1198"/>
        <v>0.149443498280383</v>
      </c>
      <c r="J150" s="17"/>
      <c r="K150" s="11">
        <f t="shared" ref="K150:M150" si="1199">K68*$K$7/100</f>
        <v>0.17866025542468</v>
      </c>
      <c r="L150" s="11">
        <f t="shared" si="1199"/>
        <v>0.169353457275041</v>
      </c>
      <c r="M150" s="11">
        <f t="shared" si="1199"/>
        <v>0.188310850173302</v>
      </c>
      <c r="N150" s="17"/>
      <c r="O150" s="11">
        <f t="shared" ref="O150:Q150" si="1200">O68*$O$7/100</f>
        <v>0.0474518109819256</v>
      </c>
      <c r="P150" s="11">
        <f t="shared" si="1200"/>
        <v>0.0439025772169647</v>
      </c>
      <c r="Q150" s="11">
        <f t="shared" si="1200"/>
        <v>0.0491310937946728</v>
      </c>
      <c r="R150" s="24"/>
      <c r="S150" s="11">
        <f t="shared" ref="S150:U150" si="1201">S68*$S$7/100</f>
        <v>0.0394430226377556</v>
      </c>
      <c r="T150" s="11">
        <f t="shared" si="1201"/>
        <v>0.0371534579405089</v>
      </c>
      <c r="U150" s="11">
        <f t="shared" si="1201"/>
        <v>0.0418584444305588</v>
      </c>
      <c r="V150" s="24"/>
      <c r="W150" s="11">
        <f t="shared" ref="W150:Y150" si="1202">W68*$W$7/100</f>
        <v>0.131654499408792</v>
      </c>
      <c r="X150" s="11">
        <f t="shared" si="1202"/>
        <v>0.124177172863127</v>
      </c>
      <c r="Y150" s="11">
        <f t="shared" si="1202"/>
        <v>0.139234933931409</v>
      </c>
      <c r="Z150" s="17"/>
      <c r="AA150" s="11">
        <f t="shared" ref="AA150:AC150" si="1203">AA68*$AA$7/100</f>
        <v>0.139323291782516</v>
      </c>
      <c r="AB150" s="11">
        <f t="shared" si="1203"/>
        <v>0.132003184018297</v>
      </c>
      <c r="AC150" s="11">
        <f t="shared" si="1203"/>
        <v>0.147371074233475</v>
      </c>
      <c r="AD150" s="17"/>
      <c r="AE150" s="11">
        <f t="shared" ref="AE150:AG150" si="1204">AE68*$AE$7/100</f>
        <v>0.138162234608355</v>
      </c>
      <c r="AF150" s="11">
        <f t="shared" si="1204"/>
        <v>0.130769401353179</v>
      </c>
      <c r="AG150" s="11">
        <f t="shared" si="1204"/>
        <v>0.146207449915689</v>
      </c>
      <c r="AH150" s="17"/>
      <c r="AI150" s="11">
        <f t="shared" ref="AI150:AK150" si="1205">AI68*$AI$7/100</f>
        <v>0.0420133144541367</v>
      </c>
      <c r="AJ150" s="11">
        <f t="shared" si="1205"/>
        <v>0.0409310546013402</v>
      </c>
      <c r="AK150" s="11">
        <f t="shared" si="1205"/>
        <v>0.0440120092756017</v>
      </c>
      <c r="AL150" s="24"/>
      <c r="AM150" s="11">
        <f t="shared" ref="AM150:AO150" si="1206">AM68*$AM$7/100</f>
        <v>0.14359752368328</v>
      </c>
      <c r="AN150" s="11">
        <f t="shared" si="1206"/>
        <v>0.135626155343462</v>
      </c>
      <c r="AO150" s="11">
        <f t="shared" si="1206"/>
        <v>0.151298256760809</v>
      </c>
      <c r="AP150" s="24"/>
      <c r="AQ150" s="11">
        <f t="shared" ref="AQ150:AS150" si="1207">AQ68*$AQ$7/100</f>
        <v>0.128711627441866</v>
      </c>
      <c r="AR150" s="11">
        <f t="shared" si="1207"/>
        <v>0.120094848794596</v>
      </c>
      <c r="AS150" s="11">
        <f t="shared" si="1207"/>
        <v>0.137315132915136</v>
      </c>
      <c r="AT150" s="24"/>
      <c r="AU150" s="11">
        <f t="shared" ref="AU150:AW150" si="1208">AU68*$AU$7/100</f>
        <v>0.129980549477567</v>
      </c>
      <c r="AV150" s="11">
        <f t="shared" si="1208"/>
        <v>0.12203240035656</v>
      </c>
      <c r="AW150" s="11">
        <f t="shared" si="1208"/>
        <v>0.138064138694633</v>
      </c>
      <c r="AX150" s="17"/>
      <c r="AY150" s="11">
        <f t="shared" ref="AY150:BA150" si="1209">AY68*$AY$7/100</f>
        <v>0.0749102068043501</v>
      </c>
      <c r="AZ150" s="11">
        <f t="shared" si="1209"/>
        <v>0.071601929515043</v>
      </c>
      <c r="BA150" s="11">
        <f t="shared" si="1209"/>
        <v>0.0783184742749718</v>
      </c>
      <c r="BB150" s="24"/>
      <c r="BC150" s="11">
        <f t="shared" ref="BC150:BE150" si="1210">BC68*$BC$7/100</f>
        <v>0.13949754114818</v>
      </c>
      <c r="BD150" s="11">
        <f t="shared" si="1210"/>
        <v>0.132346276700947</v>
      </c>
      <c r="BE150" s="11">
        <f t="shared" si="1210"/>
        <v>0.147334102396997</v>
      </c>
      <c r="BF150" s="17"/>
      <c r="BG150" s="11">
        <f t="shared" ref="BG150:BI150" si="1211">BG68*$BG$7/100</f>
        <v>0.128924047661195</v>
      </c>
      <c r="BH150" s="11">
        <f t="shared" si="1211"/>
        <v>0.120377838453262</v>
      </c>
      <c r="BI150" s="11">
        <f t="shared" si="1211"/>
        <v>0.137433217534219</v>
      </c>
      <c r="BJ150" s="17"/>
      <c r="BK150" s="11">
        <f t="shared" ref="BK150:BM150" si="1212">BK68*$BK$7/100</f>
        <v>0.129842676843982</v>
      </c>
      <c r="BL150" s="11">
        <f t="shared" si="1212"/>
        <v>0.123293930472378</v>
      </c>
      <c r="BM150" s="11">
        <f t="shared" si="1212"/>
        <v>0.135988801008804</v>
      </c>
      <c r="BN150" s="17"/>
      <c r="BO150" s="11">
        <f t="shared" ref="BO150:BQ150" si="1213">BO68*$BO$7/100</f>
        <v>0.136019897617717</v>
      </c>
      <c r="BP150" s="11">
        <f t="shared" si="1213"/>
        <v>0.128184194482492</v>
      </c>
      <c r="BQ150" s="11">
        <f t="shared" si="1213"/>
        <v>0.143858923782261</v>
      </c>
      <c r="BR150" s="17"/>
      <c r="BS150" s="11">
        <f t="shared" ref="BS150:BU150" si="1214">BS68*$BS$7/100</f>
        <v>0.139339056391354</v>
      </c>
      <c r="BT150" s="11">
        <f t="shared" si="1214"/>
        <v>0.131441600619635</v>
      </c>
      <c r="BU150" s="11">
        <f t="shared" si="1214"/>
        <v>0.147148073882845</v>
      </c>
      <c r="BV150" s="17"/>
      <c r="BW150" s="11">
        <f t="shared" ref="BW150:BY150" si="1215">BW68*$BW$7/100</f>
        <v>0.13075441105316</v>
      </c>
      <c r="BX150" s="11">
        <f t="shared" si="1215"/>
        <v>0.124238907323564</v>
      </c>
      <c r="BY150" s="11">
        <f t="shared" si="1215"/>
        <v>0.13736293207738</v>
      </c>
      <c r="BZ150" s="17"/>
      <c r="CA150" s="11">
        <f t="shared" ref="CA150:CC150" si="1216">CA68*$CA$7/100</f>
        <v>0.134142816743816</v>
      </c>
      <c r="CB150" s="11">
        <f t="shared" si="1216"/>
        <v>0.126819161388827</v>
      </c>
      <c r="CC150" s="11">
        <f t="shared" si="1216"/>
        <v>0.141085006513196</v>
      </c>
      <c r="CD150" s="17"/>
      <c r="CE150" s="11">
        <f t="shared" ref="CE150:CG150" si="1217">CE68*$CE$7/100</f>
        <v>0.144186203325078</v>
      </c>
      <c r="CF150" s="11">
        <f t="shared" si="1217"/>
        <v>0.135733838275788</v>
      </c>
      <c r="CG150" s="11">
        <f t="shared" si="1217"/>
        <v>0.153279194824672</v>
      </c>
      <c r="CH150" s="19"/>
    </row>
    <row r="151" spans="1:86">
      <c r="A151" s="3">
        <v>59</v>
      </c>
      <c r="B151" s="2" t="s">
        <v>95</v>
      </c>
      <c r="C151" s="11">
        <f t="shared" ref="C151:E151" si="1218">C69*$C$7/100</f>
        <v>0.109749497064933</v>
      </c>
      <c r="D151" s="11">
        <f t="shared" si="1218"/>
        <v>0.103734063734621</v>
      </c>
      <c r="E151" s="11">
        <f t="shared" si="1218"/>
        <v>0.115758926968768</v>
      </c>
      <c r="F151" s="24"/>
      <c r="G151" s="11">
        <f t="shared" ref="G151:I151" si="1219">G69*$G$7/100</f>
        <v>0.100096394024278</v>
      </c>
      <c r="H151" s="11">
        <f t="shared" si="1219"/>
        <v>0.0942258999418776</v>
      </c>
      <c r="I151" s="11">
        <f t="shared" si="1219"/>
        <v>0.105926618562966</v>
      </c>
      <c r="J151" s="17"/>
      <c r="K151" s="11">
        <f t="shared" ref="K151:M151" si="1220">K69*$K$7/100</f>
        <v>0.127237439669753</v>
      </c>
      <c r="L151" s="11">
        <f t="shared" si="1220"/>
        <v>0.12060907861056</v>
      </c>
      <c r="M151" s="11">
        <f t="shared" si="1220"/>
        <v>0.134110568959745</v>
      </c>
      <c r="N151" s="17"/>
      <c r="O151" s="11">
        <f t="shared" ref="O151:Q151" si="1221">O69*$O$7/100</f>
        <v>0.0347668082357952</v>
      </c>
      <c r="P151" s="11">
        <f t="shared" si="1221"/>
        <v>0.0321663754505604</v>
      </c>
      <c r="Q151" s="11">
        <f t="shared" si="1221"/>
        <v>0.0359970717071148</v>
      </c>
      <c r="R151" s="24"/>
      <c r="S151" s="11">
        <f t="shared" ref="S151:U151" si="1222">S69*$S$7/100</f>
        <v>0.0284328665855805</v>
      </c>
      <c r="T151" s="11">
        <f t="shared" si="1222"/>
        <v>0.026782439193557</v>
      </c>
      <c r="U151" s="11">
        <f t="shared" si="1222"/>
        <v>0.0301739307900595</v>
      </c>
      <c r="V151" s="24"/>
      <c r="W151" s="11">
        <f t="shared" ref="W151:Y151" si="1223">W69*$W$7/100</f>
        <v>0.093882610518519</v>
      </c>
      <c r="X151" s="11">
        <f t="shared" si="1223"/>
        <v>0.0885505693227806</v>
      </c>
      <c r="Y151" s="11">
        <f t="shared" si="1223"/>
        <v>0.0992881860854173</v>
      </c>
      <c r="Z151" s="17"/>
      <c r="AA151" s="11">
        <f t="shared" ref="AA151:AC151" si="1224">AA69*$AA$7/100</f>
        <v>0.100892134735406</v>
      </c>
      <c r="AB151" s="11">
        <f t="shared" si="1224"/>
        <v>0.095591068003407</v>
      </c>
      <c r="AC151" s="11">
        <f t="shared" si="1224"/>
        <v>0.106720627648802</v>
      </c>
      <c r="AD151" s="17"/>
      <c r="AE151" s="11">
        <f t="shared" ref="AE151:AG151" si="1225">AE69*$AE$7/100</f>
        <v>0.0951963194531458</v>
      </c>
      <c r="AF151" s="11">
        <f t="shared" si="1225"/>
        <v>0.0901025934301284</v>
      </c>
      <c r="AG151" s="11">
        <f t="shared" si="1225"/>
        <v>0.100739906891264</v>
      </c>
      <c r="AH151" s="17"/>
      <c r="AI151" s="11">
        <f t="shared" ref="AI151:AK151" si="1226">AI69*$AI$7/100</f>
        <v>0.0299744604450017</v>
      </c>
      <c r="AJ151" s="11">
        <f t="shared" si="1226"/>
        <v>0.0292024462447693</v>
      </c>
      <c r="AK151" s="11">
        <f t="shared" si="1226"/>
        <v>0.031400456712815</v>
      </c>
      <c r="AL151" s="24"/>
      <c r="AM151" s="11">
        <f t="shared" ref="AM151:AO151" si="1227">AM69*$AM$7/100</f>
        <v>0.103463087529442</v>
      </c>
      <c r="AN151" s="11">
        <f t="shared" si="1227"/>
        <v>0.0977194340200648</v>
      </c>
      <c r="AO151" s="11">
        <f t="shared" si="1227"/>
        <v>0.109011110406364</v>
      </c>
      <c r="AP151" s="24"/>
      <c r="AQ151" s="11">
        <f t="shared" ref="AQ151:AS151" si="1228">AQ69*$AQ$7/100</f>
        <v>0.087011462595196</v>
      </c>
      <c r="AR151" s="11">
        <f t="shared" si="1228"/>
        <v>0.0811867790565339</v>
      </c>
      <c r="AS151" s="11">
        <f t="shared" si="1228"/>
        <v>0.0928276015280945</v>
      </c>
      <c r="AT151" s="24"/>
      <c r="AU151" s="11">
        <f t="shared" ref="AU151:AW151" si="1229">AU69*$AU$7/100</f>
        <v>0.0912167201783048</v>
      </c>
      <c r="AV151" s="11">
        <f t="shared" si="1229"/>
        <v>0.0856390348804587</v>
      </c>
      <c r="AW151" s="11">
        <f t="shared" si="1229"/>
        <v>0.0968894756855138</v>
      </c>
      <c r="AX151" s="17"/>
      <c r="AY151" s="11">
        <f t="shared" ref="AY151:BA151" si="1230">AY69*$AY$7/100</f>
        <v>0.0522371644004155</v>
      </c>
      <c r="AZ151" s="11">
        <f t="shared" si="1230"/>
        <v>0.0499302224752428</v>
      </c>
      <c r="BA151" s="11">
        <f t="shared" si="1230"/>
        <v>0.0546136335484379</v>
      </c>
      <c r="BB151" s="24"/>
      <c r="BC151" s="11">
        <f t="shared" ref="BC151:BE151" si="1231">BC69*$BC$7/100</f>
        <v>0.100816343903192</v>
      </c>
      <c r="BD151" s="11">
        <f t="shared" si="1231"/>
        <v>0.0956479657340839</v>
      </c>
      <c r="BE151" s="11">
        <f t="shared" si="1231"/>
        <v>0.106480051146528</v>
      </c>
      <c r="BF151" s="17"/>
      <c r="BG151" s="11">
        <f t="shared" ref="BG151:BI151" si="1232">BG69*$BG$7/100</f>
        <v>0.0925621210331622</v>
      </c>
      <c r="BH151" s="11">
        <f t="shared" si="1232"/>
        <v>0.0864259378832883</v>
      </c>
      <c r="BI151" s="11">
        <f t="shared" si="1232"/>
        <v>0.0986711420041031</v>
      </c>
      <c r="BJ151" s="17"/>
      <c r="BK151" s="11">
        <f t="shared" ref="BK151:BM151" si="1233">BK69*$BK$7/100</f>
        <v>0.0900407853444904</v>
      </c>
      <c r="BL151" s="11">
        <f t="shared" si="1233"/>
        <v>0.0854991803200425</v>
      </c>
      <c r="BM151" s="11">
        <f t="shared" si="1233"/>
        <v>0.0943024783899231</v>
      </c>
      <c r="BN151" s="17"/>
      <c r="BO151" s="11">
        <f t="shared" ref="BO151:BQ151" si="1234">BO69*$BO$7/100</f>
        <v>0.0948176570860593</v>
      </c>
      <c r="BP151" s="11">
        <f t="shared" si="1234"/>
        <v>0.0893554276422403</v>
      </c>
      <c r="BQ151" s="11">
        <f t="shared" si="1234"/>
        <v>0.100282378801868</v>
      </c>
      <c r="BR151" s="17"/>
      <c r="BS151" s="11">
        <f t="shared" ref="BS151:BU151" si="1235">BS69*$BS$7/100</f>
        <v>0.0977077691317318</v>
      </c>
      <c r="BT151" s="11">
        <f t="shared" si="1235"/>
        <v>0.0921700450427194</v>
      </c>
      <c r="BU151" s="11">
        <f t="shared" si="1235"/>
        <v>0.103183503771987</v>
      </c>
      <c r="BV151" s="17"/>
      <c r="BW151" s="11">
        <f t="shared" ref="BW151:BY151" si="1236">BW69*$BW$7/100</f>
        <v>0.0911333366491803</v>
      </c>
      <c r="BX151" s="11">
        <f t="shared" si="1236"/>
        <v>0.0865926616362202</v>
      </c>
      <c r="BY151" s="11">
        <f t="shared" si="1236"/>
        <v>0.0957398392860284</v>
      </c>
      <c r="BZ151" s="17"/>
      <c r="CA151" s="11">
        <f t="shared" ref="CA151:CC151" si="1237">CA69*$CA$7/100</f>
        <v>0.0955075306039545</v>
      </c>
      <c r="CB151" s="11">
        <f t="shared" si="1237"/>
        <v>0.0902936299465378</v>
      </c>
      <c r="CC151" s="11">
        <f t="shared" si="1237"/>
        <v>0.100450453593793</v>
      </c>
      <c r="CD151" s="17"/>
      <c r="CE151" s="11">
        <f t="shared" ref="CE151:CG151" si="1238">CE69*$CE$7/100</f>
        <v>0.102270422837102</v>
      </c>
      <c r="CF151" s="11">
        <f t="shared" si="1238"/>
        <v>0.0962749755729767</v>
      </c>
      <c r="CG151" s="11">
        <f t="shared" si="1238"/>
        <v>0.108720164758505</v>
      </c>
      <c r="CH151" s="19"/>
    </row>
    <row r="152" spans="1:86">
      <c r="A152" s="3">
        <v>60</v>
      </c>
      <c r="B152" s="2" t="s">
        <v>96</v>
      </c>
      <c r="C152" s="11">
        <f t="shared" ref="C152:E152" si="1239">C70*$C$7/100</f>
        <v>0.0940496791942885</v>
      </c>
      <c r="D152" s="11">
        <f t="shared" si="1239"/>
        <v>0.0888953087472998</v>
      </c>
      <c r="E152" s="11">
        <f t="shared" si="1239"/>
        <v>0.0992006191118616</v>
      </c>
      <c r="F152" s="24"/>
      <c r="G152" s="11">
        <f t="shared" ref="G152:I152" si="1240">G70*$G$7/100</f>
        <v>0.088027611773658</v>
      </c>
      <c r="H152" s="11">
        <f t="shared" si="1240"/>
        <v>0.0828642508788482</v>
      </c>
      <c r="I152" s="11">
        <f t="shared" si="1240"/>
        <v>0.0931547300791266</v>
      </c>
      <c r="J152" s="17"/>
      <c r="K152" s="11">
        <f t="shared" ref="K152:M152" si="1241">K70*$K$7/100</f>
        <v>0.110114874272586</v>
      </c>
      <c r="L152" s="11">
        <f t="shared" si="1241"/>
        <v>0.104378702756948</v>
      </c>
      <c r="M152" s="11">
        <f t="shared" si="1241"/>
        <v>0.116062181743034</v>
      </c>
      <c r="N152" s="17"/>
      <c r="O152" s="11">
        <f t="shared" ref="O152:Q152" si="1242">O70*$O$7/100</f>
        <v>0.0292632260413026</v>
      </c>
      <c r="P152" s="11">
        <f t="shared" si="1242"/>
        <v>0.0270744631026432</v>
      </c>
      <c r="Q152" s="11">
        <f t="shared" si="1242"/>
        <v>0.0302989007079502</v>
      </c>
      <c r="R152" s="24"/>
      <c r="S152" s="11">
        <f t="shared" ref="S152:U152" si="1243">S70*$S$7/100</f>
        <v>0.0257344510495397</v>
      </c>
      <c r="T152" s="11">
        <f t="shared" si="1243"/>
        <v>0.0242406923433938</v>
      </c>
      <c r="U152" s="11">
        <f t="shared" si="1243"/>
        <v>0.0273102508486989</v>
      </c>
      <c r="V152" s="24"/>
      <c r="W152" s="11">
        <f t="shared" ref="W152:Y152" si="1244">W70*$W$7/100</f>
        <v>0.0812554801317291</v>
      </c>
      <c r="X152" s="11">
        <f t="shared" si="1244"/>
        <v>0.076640638840793</v>
      </c>
      <c r="Y152" s="11">
        <f t="shared" si="1244"/>
        <v>0.0859345041401016</v>
      </c>
      <c r="Z152" s="17"/>
      <c r="AA152" s="11">
        <f t="shared" ref="AA152:AC152" si="1245">AA70*$AA$7/100</f>
        <v>0.0865664828039431</v>
      </c>
      <c r="AB152" s="11">
        <f t="shared" si="1245"/>
        <v>0.0820183189168366</v>
      </c>
      <c r="AC152" s="11">
        <f t="shared" si="1245"/>
        <v>0.0915671767779275</v>
      </c>
      <c r="AD152" s="17"/>
      <c r="AE152" s="11">
        <f t="shared" ref="AE152:AG152" si="1246">AE70*$AE$7/100</f>
        <v>0.0829052257898163</v>
      </c>
      <c r="AF152" s="11">
        <f t="shared" si="1246"/>
        <v>0.0784692768359274</v>
      </c>
      <c r="AG152" s="11">
        <f t="shared" si="1246"/>
        <v>0.0877329359760442</v>
      </c>
      <c r="AH152" s="17"/>
      <c r="AI152" s="11">
        <f t="shared" ref="AI152:AK152" si="1247">AI70*$AI$7/100</f>
        <v>0.0273487260273063</v>
      </c>
      <c r="AJ152" s="11">
        <f t="shared" si="1247"/>
        <v>0.0266443775017957</v>
      </c>
      <c r="AK152" s="11">
        <f t="shared" si="1247"/>
        <v>0.028649816085739</v>
      </c>
      <c r="AL152" s="24"/>
      <c r="AM152" s="11">
        <f t="shared" ref="AM152:AO152" si="1248">AM70*$AM$7/100</f>
        <v>0.0868259780911331</v>
      </c>
      <c r="AN152" s="11">
        <f t="shared" si="1248"/>
        <v>0.082006350691571</v>
      </c>
      <c r="AO152" s="11">
        <f t="shared" si="1248"/>
        <v>0.0914824510897154</v>
      </c>
      <c r="AP152" s="24"/>
      <c r="AQ152" s="11">
        <f t="shared" ref="AQ152:AS152" si="1249">AQ70*$AQ$7/100</f>
        <v>0.075754317809624</v>
      </c>
      <c r="AR152" s="11">
        <f t="shared" si="1249"/>
        <v>0.0706830528102371</v>
      </c>
      <c r="AS152" s="11">
        <f t="shared" si="1249"/>
        <v>0.0808178677766224</v>
      </c>
      <c r="AT152" s="24"/>
      <c r="AU152" s="11">
        <f t="shared" ref="AU152:AW152" si="1250">AU70*$AU$7/100</f>
        <v>0.0780902155910595</v>
      </c>
      <c r="AV152" s="11">
        <f t="shared" si="1250"/>
        <v>0.0733148599461277</v>
      </c>
      <c r="AW152" s="11">
        <f t="shared" si="1250"/>
        <v>0.0829466605322127</v>
      </c>
      <c r="AX152" s="17"/>
      <c r="AY152" s="11">
        <f t="shared" ref="AY152:BA152" si="1251">AY70*$AY$7/100</f>
        <v>0.0455302961096462</v>
      </c>
      <c r="AZ152" s="11">
        <f t="shared" si="1251"/>
        <v>0.0435197408509513</v>
      </c>
      <c r="BA152" s="11">
        <f t="shared" si="1251"/>
        <v>0.0476017772852712</v>
      </c>
      <c r="BB152" s="24"/>
      <c r="BC152" s="11">
        <f t="shared" ref="BC152:BE152" si="1252">BC70*$BC$7/100</f>
        <v>0.088112055888482</v>
      </c>
      <c r="BD152" s="11">
        <f t="shared" si="1252"/>
        <v>0.0835944349341655</v>
      </c>
      <c r="BE152" s="11">
        <f t="shared" si="1252"/>
        <v>0.0930614216777028</v>
      </c>
      <c r="BF152" s="17"/>
      <c r="BG152" s="11">
        <f t="shared" ref="BG152:BI152" si="1253">BG70*$BG$7/100</f>
        <v>0.0776902518998889</v>
      </c>
      <c r="BH152" s="11">
        <f t="shared" si="1253"/>
        <v>0.0725400558452845</v>
      </c>
      <c r="BI152" s="11">
        <f t="shared" si="1253"/>
        <v>0.0828183066631813</v>
      </c>
      <c r="BJ152" s="17"/>
      <c r="BK152" s="11">
        <f t="shared" ref="BK152:BM152" si="1254">BK70*$BK$7/100</f>
        <v>0.077808897180938</v>
      </c>
      <c r="BL152" s="11">
        <f t="shared" si="1254"/>
        <v>0.0738841597879691</v>
      </c>
      <c r="BM152" s="11">
        <f t="shared" si="1254"/>
        <v>0.0814921939095431</v>
      </c>
      <c r="BN152" s="17"/>
      <c r="BO152" s="11">
        <f t="shared" ref="BO152:BQ152" si="1255">BO70*$BO$7/100</f>
        <v>0.0821761889490699</v>
      </c>
      <c r="BP152" s="11">
        <f t="shared" si="1255"/>
        <v>0.0774422844563377</v>
      </c>
      <c r="BQ152" s="11">
        <f t="shared" si="1255"/>
        <v>0.0869121703351267</v>
      </c>
      <c r="BR152" s="17"/>
      <c r="BS152" s="11">
        <f t="shared" ref="BS152:BU152" si="1256">BS70*$BS$7/100</f>
        <v>0.0851462272354914</v>
      </c>
      <c r="BT152" s="11">
        <f t="shared" si="1256"/>
        <v>0.0803207205864047</v>
      </c>
      <c r="BU152" s="11">
        <f t="shared" si="1256"/>
        <v>0.0899177617378599</v>
      </c>
      <c r="BV152" s="17"/>
      <c r="BW152" s="11">
        <f t="shared" ref="BW152:BY152" si="1257">BW70*$BW$7/100</f>
        <v>0.0798703733054983</v>
      </c>
      <c r="BX152" s="11">
        <f t="shared" si="1257"/>
        <v>0.0758906641308868</v>
      </c>
      <c r="BY152" s="11">
        <f t="shared" si="1257"/>
        <v>0.0839073238921862</v>
      </c>
      <c r="BZ152" s="17"/>
      <c r="CA152" s="11">
        <f t="shared" ref="CA152:CC152" si="1258">CA70*$CA$7/100</f>
        <v>0.0834998327094028</v>
      </c>
      <c r="CB152" s="11">
        <f t="shared" si="1258"/>
        <v>0.0789415205816713</v>
      </c>
      <c r="CC152" s="11">
        <f t="shared" si="1258"/>
        <v>0.0878217652110418</v>
      </c>
      <c r="CD152" s="17"/>
      <c r="CE152" s="11">
        <f t="shared" ref="CE152:CG152" si="1259">CE70*$CE$7/100</f>
        <v>0.0900958583985849</v>
      </c>
      <c r="CF152" s="11">
        <f t="shared" si="1259"/>
        <v>0.0848138844428932</v>
      </c>
      <c r="CG152" s="11">
        <f t="shared" si="1259"/>
        <v>0.0957772034973257</v>
      </c>
      <c r="CH152" s="19"/>
    </row>
    <row r="153" spans="1:86">
      <c r="A153" s="3">
        <v>61</v>
      </c>
      <c r="B153" s="2" t="s">
        <v>97</v>
      </c>
      <c r="C153" s="11">
        <f t="shared" ref="C153:E153" si="1260">C71*$C$7/100</f>
        <v>0.0373470588259372</v>
      </c>
      <c r="D153" s="11">
        <f t="shared" si="1260"/>
        <v>0.0353001476868643</v>
      </c>
      <c r="E153" s="11">
        <f t="shared" si="1260"/>
        <v>0.0393923404635376</v>
      </c>
      <c r="F153" s="24"/>
      <c r="G153" s="11">
        <f t="shared" ref="G153:I153" si="1261">G71*$G$7/100</f>
        <v>0.0350931354854732</v>
      </c>
      <c r="H153" s="11">
        <f t="shared" si="1261"/>
        <v>0.0330349591063301</v>
      </c>
      <c r="I153" s="11">
        <f t="shared" si="1261"/>
        <v>0.0371371369852295</v>
      </c>
      <c r="J153" s="17"/>
      <c r="K153" s="11">
        <f t="shared" ref="K153:M153" si="1262">K71*$K$7/100</f>
        <v>0.0435919139832037</v>
      </c>
      <c r="L153" s="11">
        <f t="shared" si="1262"/>
        <v>0.0413210813931287</v>
      </c>
      <c r="M153" s="11">
        <f t="shared" si="1262"/>
        <v>0.045943837727604</v>
      </c>
      <c r="N153" s="17"/>
      <c r="O153" s="11">
        <f t="shared" ref="O153:Q153" si="1263">O71*$O$7/100</f>
        <v>0.0116902061730199</v>
      </c>
      <c r="P153" s="11">
        <f t="shared" si="1263"/>
        <v>0.0108158152918778</v>
      </c>
      <c r="Q153" s="11">
        <f t="shared" si="1263"/>
        <v>0.0121039188925182</v>
      </c>
      <c r="R153" s="24"/>
      <c r="S153" s="11">
        <f t="shared" ref="S153:U153" si="1264">S71*$S$7/100</f>
        <v>0.00977946576826783</v>
      </c>
      <c r="T153" s="11">
        <f t="shared" si="1264"/>
        <v>0.00921182810069635</v>
      </c>
      <c r="U153" s="11">
        <f t="shared" si="1264"/>
        <v>0.0103783337288267</v>
      </c>
      <c r="V153" s="24"/>
      <c r="W153" s="11">
        <f t="shared" ref="W153:Y153" si="1265">W71*$W$7/100</f>
        <v>0.0327041717873886</v>
      </c>
      <c r="X153" s="11">
        <f t="shared" si="1265"/>
        <v>0.0308467894862858</v>
      </c>
      <c r="Y153" s="11">
        <f t="shared" si="1265"/>
        <v>0.0345873710470617</v>
      </c>
      <c r="Z153" s="17"/>
      <c r="AA153" s="11">
        <f t="shared" ref="AA153:AC153" si="1266">AA71*$AA$7/100</f>
        <v>0.0339906070221269</v>
      </c>
      <c r="AB153" s="11">
        <f t="shared" si="1266"/>
        <v>0.0322047687768377</v>
      </c>
      <c r="AC153" s="11">
        <f t="shared" si="1266"/>
        <v>0.0359541461064097</v>
      </c>
      <c r="AD153" s="17"/>
      <c r="AE153" s="11">
        <f t="shared" ref="AE153:AG153" si="1267">AE71*$AE$7/100</f>
        <v>0.0332009344381161</v>
      </c>
      <c r="AF153" s="11">
        <f t="shared" si="1267"/>
        <v>0.0314244798500333</v>
      </c>
      <c r="AG153" s="11">
        <f t="shared" si="1267"/>
        <v>0.0351343425199177</v>
      </c>
      <c r="AH153" s="17"/>
      <c r="AI153" s="11">
        <f t="shared" ref="AI153:AK153" si="1268">AI71*$AI$7/100</f>
        <v>0.0105267200215507</v>
      </c>
      <c r="AJ153" s="11">
        <f t="shared" si="1268"/>
        <v>0.0102556012227857</v>
      </c>
      <c r="AK153" s="11">
        <f t="shared" si="1268"/>
        <v>0.01102751768733</v>
      </c>
      <c r="AL153" s="24"/>
      <c r="AM153" s="11">
        <f t="shared" ref="AM153:AO153" si="1269">AM71*$AM$7/100</f>
        <v>0.0352453714784087</v>
      </c>
      <c r="AN153" s="11">
        <f t="shared" si="1269"/>
        <v>0.0332889105051419</v>
      </c>
      <c r="AO153" s="11">
        <f t="shared" si="1269"/>
        <v>0.0371354881502344</v>
      </c>
      <c r="AP153" s="24"/>
      <c r="AQ153" s="11">
        <f t="shared" ref="AQ153:AS153" si="1270">AQ71*$AQ$7/100</f>
        <v>0.0303291196366957</v>
      </c>
      <c r="AR153" s="11">
        <f t="shared" si="1270"/>
        <v>0.0282988217584507</v>
      </c>
      <c r="AS153" s="11">
        <f t="shared" si="1270"/>
        <v>0.0323564310507903</v>
      </c>
      <c r="AT153" s="24"/>
      <c r="AU153" s="11">
        <f t="shared" ref="AU153:AW153" si="1271">AU71*$AU$7/100</f>
        <v>0.0326865011180175</v>
      </c>
      <c r="AV153" s="11">
        <f t="shared" si="1271"/>
        <v>0.0306877548230098</v>
      </c>
      <c r="AW153" s="11">
        <f t="shared" si="1271"/>
        <v>0.0347193258888079</v>
      </c>
      <c r="AX153" s="17"/>
      <c r="AY153" s="11">
        <f t="shared" ref="AY153:BA153" si="1272">AY71*$AY$7/100</f>
        <v>0.0182963037255461</v>
      </c>
      <c r="AZ153" s="11">
        <f t="shared" si="1272"/>
        <v>0.017488354389503</v>
      </c>
      <c r="BA153" s="11">
        <f t="shared" si="1272"/>
        <v>0.0191287667834599</v>
      </c>
      <c r="BB153" s="24"/>
      <c r="BC153" s="11">
        <f t="shared" ref="BC153:BE153" si="1273">BC71*$BC$7/100</f>
        <v>0.0352810104224639</v>
      </c>
      <c r="BD153" s="11">
        <f t="shared" si="1273"/>
        <v>0.0334723135604585</v>
      </c>
      <c r="BE153" s="11">
        <f t="shared" si="1273"/>
        <v>0.0372630332109181</v>
      </c>
      <c r="BF153" s="17"/>
      <c r="BG153" s="11">
        <f t="shared" ref="BG153:BI153" si="1274">BG71*$BG$7/100</f>
        <v>0.0326144513412368</v>
      </c>
      <c r="BH153" s="11">
        <f t="shared" si="1274"/>
        <v>0.0304524242077996</v>
      </c>
      <c r="BI153" s="11">
        <f t="shared" si="1274"/>
        <v>0.0347670128668639</v>
      </c>
      <c r="BJ153" s="17"/>
      <c r="BK153" s="11">
        <f t="shared" ref="BK153:BM153" si="1275">BK71*$BK$7/100</f>
        <v>0.0312926999971356</v>
      </c>
      <c r="BL153" s="11">
        <f t="shared" si="1275"/>
        <v>0.0297143148187836</v>
      </c>
      <c r="BM153" s="11">
        <f t="shared" si="1275"/>
        <v>0.0327739119410664</v>
      </c>
      <c r="BN153" s="17"/>
      <c r="BO153" s="11">
        <f t="shared" ref="BO153:BQ153" si="1276">BO71*$BO$7/100</f>
        <v>0.0326279941301889</v>
      </c>
      <c r="BP153" s="11">
        <f t="shared" si="1276"/>
        <v>0.0307483225956513</v>
      </c>
      <c r="BQ153" s="11">
        <f t="shared" si="1276"/>
        <v>0.0345084133463234</v>
      </c>
      <c r="BR153" s="17"/>
      <c r="BS153" s="11">
        <f t="shared" ref="BS153:BU153" si="1277">BS71*$BS$7/100</f>
        <v>0.0335119919139496</v>
      </c>
      <c r="BT153" s="11">
        <f t="shared" si="1277"/>
        <v>0.031612717856615</v>
      </c>
      <c r="BU153" s="11">
        <f t="shared" si="1277"/>
        <v>0.0353901069061082</v>
      </c>
      <c r="BV153" s="17"/>
      <c r="BW153" s="11">
        <f t="shared" ref="BW153:BY153" si="1278">BW71*$BW$7/100</f>
        <v>0.0316323198310678</v>
      </c>
      <c r="BX153" s="11">
        <f t="shared" si="1278"/>
        <v>0.0300561775495442</v>
      </c>
      <c r="BY153" s="11">
        <f t="shared" si="1278"/>
        <v>0.0332310724703616</v>
      </c>
      <c r="BZ153" s="17"/>
      <c r="CA153" s="11">
        <f t="shared" ref="CA153:CC153" si="1279">CA71*$CA$7/100</f>
        <v>0.0337059926815167</v>
      </c>
      <c r="CB153" s="11">
        <f t="shared" si="1279"/>
        <v>0.0318658446335619</v>
      </c>
      <c r="CC153" s="11">
        <f t="shared" si="1279"/>
        <v>0.0354503307684349</v>
      </c>
      <c r="CD153" s="17"/>
      <c r="CE153" s="11">
        <f t="shared" ref="CE153:CG153" si="1280">CE71*$CE$7/100</f>
        <v>0.0361820850283385</v>
      </c>
      <c r="CF153" s="11">
        <f t="shared" si="1280"/>
        <v>0.0340609193883183</v>
      </c>
      <c r="CG153" s="11">
        <f t="shared" si="1280"/>
        <v>0.0384638509280608</v>
      </c>
      <c r="CH153" s="19"/>
    </row>
    <row r="154" spans="1:86">
      <c r="A154" s="3">
        <v>62</v>
      </c>
      <c r="B154" s="2" t="s">
        <v>98</v>
      </c>
      <c r="C154" s="11">
        <f t="shared" ref="C154:E154" si="1281">C72*$C$7/100</f>
        <v>0.0591177988401924</v>
      </c>
      <c r="D154" s="11">
        <f t="shared" si="1281"/>
        <v>0.0558775780438916</v>
      </c>
      <c r="E154" s="11">
        <f t="shared" si="1281"/>
        <v>0.0623551894497253</v>
      </c>
      <c r="F154" s="24"/>
      <c r="G154" s="11">
        <f t="shared" ref="G154:I154" si="1282">G72*$G$7/100</f>
        <v>0.0534998606819076</v>
      </c>
      <c r="H154" s="11">
        <f t="shared" si="1282"/>
        <v>0.0503621383749212</v>
      </c>
      <c r="I154" s="11">
        <f t="shared" si="1282"/>
        <v>0.0566159179743766</v>
      </c>
      <c r="J154" s="17"/>
      <c r="K154" s="11">
        <f t="shared" ref="K154:M154" si="1283">K72*$K$7/100</f>
        <v>0.069259786747861</v>
      </c>
      <c r="L154" s="11">
        <f t="shared" si="1283"/>
        <v>0.0656517909183182</v>
      </c>
      <c r="M154" s="11">
        <f t="shared" si="1283"/>
        <v>0.0730010037595097</v>
      </c>
      <c r="N154" s="17"/>
      <c r="O154" s="11">
        <f t="shared" ref="O154:Q154" si="1284">O72*$O$7/100</f>
        <v>0.0186312074072417</v>
      </c>
      <c r="P154" s="11">
        <f t="shared" si="1284"/>
        <v>0.0172376379125738</v>
      </c>
      <c r="Q154" s="11">
        <f t="shared" si="1284"/>
        <v>0.0192905601194033</v>
      </c>
      <c r="R154" s="24"/>
      <c r="S154" s="11">
        <f t="shared" ref="S154:U154" si="1285">S72*$S$7/100</f>
        <v>0.0160193177144604</v>
      </c>
      <c r="T154" s="11">
        <f t="shared" si="1285"/>
        <v>0.0150894776110272</v>
      </c>
      <c r="U154" s="11">
        <f t="shared" si="1285"/>
        <v>0.0170002888023115</v>
      </c>
      <c r="V154" s="24"/>
      <c r="W154" s="11">
        <f t="shared" ref="W154:Y154" si="1286">W72*$W$7/100</f>
        <v>0.0533625343634723</v>
      </c>
      <c r="X154" s="11">
        <f t="shared" si="1286"/>
        <v>0.050331879199047</v>
      </c>
      <c r="Y154" s="11">
        <f t="shared" si="1286"/>
        <v>0.0564352320053217</v>
      </c>
      <c r="Z154" s="17"/>
      <c r="AA154" s="11">
        <f t="shared" ref="AA154:AC154" si="1287">AA72*$AA$7/100</f>
        <v>0.0529542981541183</v>
      </c>
      <c r="AB154" s="11">
        <f t="shared" si="1287"/>
        <v>0.0501721053377552</v>
      </c>
      <c r="AC154" s="11">
        <f t="shared" si="1287"/>
        <v>0.0560132911682215</v>
      </c>
      <c r="AD154" s="17"/>
      <c r="AE154" s="11">
        <f t="shared" ref="AE154:AG154" si="1288">AE72*$AE$7/100</f>
        <v>0.0531454821764404</v>
      </c>
      <c r="AF154" s="11">
        <f t="shared" si="1288"/>
        <v>0.0503018102312783</v>
      </c>
      <c r="AG154" s="11">
        <f t="shared" si="1288"/>
        <v>0.0562403959119182</v>
      </c>
      <c r="AH154" s="17"/>
      <c r="AI154" s="11">
        <f t="shared" ref="AI154:AK154" si="1289">AI72*$AI$7/100</f>
        <v>0.0160580061319467</v>
      </c>
      <c r="AJ154" s="11">
        <f t="shared" si="1289"/>
        <v>0.0156444212785074</v>
      </c>
      <c r="AK154" s="11">
        <f t="shared" si="1289"/>
        <v>0.0168219408486302</v>
      </c>
      <c r="AL154" s="24"/>
      <c r="AM154" s="11">
        <f t="shared" ref="AM154:AO154" si="1290">AM72*$AM$7/100</f>
        <v>0.0557690352562682</v>
      </c>
      <c r="AN154" s="11">
        <f t="shared" si="1290"/>
        <v>0.0526732771531257</v>
      </c>
      <c r="AO154" s="11">
        <f t="shared" si="1290"/>
        <v>0.0587596322289212</v>
      </c>
      <c r="AP154" s="24"/>
      <c r="AQ154" s="11">
        <f t="shared" ref="AQ154:AS154" si="1291">AQ72*$AQ$7/100</f>
        <v>0.0465177463079485</v>
      </c>
      <c r="AR154" s="11">
        <f t="shared" si="1291"/>
        <v>0.0434036108151219</v>
      </c>
      <c r="AS154" s="11">
        <f t="shared" si="1291"/>
        <v>0.0496270702751995</v>
      </c>
      <c r="AT154" s="24"/>
      <c r="AU154" s="11">
        <f t="shared" ref="AU154:AW154" si="1292">AU72*$AU$7/100</f>
        <v>0.0566136980106937</v>
      </c>
      <c r="AV154" s="11">
        <f t="shared" si="1292"/>
        <v>0.0531517617747091</v>
      </c>
      <c r="AW154" s="11">
        <f t="shared" si="1292"/>
        <v>0.0601346162239944</v>
      </c>
      <c r="AX154" s="17"/>
      <c r="AY154" s="11">
        <f t="shared" ref="AY154:BA154" si="1293">AY72*$AY$7/100</f>
        <v>0.0300827807434298</v>
      </c>
      <c r="AZ154" s="11">
        <f t="shared" si="1293"/>
        <v>0.0287543448829299</v>
      </c>
      <c r="BA154" s="11">
        <f t="shared" si="1293"/>
        <v>0.0314515352254276</v>
      </c>
      <c r="BB154" s="24"/>
      <c r="BC154" s="11">
        <f t="shared" ref="BC154:BE154" si="1294">BC72*$BC$7/100</f>
        <v>0.0530081393473898</v>
      </c>
      <c r="BD154" s="11">
        <f t="shared" si="1294"/>
        <v>0.0502906588574414</v>
      </c>
      <c r="BE154" s="11">
        <f t="shared" si="1294"/>
        <v>0.0559860012223159</v>
      </c>
      <c r="BF154" s="17"/>
      <c r="BG154" s="11">
        <f t="shared" ref="BG154:BI154" si="1295">BG72*$BG$7/100</f>
        <v>0.0486988236801545</v>
      </c>
      <c r="BH154" s="11">
        <f t="shared" si="1295"/>
        <v>0.0454705575591457</v>
      </c>
      <c r="BI154" s="11">
        <f t="shared" si="1295"/>
        <v>0.051913014853898</v>
      </c>
      <c r="BJ154" s="17"/>
      <c r="BK154" s="11">
        <f t="shared" ref="BK154:BM154" si="1296">BK72*$BK$7/100</f>
        <v>0.052326824952923</v>
      </c>
      <c r="BL154" s="11">
        <f t="shared" si="1296"/>
        <v>0.04968749377828</v>
      </c>
      <c r="BM154" s="11">
        <f t="shared" si="1296"/>
        <v>0.0548036479880903</v>
      </c>
      <c r="BN154" s="17"/>
      <c r="BO154" s="11">
        <f t="shared" ref="BO154:BQ154" si="1297">BO72*$BO$7/100</f>
        <v>0.0535565989354478</v>
      </c>
      <c r="BP154" s="11">
        <f t="shared" si="1297"/>
        <v>0.0504713323638197</v>
      </c>
      <c r="BQ154" s="11">
        <f t="shared" si="1297"/>
        <v>0.0566431947188037</v>
      </c>
      <c r="BR154" s="17"/>
      <c r="BS154" s="11">
        <f t="shared" ref="BS154:BU154" si="1298">BS72*$BS$7/100</f>
        <v>0.054712052778656</v>
      </c>
      <c r="BT154" s="11">
        <f t="shared" si="1298"/>
        <v>0.0516111752466041</v>
      </c>
      <c r="BU154" s="11">
        <f t="shared" si="1298"/>
        <v>0.0577782162194036</v>
      </c>
      <c r="BV154" s="17"/>
      <c r="BW154" s="11">
        <f t="shared" ref="BW154:BY154" si="1299">BW72*$BW$7/100</f>
        <v>0.050865362736972</v>
      </c>
      <c r="BX154" s="11">
        <f t="shared" si="1299"/>
        <v>0.0483327164596518</v>
      </c>
      <c r="BY154" s="11">
        <f t="shared" si="1299"/>
        <v>0.0534362176568532</v>
      </c>
      <c r="BZ154" s="17"/>
      <c r="CA154" s="11">
        <f t="shared" ref="CA154:CC154" si="1300">CA72*$CA$7/100</f>
        <v>0.0537391458308378</v>
      </c>
      <c r="CB154" s="11">
        <f t="shared" si="1300"/>
        <v>0.0508052480424981</v>
      </c>
      <c r="CC154" s="11">
        <f t="shared" si="1300"/>
        <v>0.056520215440588</v>
      </c>
      <c r="CD154" s="17"/>
      <c r="CE154" s="11">
        <f t="shared" ref="CE154:CG154" si="1301">CE72*$CE$7/100</f>
        <v>0.0583828083318</v>
      </c>
      <c r="CF154" s="11">
        <f t="shared" si="1301"/>
        <v>0.0549601594822165</v>
      </c>
      <c r="CG154" s="11">
        <f t="shared" si="1301"/>
        <v>0.0620646358325379</v>
      </c>
      <c r="CH154" s="19"/>
    </row>
    <row r="155" spans="1:86">
      <c r="A155" s="3">
        <v>63</v>
      </c>
      <c r="B155" s="2" t="s">
        <v>99</v>
      </c>
      <c r="C155" s="11">
        <f t="shared" ref="C155:E155" si="1302">C73*$C$7/100</f>
        <v>-3.99328203729706e-10</v>
      </c>
      <c r="D155" s="11">
        <f t="shared" si="1302"/>
        <v>-3.99328203729706e-10</v>
      </c>
      <c r="E155" s="11">
        <f t="shared" si="1302"/>
        <v>0.0505685764834932</v>
      </c>
      <c r="F155" s="24"/>
      <c r="G155" s="11">
        <f t="shared" ref="G155:I155" si="1303">G73*$G$7/100</f>
        <v>-2.38696109573774e-10</v>
      </c>
      <c r="H155" s="11">
        <f t="shared" si="1303"/>
        <v>-2.38696109573774e-10</v>
      </c>
      <c r="I155" s="11">
        <f t="shared" si="1303"/>
        <v>0.0515038604782565</v>
      </c>
      <c r="J155" s="17"/>
      <c r="K155" s="11">
        <f t="shared" ref="K155:M155" si="1304">K73*$K$7/100</f>
        <v>9.34229888540353e-10</v>
      </c>
      <c r="L155" s="11">
        <f t="shared" si="1304"/>
        <v>9.34228954310464e-10</v>
      </c>
      <c r="M155" s="11">
        <f t="shared" si="1304"/>
        <v>0.0510613622110504</v>
      </c>
      <c r="N155" s="17"/>
      <c r="O155" s="11">
        <f t="shared" ref="O155:Q155" si="1305">O73*$O$7/100</f>
        <v>2.0632521278919e-12</v>
      </c>
      <c r="P155" s="11">
        <f t="shared" si="1305"/>
        <v>2.0632521278919e-12</v>
      </c>
      <c r="Q155" s="11">
        <f t="shared" si="1305"/>
        <v>0.0869403382299206</v>
      </c>
      <c r="R155" s="24"/>
      <c r="S155" s="11">
        <f t="shared" ref="S155:U155" si="1306">S73*$S$7/100</f>
        <v>0.338710753329135</v>
      </c>
      <c r="T155" s="11">
        <f t="shared" si="1306"/>
        <v>0.262238405776624</v>
      </c>
      <c r="U155" s="11">
        <f t="shared" si="1306"/>
        <v>0.420776475911171</v>
      </c>
      <c r="V155" s="24"/>
      <c r="W155" s="11">
        <f t="shared" ref="W155:Y155" si="1307">W73*$W$7/100</f>
        <v>0.147305331166212</v>
      </c>
      <c r="X155" s="11">
        <f t="shared" si="1307"/>
        <v>7.99286643042781e-10</v>
      </c>
      <c r="Y155" s="11">
        <f t="shared" si="1307"/>
        <v>0.404289574777398</v>
      </c>
      <c r="Z155" s="17"/>
      <c r="AA155" s="11">
        <f t="shared" ref="AA155:AC155" si="1308">AA73*$AA$7/100</f>
        <v>-7.19077403468598e-11</v>
      </c>
      <c r="AB155" s="11">
        <f t="shared" si="1308"/>
        <v>-7.19077403468598e-11</v>
      </c>
      <c r="AC155" s="11">
        <f t="shared" si="1308"/>
        <v>0.0540270467416006</v>
      </c>
      <c r="AD155" s="17"/>
      <c r="AE155" s="11">
        <f t="shared" ref="AE155:AG155" si="1309">AE73*$AE$7/100</f>
        <v>8.29999290877186e-10</v>
      </c>
      <c r="AF155" s="11">
        <f t="shared" si="1309"/>
        <v>8.29999290877186e-10</v>
      </c>
      <c r="AG155" s="11">
        <f t="shared" si="1309"/>
        <v>0.22586778049824</v>
      </c>
      <c r="AH155" s="17"/>
      <c r="AI155" s="11">
        <f t="shared" ref="AI155:AK155" si="1310">AI73*$AI$7/100</f>
        <v>4.63537563622669e-5</v>
      </c>
      <c r="AJ155" s="11">
        <f t="shared" si="1310"/>
        <v>3.25785626970663e-10</v>
      </c>
      <c r="AK155" s="11">
        <f t="shared" si="1310"/>
        <v>0.348900117204232</v>
      </c>
      <c r="AL155" s="24"/>
      <c r="AM155" s="11">
        <f t="shared" ref="AM155:AO155" si="1311">AM73*$AM$7/100</f>
        <v>7.7323664734727e-10</v>
      </c>
      <c r="AN155" s="11">
        <f t="shared" si="1311"/>
        <v>7.7323664734727e-10</v>
      </c>
      <c r="AO155" s="11">
        <f t="shared" si="1311"/>
        <v>0.0494660173219202</v>
      </c>
      <c r="AP155" s="24"/>
      <c r="AQ155" s="11">
        <f t="shared" ref="AQ155:AS155" si="1312">AQ73*$AQ$7/100</f>
        <v>-1.98341868681751e-9</v>
      </c>
      <c r="AR155" s="11">
        <f t="shared" si="1312"/>
        <v>-1.98341868681751e-9</v>
      </c>
      <c r="AS155" s="11">
        <f t="shared" si="1312"/>
        <v>0.0301718325247748</v>
      </c>
      <c r="AT155" s="24"/>
      <c r="AU155" s="11">
        <f t="shared" ref="AU155:AW155" si="1313">AU73*$AU$7/100</f>
        <v>-2.53684542761621e-11</v>
      </c>
      <c r="AV155" s="11">
        <f t="shared" si="1313"/>
        <v>-2.53684542761621e-11</v>
      </c>
      <c r="AW155" s="11">
        <f t="shared" si="1313"/>
        <v>0.157776352417234</v>
      </c>
      <c r="AX155" s="17"/>
      <c r="AY155" s="11">
        <f t="shared" ref="AY155:BA155" si="1314">AY73*$AY$7/100</f>
        <v>2.38973307852586e-6</v>
      </c>
      <c r="AZ155" s="11">
        <f t="shared" si="1314"/>
        <v>3.58387746647929e-10</v>
      </c>
      <c r="BA155" s="11">
        <f t="shared" si="1314"/>
        <v>0.0327720865555012</v>
      </c>
      <c r="BB155" s="24"/>
      <c r="BC155" s="11">
        <f t="shared" ref="BC155:BE155" si="1315">BC73*$BC$7/100</f>
        <v>-8.5364588757273e-11</v>
      </c>
      <c r="BD155" s="11">
        <f t="shared" si="1315"/>
        <v>-8.5364588757273e-11</v>
      </c>
      <c r="BE155" s="11">
        <f t="shared" si="1315"/>
        <v>0.0676533166426472</v>
      </c>
      <c r="BF155" s="17"/>
      <c r="BG155" s="11">
        <f t="shared" ref="BG155:BI155" si="1316">BG73*$BG$7/100</f>
        <v>9.21867891060875e-10</v>
      </c>
      <c r="BH155" s="11">
        <f t="shared" si="1316"/>
        <v>8.23096331304352e-10</v>
      </c>
      <c r="BI155" s="11">
        <f t="shared" si="1316"/>
        <v>0.0352318153651515</v>
      </c>
      <c r="BJ155" s="17"/>
      <c r="BK155" s="11">
        <f t="shared" ref="BK155:BM155" si="1317">BK73*$BK$7/100</f>
        <v>6.63643443706819e-12</v>
      </c>
      <c r="BL155" s="11">
        <f t="shared" si="1317"/>
        <v>6.63643443706819e-12</v>
      </c>
      <c r="BM155" s="11">
        <f t="shared" si="1317"/>
        <v>0.0436117455873292</v>
      </c>
      <c r="BN155" s="17"/>
      <c r="BO155" s="11">
        <f t="shared" ref="BO155:BQ155" si="1318">BO73*$BO$7/100</f>
        <v>-2.61591360297804e-10</v>
      </c>
      <c r="BP155" s="11">
        <f t="shared" si="1318"/>
        <v>-2.61591360297804e-10</v>
      </c>
      <c r="BQ155" s="11">
        <f t="shared" si="1318"/>
        <v>0.0892017375362164</v>
      </c>
      <c r="BR155" s="17"/>
      <c r="BS155" s="11">
        <f t="shared" ref="BS155:BU155" si="1319">BS73*$BS$7/100</f>
        <v>7.10611499939859e-13</v>
      </c>
      <c r="BT155" s="11">
        <f t="shared" si="1319"/>
        <v>7.10611499939859e-13</v>
      </c>
      <c r="BU155" s="11">
        <f t="shared" si="1319"/>
        <v>0.0520798981318099</v>
      </c>
      <c r="BV155" s="17"/>
      <c r="BW155" s="11">
        <f t="shared" ref="BW155:BY155" si="1320">BW73*$BW$7/100</f>
        <v>-6.87908686875211e-11</v>
      </c>
      <c r="BX155" s="11">
        <f t="shared" si="1320"/>
        <v>-6.87908686875211e-11</v>
      </c>
      <c r="BY155" s="11">
        <f t="shared" si="1320"/>
        <v>0.0488269245011664</v>
      </c>
      <c r="BZ155" s="17"/>
      <c r="CA155" s="11">
        <f t="shared" ref="CA155:CC155" si="1321">CA73*$CA$7/100</f>
        <v>2.12870700467923e-5</v>
      </c>
      <c r="CB155" s="11">
        <f t="shared" si="1321"/>
        <v>8.06481153506054e-10</v>
      </c>
      <c r="CC155" s="11">
        <f t="shared" si="1321"/>
        <v>0.118604344359214</v>
      </c>
      <c r="CD155" s="17"/>
      <c r="CE155" s="11">
        <f t="shared" ref="CE155:CG155" si="1322">CE73*$CE$7/100</f>
        <v>5.3873135293482e-10</v>
      </c>
      <c r="CF155" s="11">
        <f t="shared" si="1322"/>
        <v>5.3873135293482e-10</v>
      </c>
      <c r="CG155" s="11">
        <f t="shared" si="1322"/>
        <v>0.19219325885645</v>
      </c>
      <c r="CH155" s="19"/>
    </row>
    <row r="156" spans="1:86">
      <c r="A156" s="3">
        <v>64</v>
      </c>
      <c r="B156" s="2" t="s">
        <v>100</v>
      </c>
      <c r="C156" s="11">
        <f t="shared" ref="C156:E156" si="1323">C74*$C$7/100</f>
        <v>0.0770096392441913</v>
      </c>
      <c r="D156" s="11">
        <f t="shared" si="1323"/>
        <v>0.0727888873776671</v>
      </c>
      <c r="E156" s="11">
        <f t="shared" si="1323"/>
        <v>0.0812268748180644</v>
      </c>
      <c r="F156" s="24"/>
      <c r="G156" s="11">
        <f t="shared" ref="G156:I156" si="1324">G74*$G$7/100</f>
        <v>0.0710448981819831</v>
      </c>
      <c r="H156" s="11">
        <f t="shared" si="1324"/>
        <v>0.0668782084940563</v>
      </c>
      <c r="I156" s="11">
        <f t="shared" si="1324"/>
        <v>0.0751828354156992</v>
      </c>
      <c r="J156" s="17"/>
      <c r="K156" s="11">
        <f t="shared" ref="K156:M156" si="1325">K74*$K$7/100</f>
        <v>0.0913971113407355</v>
      </c>
      <c r="L156" s="11">
        <f t="shared" si="1325"/>
        <v>0.0866359955597673</v>
      </c>
      <c r="M156" s="11">
        <f t="shared" si="1325"/>
        <v>0.096334049186727</v>
      </c>
      <c r="N156" s="17"/>
      <c r="O156" s="11">
        <f t="shared" ref="O156:Q156" si="1326">O74*$O$7/100</f>
        <v>0.0242247585506601</v>
      </c>
      <c r="P156" s="11">
        <f t="shared" si="1326"/>
        <v>0.0224127921733274</v>
      </c>
      <c r="Q156" s="11">
        <f t="shared" si="1326"/>
        <v>0.0250819397750582</v>
      </c>
      <c r="R156" s="24"/>
      <c r="S156" s="11">
        <f t="shared" ref="S156:U156" si="1327">S74*$S$7/100</f>
        <v>0.0203538754927355</v>
      </c>
      <c r="T156" s="11">
        <f t="shared" si="1327"/>
        <v>0.0191724443460323</v>
      </c>
      <c r="U156" s="11">
        <f t="shared" si="1327"/>
        <v>0.0216002794414109</v>
      </c>
      <c r="V156" s="24"/>
      <c r="W156" s="11">
        <f t="shared" ref="W156:Y156" si="1328">W74*$W$7/100</f>
        <v>0.0675529095667252</v>
      </c>
      <c r="X156" s="11">
        <f t="shared" si="1328"/>
        <v>0.0637163336801199</v>
      </c>
      <c r="Y156" s="11">
        <f t="shared" si="1328"/>
        <v>0.0714427179437572</v>
      </c>
      <c r="Z156" s="17"/>
      <c r="AA156" s="11">
        <f t="shared" ref="AA156:AC156" si="1329">AA74*$AA$7/100</f>
        <v>0.0699843298016399</v>
      </c>
      <c r="AB156" s="11">
        <f t="shared" si="1329"/>
        <v>0.0663074045887649</v>
      </c>
      <c r="AC156" s="11">
        <f t="shared" si="1329"/>
        <v>0.0740270633077403</v>
      </c>
      <c r="AD156" s="17"/>
      <c r="AE156" s="11">
        <f t="shared" ref="AE156:AG156" si="1330">AE74*$AE$7/100</f>
        <v>0.067784736226232</v>
      </c>
      <c r="AF156" s="11">
        <f t="shared" si="1330"/>
        <v>0.0641577908171753</v>
      </c>
      <c r="AG156" s="11">
        <f t="shared" si="1330"/>
        <v>0.0717320626430914</v>
      </c>
      <c r="AH156" s="17"/>
      <c r="AI156" s="11">
        <f t="shared" ref="AI156:AK156" si="1331">AI74*$AI$7/100</f>
        <v>0.0216096538440284</v>
      </c>
      <c r="AJ156" s="11">
        <f t="shared" si="1331"/>
        <v>0.0210530816789117</v>
      </c>
      <c r="AK156" s="11">
        <f t="shared" si="1331"/>
        <v>0.022637702968497</v>
      </c>
      <c r="AL156" s="24"/>
      <c r="AM156" s="11">
        <f t="shared" ref="AM156:AO156" si="1332">AM74*$AM$7/100</f>
        <v>0.0729365898086632</v>
      </c>
      <c r="AN156" s="11">
        <f t="shared" si="1332"/>
        <v>0.0688878862848212</v>
      </c>
      <c r="AO156" s="11">
        <f t="shared" si="1332"/>
        <v>0.0768478879436231</v>
      </c>
      <c r="AP156" s="24"/>
      <c r="AQ156" s="11">
        <f t="shared" ref="AQ156:AS156" si="1333">AQ74*$AQ$7/100</f>
        <v>0.0630024477167782</v>
      </c>
      <c r="AR156" s="11">
        <f t="shared" si="1333"/>
        <v>0.0587848966777174</v>
      </c>
      <c r="AS156" s="11">
        <f t="shared" si="1333"/>
        <v>0.0672136939981882</v>
      </c>
      <c r="AT156" s="24"/>
      <c r="AU156" s="11">
        <f t="shared" ref="AU156:AW156" si="1334">AU74*$AU$7/100</f>
        <v>0.0637882657314333</v>
      </c>
      <c r="AV156" s="11">
        <f t="shared" si="1334"/>
        <v>0.0598875909649235</v>
      </c>
      <c r="AW156" s="11">
        <f t="shared" si="1334"/>
        <v>0.0677553498353657</v>
      </c>
      <c r="AX156" s="17"/>
      <c r="AY156" s="11">
        <f t="shared" ref="AY156:BA156" si="1335">AY74*$AY$7/100</f>
        <v>0.036518636220184</v>
      </c>
      <c r="AZ156" s="11">
        <f t="shared" si="1335"/>
        <v>0.0349059630378176</v>
      </c>
      <c r="BA156" s="11">
        <f t="shared" si="1335"/>
        <v>0.0381801218136438</v>
      </c>
      <c r="BB156" s="24"/>
      <c r="BC156" s="11">
        <f t="shared" ref="BC156:BE156" si="1336">BC74*$BC$7/100</f>
        <v>0.0720541309943569</v>
      </c>
      <c r="BD156" s="11">
        <f t="shared" si="1336"/>
        <v>0.0683602006859768</v>
      </c>
      <c r="BE156" s="11">
        <f t="shared" si="1336"/>
        <v>0.0761019350692367</v>
      </c>
      <c r="BF156" s="17"/>
      <c r="BG156" s="11">
        <f t="shared" ref="BG156:BI156" si="1337">BG74*$BG$7/100</f>
        <v>0.0641361599930339</v>
      </c>
      <c r="BH156" s="11">
        <f t="shared" si="1337"/>
        <v>0.0598844558936813</v>
      </c>
      <c r="BI156" s="11">
        <f t="shared" si="1337"/>
        <v>0.0683692621152991</v>
      </c>
      <c r="BJ156" s="17"/>
      <c r="BK156" s="11">
        <f t="shared" ref="BK156:BM156" si="1338">BK74*$BK$7/100</f>
        <v>0.0643929548142102</v>
      </c>
      <c r="BL156" s="11">
        <f t="shared" si="1338"/>
        <v>0.0611450472396941</v>
      </c>
      <c r="BM156" s="11">
        <f t="shared" si="1338"/>
        <v>0.0674408778823919</v>
      </c>
      <c r="BN156" s="17"/>
      <c r="BO156" s="11">
        <f t="shared" ref="BO156:BQ156" si="1339">BO74*$BO$7/100</f>
        <v>0.0670812451898097</v>
      </c>
      <c r="BP156" s="11">
        <f t="shared" si="1339"/>
        <v>0.0632168943942403</v>
      </c>
      <c r="BQ156" s="11">
        <f t="shared" si="1339"/>
        <v>0.0709473405757717</v>
      </c>
      <c r="BR156" s="17"/>
      <c r="BS156" s="11">
        <f t="shared" ref="BS156:BU156" si="1340">BS74*$BS$7/100</f>
        <v>0.0689497893693019</v>
      </c>
      <c r="BT156" s="11">
        <f t="shared" si="1340"/>
        <v>0.0650420571722211</v>
      </c>
      <c r="BU156" s="11">
        <f t="shared" si="1340"/>
        <v>0.0728138809944575</v>
      </c>
      <c r="BV156" s="17"/>
      <c r="BW156" s="11">
        <f t="shared" ref="BW156:BY156" si="1341">BW74*$BW$7/100</f>
        <v>0.065277462366037</v>
      </c>
      <c r="BX156" s="11">
        <f t="shared" si="1341"/>
        <v>0.0620262932636279</v>
      </c>
      <c r="BY156" s="11">
        <f t="shared" si="1341"/>
        <v>0.0685767858063554</v>
      </c>
      <c r="BZ156" s="17"/>
      <c r="CA156" s="11">
        <f t="shared" ref="CA156:CC156" si="1342">CA74*$CA$7/100</f>
        <v>0.0686233200555995</v>
      </c>
      <c r="CB156" s="11">
        <f t="shared" si="1342"/>
        <v>0.0648768118569871</v>
      </c>
      <c r="CC156" s="11">
        <f t="shared" si="1342"/>
        <v>0.0721747404631787</v>
      </c>
      <c r="CD156" s="17"/>
      <c r="CE156" s="11">
        <f t="shared" ref="CE156:CG156" si="1343">CE74*$CE$7/100</f>
        <v>0.074096878272954</v>
      </c>
      <c r="CF156" s="11">
        <f t="shared" si="1343"/>
        <v>0.0697530405304278</v>
      </c>
      <c r="CG156" s="11">
        <f t="shared" si="1343"/>
        <v>0.0787697247243062</v>
      </c>
      <c r="CH156" s="19"/>
    </row>
    <row r="157" spans="1:86">
      <c r="A157" s="3">
        <v>65</v>
      </c>
      <c r="B157" s="2" t="s">
        <v>101</v>
      </c>
      <c r="C157" s="11">
        <f t="shared" ref="C157:E157" si="1344">C75*$C$7/100</f>
        <v>0.0591177988401924</v>
      </c>
      <c r="D157" s="11">
        <f t="shared" si="1344"/>
        <v>0.0558775780438916</v>
      </c>
      <c r="E157" s="11">
        <f t="shared" si="1344"/>
        <v>0.0623551894497253</v>
      </c>
      <c r="F157" s="24"/>
      <c r="G157" s="11">
        <f t="shared" ref="G157:I157" si="1345">G75*$G$7/100</f>
        <v>0.0534998606819076</v>
      </c>
      <c r="H157" s="11">
        <f t="shared" si="1345"/>
        <v>0.0503621383749212</v>
      </c>
      <c r="I157" s="11">
        <f t="shared" si="1345"/>
        <v>0.0566159179743766</v>
      </c>
      <c r="J157" s="17"/>
      <c r="K157" s="11">
        <f t="shared" ref="K157:M157" si="1346">K75*$K$7/100</f>
        <v>0.069259786747861</v>
      </c>
      <c r="L157" s="11">
        <f t="shared" si="1346"/>
        <v>0.0656517909183182</v>
      </c>
      <c r="M157" s="11">
        <f t="shared" si="1346"/>
        <v>0.0730010037595097</v>
      </c>
      <c r="N157" s="17"/>
      <c r="O157" s="11">
        <f t="shared" ref="O157:Q157" si="1347">O75*$O$7/100</f>
        <v>0.0186312074072417</v>
      </c>
      <c r="P157" s="11">
        <f t="shared" si="1347"/>
        <v>0.0172376379125738</v>
      </c>
      <c r="Q157" s="11">
        <f t="shared" si="1347"/>
        <v>0.0192905601194033</v>
      </c>
      <c r="R157" s="24"/>
      <c r="S157" s="11">
        <f t="shared" ref="S157:U157" si="1348">S75*$S$7/100</f>
        <v>0.0160193177144604</v>
      </c>
      <c r="T157" s="11">
        <f t="shared" si="1348"/>
        <v>0.0150894776110272</v>
      </c>
      <c r="U157" s="11">
        <f t="shared" si="1348"/>
        <v>0.0170002888023115</v>
      </c>
      <c r="V157" s="24"/>
      <c r="W157" s="11">
        <f t="shared" ref="W157:Y157" si="1349">W75*$W$7/100</f>
        <v>0.0533625343634723</v>
      </c>
      <c r="X157" s="11">
        <f t="shared" si="1349"/>
        <v>0.050331879199047</v>
      </c>
      <c r="Y157" s="11">
        <f t="shared" si="1349"/>
        <v>0.0564352320053217</v>
      </c>
      <c r="Z157" s="17"/>
      <c r="AA157" s="11">
        <f t="shared" ref="AA157:AC157" si="1350">AA75*$AA$7/100</f>
        <v>0.0529542981541183</v>
      </c>
      <c r="AB157" s="11">
        <f t="shared" si="1350"/>
        <v>0.0501721053377552</v>
      </c>
      <c r="AC157" s="11">
        <f t="shared" si="1350"/>
        <v>0.0560132911682215</v>
      </c>
      <c r="AD157" s="17"/>
      <c r="AE157" s="11">
        <f t="shared" ref="AE157:AG157" si="1351">AE75*$AE$7/100</f>
        <v>0.0531454821764404</v>
      </c>
      <c r="AF157" s="11">
        <f t="shared" si="1351"/>
        <v>0.0503018102312783</v>
      </c>
      <c r="AG157" s="11">
        <f t="shared" si="1351"/>
        <v>0.0562403959119182</v>
      </c>
      <c r="AH157" s="17"/>
      <c r="AI157" s="11">
        <f t="shared" ref="AI157:AK157" si="1352">AI75*$AI$7/100</f>
        <v>0.0160580061319467</v>
      </c>
      <c r="AJ157" s="11">
        <f t="shared" si="1352"/>
        <v>0.0156444212785074</v>
      </c>
      <c r="AK157" s="11">
        <f t="shared" si="1352"/>
        <v>0.0168219408486302</v>
      </c>
      <c r="AL157" s="24"/>
      <c r="AM157" s="11">
        <f t="shared" ref="AM157:AO157" si="1353">AM75*$AM$7/100</f>
        <v>0.0557690352562682</v>
      </c>
      <c r="AN157" s="11">
        <f t="shared" si="1353"/>
        <v>0.0526732771531257</v>
      </c>
      <c r="AO157" s="11">
        <f t="shared" si="1353"/>
        <v>0.0587596322289212</v>
      </c>
      <c r="AP157" s="24"/>
      <c r="AQ157" s="11">
        <f t="shared" ref="AQ157:AS157" si="1354">AQ75*$AQ$7/100</f>
        <v>0.0465177463079485</v>
      </c>
      <c r="AR157" s="11">
        <f t="shared" si="1354"/>
        <v>0.0434036108151219</v>
      </c>
      <c r="AS157" s="11">
        <f t="shared" si="1354"/>
        <v>0.0496270702751995</v>
      </c>
      <c r="AT157" s="24"/>
      <c r="AU157" s="11">
        <f t="shared" ref="AU157:AW157" si="1355">AU75*$AU$7/100</f>
        <v>0.0566136980106937</v>
      </c>
      <c r="AV157" s="11">
        <f t="shared" si="1355"/>
        <v>0.0531517617747091</v>
      </c>
      <c r="AW157" s="11">
        <f t="shared" si="1355"/>
        <v>0.0601346162239944</v>
      </c>
      <c r="AX157" s="17"/>
      <c r="AY157" s="11">
        <f t="shared" ref="AY157:BA157" si="1356">AY75*$AY$7/100</f>
        <v>0.0300827807434298</v>
      </c>
      <c r="AZ157" s="11">
        <f t="shared" si="1356"/>
        <v>0.0287543448829299</v>
      </c>
      <c r="BA157" s="11">
        <f t="shared" si="1356"/>
        <v>0.0314515352254276</v>
      </c>
      <c r="BB157" s="24"/>
      <c r="BC157" s="11">
        <f t="shared" ref="BC157:BE157" si="1357">BC75*$BC$7/100</f>
        <v>0.0530081393473898</v>
      </c>
      <c r="BD157" s="11">
        <f t="shared" si="1357"/>
        <v>0.0502906588574414</v>
      </c>
      <c r="BE157" s="11">
        <f t="shared" si="1357"/>
        <v>0.0559860012223159</v>
      </c>
      <c r="BF157" s="17"/>
      <c r="BG157" s="11">
        <f t="shared" ref="BG157:BI157" si="1358">BG75*$BG$7/100</f>
        <v>0.0486988236801545</v>
      </c>
      <c r="BH157" s="11">
        <f t="shared" si="1358"/>
        <v>0.0454705575591457</v>
      </c>
      <c r="BI157" s="11">
        <f t="shared" si="1358"/>
        <v>0.051913014853898</v>
      </c>
      <c r="BJ157" s="17"/>
      <c r="BK157" s="11">
        <f t="shared" ref="BK157:BM157" si="1359">BK75*$BK$7/100</f>
        <v>0.052326824952923</v>
      </c>
      <c r="BL157" s="11">
        <f t="shared" si="1359"/>
        <v>0.04968749377828</v>
      </c>
      <c r="BM157" s="11">
        <f t="shared" si="1359"/>
        <v>0.0548036479880903</v>
      </c>
      <c r="BN157" s="17"/>
      <c r="BO157" s="11">
        <f t="shared" ref="BO157:BQ157" si="1360">BO75*$BO$7/100</f>
        <v>0.0535565989354478</v>
      </c>
      <c r="BP157" s="11">
        <f t="shared" si="1360"/>
        <v>0.0504713323638197</v>
      </c>
      <c r="BQ157" s="11">
        <f t="shared" si="1360"/>
        <v>0.0566431947188037</v>
      </c>
      <c r="BR157" s="17"/>
      <c r="BS157" s="11">
        <f t="shared" ref="BS157:BU157" si="1361">BS75*$BS$7/100</f>
        <v>0.054712052778656</v>
      </c>
      <c r="BT157" s="11">
        <f t="shared" si="1361"/>
        <v>0.0516111752466041</v>
      </c>
      <c r="BU157" s="11">
        <f t="shared" si="1361"/>
        <v>0.0577782162194036</v>
      </c>
      <c r="BV157" s="17"/>
      <c r="BW157" s="11">
        <f t="shared" ref="BW157:BY157" si="1362">BW75*$BW$7/100</f>
        <v>0.050865362736972</v>
      </c>
      <c r="BX157" s="11">
        <f t="shared" si="1362"/>
        <v>0.0483327164596518</v>
      </c>
      <c r="BY157" s="11">
        <f t="shared" si="1362"/>
        <v>0.0534362176568532</v>
      </c>
      <c r="BZ157" s="17"/>
      <c r="CA157" s="11">
        <f t="shared" ref="CA157:CC157" si="1363">CA75*$CA$7/100</f>
        <v>0.0537391458308378</v>
      </c>
      <c r="CB157" s="11">
        <f t="shared" si="1363"/>
        <v>0.0508052480424981</v>
      </c>
      <c r="CC157" s="11">
        <f t="shared" si="1363"/>
        <v>0.056520215440588</v>
      </c>
      <c r="CD157" s="17"/>
      <c r="CE157" s="11">
        <f t="shared" ref="CE157:CG157" si="1364">CE75*$CE$7/100</f>
        <v>0.0583828083318</v>
      </c>
      <c r="CF157" s="11">
        <f t="shared" si="1364"/>
        <v>0.0549601594822165</v>
      </c>
      <c r="CG157" s="11">
        <f t="shared" si="1364"/>
        <v>0.0620646358325379</v>
      </c>
      <c r="CH157" s="19"/>
    </row>
    <row r="158" spans="1:86">
      <c r="A158" s="3">
        <v>66</v>
      </c>
      <c r="B158" s="2" t="s">
        <v>102</v>
      </c>
      <c r="C158" s="11">
        <f t="shared" ref="C158:E158" si="1365">C76*$C$7/100</f>
        <v>23.5407216662511</v>
      </c>
      <c r="D158" s="11">
        <f t="shared" si="1365"/>
        <v>22.8184236977896</v>
      </c>
      <c r="E158" s="11">
        <f t="shared" si="1365"/>
        <v>24.2963815332797</v>
      </c>
      <c r="F158" s="24"/>
      <c r="G158" s="11">
        <f t="shared" ref="G158:I158" si="1366">G76*$G$7/100</f>
        <v>21.8429253614174</v>
      </c>
      <c r="H158" s="11">
        <f t="shared" si="1366"/>
        <v>21.0710387475373</v>
      </c>
      <c r="I158" s="11">
        <f t="shared" si="1366"/>
        <v>22.6144092798605</v>
      </c>
      <c r="J158" s="17"/>
      <c r="K158" s="11">
        <f t="shared" ref="K158:M158" si="1367">K76*$K$7/100</f>
        <v>25.8209930433891</v>
      </c>
      <c r="L158" s="11">
        <f t="shared" si="1367"/>
        <v>25.0674432152925</v>
      </c>
      <c r="M158" s="11">
        <f t="shared" si="1367"/>
        <v>26.537921059855</v>
      </c>
      <c r="N158" s="17"/>
      <c r="O158" s="11">
        <f t="shared" ref="O158:Q158" si="1368">O76*$O$7/100</f>
        <v>7.41666046396661</v>
      </c>
      <c r="P158" s="11">
        <f t="shared" si="1368"/>
        <v>7.01402878244383</v>
      </c>
      <c r="Q158" s="11">
        <f t="shared" si="1368"/>
        <v>8.13934223673674</v>
      </c>
      <c r="R158" s="24"/>
      <c r="S158" s="11">
        <f t="shared" ref="S158:U158" si="1369">S76*$S$7/100</f>
        <v>10.8880672806148</v>
      </c>
      <c r="T158" s="11">
        <f t="shared" si="1369"/>
        <v>10.5817247063425</v>
      </c>
      <c r="U158" s="11">
        <f t="shared" si="1369"/>
        <v>11.131161122717</v>
      </c>
      <c r="V158" s="24"/>
      <c r="W158" s="11">
        <f t="shared" ref="W158:Y158" si="1370">W76*$W$7/100</f>
        <v>22.003641924989</v>
      </c>
      <c r="X158" s="11">
        <f t="shared" si="1370"/>
        <v>21.2414421821834</v>
      </c>
      <c r="Y158" s="11">
        <f t="shared" si="1370"/>
        <v>22.7548115121206</v>
      </c>
      <c r="Z158" s="17"/>
      <c r="AA158" s="11">
        <f t="shared" ref="AA158:AC158" si="1371">AA76*$AA$7/100</f>
        <v>21.1118687987599</v>
      </c>
      <c r="AB158" s="11">
        <f t="shared" si="1371"/>
        <v>20.3791484803898</v>
      </c>
      <c r="AC158" s="11">
        <f t="shared" si="1371"/>
        <v>21.7896390351519</v>
      </c>
      <c r="AD158" s="17"/>
      <c r="AE158" s="11">
        <f t="shared" ref="AE158:AG158" si="1372">AE76*$AE$7/100</f>
        <v>21.9715801146341</v>
      </c>
      <c r="AF158" s="11">
        <f t="shared" si="1372"/>
        <v>21.1214084403019</v>
      </c>
      <c r="AG158" s="11">
        <f t="shared" si="1372"/>
        <v>22.7087054333634</v>
      </c>
      <c r="AH158" s="17"/>
      <c r="AI158" s="11">
        <f t="shared" ref="AI158:AK158" si="1373">AI76*$AI$7/100</f>
        <v>16.5011723203149</v>
      </c>
      <c r="AJ158" s="11">
        <f t="shared" si="1373"/>
        <v>16.3531027528567</v>
      </c>
      <c r="AK158" s="11">
        <f t="shared" si="1373"/>
        <v>16.7111085783348</v>
      </c>
      <c r="AL158" s="24"/>
      <c r="AM158" s="11">
        <f t="shared" ref="AM158:AO158" si="1374">AM76*$AM$7/100</f>
        <v>18.236177216633</v>
      </c>
      <c r="AN158" s="11">
        <f t="shared" si="1374"/>
        <v>17.5483770286159</v>
      </c>
      <c r="AO158" s="11">
        <f t="shared" si="1374"/>
        <v>18.9778724840259</v>
      </c>
      <c r="AP158" s="24"/>
      <c r="AQ158" s="11">
        <f t="shared" ref="AQ158:AS158" si="1375">AQ76*$AQ$7/100</f>
        <v>24.2825252201917</v>
      </c>
      <c r="AR158" s="11">
        <f t="shared" si="1375"/>
        <v>23.5363239692799</v>
      </c>
      <c r="AS158" s="11">
        <f t="shared" si="1375"/>
        <v>25.0308833618787</v>
      </c>
      <c r="AT158" s="24"/>
      <c r="AU158" s="11">
        <f t="shared" ref="AU158:AW158" si="1376">AU76*$AU$7/100</f>
        <v>23.7121529724168</v>
      </c>
      <c r="AV158" s="11">
        <f t="shared" si="1376"/>
        <v>22.8137919223611</v>
      </c>
      <c r="AW158" s="11">
        <f t="shared" si="1376"/>
        <v>24.5143952446239</v>
      </c>
      <c r="AX158" s="17"/>
      <c r="AY158" s="11">
        <f t="shared" ref="AY158:BA158" si="1377">AY76*$AY$7/100</f>
        <v>9.74925771083827</v>
      </c>
      <c r="AZ158" s="11">
        <f t="shared" si="1377"/>
        <v>9.51329521844527</v>
      </c>
      <c r="BA158" s="11">
        <f t="shared" si="1377"/>
        <v>10.0026020089437</v>
      </c>
      <c r="BB158" s="24"/>
      <c r="BC158" s="11">
        <f t="shared" ref="BC158:BE158" si="1378">BC76*$BC$7/100</f>
        <v>21.0353148480842</v>
      </c>
      <c r="BD158" s="11">
        <f t="shared" si="1378"/>
        <v>20.3797691905778</v>
      </c>
      <c r="BE158" s="11">
        <f t="shared" si="1378"/>
        <v>21.6056105254623</v>
      </c>
      <c r="BF158" s="17"/>
      <c r="BG158" s="11">
        <f t="shared" ref="BG158:BI158" si="1379">BG76*$BG$7/100</f>
        <v>21.8412726993266</v>
      </c>
      <c r="BH158" s="11">
        <f t="shared" si="1379"/>
        <v>21.0099454047092</v>
      </c>
      <c r="BI158" s="11">
        <f t="shared" si="1379"/>
        <v>22.6691429893526</v>
      </c>
      <c r="BJ158" s="17"/>
      <c r="BK158" s="11">
        <f t="shared" ref="BK158:BM158" si="1380">BK76*$BK$7/100</f>
        <v>17.2663903245078</v>
      </c>
      <c r="BL158" s="11">
        <f t="shared" si="1380"/>
        <v>16.8132910997086</v>
      </c>
      <c r="BM158" s="11">
        <f t="shared" si="1380"/>
        <v>17.8301277438562</v>
      </c>
      <c r="BN158" s="17"/>
      <c r="BO158" s="11">
        <f t="shared" ref="BO158:BQ158" si="1381">BO76*$BO$7/100</f>
        <v>23.0014274189886</v>
      </c>
      <c r="BP158" s="11">
        <f t="shared" si="1381"/>
        <v>22.2471828392102</v>
      </c>
      <c r="BQ158" s="11">
        <f t="shared" si="1381"/>
        <v>23.7541766355733</v>
      </c>
      <c r="BR158" s="17"/>
      <c r="BS158" s="11">
        <f t="shared" ref="BS158:BU158" si="1382">BS76*$BS$7/100</f>
        <v>22.4184428168875</v>
      </c>
      <c r="BT158" s="11">
        <f t="shared" si="1382"/>
        <v>21.6627501102332</v>
      </c>
      <c r="BU158" s="11">
        <f t="shared" si="1382"/>
        <v>23.1808303840077</v>
      </c>
      <c r="BV158" s="17"/>
      <c r="BW158" s="11">
        <f t="shared" ref="BW158:BY158" si="1383">BW76*$BW$7/100</f>
        <v>18.2933535749051</v>
      </c>
      <c r="BX158" s="11">
        <f t="shared" si="1383"/>
        <v>17.6265626759801</v>
      </c>
      <c r="BY158" s="11">
        <f t="shared" si="1383"/>
        <v>18.9391082548919</v>
      </c>
      <c r="BZ158" s="17"/>
      <c r="CA158" s="11">
        <f t="shared" ref="CA158:CC158" si="1384">CA76*$CA$7/100</f>
        <v>21.8266865866032</v>
      </c>
      <c r="CB158" s="11">
        <f t="shared" si="1384"/>
        <v>21.1507747318498</v>
      </c>
      <c r="CC158" s="11">
        <f t="shared" si="1384"/>
        <v>22.5017919602031</v>
      </c>
      <c r="CD158" s="17"/>
      <c r="CE158" s="11">
        <f t="shared" ref="CE158:CG158" si="1385">CE76*$CE$7/100</f>
        <v>25.9376517772794</v>
      </c>
      <c r="CF158" s="11">
        <f t="shared" si="1385"/>
        <v>25.1100724279751</v>
      </c>
      <c r="CG158" s="11">
        <f t="shared" si="1385"/>
        <v>26.6662978174303</v>
      </c>
      <c r="CH158" s="19"/>
    </row>
    <row r="159" spans="1:86">
      <c r="A159" s="3">
        <v>67</v>
      </c>
      <c r="B159" s="2" t="s">
        <v>103</v>
      </c>
      <c r="C159" s="11">
        <f t="shared" ref="C159:E159" si="1386">C77*$C$7/100</f>
        <v>0.685584442655438</v>
      </c>
      <c r="D159" s="11">
        <f t="shared" si="1386"/>
        <v>0.630100775151697</v>
      </c>
      <c r="E159" s="11">
        <f t="shared" si="1386"/>
        <v>0.747604983960669</v>
      </c>
      <c r="F159" s="24"/>
      <c r="G159" s="11">
        <f t="shared" ref="G159:I159" si="1387">G77*$G$7/100</f>
        <v>0.485541969404073</v>
      </c>
      <c r="H159" s="11">
        <f t="shared" si="1387"/>
        <v>0.435510282904856</v>
      </c>
      <c r="I159" s="11">
        <f t="shared" si="1387"/>
        <v>0.541768722508012</v>
      </c>
      <c r="J159" s="17"/>
      <c r="K159" s="11">
        <f t="shared" ref="K159:M159" si="1388">K77*$K$7/100</f>
        <v>0.937154028091484</v>
      </c>
      <c r="L159" s="11">
        <f t="shared" si="1388"/>
        <v>0.882322207473274</v>
      </c>
      <c r="M159" s="11">
        <f t="shared" si="1388"/>
        <v>0.989069182997671</v>
      </c>
      <c r="N159" s="17"/>
      <c r="O159" s="11">
        <f t="shared" ref="O159:Q159" si="1389">O77*$O$7/100</f>
        <v>0.603510058587554</v>
      </c>
      <c r="P159" s="11">
        <f t="shared" si="1389"/>
        <v>0.521035770728276</v>
      </c>
      <c r="Q159" s="11">
        <f t="shared" si="1389"/>
        <v>0.748638639938407</v>
      </c>
      <c r="R159" s="24"/>
      <c r="S159" s="11">
        <f t="shared" ref="S159:U159" si="1390">S77*$S$7/100</f>
        <v>0.879076099587567</v>
      </c>
      <c r="T159" s="11">
        <f t="shared" si="1390"/>
        <v>0.81248020904448</v>
      </c>
      <c r="U159" s="11">
        <f t="shared" si="1390"/>
        <v>0.933054262135824</v>
      </c>
      <c r="V159" s="24"/>
      <c r="W159" s="11">
        <f t="shared" ref="W159:Y159" si="1391">W77*$W$7/100</f>
        <v>0.491455779634429</v>
      </c>
      <c r="X159" s="11">
        <f t="shared" si="1391"/>
        <v>0.435878182197092</v>
      </c>
      <c r="Y159" s="11">
        <f t="shared" si="1391"/>
        <v>0.551327144918191</v>
      </c>
      <c r="Z159" s="17"/>
      <c r="AA159" s="11">
        <f t="shared" ref="AA159:AC159" si="1392">AA77*$AA$7/100</f>
        <v>0.465425617594122</v>
      </c>
      <c r="AB159" s="11">
        <f t="shared" si="1392"/>
        <v>0.42913964237</v>
      </c>
      <c r="AC159" s="11">
        <f t="shared" si="1392"/>
        <v>0.51353492681286</v>
      </c>
      <c r="AD159" s="17"/>
      <c r="AE159" s="11">
        <f t="shared" ref="AE159:AG159" si="1393">AE77*$AE$7/100</f>
        <v>0.590956048933716</v>
      </c>
      <c r="AF159" s="11">
        <f t="shared" si="1393"/>
        <v>0.524236289057514</v>
      </c>
      <c r="AG159" s="11">
        <f t="shared" si="1393"/>
        <v>0.655905413240895</v>
      </c>
      <c r="AH159" s="17"/>
      <c r="AI159" s="11">
        <f t="shared" ref="AI159:AK159" si="1394">AI77*$AI$7/100</f>
        <v>2.4210628554074</v>
      </c>
      <c r="AJ159" s="11">
        <f t="shared" si="1394"/>
        <v>2.3909407163377</v>
      </c>
      <c r="AK159" s="11">
        <f t="shared" si="1394"/>
        <v>2.48268520674891</v>
      </c>
      <c r="AL159" s="24"/>
      <c r="AM159" s="11">
        <f t="shared" ref="AM159:AO159" si="1395">AM77*$AM$7/100</f>
        <v>0.716329784123979</v>
      </c>
      <c r="AN159" s="11">
        <f t="shared" si="1395"/>
        <v>0.675412052196716</v>
      </c>
      <c r="AO159" s="11">
        <f t="shared" si="1395"/>
        <v>0.769816590875545</v>
      </c>
      <c r="AP159" s="24"/>
      <c r="AQ159" s="11">
        <f t="shared" ref="AQ159:AS159" si="1396">AQ77*$AQ$7/100</f>
        <v>0.693930662119406</v>
      </c>
      <c r="AR159" s="11">
        <f t="shared" si="1396"/>
        <v>0.631686112638128</v>
      </c>
      <c r="AS159" s="11">
        <f t="shared" si="1396"/>
        <v>0.76115182227797</v>
      </c>
      <c r="AT159" s="24"/>
      <c r="AU159" s="11">
        <f t="shared" ref="AU159:AW159" si="1397">AU77*$AU$7/100</f>
        <v>1.05979690648776</v>
      </c>
      <c r="AV159" s="11">
        <f t="shared" si="1397"/>
        <v>0.948666123153369</v>
      </c>
      <c r="AW159" s="11">
        <f t="shared" si="1397"/>
        <v>1.14771063593636</v>
      </c>
      <c r="AX159" s="17"/>
      <c r="AY159" s="11">
        <f t="shared" ref="AY159:BA159" si="1398">AY77*$AY$7/100</f>
        <v>0.862037214767196</v>
      </c>
      <c r="AZ159" s="11">
        <f t="shared" si="1398"/>
        <v>0.826610586011048</v>
      </c>
      <c r="BA159" s="11">
        <f t="shared" si="1398"/>
        <v>0.904595759681637</v>
      </c>
      <c r="BB159" s="24"/>
      <c r="BC159" s="11">
        <f t="shared" ref="BC159:BE159" si="1399">BC77*$BC$7/100</f>
        <v>0.653540791491297</v>
      </c>
      <c r="BD159" s="11">
        <f t="shared" si="1399"/>
        <v>0.608722537665798</v>
      </c>
      <c r="BE159" s="11">
        <f t="shared" si="1399"/>
        <v>0.691774544089202</v>
      </c>
      <c r="BF159" s="17"/>
      <c r="BG159" s="11">
        <f t="shared" ref="BG159:BI159" si="1400">BG77*$BG$7/100</f>
        <v>0.201308785228762</v>
      </c>
      <c r="BH159" s="11">
        <f t="shared" si="1400"/>
        <v>0.170280522827582</v>
      </c>
      <c r="BI159" s="11">
        <f t="shared" si="1400"/>
        <v>0.230809380839041</v>
      </c>
      <c r="BJ159" s="17"/>
      <c r="BK159" s="11">
        <f t="shared" ref="BK159:BM159" si="1401">BK77*$BK$7/100</f>
        <v>0.860424218148611</v>
      </c>
      <c r="BL159" s="11">
        <f t="shared" si="1401"/>
        <v>0.818868565339839</v>
      </c>
      <c r="BM159" s="11">
        <f t="shared" si="1401"/>
        <v>0.920817549165988</v>
      </c>
      <c r="BN159" s="17"/>
      <c r="BO159" s="11">
        <f t="shared" ref="BO159:BQ159" si="1402">BO77*$BO$7/100</f>
        <v>0.610022615043038</v>
      </c>
      <c r="BP159" s="11">
        <f t="shared" si="1402"/>
        <v>0.549267669995833</v>
      </c>
      <c r="BQ159" s="11">
        <f t="shared" si="1402"/>
        <v>0.673454260207046</v>
      </c>
      <c r="BR159" s="17"/>
      <c r="BS159" s="11">
        <f t="shared" ref="BS159:BU159" si="1403">BS77*$BS$7/100</f>
        <v>0.581082480445891</v>
      </c>
      <c r="BT159" s="11">
        <f t="shared" si="1403"/>
        <v>0.523453782776891</v>
      </c>
      <c r="BU159" s="11">
        <f t="shared" si="1403"/>
        <v>0.643249632289931</v>
      </c>
      <c r="BV159" s="17"/>
      <c r="BW159" s="11">
        <f t="shared" ref="BW159:BY159" si="1404">BW77*$BW$7/100</f>
        <v>0.65620624631435</v>
      </c>
      <c r="BX159" s="11">
        <f t="shared" si="1404"/>
        <v>0.594712512838328</v>
      </c>
      <c r="BY159" s="11">
        <f t="shared" si="1404"/>
        <v>0.714047262182247</v>
      </c>
      <c r="BZ159" s="17"/>
      <c r="CA159" s="11">
        <f t="shared" ref="CA159:CC159" si="1405">CA77*$CA$7/100</f>
        <v>0.551479071097821</v>
      </c>
      <c r="CB159" s="11">
        <f t="shared" si="1405"/>
        <v>0.50152643493081</v>
      </c>
      <c r="CC159" s="11">
        <f t="shared" si="1405"/>
        <v>0.59467742760422</v>
      </c>
      <c r="CD159" s="17"/>
      <c r="CE159" s="11">
        <f t="shared" ref="CE159:CG159" si="1406">CE77*$CE$7/100</f>
        <v>0.862917617498529</v>
      </c>
      <c r="CF159" s="11">
        <f t="shared" si="1406"/>
        <v>0.781181845546974</v>
      </c>
      <c r="CG159" s="11">
        <f t="shared" si="1406"/>
        <v>0.941960451393753</v>
      </c>
      <c r="CH159" s="19"/>
    </row>
    <row r="160" spans="1:86">
      <c r="A160" s="3">
        <v>68</v>
      </c>
      <c r="B160" s="2" t="s">
        <v>104</v>
      </c>
      <c r="C160" s="11">
        <f t="shared" ref="C160:E160" si="1407">C78*$C$7/100</f>
        <v>3.84598368051332</v>
      </c>
      <c r="D160" s="11">
        <f t="shared" si="1407"/>
        <v>3.35846256893416</v>
      </c>
      <c r="E160" s="11">
        <f t="shared" si="1407"/>
        <v>4.29689246690413</v>
      </c>
      <c r="F160" s="24"/>
      <c r="G160" s="11">
        <f t="shared" ref="G160:I160" si="1408">G78*$G$7/100</f>
        <v>3.69843543363845</v>
      </c>
      <c r="H160" s="11">
        <f t="shared" si="1408"/>
        <v>3.2294563275633</v>
      </c>
      <c r="I160" s="11">
        <f t="shared" si="1408"/>
        <v>4.15327187596178</v>
      </c>
      <c r="J160" s="17"/>
      <c r="K160" s="11">
        <f t="shared" ref="K160:M160" si="1409">K78*$K$7/100</f>
        <v>4.56407735517615</v>
      </c>
      <c r="L160" s="11">
        <f t="shared" si="1409"/>
        <v>4.08814328075816</v>
      </c>
      <c r="M160" s="11">
        <f t="shared" si="1409"/>
        <v>5.04923227859404</v>
      </c>
      <c r="N160" s="17"/>
      <c r="O160" s="11">
        <f t="shared" ref="O160:Q160" si="1410">O78*$O$7/100</f>
        <v>-0.983595851670818</v>
      </c>
      <c r="P160" s="11">
        <f t="shared" si="1410"/>
        <v>-1.39818556207031</v>
      </c>
      <c r="Q160" s="11">
        <f t="shared" si="1410"/>
        <v>-0.717159825354408</v>
      </c>
      <c r="R160" s="24"/>
      <c r="S160" s="11">
        <f t="shared" ref="S160:U160" si="1411">S78*$S$7/100</f>
        <v>-2.18639882324331</v>
      </c>
      <c r="T160" s="11">
        <f t="shared" si="1411"/>
        <v>-2.40820286624594</v>
      </c>
      <c r="U160" s="11">
        <f t="shared" si="1411"/>
        <v>-1.89985103325646</v>
      </c>
      <c r="V160" s="24"/>
      <c r="W160" s="11">
        <f t="shared" ref="W160:Y160" si="1412">W78*$W$7/100</f>
        <v>2.97469710654589</v>
      </c>
      <c r="X160" s="11">
        <f t="shared" si="1412"/>
        <v>2.22279217570268</v>
      </c>
      <c r="Y160" s="11">
        <f t="shared" si="1412"/>
        <v>3.48535334991949</v>
      </c>
      <c r="Z160" s="17"/>
      <c r="AA160" s="11">
        <f t="shared" ref="AA160:AC160" si="1413">AA78*$AA$7/100</f>
        <v>3.67202937343331</v>
      </c>
      <c r="AB160" s="11">
        <f t="shared" si="1413"/>
        <v>3.28792278174721</v>
      </c>
      <c r="AC160" s="11">
        <f t="shared" si="1413"/>
        <v>4.08865663773913</v>
      </c>
      <c r="AD160" s="17"/>
      <c r="AE160" s="11">
        <f t="shared" ref="AE160:AG160" si="1414">AE78*$AE$7/100</f>
        <v>4.56730516708801</v>
      </c>
      <c r="AF160" s="11">
        <f t="shared" si="1414"/>
        <v>4.12443237397059</v>
      </c>
      <c r="AG160" s="11">
        <f t="shared" si="1414"/>
        <v>5.13530915382285</v>
      </c>
      <c r="AH160" s="17"/>
      <c r="AI160" s="11">
        <f t="shared" ref="AI160:AK160" si="1415">AI78*$AI$7/100</f>
        <v>0.163265512242586</v>
      </c>
      <c r="AJ160" s="11">
        <f t="shared" si="1415"/>
        <v>0.0220536996535894</v>
      </c>
      <c r="AK160" s="11">
        <f t="shared" si="1415"/>
        <v>0.519204553703146</v>
      </c>
      <c r="AL160" s="24"/>
      <c r="AM160" s="11">
        <f t="shared" ref="AM160:AO160" si="1416">AM78*$AM$7/100</f>
        <v>8.05773965066856</v>
      </c>
      <c r="AN160" s="11">
        <f t="shared" si="1416"/>
        <v>7.19539518334725</v>
      </c>
      <c r="AO160" s="11">
        <f t="shared" si="1416"/>
        <v>8.52300032872351</v>
      </c>
      <c r="AP160" s="24"/>
      <c r="AQ160" s="11">
        <f t="shared" ref="AQ160:AS160" si="1417">AQ78*$AQ$7/100</f>
        <v>3.84330560234734</v>
      </c>
      <c r="AR160" s="11">
        <f t="shared" si="1417"/>
        <v>3.31529874055713</v>
      </c>
      <c r="AS160" s="11">
        <f t="shared" si="1417"/>
        <v>4.29475943308238</v>
      </c>
      <c r="AT160" s="24"/>
      <c r="AU160" s="11">
        <f t="shared" ref="AU160:AW160" si="1418">AU78*$AU$7/100</f>
        <v>4.78191793603769</v>
      </c>
      <c r="AV160" s="11">
        <f t="shared" si="1418"/>
        <v>4.0543512161482</v>
      </c>
      <c r="AW160" s="11">
        <f t="shared" si="1418"/>
        <v>5.36961435801607</v>
      </c>
      <c r="AX160" s="17"/>
      <c r="AY160" s="11">
        <f t="shared" ref="AY160:BA160" si="1419">AY78*$AY$7/100</f>
        <v>3.2291094360725</v>
      </c>
      <c r="AZ160" s="11">
        <f t="shared" si="1419"/>
        <v>2.96309613112308</v>
      </c>
      <c r="BA160" s="11">
        <f t="shared" si="1419"/>
        <v>3.35714345856248</v>
      </c>
      <c r="BB160" s="24"/>
      <c r="BC160" s="11">
        <f t="shared" ref="BC160:BE160" si="1420">BC78*$BC$7/100</f>
        <v>4.12688402882208</v>
      </c>
      <c r="BD160" s="11">
        <f t="shared" si="1420"/>
        <v>3.82121653561594</v>
      </c>
      <c r="BE160" s="11">
        <f t="shared" si="1420"/>
        <v>4.49897742735476</v>
      </c>
      <c r="BF160" s="17"/>
      <c r="BG160" s="11">
        <f t="shared" ref="BG160:BI160" si="1421">BG78*$BG$7/100</f>
        <v>4.93973032268994</v>
      </c>
      <c r="BH160" s="11">
        <f t="shared" si="1421"/>
        <v>4.46878752577084</v>
      </c>
      <c r="BI160" s="11">
        <f t="shared" si="1421"/>
        <v>5.41064019575579</v>
      </c>
      <c r="BJ160" s="17"/>
      <c r="BK160" s="11">
        <f t="shared" ref="BK160:BM160" si="1422">BK78*$BK$7/100</f>
        <v>4.44372869358654</v>
      </c>
      <c r="BL160" s="11">
        <f t="shared" si="1422"/>
        <v>4.03641033322245</v>
      </c>
      <c r="BM160" s="11">
        <f t="shared" si="1422"/>
        <v>4.70656073549358</v>
      </c>
      <c r="BN160" s="17"/>
      <c r="BO160" s="11">
        <f t="shared" ref="BO160:BQ160" si="1423">BO78*$BO$7/100</f>
        <v>3.74023565048851</v>
      </c>
      <c r="BP160" s="11">
        <f t="shared" si="1423"/>
        <v>3.25356969908416</v>
      </c>
      <c r="BQ160" s="11">
        <f t="shared" si="1423"/>
        <v>4.17707277724796</v>
      </c>
      <c r="BR160" s="17"/>
      <c r="BS160" s="11">
        <f t="shared" ref="BS160:BU160" si="1424">BS78*$BS$7/100</f>
        <v>3.95593519243478</v>
      </c>
      <c r="BT160" s="11">
        <f t="shared" si="1424"/>
        <v>3.48057530358199</v>
      </c>
      <c r="BU160" s="11">
        <f t="shared" si="1424"/>
        <v>4.39739098544708</v>
      </c>
      <c r="BV160" s="17"/>
      <c r="BW160" s="11">
        <f t="shared" ref="BW160:BY160" si="1425">BW78*$BW$7/100</f>
        <v>4.02978825500182</v>
      </c>
      <c r="BX160" s="11">
        <f t="shared" si="1425"/>
        <v>3.59184852155833</v>
      </c>
      <c r="BY160" s="11">
        <f t="shared" si="1425"/>
        <v>4.42112632383862</v>
      </c>
      <c r="BZ160" s="17"/>
      <c r="CA160" s="11">
        <f t="shared" ref="CA160:CC160" si="1426">CA78*$CA$7/100</f>
        <v>3.47807094666788</v>
      </c>
      <c r="CB160" s="11">
        <f t="shared" si="1426"/>
        <v>3.10764608805102</v>
      </c>
      <c r="CC160" s="11">
        <f t="shared" si="1426"/>
        <v>3.81598654998692</v>
      </c>
      <c r="CD160" s="17"/>
      <c r="CE160" s="11">
        <f t="shared" ref="CE160:CG160" si="1427">CE78*$CE$7/100</f>
        <v>3.35808931977172</v>
      </c>
      <c r="CF160" s="11">
        <f t="shared" si="1427"/>
        <v>2.89008596629197</v>
      </c>
      <c r="CG160" s="11">
        <f t="shared" si="1427"/>
        <v>3.89884192901373</v>
      </c>
      <c r="CH160" s="19"/>
    </row>
    <row r="161" spans="1:86">
      <c r="A161" s="3">
        <v>69</v>
      </c>
      <c r="B161" s="2" t="s">
        <v>105</v>
      </c>
      <c r="C161" s="11">
        <f t="shared" ref="C161:E161" si="1428">C79*$C$7/100</f>
        <v>34.2137847841687</v>
      </c>
      <c r="D161" s="11">
        <f t="shared" si="1428"/>
        <v>8.57632353908268e-10</v>
      </c>
      <c r="E161" s="11">
        <f t="shared" si="1428"/>
        <v>39.5817056872806</v>
      </c>
      <c r="F161" s="24"/>
      <c r="G161" s="11">
        <f t="shared" ref="G161:I161" si="1429">G79*$G$7/100</f>
        <v>32.3615717963705</v>
      </c>
      <c r="H161" s="11">
        <f t="shared" si="1429"/>
        <v>8.05390874248916e-10</v>
      </c>
      <c r="I161" s="11">
        <f t="shared" si="1429"/>
        <v>36.7993560525695</v>
      </c>
      <c r="J161" s="17"/>
      <c r="K161" s="11">
        <f t="shared" ref="K161:M161" si="1430">K79*$K$7/100</f>
        <v>34.8946074128484</v>
      </c>
      <c r="L161" s="11">
        <f t="shared" si="1430"/>
        <v>9.3422521739091e-10</v>
      </c>
      <c r="M161" s="11">
        <f t="shared" si="1430"/>
        <v>42.0055916324622</v>
      </c>
      <c r="N161" s="17"/>
      <c r="O161" s="11">
        <f t="shared" ref="O161:Q161" si="1431">O79*$O$7/100</f>
        <v>2.45604913027293</v>
      </c>
      <c r="P161" s="11">
        <f t="shared" si="1431"/>
        <v>2.06354927304432e-10</v>
      </c>
      <c r="Q161" s="11">
        <f t="shared" si="1431"/>
        <v>10.6049660441431</v>
      </c>
      <c r="R161" s="24"/>
      <c r="S161" s="11">
        <f t="shared" ref="S161:U161" si="1432">S79*$S$7/100</f>
        <v>17.1492238036481</v>
      </c>
      <c r="T161" s="11">
        <f t="shared" si="1432"/>
        <v>2.46303074891097e-10</v>
      </c>
      <c r="U161" s="11">
        <f t="shared" si="1432"/>
        <v>18.3339060534068</v>
      </c>
      <c r="V161" s="24"/>
      <c r="W161" s="11">
        <f t="shared" ref="W161:Y161" si="1433">W79*$W$7/100</f>
        <v>32.9218974689534</v>
      </c>
      <c r="X161" s="11">
        <f t="shared" si="1433"/>
        <v>7.99280248749637e-10</v>
      </c>
      <c r="Y161" s="11">
        <f t="shared" si="1433"/>
        <v>37.3476275401456</v>
      </c>
      <c r="Z161" s="17"/>
      <c r="AA161" s="11">
        <f t="shared" ref="AA161:AC161" si="1434">AA79*$AA$7/100</f>
        <v>28.7717683181092</v>
      </c>
      <c r="AB161" s="11">
        <f t="shared" si="1434"/>
        <v>7.8837994229614e-10</v>
      </c>
      <c r="AC161" s="11">
        <f t="shared" si="1434"/>
        <v>35.7080138884248</v>
      </c>
      <c r="AD161" s="17"/>
      <c r="AE161" s="11">
        <f t="shared" ref="AE161:AG161" si="1435">AE79*$AE$7/100</f>
        <v>24.0785417423723</v>
      </c>
      <c r="AF161" s="11">
        <f t="shared" si="1435"/>
        <v>8.3000261088763e-10</v>
      </c>
      <c r="AG161" s="11">
        <f t="shared" si="1435"/>
        <v>32.416332970044</v>
      </c>
      <c r="AH161" s="17"/>
      <c r="AI161" s="11">
        <f t="shared" ref="AI161:AK161" si="1436">AI79*$AI$7/100</f>
        <v>29.6238173746932</v>
      </c>
      <c r="AJ161" s="11">
        <f t="shared" si="1436"/>
        <v>29.1040915639869</v>
      </c>
      <c r="AK161" s="11">
        <f t="shared" si="1436"/>
        <v>30.4838914298957</v>
      </c>
      <c r="AL161" s="24"/>
      <c r="AM161" s="11">
        <f t="shared" ref="AM161:AO161" si="1437">AM79*$AM$7/100</f>
        <v>8.37013006771061</v>
      </c>
      <c r="AN161" s="11">
        <f t="shared" si="1437"/>
        <v>7.73239740321697e-10</v>
      </c>
      <c r="AO161" s="11">
        <f t="shared" si="1437"/>
        <v>30.3674415109135</v>
      </c>
      <c r="AP161" s="24"/>
      <c r="AQ161" s="11">
        <f t="shared" ref="AQ161:AS161" si="1438">AQ79*$AQ$7/100</f>
        <v>31.5340749640435</v>
      </c>
      <c r="AR161" s="11">
        <f t="shared" si="1438"/>
        <v>8.2958167084407e-10</v>
      </c>
      <c r="AS161" s="11">
        <f t="shared" si="1438"/>
        <v>47.5482423545106</v>
      </c>
      <c r="AT161" s="24"/>
      <c r="AU161" s="11">
        <f t="shared" ref="AU161:AW161" si="1439">AU79*$AU$7/100</f>
        <v>41.7477056865105</v>
      </c>
      <c r="AV161" s="11">
        <f t="shared" si="1439"/>
        <v>8.73805323736607e-10</v>
      </c>
      <c r="AW161" s="11">
        <f t="shared" si="1439"/>
        <v>46.2208114654621</v>
      </c>
      <c r="AX161" s="17"/>
      <c r="AY161" s="11">
        <f t="shared" ref="AY161:BA161" si="1440">AY79*$AY$7/100</f>
        <v>14.1967062916404</v>
      </c>
      <c r="AZ161" s="11">
        <f t="shared" si="1440"/>
        <v>3.58387746647929e-10</v>
      </c>
      <c r="BA161" s="11">
        <f t="shared" si="1440"/>
        <v>15.7623948404212</v>
      </c>
      <c r="BB161" s="24"/>
      <c r="BC161" s="11">
        <f t="shared" ref="BC161:BE161" si="1441">BC79*$BC$7/100</f>
        <v>28.278501695621</v>
      </c>
      <c r="BD161" s="11">
        <f t="shared" si="1441"/>
        <v>7.84989038935643e-10</v>
      </c>
      <c r="BE161" s="11">
        <f t="shared" si="1441"/>
        <v>36.8351348299975</v>
      </c>
      <c r="BF161" s="17"/>
      <c r="BG161" s="11">
        <f t="shared" ref="BG161:BI161" si="1442">BG79*$BG$7/100</f>
        <v>34.5822277404861</v>
      </c>
      <c r="BH161" s="11">
        <f t="shared" si="1442"/>
        <v>8.23096331304352e-10</v>
      </c>
      <c r="BI161" s="11">
        <f t="shared" si="1442"/>
        <v>42.9787157257549</v>
      </c>
      <c r="BJ161" s="17"/>
      <c r="BK161" s="11">
        <f t="shared" ref="BK161:BM161" si="1443">BK79*$BK$7/100</f>
        <v>15.0907711511196</v>
      </c>
      <c r="BL161" s="11">
        <f t="shared" si="1443"/>
        <v>6.63289905591143e-10</v>
      </c>
      <c r="BM161" s="11">
        <f t="shared" si="1443"/>
        <v>22.3737889937423</v>
      </c>
      <c r="BN161" s="17"/>
      <c r="BO161" s="11">
        <f t="shared" ref="BO161:BQ161" si="1444">BO79*$BO$7/100</f>
        <v>34.6411683676348</v>
      </c>
      <c r="BP161" s="11">
        <f t="shared" si="1444"/>
        <v>8.30755668343746e-10</v>
      </c>
      <c r="BQ161" s="11">
        <f t="shared" si="1444"/>
        <v>39.6688286522048</v>
      </c>
      <c r="BR161" s="17"/>
      <c r="BS161" s="11">
        <f t="shared" ref="BS161:BU161" si="1445">BS79*$BS$7/100</f>
        <v>30.5518717568766</v>
      </c>
      <c r="BT161" s="11">
        <f t="shared" si="1445"/>
        <v>8.2652350385674e-10</v>
      </c>
      <c r="BU161" s="11">
        <f t="shared" si="1445"/>
        <v>37.9503537923955</v>
      </c>
      <c r="BV161" s="17"/>
      <c r="BW161" s="11">
        <f t="shared" ref="BW161:BY161" si="1446">BW79*$BW$7/100</f>
        <v>24.0520542850859</v>
      </c>
      <c r="BX161" s="11">
        <f t="shared" si="1446"/>
        <v>7.15509780260799e-10</v>
      </c>
      <c r="BY161" s="11">
        <f t="shared" si="1446"/>
        <v>27.5316881734449</v>
      </c>
      <c r="BZ161" s="17"/>
      <c r="CA161" s="11">
        <f t="shared" ref="CA161:CC161" si="1447">CA79*$CA$7/100</f>
        <v>33.59405309741</v>
      </c>
      <c r="CB161" s="11">
        <f t="shared" si="1447"/>
        <v>8.06489218317589e-10</v>
      </c>
      <c r="CC161" s="11">
        <f t="shared" si="1447"/>
        <v>38.5749613495788</v>
      </c>
      <c r="CD161" s="17"/>
      <c r="CE161" s="11">
        <f t="shared" ref="CE161:CG161" si="1448">CE79*$CE$7/100</f>
        <v>44.3319714669523</v>
      </c>
      <c r="CF161" s="11">
        <f t="shared" si="1448"/>
        <v>8.87284492260612e-10</v>
      </c>
      <c r="CG161" s="11">
        <f t="shared" si="1448"/>
        <v>49.3175891423099</v>
      </c>
      <c r="CH161" s="19"/>
    </row>
    <row r="162" spans="1:86">
      <c r="A162" s="3">
        <v>70</v>
      </c>
      <c r="B162" s="2" t="s">
        <v>106</v>
      </c>
      <c r="C162" s="11">
        <f t="shared" ref="C162:E162" si="1449">C80*$C$7/100</f>
        <v>6.21248293994656</v>
      </c>
      <c r="D162" s="11">
        <f t="shared" si="1449"/>
        <v>5.63677149341501</v>
      </c>
      <c r="E162" s="11">
        <f t="shared" si="1449"/>
        <v>6.7672595807192</v>
      </c>
      <c r="F162" s="24"/>
      <c r="G162" s="11">
        <f t="shared" ref="G162:I162" si="1450">G80*$G$7/100</f>
        <v>6.1857482323076</v>
      </c>
      <c r="H162" s="11">
        <f t="shared" si="1450"/>
        <v>5.64442086399868</v>
      </c>
      <c r="I162" s="11">
        <f t="shared" si="1450"/>
        <v>6.72944344978682</v>
      </c>
      <c r="J162" s="17"/>
      <c r="K162" s="11">
        <f t="shared" ref="K162:M162" si="1451">K80*$K$7/100</f>
        <v>6.29775578623714</v>
      </c>
      <c r="L162" s="11">
        <f t="shared" si="1451"/>
        <v>5.6661323008939</v>
      </c>
      <c r="M162" s="11">
        <f t="shared" si="1451"/>
        <v>6.92083106810025</v>
      </c>
      <c r="N162" s="17"/>
      <c r="O162" s="11">
        <f t="shared" ref="O162:Q162" si="1452">O80*$O$7/100</f>
        <v>0.0275981814337753</v>
      </c>
      <c r="P162" s="11">
        <f t="shared" si="1452"/>
        <v>2.06352863796429e-10</v>
      </c>
      <c r="Q162" s="11">
        <f t="shared" si="1452"/>
        <v>0.169137703315212</v>
      </c>
      <c r="R162" s="24"/>
      <c r="S162" s="11">
        <f t="shared" ref="S162:U162" si="1453">S80*$S$7/100</f>
        <v>1.02213448585572</v>
      </c>
      <c r="T162" s="11">
        <f t="shared" si="1453"/>
        <v>0.852276665991675</v>
      </c>
      <c r="U162" s="11">
        <f t="shared" si="1453"/>
        <v>1.19216963861371</v>
      </c>
      <c r="V162" s="24"/>
      <c r="W162" s="11">
        <f t="shared" ref="W162:Y162" si="1454">W80*$W$7/100</f>
        <v>6.17513673968635</v>
      </c>
      <c r="X162" s="11">
        <f t="shared" si="1454"/>
        <v>5.65062885878882</v>
      </c>
      <c r="Y162" s="11">
        <f t="shared" si="1454"/>
        <v>6.69157981835558</v>
      </c>
      <c r="Z162" s="17"/>
      <c r="AA162" s="11">
        <f t="shared" ref="AA162:AC162" si="1455">AA80*$AA$7/100</f>
        <v>5.98713072538419</v>
      </c>
      <c r="AB162" s="11">
        <f t="shared" si="1455"/>
        <v>5.45275891669645</v>
      </c>
      <c r="AC162" s="11">
        <f t="shared" si="1455"/>
        <v>6.4709831473696</v>
      </c>
      <c r="AD162" s="17"/>
      <c r="AE162" s="11">
        <f t="shared" ref="AE162:AG162" si="1456">AE80*$AE$7/100</f>
        <v>6.06820718838222</v>
      </c>
      <c r="AF162" s="11">
        <f t="shared" si="1456"/>
        <v>5.49768829373639</v>
      </c>
      <c r="AG162" s="11">
        <f t="shared" si="1456"/>
        <v>6.60648048159507</v>
      </c>
      <c r="AH162" s="17"/>
      <c r="AI162" s="11">
        <f t="shared" ref="AI162:AK162" si="1457">AI80*$AI$7/100</f>
        <v>1.35268798603235</v>
      </c>
      <c r="AJ162" s="11">
        <f t="shared" si="1457"/>
        <v>1.19337555658743</v>
      </c>
      <c r="AK162" s="11">
        <f t="shared" si="1457"/>
        <v>1.42659245551065</v>
      </c>
      <c r="AL162" s="24"/>
      <c r="AM162" s="11">
        <f t="shared" ref="AM162:AO162" si="1458">AM80*$AM$7/100</f>
        <v>6.05145085939631</v>
      </c>
      <c r="AN162" s="11">
        <f t="shared" si="1458"/>
        <v>5.54704858997832</v>
      </c>
      <c r="AO162" s="11">
        <f t="shared" si="1458"/>
        <v>6.5563480047225</v>
      </c>
      <c r="AP162" s="24"/>
      <c r="AQ162" s="11">
        <f t="shared" ref="AQ162:AS162" si="1459">AQ80*$AQ$7/100</f>
        <v>7.68083737400392</v>
      </c>
      <c r="AR162" s="11">
        <f t="shared" si="1459"/>
        <v>7.11522595111995</v>
      </c>
      <c r="AS162" s="11">
        <f t="shared" si="1459"/>
        <v>8.24256639349237</v>
      </c>
      <c r="AT162" s="24"/>
      <c r="AU162" s="11">
        <f t="shared" ref="AU162:AW162" si="1460">AU80*$AU$7/100</f>
        <v>7.97685368330029</v>
      </c>
      <c r="AV162" s="11">
        <f t="shared" si="1460"/>
        <v>7.41865698805072</v>
      </c>
      <c r="AW162" s="11">
        <f t="shared" si="1460"/>
        <v>8.53653585057116</v>
      </c>
      <c r="AX162" s="17"/>
      <c r="AY162" s="11">
        <f t="shared" ref="AY162:BA162" si="1461">AY80*$AY$7/100</f>
        <v>1.79463022521697</v>
      </c>
      <c r="AZ162" s="11">
        <f t="shared" si="1461"/>
        <v>1.55925907260594</v>
      </c>
      <c r="BA162" s="11">
        <f t="shared" si="1461"/>
        <v>2.01475197920813</v>
      </c>
      <c r="BB162" s="24"/>
      <c r="BC162" s="11">
        <f t="shared" ref="BC162:BE162" si="1462">BC80*$BC$7/100</f>
        <v>5.75126509585374</v>
      </c>
      <c r="BD162" s="11">
        <f t="shared" si="1462"/>
        <v>5.21929266000296</v>
      </c>
      <c r="BE162" s="11">
        <f t="shared" si="1462"/>
        <v>6.24864299556955</v>
      </c>
      <c r="BF162" s="17"/>
      <c r="BG162" s="11">
        <f t="shared" ref="BG162:BI162" si="1463">BG80*$BG$7/100</f>
        <v>7.83581945727424</v>
      </c>
      <c r="BH162" s="11">
        <f t="shared" si="1463"/>
        <v>7.29334135820148</v>
      </c>
      <c r="BI162" s="11">
        <f t="shared" si="1463"/>
        <v>8.3831538247017</v>
      </c>
      <c r="BJ162" s="17"/>
      <c r="BK162" s="11">
        <f t="shared" ref="BK162:BM162" si="1464">BK80*$BK$7/100</f>
        <v>3.8147823959041</v>
      </c>
      <c r="BL162" s="11">
        <f t="shared" si="1464"/>
        <v>3.35510988268771</v>
      </c>
      <c r="BM162" s="11">
        <f t="shared" si="1464"/>
        <v>4.26497637314862</v>
      </c>
      <c r="BN162" s="17"/>
      <c r="BO162" s="11">
        <f t="shared" ref="BO162:BQ162" si="1465">BO80*$BO$7/100</f>
        <v>6.35539326429639</v>
      </c>
      <c r="BP162" s="11">
        <f t="shared" si="1465"/>
        <v>5.79946707430174</v>
      </c>
      <c r="BQ162" s="11">
        <f t="shared" si="1465"/>
        <v>6.91245759183294</v>
      </c>
      <c r="BR162" s="17"/>
      <c r="BS162" s="11">
        <f t="shared" ref="BS162:BU162" si="1466">BS80*$BS$7/100</f>
        <v>6.14702251348081</v>
      </c>
      <c r="BT162" s="11">
        <f t="shared" si="1466"/>
        <v>5.59841589197603</v>
      </c>
      <c r="BU162" s="11">
        <f t="shared" si="1466"/>
        <v>6.70181981460151</v>
      </c>
      <c r="BV162" s="17"/>
      <c r="BW162" s="11">
        <f t="shared" ref="BW162:BY162" si="1467">BW80*$BW$7/100</f>
        <v>4.28126408860645</v>
      </c>
      <c r="BX162" s="11">
        <f t="shared" si="1467"/>
        <v>3.8053661437798</v>
      </c>
      <c r="BY162" s="11">
        <f t="shared" si="1467"/>
        <v>4.75765574061227</v>
      </c>
      <c r="BZ162" s="17"/>
      <c r="CA162" s="11">
        <f t="shared" ref="CA162:CC162" si="1468">CA80*$CA$7/100</f>
        <v>6.10907054337376</v>
      </c>
      <c r="CB162" s="11">
        <f t="shared" si="1468"/>
        <v>5.62865778504173</v>
      </c>
      <c r="CC162" s="11">
        <f t="shared" si="1468"/>
        <v>6.62483137066395</v>
      </c>
      <c r="CD162" s="17"/>
      <c r="CE162" s="11">
        <f t="shared" ref="CE162:CG162" si="1469">CE80*$CE$7/100</f>
        <v>7.33295462033943</v>
      </c>
      <c r="CF162" s="11">
        <f t="shared" si="1469"/>
        <v>6.72171535567902</v>
      </c>
      <c r="CG162" s="11">
        <f t="shared" si="1469"/>
        <v>7.91840911402225</v>
      </c>
      <c r="CH162" s="19"/>
    </row>
    <row r="163" spans="1:86">
      <c r="A163" s="3">
        <v>71</v>
      </c>
      <c r="B163" s="2" t="s">
        <v>107</v>
      </c>
      <c r="C163" s="11">
        <f t="shared" ref="C163:E163" si="1470">C81*$C$7/100</f>
        <v>12.955119895785</v>
      </c>
      <c r="D163" s="11">
        <f t="shared" si="1470"/>
        <v>10.4174372185117</v>
      </c>
      <c r="E163" s="11">
        <f t="shared" si="1470"/>
        <v>15.5357871066363</v>
      </c>
      <c r="F163" s="24"/>
      <c r="G163" s="11">
        <f t="shared" ref="G163:I163" si="1471">G81*$G$7/100</f>
        <v>11.9544489621116</v>
      </c>
      <c r="H163" s="11">
        <f t="shared" si="1471"/>
        <v>9.4693026648942</v>
      </c>
      <c r="I163" s="11">
        <f t="shared" si="1471"/>
        <v>14.4445242514795</v>
      </c>
      <c r="J163" s="11"/>
      <c r="K163" s="11">
        <f t="shared" ref="K163:M163" si="1472">K81*$K$7/100</f>
        <v>14.3068525669003</v>
      </c>
      <c r="L163" s="11">
        <f t="shared" si="1472"/>
        <v>11.4860575260393</v>
      </c>
      <c r="M163" s="11">
        <f t="shared" si="1472"/>
        <v>17.0886902214091</v>
      </c>
      <c r="N163" s="11"/>
      <c r="O163" s="11">
        <f t="shared" ref="O163:Q163" si="1473">O81*$O$7/100</f>
        <v>4.29668010997527</v>
      </c>
      <c r="P163" s="11">
        <f t="shared" si="1473"/>
        <v>3.72945601421523</v>
      </c>
      <c r="Q163" s="11">
        <f t="shared" si="1473"/>
        <v>4.95243984158955</v>
      </c>
      <c r="R163" s="24"/>
      <c r="S163" s="11">
        <f t="shared" ref="S163:U163" si="1474">S81*$S$7/100</f>
        <v>6.12368412292414</v>
      </c>
      <c r="T163" s="11">
        <f t="shared" si="1474"/>
        <v>5.37885148700206</v>
      </c>
      <c r="U163" s="11">
        <f t="shared" si="1474"/>
        <v>6.8470545527664</v>
      </c>
      <c r="V163" s="24"/>
      <c r="W163" s="11">
        <f t="shared" ref="W163:Y163" si="1475">W81*$W$7/100</f>
        <v>11.8309449759221</v>
      </c>
      <c r="X163" s="11">
        <f t="shared" si="1475"/>
        <v>9.42896072771564</v>
      </c>
      <c r="Y163" s="11">
        <f t="shared" si="1475"/>
        <v>14.2302755924736</v>
      </c>
      <c r="Z163" s="11"/>
      <c r="AA163" s="11">
        <f t="shared" ref="AA163:AC163" si="1476">AA81*$AA$7/100</f>
        <v>11.5346765625429</v>
      </c>
      <c r="AB163" s="11">
        <f t="shared" si="1476"/>
        <v>9.192510127173</v>
      </c>
      <c r="AC163" s="11">
        <f t="shared" si="1476"/>
        <v>13.8535542544174</v>
      </c>
      <c r="AD163" s="11"/>
      <c r="AE163" s="11">
        <f t="shared" ref="AE163:AG163" si="1477">AE81*$AE$7/100</f>
        <v>12.4119088433703</v>
      </c>
      <c r="AF163" s="11">
        <f t="shared" si="1477"/>
        <v>9.86484663123496</v>
      </c>
      <c r="AG163" s="11">
        <f t="shared" si="1477"/>
        <v>14.9041078829259</v>
      </c>
      <c r="AH163" s="11"/>
      <c r="AI163" s="11">
        <f t="shared" ref="AI163:AK163" si="1478">AI81*$AI$7/100</f>
        <v>9.76520914993183</v>
      </c>
      <c r="AJ163" s="11">
        <f t="shared" si="1478"/>
        <v>9.28073334406375</v>
      </c>
      <c r="AK163" s="11">
        <f t="shared" si="1478"/>
        <v>10.2660784885491</v>
      </c>
      <c r="AL163" s="24"/>
      <c r="AM163" s="11">
        <f t="shared" ref="AM163:AO163" si="1479">AM81*$AM$7/100</f>
        <v>10.3457520175475</v>
      </c>
      <c r="AN163" s="11">
        <f t="shared" si="1479"/>
        <v>8.05183206951459</v>
      </c>
      <c r="AO163" s="11">
        <f t="shared" si="1479"/>
        <v>12.6837623160253</v>
      </c>
      <c r="AP163" s="24"/>
      <c r="AQ163" s="11">
        <f t="shared" ref="AQ163:AS163" si="1480">AQ81*$AQ$7/100</f>
        <v>13.4095060902307</v>
      </c>
      <c r="AR163" s="11">
        <f t="shared" si="1480"/>
        <v>10.8821610285546</v>
      </c>
      <c r="AS163" s="11">
        <f t="shared" si="1480"/>
        <v>15.9467728494731</v>
      </c>
      <c r="AT163" s="24"/>
      <c r="AU163" s="11">
        <f t="shared" ref="AU163:AW163" si="1481">AU81*$AU$7/100</f>
        <v>13.3271306908274</v>
      </c>
      <c r="AV163" s="11">
        <f t="shared" si="1481"/>
        <v>10.7681692062353</v>
      </c>
      <c r="AW163" s="11">
        <f t="shared" si="1481"/>
        <v>15.8590041562076</v>
      </c>
      <c r="AX163" s="11"/>
      <c r="AY163" s="11">
        <f t="shared" ref="AY163:BA163" si="1482">AY81*$AY$7/100</f>
        <v>5.77068065122069</v>
      </c>
      <c r="AZ163" s="11">
        <f t="shared" si="1482"/>
        <v>4.77794659300592</v>
      </c>
      <c r="BA163" s="11">
        <f t="shared" si="1482"/>
        <v>6.77767854175203</v>
      </c>
      <c r="BB163" s="24"/>
      <c r="BC163" s="11">
        <f t="shared" ref="BC163:BE163" si="1483">BC81*$BC$7/100</f>
        <v>11.6014704080554</v>
      </c>
      <c r="BD163" s="11">
        <f t="shared" si="1483"/>
        <v>9.2587287349917</v>
      </c>
      <c r="BE163" s="11">
        <f t="shared" si="1483"/>
        <v>13.8955740629905</v>
      </c>
      <c r="BF163" s="11"/>
      <c r="BG163" s="11">
        <f t="shared" ref="BG163:BI163" si="1484">BG81*$BG$7/100</f>
        <v>13.6835649597692</v>
      </c>
      <c r="BH163" s="11">
        <f t="shared" si="1484"/>
        <v>13.2916064868021</v>
      </c>
      <c r="BI163" s="11">
        <f t="shared" si="1484"/>
        <v>14.1565984213698</v>
      </c>
      <c r="BJ163" s="11"/>
      <c r="BK163" s="11">
        <f t="shared" ref="BK163:BM163" si="1485">BK81*$BK$7/100</f>
        <v>10.0370598647796</v>
      </c>
      <c r="BL163" s="11">
        <f t="shared" si="1485"/>
        <v>8.08912454427474</v>
      </c>
      <c r="BM163" s="11">
        <f t="shared" si="1485"/>
        <v>12.072669984778</v>
      </c>
      <c r="BN163" s="11"/>
      <c r="BO163" s="11">
        <f t="shared" ref="BO163:BQ163" si="1486">BO81*$BO$7/100</f>
        <v>12.8039310404165</v>
      </c>
      <c r="BP163" s="11">
        <f t="shared" si="1486"/>
        <v>10.2875670882754</v>
      </c>
      <c r="BQ163" s="11">
        <f t="shared" si="1486"/>
        <v>15.3174371873429</v>
      </c>
      <c r="BR163" s="11"/>
      <c r="BS163" s="11">
        <f t="shared" ref="BS163:BU163" si="1487">BS81*$BS$7/100</f>
        <v>12.4864437453855</v>
      </c>
      <c r="BT163" s="11">
        <f t="shared" si="1487"/>
        <v>9.98638448121196</v>
      </c>
      <c r="BU163" s="11">
        <f t="shared" si="1487"/>
        <v>14.9898256440125</v>
      </c>
      <c r="BV163" s="11"/>
      <c r="BW163" s="11">
        <f t="shared" ref="BW163:BY163" si="1488">BW81*$BW$7/100</f>
        <v>10.4201551026222</v>
      </c>
      <c r="BX163" s="11">
        <f t="shared" si="1488"/>
        <v>8.25700214025514</v>
      </c>
      <c r="BY163" s="11">
        <f t="shared" si="1488"/>
        <v>12.5652197787731</v>
      </c>
      <c r="BZ163" s="11"/>
      <c r="CA163" s="11">
        <f t="shared" ref="CA163:CC163" si="1489">CA81*$CA$7/100</f>
        <v>11.8968551248138</v>
      </c>
      <c r="CB163" s="11">
        <f t="shared" si="1489"/>
        <v>9.609077777417</v>
      </c>
      <c r="CC163" s="11">
        <f t="shared" si="1489"/>
        <v>14.182890472919</v>
      </c>
      <c r="CD163" s="11"/>
      <c r="CE163" s="11">
        <f t="shared" ref="CE163:CG163" si="1490">CE81*$CE$7/100</f>
        <v>14.1732834716923</v>
      </c>
      <c r="CF163" s="11">
        <f t="shared" si="1490"/>
        <v>11.4637175210709</v>
      </c>
      <c r="CG163" s="11">
        <f t="shared" si="1490"/>
        <v>16.8260803360389</v>
      </c>
      <c r="CH163" s="14"/>
    </row>
    <row r="164" spans="1:86">
      <c r="A164" s="3">
        <v>72</v>
      </c>
      <c r="B164" s="2" t="s">
        <v>108</v>
      </c>
      <c r="C164" s="11">
        <f t="shared" ref="C164:E164" si="1491">C82*$C$7/100</f>
        <v>12.113113603365</v>
      </c>
      <c r="D164" s="11">
        <f t="shared" si="1491"/>
        <v>11.7662870794445</v>
      </c>
      <c r="E164" s="11">
        <f t="shared" si="1491"/>
        <v>12.4794083817192</v>
      </c>
      <c r="F164" s="24"/>
      <c r="G164" s="11">
        <f t="shared" ref="G164:I164" si="1492">G82*$G$7/100</f>
        <v>11.164247759751</v>
      </c>
      <c r="H164" s="11">
        <f t="shared" si="1492"/>
        <v>10.7821703290074</v>
      </c>
      <c r="I164" s="11">
        <f t="shared" si="1492"/>
        <v>11.543909017872</v>
      </c>
      <c r="J164" s="17"/>
      <c r="K164" s="11">
        <f t="shared" ref="K164:M164" si="1493">K82*$K$7/100</f>
        <v>13.3791062337864</v>
      </c>
      <c r="L164" s="11">
        <f t="shared" si="1493"/>
        <v>13.0263410278736</v>
      </c>
      <c r="M164" s="11">
        <f t="shared" si="1493"/>
        <v>13.7115986511179</v>
      </c>
      <c r="N164" s="17"/>
      <c r="O164" s="11">
        <f t="shared" ref="O164:Q164" si="1494">O82*$O$7/100</f>
        <v>4.01007700724507</v>
      </c>
      <c r="P164" s="11">
        <f t="shared" si="1494"/>
        <v>3.77188627847214</v>
      </c>
      <c r="Q164" s="11">
        <f t="shared" si="1494"/>
        <v>4.43509775059914</v>
      </c>
      <c r="R164" s="24"/>
      <c r="S164" s="11">
        <f t="shared" ref="S164:U164" si="1495">S82*$S$7/100</f>
        <v>5.8835852363639</v>
      </c>
      <c r="T164" s="11">
        <f t="shared" si="1495"/>
        <v>5.71300084422609</v>
      </c>
      <c r="U164" s="11">
        <f t="shared" si="1495"/>
        <v>6.01089547646791</v>
      </c>
      <c r="V164" s="24"/>
      <c r="W164" s="11">
        <f t="shared" ref="W164:Y164" si="1496">W82*$W$7/100</f>
        <v>11.247561640898</v>
      </c>
      <c r="X164" s="11">
        <f t="shared" si="1496"/>
        <v>10.8691793440816</v>
      </c>
      <c r="Y164" s="11">
        <f t="shared" si="1496"/>
        <v>11.6202690025489</v>
      </c>
      <c r="Z164" s="17"/>
      <c r="AA164" s="11">
        <f t="shared" ref="AA164:AC164" si="1497">AA82*$AA$7/100</f>
        <v>10.7886641583458</v>
      </c>
      <c r="AB164" s="11">
        <f t="shared" si="1497"/>
        <v>10.4326317764048</v>
      </c>
      <c r="AC164" s="11">
        <f t="shared" si="1497"/>
        <v>11.1198625721044</v>
      </c>
      <c r="AD164" s="17"/>
      <c r="AE164" s="11">
        <f t="shared" ref="AE164:AG164" si="1498">AE82*$AE$7/100</f>
        <v>11.2812294866625</v>
      </c>
      <c r="AF164" s="11">
        <f t="shared" si="1498"/>
        <v>10.8592561592872</v>
      </c>
      <c r="AG164" s="11">
        <f t="shared" si="1498"/>
        <v>11.6441896284036</v>
      </c>
      <c r="AH164" s="17"/>
      <c r="AI164" s="11">
        <f t="shared" ref="AI164:AK164" si="1499">AI82*$AI$7/100</f>
        <v>9.46110781429233</v>
      </c>
      <c r="AJ164" s="11">
        <f t="shared" si="1499"/>
        <v>9.3870893198446</v>
      </c>
      <c r="AK164" s="11">
        <f t="shared" si="1499"/>
        <v>9.5836032100333</v>
      </c>
      <c r="AL164" s="24"/>
      <c r="AM164" s="11">
        <f t="shared" ref="AM164:AO164" si="1500">AM82*$AM$7/100</f>
        <v>9.47625504686569</v>
      </c>
      <c r="AN164" s="11">
        <f t="shared" si="1500"/>
        <v>9.14894102821742</v>
      </c>
      <c r="AO164" s="11">
        <f t="shared" si="1500"/>
        <v>9.83627727007059</v>
      </c>
      <c r="AP164" s="24"/>
      <c r="AQ164" s="11">
        <f t="shared" ref="AQ164:AS164" si="1501">AQ82*$AQ$7/100</f>
        <v>12.4882316742357</v>
      </c>
      <c r="AR164" s="11">
        <f t="shared" si="1501"/>
        <v>12.129690061513</v>
      </c>
      <c r="AS164" s="11">
        <f t="shared" si="1501"/>
        <v>12.8500915804588</v>
      </c>
      <c r="AT164" s="24"/>
      <c r="AU164" s="11">
        <f t="shared" ref="AU164:AW164" si="1502">AU82*$AU$7/100</f>
        <v>12.3859530942755</v>
      </c>
      <c r="AV164" s="11">
        <f t="shared" si="1502"/>
        <v>11.9213498744383</v>
      </c>
      <c r="AW164" s="11">
        <f t="shared" si="1502"/>
        <v>12.7811760326474</v>
      </c>
      <c r="AX164" s="17"/>
      <c r="AY164" s="11">
        <f t="shared" ref="AY164:BA164" si="1503">AY82*$AY$7/100</f>
        <v>5.30564387892527</v>
      </c>
      <c r="AZ164" s="11">
        <f t="shared" si="1503"/>
        <v>5.19558300192969</v>
      </c>
      <c r="BA164" s="11">
        <f t="shared" si="1503"/>
        <v>5.42595464547498</v>
      </c>
      <c r="BB164" s="24"/>
      <c r="BC164" s="11">
        <f t="shared" ref="BC164:BE164" si="1504">BC82*$BC$7/100</f>
        <v>10.8444097650038</v>
      </c>
      <c r="BD164" s="11">
        <f t="shared" si="1504"/>
        <v>10.5334749848118</v>
      </c>
      <c r="BE164" s="11">
        <f t="shared" si="1504"/>
        <v>11.1084021067825</v>
      </c>
      <c r="BF164" s="17"/>
      <c r="BG164" s="11">
        <f t="shared" ref="BG164:BI164" si="1505">BG82*$BG$7/100</f>
        <v>11.0212598761653</v>
      </c>
      <c r="BH164" s="11">
        <f t="shared" si="1505"/>
        <v>10.6068308733535</v>
      </c>
      <c r="BI164" s="11">
        <f t="shared" si="1505"/>
        <v>11.4328080418175</v>
      </c>
      <c r="BJ164" s="17"/>
      <c r="BK164" s="11">
        <f t="shared" ref="BK164:BM164" si="1506">BK82*$BK$7/100</f>
        <v>9.06337742289444</v>
      </c>
      <c r="BL164" s="11">
        <f t="shared" si="1506"/>
        <v>8.85377508789728</v>
      </c>
      <c r="BM164" s="11">
        <f t="shared" si="1506"/>
        <v>9.33406955236386</v>
      </c>
      <c r="BN164" s="17"/>
      <c r="BO164" s="11">
        <f t="shared" ref="BO164:BQ164" si="1507">BO82*$BO$7/100</f>
        <v>11.8057262631518</v>
      </c>
      <c r="BP164" s="11">
        <f t="shared" si="1507"/>
        <v>11.4365377057628</v>
      </c>
      <c r="BQ164" s="11">
        <f t="shared" si="1507"/>
        <v>12.174250214677</v>
      </c>
      <c r="BR164" s="17"/>
      <c r="BS164" s="11">
        <f t="shared" ref="BS164:BU164" si="1508">BS82*$BS$7/100</f>
        <v>11.4997866179202</v>
      </c>
      <c r="BT164" s="11">
        <f t="shared" si="1508"/>
        <v>11.1295029773415</v>
      </c>
      <c r="BU164" s="11">
        <f t="shared" si="1508"/>
        <v>11.8731284046377</v>
      </c>
      <c r="BV164" s="17"/>
      <c r="BW164" s="11">
        <f t="shared" ref="BW164:BY164" si="1509">BW82*$BW$7/100</f>
        <v>9.47481318218048</v>
      </c>
      <c r="BX164" s="11">
        <f t="shared" si="1509"/>
        <v>9.144029372144</v>
      </c>
      <c r="BY164" s="11">
        <f t="shared" si="1509"/>
        <v>9.79472112392244</v>
      </c>
      <c r="BZ164" s="17"/>
      <c r="CA164" s="11">
        <f t="shared" ref="CA164:CC164" si="1510">CA82*$CA$7/100</f>
        <v>11.189119523743</v>
      </c>
      <c r="CB164" s="11">
        <f t="shared" si="1510"/>
        <v>10.8586235470362</v>
      </c>
      <c r="CC164" s="11">
        <f t="shared" si="1510"/>
        <v>11.5109861521073</v>
      </c>
      <c r="CD164" s="17"/>
      <c r="CE164" s="11">
        <f t="shared" ref="CE164:CG164" si="1511">CE82*$CE$7/100</f>
        <v>13.4002727189166</v>
      </c>
      <c r="CF164" s="11">
        <f t="shared" si="1511"/>
        <v>12.992915927595</v>
      </c>
      <c r="CG164" s="11">
        <f t="shared" si="1511"/>
        <v>13.7569650084205</v>
      </c>
      <c r="CH164" s="19"/>
    </row>
    <row r="165" spans="1:86">
      <c r="A165" s="3">
        <v>73</v>
      </c>
      <c r="B165" s="2" t="s">
        <v>109</v>
      </c>
      <c r="C165" s="11">
        <f t="shared" ref="C165:E165" si="1512">C83*$C$7/100</f>
        <v>4.65101744215639</v>
      </c>
      <c r="D165" s="11">
        <f t="shared" si="1512"/>
        <v>4.39610337760424</v>
      </c>
      <c r="E165" s="11">
        <f t="shared" si="1512"/>
        <v>4.90571709862007</v>
      </c>
      <c r="F165" s="24"/>
      <c r="G165" s="11">
        <f t="shared" ref="G165:I165" si="1513">G83*$G$7/100</f>
        <v>4.36857701837474</v>
      </c>
      <c r="H165" s="11">
        <f t="shared" si="1513"/>
        <v>4.11236607345868</v>
      </c>
      <c r="I165" s="11">
        <f t="shared" si="1513"/>
        <v>4.6230241572762</v>
      </c>
      <c r="J165" s="17"/>
      <c r="K165" s="11">
        <f t="shared" ref="K165:M165" si="1514">K83*$K$7/100</f>
        <v>5.46865478705424</v>
      </c>
      <c r="L165" s="11">
        <f t="shared" si="1514"/>
        <v>5.18378006714163</v>
      </c>
      <c r="M165" s="11">
        <f t="shared" si="1514"/>
        <v>5.7640582778107</v>
      </c>
      <c r="N165" s="17"/>
      <c r="O165" s="11">
        <f t="shared" ref="O165:Q165" si="1515">O83*$O$7/100</f>
        <v>1.43664728773607</v>
      </c>
      <c r="P165" s="11">
        <f t="shared" si="1515"/>
        <v>1.32918804497787</v>
      </c>
      <c r="Q165" s="11">
        <f t="shared" si="1515"/>
        <v>1.48748799791113</v>
      </c>
      <c r="R165" s="24"/>
      <c r="S165" s="11">
        <f t="shared" ref="S165:U165" si="1516">S83*$S$7/100</f>
        <v>1.20738578609606</v>
      </c>
      <c r="T165" s="11">
        <f t="shared" si="1516"/>
        <v>1.13730234863892</v>
      </c>
      <c r="U165" s="11">
        <f t="shared" si="1516"/>
        <v>1.28132128808255</v>
      </c>
      <c r="V165" s="24"/>
      <c r="W165" s="11">
        <f t="shared" ref="W165:Y165" si="1517">W83*$W$7/100</f>
        <v>4.08783164284585</v>
      </c>
      <c r="X165" s="11">
        <f t="shared" si="1517"/>
        <v>3.85567084450764</v>
      </c>
      <c r="Y165" s="11">
        <f t="shared" si="1517"/>
        <v>4.32322155922195</v>
      </c>
      <c r="Z165" s="17"/>
      <c r="AA165" s="11">
        <f t="shared" ref="AA165:AC165" si="1518">AA83*$AA$7/100</f>
        <v>4.21786422648204</v>
      </c>
      <c r="AB165" s="11">
        <f t="shared" si="1518"/>
        <v>3.99625850850202</v>
      </c>
      <c r="AC165" s="11">
        <f t="shared" si="1518"/>
        <v>4.46151304764866</v>
      </c>
      <c r="AD165" s="17"/>
      <c r="AE165" s="11">
        <f t="shared" ref="AE165:AG165" si="1519">AE83*$AE$7/100</f>
        <v>4.17688853897869</v>
      </c>
      <c r="AF165" s="11">
        <f t="shared" si="1519"/>
        <v>3.95339373594498</v>
      </c>
      <c r="AG165" s="11">
        <f t="shared" si="1519"/>
        <v>4.42012910412542</v>
      </c>
      <c r="AH165" s="17"/>
      <c r="AI165" s="11">
        <f t="shared" ref="AI165:AK165" si="1520">AI83*$AI$7/100</f>
        <v>1.29332007122949</v>
      </c>
      <c r="AJ165" s="11">
        <f t="shared" si="1520"/>
        <v>1.26001174872801</v>
      </c>
      <c r="AK165" s="11">
        <f t="shared" si="1520"/>
        <v>1.35484794473917</v>
      </c>
      <c r="AL165" s="24"/>
      <c r="AM165" s="11">
        <f t="shared" ref="AM165:AO165" si="1521">AM83*$AM$7/100</f>
        <v>4.34825036457945</v>
      </c>
      <c r="AN165" s="11">
        <f t="shared" si="1521"/>
        <v>4.10688237279807</v>
      </c>
      <c r="AO165" s="11">
        <f t="shared" si="1521"/>
        <v>4.58142970656757</v>
      </c>
      <c r="AP165" s="24"/>
      <c r="AQ165" s="11">
        <f t="shared" ref="AQ165:AS165" si="1522">AQ83*$AQ$7/100</f>
        <v>3.79839249981887</v>
      </c>
      <c r="AR165" s="11">
        <f t="shared" si="1522"/>
        <v>3.54411166888005</v>
      </c>
      <c r="AS165" s="11">
        <f t="shared" si="1522"/>
        <v>4.05228343127138</v>
      </c>
      <c r="AT165" s="24"/>
      <c r="AU165" s="11">
        <f t="shared" ref="AU165:AW165" si="1523">AU83*$AU$7/100</f>
        <v>4.12161688450079</v>
      </c>
      <c r="AV165" s="11">
        <f t="shared" si="1523"/>
        <v>3.86957597284037</v>
      </c>
      <c r="AW165" s="11">
        <f t="shared" si="1523"/>
        <v>4.37794818888153</v>
      </c>
      <c r="AX165" s="17"/>
      <c r="AY165" s="11">
        <f t="shared" ref="AY165:BA165" si="1524">AY83*$AY$7/100</f>
        <v>2.27461176654761</v>
      </c>
      <c r="AZ165" s="11">
        <f t="shared" si="1524"/>
        <v>2.17416284891713</v>
      </c>
      <c r="BA165" s="11">
        <f t="shared" si="1524"/>
        <v>2.37810339614713</v>
      </c>
      <c r="BB165" s="24"/>
      <c r="BC165" s="11">
        <f t="shared" ref="BC165:BE165" si="1525">BC83*$BC$7/100</f>
        <v>4.33594272778882</v>
      </c>
      <c r="BD165" s="11">
        <f t="shared" si="1525"/>
        <v>4.11364908715574</v>
      </c>
      <c r="BE165" s="11">
        <f t="shared" si="1525"/>
        <v>4.57951746382963</v>
      </c>
      <c r="BF165" s="17"/>
      <c r="BG165" s="11">
        <f t="shared" ref="BG165:BI165" si="1526">BG83*$BG$7/100</f>
        <v>3.96560404555455</v>
      </c>
      <c r="BH165" s="11">
        <f t="shared" si="1526"/>
        <v>3.70271530829925</v>
      </c>
      <c r="BI165" s="11">
        <f t="shared" si="1526"/>
        <v>4.22734044794602</v>
      </c>
      <c r="BJ165" s="17"/>
      <c r="BK165" s="11">
        <f t="shared" ref="BK165:BM165" si="1527">BK83*$BK$7/100</f>
        <v>3.91268525870657</v>
      </c>
      <c r="BL165" s="11">
        <f t="shared" si="1527"/>
        <v>3.71533404753029</v>
      </c>
      <c r="BM165" s="11">
        <f t="shared" si="1527"/>
        <v>4.09788484084124</v>
      </c>
      <c r="BN165" s="17"/>
      <c r="BO165" s="11">
        <f t="shared" ref="BO165:BQ165" si="1528">BO83*$BO$7/100</f>
        <v>4.08490855907347</v>
      </c>
      <c r="BP165" s="11">
        <f t="shared" si="1528"/>
        <v>3.84958823781778</v>
      </c>
      <c r="BQ165" s="11">
        <f t="shared" si="1528"/>
        <v>4.32032857120874</v>
      </c>
      <c r="BR165" s="17"/>
      <c r="BS165" s="11">
        <f t="shared" ref="BS165:BU165" si="1529">BS83*$BS$7/100</f>
        <v>4.23291231474358</v>
      </c>
      <c r="BT165" s="11">
        <f t="shared" si="1529"/>
        <v>3.99301314805166</v>
      </c>
      <c r="BU165" s="11">
        <f t="shared" si="1529"/>
        <v>4.47013353724917</v>
      </c>
      <c r="BV165" s="17"/>
      <c r="BW165" s="11">
        <f t="shared" ref="BW165:BY165" si="1530">BW83*$BW$7/100</f>
        <v>3.9592668353237</v>
      </c>
      <c r="BX165" s="11">
        <f t="shared" si="1530"/>
        <v>3.76209879142655</v>
      </c>
      <c r="BY165" s="11">
        <f t="shared" si="1530"/>
        <v>4.15937565676627</v>
      </c>
      <c r="BZ165" s="17"/>
      <c r="CA165" s="11">
        <f t="shared" ref="CA165:CC165" si="1531">CA83*$CA$7/100</f>
        <v>4.18915344452571</v>
      </c>
      <c r="CB165" s="11">
        <f t="shared" si="1531"/>
        <v>3.96045151901446</v>
      </c>
      <c r="CC165" s="11">
        <f t="shared" si="1531"/>
        <v>4.40595170821121</v>
      </c>
      <c r="CD165" s="17"/>
      <c r="CE165" s="11">
        <f t="shared" ref="CE165:CG165" si="1532">CE83*$CE$7/100</f>
        <v>4.51222844576517</v>
      </c>
      <c r="CF165" s="11">
        <f t="shared" si="1532"/>
        <v>4.24770828321065</v>
      </c>
      <c r="CG165" s="11">
        <f t="shared" si="1532"/>
        <v>4.79678371254109</v>
      </c>
      <c r="CH165" s="19"/>
    </row>
    <row r="166" spans="1:86">
      <c r="A166" s="3">
        <v>74</v>
      </c>
      <c r="B166" s="2" t="s">
        <v>110</v>
      </c>
      <c r="C166" s="11">
        <f t="shared" ref="C166:E166" si="1533">C84*$C$7/100</f>
        <v>0.137180010272335</v>
      </c>
      <c r="D166" s="11">
        <f t="shared" si="1533"/>
        <v>0.129661147425622</v>
      </c>
      <c r="E166" s="11">
        <f t="shared" si="1533"/>
        <v>0.144692012060218</v>
      </c>
      <c r="F166" s="24"/>
      <c r="G166" s="11">
        <f t="shared" ref="G166:I166" si="1534">G84*$G$7/100</f>
        <v>0.127583579171519</v>
      </c>
      <c r="H166" s="11">
        <f t="shared" si="1534"/>
        <v>0.120101497949747</v>
      </c>
      <c r="I166" s="11">
        <f t="shared" si="1534"/>
        <v>0.135014920768214</v>
      </c>
      <c r="J166" s="17"/>
      <c r="K166" s="11">
        <f t="shared" ref="K166:M166" si="1535">K84*$K$7/100</f>
        <v>0.161628310326701</v>
      </c>
      <c r="L166" s="11">
        <f t="shared" si="1535"/>
        <v>0.153209030571175</v>
      </c>
      <c r="M166" s="11">
        <f t="shared" si="1535"/>
        <v>0.170359622864999</v>
      </c>
      <c r="N166" s="17"/>
      <c r="O166" s="11">
        <f t="shared" ref="O166:Q166" si="1536">O84*$O$7/100</f>
        <v>0.0430590151453856</v>
      </c>
      <c r="P166" s="11">
        <f t="shared" si="1536"/>
        <v>0.0398382918544838</v>
      </c>
      <c r="Q166" s="11">
        <f t="shared" si="1536"/>
        <v>0.0445827094547153</v>
      </c>
      <c r="R166" s="24"/>
      <c r="S166" s="11">
        <f t="shared" ref="S166:U166" si="1537">S84*$S$7/100</f>
        <v>0.0361096568231539</v>
      </c>
      <c r="T166" s="11">
        <f t="shared" si="1537"/>
        <v>0.0340136805351193</v>
      </c>
      <c r="U166" s="11">
        <f t="shared" si="1537"/>
        <v>0.0383208994922461</v>
      </c>
      <c r="V166" s="24"/>
      <c r="W166" s="11">
        <f t="shared" ref="W166:Y166" si="1538">W84*$W$7/100</f>
        <v>0.12024308400607</v>
      </c>
      <c r="X166" s="11">
        <f t="shared" si="1538"/>
        <v>0.113413978927912</v>
      </c>
      <c r="Y166" s="11">
        <f t="shared" si="1538"/>
        <v>0.127166504908106</v>
      </c>
      <c r="Z166" s="17"/>
      <c r="AA166" s="11">
        <f t="shared" ref="AA166:AC166" si="1539">AA84*$AA$7/100</f>
        <v>0.124746935029403</v>
      </c>
      <c r="AB166" s="11">
        <f t="shared" si="1539"/>
        <v>0.118193132569095</v>
      </c>
      <c r="AC166" s="11">
        <f t="shared" si="1539"/>
        <v>0.131953516081932</v>
      </c>
      <c r="AD166" s="17"/>
      <c r="AE166" s="11">
        <f t="shared" ref="AE166:AG166" si="1540">AE84*$AE$7/100</f>
        <v>0.121275001487235</v>
      </c>
      <c r="AF166" s="11">
        <f t="shared" si="1540"/>
        <v>0.114786041075316</v>
      </c>
      <c r="AG166" s="11">
        <f t="shared" si="1540"/>
        <v>0.128337493703278</v>
      </c>
      <c r="AH166" s="17"/>
      <c r="AI166" s="11">
        <f t="shared" ref="AI166:AK166" si="1541">AI84*$AI$7/100</f>
        <v>0.0385694345914298</v>
      </c>
      <c r="AJ166" s="11">
        <f t="shared" si="1541"/>
        <v>0.0375761142147963</v>
      </c>
      <c r="AK166" s="11">
        <f t="shared" si="1541"/>
        <v>0.0404042592425286</v>
      </c>
      <c r="AL166" s="24"/>
      <c r="AM166" s="11">
        <f t="shared" ref="AM166:AO166" si="1542">AM84*$AM$7/100</f>
        <v>0.129720893920318</v>
      </c>
      <c r="AN166" s="11">
        <f t="shared" si="1542"/>
        <v>0.12252044945622</v>
      </c>
      <c r="AO166" s="11">
        <f t="shared" si="1542"/>
        <v>0.136676993404749</v>
      </c>
      <c r="AP166" s="24"/>
      <c r="AQ166" s="11">
        <f t="shared" ref="AQ166:AS166" si="1543">AQ84*$AQ$7/100</f>
        <v>0.111866310486876</v>
      </c>
      <c r="AR166" s="11">
        <f t="shared" si="1543"/>
        <v>0.104377751629755</v>
      </c>
      <c r="AS166" s="11">
        <f t="shared" si="1543"/>
        <v>0.119343255316746</v>
      </c>
      <c r="AT166" s="24"/>
      <c r="AU166" s="11">
        <f t="shared" ref="AU166:AW166" si="1544">AU84*$AU$7/100</f>
        <v>0.1164496469777</v>
      </c>
      <c r="AV166" s="11">
        <f t="shared" si="1544"/>
        <v>0.109328993153263</v>
      </c>
      <c r="AW166" s="11">
        <f t="shared" si="1544"/>
        <v>0.123691759985055</v>
      </c>
      <c r="AX166" s="17"/>
      <c r="AY166" s="11">
        <f t="shared" ref="AY166:BA166" si="1545">AY84*$AY$7/100</f>
        <v>0.0659960283819761</v>
      </c>
      <c r="AZ166" s="11">
        <f t="shared" si="1545"/>
        <v>0.0630816192262352</v>
      </c>
      <c r="BA166" s="11">
        <f t="shared" si="1545"/>
        <v>0.0689986009233925</v>
      </c>
      <c r="BB166" s="24"/>
      <c r="BC166" s="11">
        <f t="shared" ref="BC166:BE166" si="1546">BC84*$BC$7/100</f>
        <v>0.128895457984149</v>
      </c>
      <c r="BD166" s="11">
        <f t="shared" si="1546"/>
        <v>0.122287407038286</v>
      </c>
      <c r="BE166" s="11">
        <f t="shared" si="1546"/>
        <v>0.136136996351407</v>
      </c>
      <c r="BF166" s="17"/>
      <c r="BG166" s="11">
        <f t="shared" ref="BG166:BI166" si="1547">BG84*$BG$7/100</f>
        <v>0.116681312829374</v>
      </c>
      <c r="BH166" s="11">
        <f t="shared" si="1547"/>
        <v>0.108946676604107</v>
      </c>
      <c r="BI166" s="11">
        <f t="shared" si="1547"/>
        <v>0.124383025201388</v>
      </c>
      <c r="BJ166" s="17"/>
      <c r="BK166" s="11">
        <f t="shared" ref="BK166:BM166" si="1548">BK84*$BK$7/100</f>
        <v>0.114809015696164</v>
      </c>
      <c r="BL166" s="11">
        <f t="shared" si="1548"/>
        <v>0.109018419542603</v>
      </c>
      <c r="BM166" s="11">
        <f t="shared" si="1548"/>
        <v>0.120243420539935</v>
      </c>
      <c r="BN166" s="17"/>
      <c r="BO166" s="11">
        <f t="shared" ref="BO166:BQ166" si="1549">BO84*$BO$7/100</f>
        <v>0.119648162918197</v>
      </c>
      <c r="BP166" s="11">
        <f t="shared" si="1549"/>
        <v>0.112756200109692</v>
      </c>
      <c r="BQ166" s="11">
        <f t="shared" si="1549"/>
        <v>0.126544279513352</v>
      </c>
      <c r="BR166" s="17"/>
      <c r="BS166" s="11">
        <f t="shared" ref="BS166:BU166" si="1550">BS84*$BS$7/100</f>
        <v>0.122941607405993</v>
      </c>
      <c r="BT166" s="11">
        <f t="shared" si="1550"/>
        <v>0.115973993365638</v>
      </c>
      <c r="BU166" s="11">
        <f t="shared" si="1550"/>
        <v>0.129831528003905</v>
      </c>
      <c r="BV166" s="17"/>
      <c r="BW166" s="11">
        <f t="shared" ref="BW166:BY166" si="1551">BW84*$BW$7/100</f>
        <v>0.11624085102119</v>
      </c>
      <c r="BX166" s="11">
        <f t="shared" si="1551"/>
        <v>0.110450166672011</v>
      </c>
      <c r="BY166" s="11">
        <f t="shared" si="1551"/>
        <v>0.122115966453181</v>
      </c>
      <c r="BZ166" s="17"/>
      <c r="CA166" s="11">
        <f t="shared" ref="CA166:CC166" si="1552">CA84*$CA$7/100</f>
        <v>0.122927083342007</v>
      </c>
      <c r="CB166" s="11">
        <f t="shared" si="1552"/>
        <v>0.116216353663683</v>
      </c>
      <c r="CC166" s="11">
        <f t="shared" si="1552"/>
        <v>0.129289413162016</v>
      </c>
      <c r="CD166" s="17"/>
      <c r="CE166" s="11">
        <f t="shared" ref="CE166:CG166" si="1553">CE84*$CE$7/100</f>
        <v>0.132390513532378</v>
      </c>
      <c r="CF166" s="11">
        <f t="shared" si="1553"/>
        <v>0.124629350705783</v>
      </c>
      <c r="CG166" s="11">
        <f t="shared" si="1553"/>
        <v>0.140739065154126</v>
      </c>
      <c r="CH166" s="19"/>
    </row>
    <row r="167" spans="1:86">
      <c r="A167" s="3">
        <v>75</v>
      </c>
      <c r="B167" s="2" t="s">
        <v>111</v>
      </c>
      <c r="C167" s="11">
        <f t="shared" ref="C167:E167" si="1554">C85*$C$7/100</f>
        <v>26.0778554588179</v>
      </c>
      <c r="D167" s="11">
        <f t="shared" si="1554"/>
        <v>24.6486111410298</v>
      </c>
      <c r="E167" s="11">
        <f t="shared" si="1554"/>
        <v>27.505984854546</v>
      </c>
      <c r="F167" s="24"/>
      <c r="G167" s="11">
        <f t="shared" ref="G167:I167" si="1555">G85*$G$7/100</f>
        <v>23.9975070282081</v>
      </c>
      <c r="H167" s="11">
        <f t="shared" si="1555"/>
        <v>22.5900864754581</v>
      </c>
      <c r="I167" s="11">
        <f t="shared" si="1555"/>
        <v>25.3952628904671</v>
      </c>
      <c r="J167" s="17"/>
      <c r="K167" s="11">
        <f t="shared" ref="K167:M167" si="1556">K85*$K$7/100</f>
        <v>29.1514291730466</v>
      </c>
      <c r="L167" s="11">
        <f t="shared" si="1556"/>
        <v>27.6328384892243</v>
      </c>
      <c r="M167" s="11">
        <f t="shared" si="1556"/>
        <v>30.7260736501814</v>
      </c>
      <c r="N167" s="17"/>
      <c r="O167" s="11">
        <f t="shared" ref="O167:Q167" si="1557">O85*$O$7/100</f>
        <v>8.02917154446275</v>
      </c>
      <c r="P167" s="11">
        <f t="shared" si="1557"/>
        <v>7.42860817530331</v>
      </c>
      <c r="Q167" s="11">
        <f t="shared" si="1557"/>
        <v>8.31331659645991</v>
      </c>
      <c r="R167" s="24"/>
      <c r="S167" s="11">
        <f t="shared" ref="S167:U167" si="1558">S85*$S$7/100</f>
        <v>6.6097880665954</v>
      </c>
      <c r="T167" s="11">
        <f t="shared" si="1558"/>
        <v>6.22613327648124</v>
      </c>
      <c r="U167" s="11">
        <f t="shared" si="1558"/>
        <v>7.01455039700151</v>
      </c>
      <c r="V167" s="24"/>
      <c r="W167" s="11">
        <f t="shared" ref="W167:Y167" si="1559">W85*$W$7/100</f>
        <v>23.7759801272721</v>
      </c>
      <c r="X167" s="11">
        <f t="shared" si="1559"/>
        <v>22.4256652725156</v>
      </c>
      <c r="Y167" s="11">
        <f t="shared" si="1559"/>
        <v>25.1450782181401</v>
      </c>
      <c r="Z167" s="17"/>
      <c r="AA167" s="11">
        <f t="shared" ref="AA167:AC167" si="1560">AA85*$AA$7/100</f>
        <v>23.7938585244571</v>
      </c>
      <c r="AB167" s="11">
        <f t="shared" si="1560"/>
        <v>22.5437244499581</v>
      </c>
      <c r="AC167" s="11">
        <f t="shared" si="1560"/>
        <v>25.1683201158562</v>
      </c>
      <c r="AD167" s="17"/>
      <c r="AE167" s="11">
        <f t="shared" ref="AE167:AG167" si="1561">AE85*$AE$7/100</f>
        <v>25.2518334331231</v>
      </c>
      <c r="AF167" s="11">
        <f t="shared" si="1561"/>
        <v>23.9006721828591</v>
      </c>
      <c r="AG167" s="11">
        <f t="shared" si="1561"/>
        <v>26.7223490588327</v>
      </c>
      <c r="AH167" s="17"/>
      <c r="AI167" s="11">
        <f t="shared" ref="AI167:AK167" si="1562">AI85*$AI$7/100</f>
        <v>7.07655249624326</v>
      </c>
      <c r="AJ167" s="11">
        <f t="shared" si="1562"/>
        <v>6.89430801651587</v>
      </c>
      <c r="AK167" s="11">
        <f t="shared" si="1562"/>
        <v>7.41321936315474</v>
      </c>
      <c r="AL167" s="24"/>
      <c r="AM167" s="11">
        <f t="shared" ref="AM167:AO167" si="1563">AM85*$AM$7/100</f>
        <v>23.9459626560436</v>
      </c>
      <c r="AN167" s="11">
        <f t="shared" si="1563"/>
        <v>22.6167568964018</v>
      </c>
      <c r="AO167" s="11">
        <f t="shared" si="1563"/>
        <v>25.2300883134242</v>
      </c>
      <c r="AP167" s="24"/>
      <c r="AQ167" s="11">
        <f t="shared" ref="AQ167:AS167" si="1564">AQ85*$AQ$7/100</f>
        <v>21.0032216683806</v>
      </c>
      <c r="AR167" s="11">
        <f t="shared" si="1564"/>
        <v>19.5971777549061</v>
      </c>
      <c r="AS167" s="11">
        <f t="shared" si="1564"/>
        <v>22.4071086910798</v>
      </c>
      <c r="AT167" s="24"/>
      <c r="AU167" s="11">
        <f t="shared" ref="AU167:AW167" si="1565">AU85*$AU$7/100</f>
        <v>23.147586223617</v>
      </c>
      <c r="AV167" s="11">
        <f t="shared" si="1565"/>
        <v>21.732106148736</v>
      </c>
      <c r="AW167" s="11">
        <f t="shared" si="1565"/>
        <v>24.5871833736674</v>
      </c>
      <c r="AX167" s="17"/>
      <c r="AY167" s="11">
        <f t="shared" ref="AY167:BA167" si="1566">AY85*$AY$7/100</f>
        <v>12.1433236972211</v>
      </c>
      <c r="AZ167" s="11">
        <f t="shared" si="1566"/>
        <v>11.6070681119118</v>
      </c>
      <c r="BA167" s="11">
        <f t="shared" si="1566"/>
        <v>12.6958142474535</v>
      </c>
      <c r="BB167" s="24"/>
      <c r="BC167" s="11">
        <f t="shared" ref="BC167:BE167" si="1567">BC85*$BC$7/100</f>
        <v>23.9954359352488</v>
      </c>
      <c r="BD167" s="11">
        <f t="shared" si="1567"/>
        <v>22.7652771520152</v>
      </c>
      <c r="BE167" s="11">
        <f t="shared" si="1567"/>
        <v>25.3434218088809</v>
      </c>
      <c r="BF167" s="17"/>
      <c r="BG167" s="11">
        <f t="shared" ref="BG167:BI167" si="1568">BG85*$BG$7/100</f>
        <v>21.9319779150364</v>
      </c>
      <c r="BH167" s="11">
        <f t="shared" si="1568"/>
        <v>20.4780605554204</v>
      </c>
      <c r="BI167" s="11">
        <f t="shared" si="1568"/>
        <v>23.3794751232682</v>
      </c>
      <c r="BJ167" s="17"/>
      <c r="BK167" s="11">
        <f t="shared" ref="BK167:BM167" si="1569">BK85*$BK$7/100</f>
        <v>22.131287051733</v>
      </c>
      <c r="BL167" s="11">
        <f t="shared" si="1569"/>
        <v>21.0150219581674</v>
      </c>
      <c r="BM167" s="11">
        <f t="shared" si="1569"/>
        <v>23.1788344177488</v>
      </c>
      <c r="BN167" s="17"/>
      <c r="BO167" s="11">
        <f t="shared" ref="BO167:BQ167" si="1570">BO85*$BO$7/100</f>
        <v>24.3307222224951</v>
      </c>
      <c r="BP167" s="11">
        <f t="shared" si="1570"/>
        <v>22.929068455558</v>
      </c>
      <c r="BQ167" s="11">
        <f t="shared" si="1570"/>
        <v>25.7329575195631</v>
      </c>
      <c r="BR167" s="17"/>
      <c r="BS167" s="11">
        <f t="shared" ref="BS167:BU167" si="1571">BS85*$BS$7/100</f>
        <v>24.8110702337342</v>
      </c>
      <c r="BT167" s="11">
        <f t="shared" si="1571"/>
        <v>23.4049015781168</v>
      </c>
      <c r="BU167" s="11">
        <f t="shared" si="1571"/>
        <v>26.2015348956664</v>
      </c>
      <c r="BV167" s="17"/>
      <c r="BW167" s="11">
        <f t="shared" ref="BW167:BY167" si="1572">BW85*$BW$7/100</f>
        <v>23.9483757774625</v>
      </c>
      <c r="BX167" s="11">
        <f t="shared" si="1572"/>
        <v>22.7551069909649</v>
      </c>
      <c r="BY167" s="11">
        <f t="shared" si="1572"/>
        <v>25.1587454358179</v>
      </c>
      <c r="BZ167" s="17"/>
      <c r="CA167" s="11">
        <f t="shared" ref="CA167:CC167" si="1573">CA85*$CA$7/100</f>
        <v>24.273872998802</v>
      </c>
      <c r="CB167" s="11">
        <f t="shared" si="1573"/>
        <v>22.9486631673608</v>
      </c>
      <c r="CC167" s="11">
        <f t="shared" si="1573"/>
        <v>25.5301286916184</v>
      </c>
      <c r="CD167" s="17"/>
      <c r="CE167" s="11">
        <f t="shared" ref="CE167:CG167" si="1574">CE85*$CE$7/100</f>
        <v>24.3984624374722</v>
      </c>
      <c r="CF167" s="11">
        <f t="shared" si="1574"/>
        <v>22.9681441024464</v>
      </c>
      <c r="CG167" s="11">
        <f t="shared" si="1574"/>
        <v>25.9371194007279</v>
      </c>
      <c r="CH167" s="19"/>
    </row>
    <row r="168" spans="1:86">
      <c r="A168" s="3">
        <v>76</v>
      </c>
      <c r="B168" s="22" t="s">
        <v>112</v>
      </c>
      <c r="C168" s="11"/>
      <c r="D168" s="11"/>
      <c r="E168" s="11"/>
      <c r="F168" s="17"/>
      <c r="G168" s="11"/>
      <c r="H168" s="11"/>
      <c r="I168" s="11"/>
      <c r="J168" s="17"/>
      <c r="K168" s="11"/>
      <c r="L168" s="11"/>
      <c r="M168" s="11"/>
      <c r="N168" s="17"/>
      <c r="O168" s="11"/>
      <c r="P168" s="11"/>
      <c r="Q168" s="11"/>
      <c r="R168" s="17"/>
      <c r="S168" s="11">
        <f t="shared" ref="S168:U168" si="1575">S86*$S$7/100</f>
        <v>0.853609125653046</v>
      </c>
      <c r="T168" s="11">
        <f t="shared" si="1575"/>
        <v>0.783099596659092</v>
      </c>
      <c r="U168" s="11">
        <f t="shared" si="1575"/>
        <v>1.01164721554497</v>
      </c>
      <c r="V168" s="24"/>
      <c r="W168" s="11"/>
      <c r="X168" s="11"/>
      <c r="Y168" s="11"/>
      <c r="Z168" s="17"/>
      <c r="AA168" s="11"/>
      <c r="AB168" s="11"/>
      <c r="AC168" s="11"/>
      <c r="AD168" s="17"/>
      <c r="AE168" s="11"/>
      <c r="AF168" s="11"/>
      <c r="AG168" s="11"/>
      <c r="AH168" s="17"/>
      <c r="AI168" s="11"/>
      <c r="AJ168" s="11"/>
      <c r="AK168" s="11"/>
      <c r="AL168" s="24"/>
      <c r="AM168" s="11"/>
      <c r="AN168" s="11"/>
      <c r="AO168" s="11"/>
      <c r="AP168" s="24"/>
      <c r="AQ168" s="11"/>
      <c r="AR168" s="11"/>
      <c r="AS168" s="11"/>
      <c r="AT168" s="24"/>
      <c r="AU168" s="11"/>
      <c r="AV168" s="11"/>
      <c r="AW168" s="11"/>
      <c r="AX168" s="17"/>
      <c r="AY168" s="11"/>
      <c r="AZ168" s="11"/>
      <c r="BA168" s="11"/>
      <c r="BB168" s="24"/>
      <c r="BC168" s="11"/>
      <c r="BD168" s="11"/>
      <c r="BE168" s="11"/>
      <c r="BF168" s="17"/>
      <c r="BG168" s="11"/>
      <c r="BH168" s="11"/>
      <c r="BI168" s="11"/>
      <c r="BJ168" s="17"/>
      <c r="BK168" s="11"/>
      <c r="BL168" s="11"/>
      <c r="BM168" s="11"/>
      <c r="BN168" s="17"/>
      <c r="BO168" s="11"/>
      <c r="BP168" s="11"/>
      <c r="BQ168" s="11"/>
      <c r="BR168" s="17"/>
      <c r="BS168" s="11"/>
      <c r="BT168" s="11"/>
      <c r="BU168" s="11"/>
      <c r="BV168" s="17"/>
      <c r="BW168" s="11"/>
      <c r="BX168" s="11"/>
      <c r="BY168" s="11"/>
      <c r="BZ168" s="17"/>
      <c r="CA168" s="11"/>
      <c r="CB168" s="11"/>
      <c r="CC168" s="11"/>
      <c r="CD168" s="17"/>
      <c r="CE168" s="11"/>
      <c r="CF168" s="11"/>
      <c r="CG168" s="11"/>
      <c r="CH168" s="19"/>
    </row>
    <row r="169" spans="1:86">
      <c r="A169" s="3">
        <v>77</v>
      </c>
      <c r="B169" s="22" t="s">
        <v>113</v>
      </c>
      <c r="C169" s="11"/>
      <c r="D169" s="11"/>
      <c r="E169" s="11"/>
      <c r="F169" s="17"/>
      <c r="G169" s="11"/>
      <c r="H169" s="11"/>
      <c r="I169" s="11"/>
      <c r="J169" s="17"/>
      <c r="K169" s="11"/>
      <c r="L169" s="11"/>
      <c r="M169" s="11"/>
      <c r="N169" s="17"/>
      <c r="O169" s="11"/>
      <c r="P169" s="11"/>
      <c r="Q169" s="11"/>
      <c r="R169" s="17"/>
      <c r="S169" s="10"/>
      <c r="T169" s="10"/>
      <c r="U169" s="10"/>
      <c r="V169" s="17"/>
      <c r="W169" s="11"/>
      <c r="X169" s="11"/>
      <c r="Y169" s="11"/>
      <c r="Z169" s="17"/>
      <c r="AA169" s="11"/>
      <c r="AB169" s="11"/>
      <c r="AC169" s="11"/>
      <c r="AD169" s="17"/>
      <c r="AE169" s="11"/>
      <c r="AF169" s="11"/>
      <c r="AG169" s="11"/>
      <c r="AH169" s="17"/>
      <c r="AI169" s="11">
        <f t="shared" ref="AI169:AK169" si="1576">AI87*$AI$7/100</f>
        <v>2.78927228672219</v>
      </c>
      <c r="AJ169" s="11">
        <f t="shared" si="1576"/>
        <v>2.74825913414285</v>
      </c>
      <c r="AK169" s="11">
        <f t="shared" si="1576"/>
        <v>2.809575246995</v>
      </c>
      <c r="AL169" s="24"/>
      <c r="AM169" s="11"/>
      <c r="AN169" s="11"/>
      <c r="AO169" s="11"/>
      <c r="AP169" s="17"/>
      <c r="AQ169" s="11"/>
      <c r="AR169" s="11"/>
      <c r="AS169" s="11"/>
      <c r="AT169" s="17"/>
      <c r="AU169" s="11"/>
      <c r="AV169" s="11"/>
      <c r="AW169" s="11"/>
      <c r="AX169" s="17"/>
      <c r="AY169" s="11"/>
      <c r="AZ169" s="11"/>
      <c r="BA169" s="11"/>
      <c r="BB169" s="17"/>
      <c r="BC169" s="11"/>
      <c r="BD169" s="11"/>
      <c r="BE169" s="11"/>
      <c r="BF169" s="17"/>
      <c r="BG169" s="11"/>
      <c r="BH169" s="11"/>
      <c r="BI169" s="11"/>
      <c r="BJ169" s="17"/>
      <c r="BK169" s="11"/>
      <c r="BL169" s="11"/>
      <c r="BM169" s="11"/>
      <c r="BN169" s="17"/>
      <c r="BO169" s="11"/>
      <c r="BP169" s="11"/>
      <c r="BQ169" s="11"/>
      <c r="BR169" s="17"/>
      <c r="BS169" s="11"/>
      <c r="BT169" s="11"/>
      <c r="BU169" s="11"/>
      <c r="BV169" s="17"/>
      <c r="BW169" s="11"/>
      <c r="BX169" s="11"/>
      <c r="BY169" s="11"/>
      <c r="BZ169" s="17"/>
      <c r="CA169" s="11"/>
      <c r="CB169" s="11"/>
      <c r="CC169" s="11"/>
      <c r="CD169" s="17"/>
      <c r="CE169" s="11"/>
      <c r="CF169" s="11"/>
      <c r="CG169" s="11"/>
      <c r="CH169" s="19"/>
    </row>
    <row r="170" spans="1:86">
      <c r="A170" s="3">
        <v>78</v>
      </c>
      <c r="B170" s="22" t="s">
        <v>114</v>
      </c>
      <c r="C170" s="11"/>
      <c r="D170" s="11"/>
      <c r="E170" s="11"/>
      <c r="F170" s="17"/>
      <c r="G170" s="11"/>
      <c r="H170" s="11"/>
      <c r="I170" s="11"/>
      <c r="J170" s="17"/>
      <c r="K170" s="11"/>
      <c r="L170" s="11"/>
      <c r="M170" s="11"/>
      <c r="N170" s="17"/>
      <c r="O170" s="11"/>
      <c r="P170" s="11"/>
      <c r="Q170" s="11"/>
      <c r="R170" s="17"/>
      <c r="S170" s="11"/>
      <c r="T170" s="11"/>
      <c r="U170" s="11"/>
      <c r="V170" s="17"/>
      <c r="W170" s="11"/>
      <c r="X170" s="11"/>
      <c r="Y170" s="11"/>
      <c r="Z170" s="17"/>
      <c r="AA170" s="11"/>
      <c r="AB170" s="11"/>
      <c r="AC170" s="11"/>
      <c r="AD170" s="17"/>
      <c r="AE170" s="11"/>
      <c r="AF170" s="11"/>
      <c r="AG170" s="11"/>
      <c r="AH170" s="17"/>
      <c r="AI170" s="11">
        <f t="shared" ref="AI170:AK170" si="1577">AI88*$AI$7/100</f>
        <v>2.78927228672219</v>
      </c>
      <c r="AJ170" s="11">
        <f t="shared" si="1577"/>
        <v>2.74825913414285</v>
      </c>
      <c r="AK170" s="11">
        <f t="shared" si="1577"/>
        <v>2.809575246995</v>
      </c>
      <c r="AL170" s="24"/>
      <c r="AM170" s="11"/>
      <c r="AN170" s="11"/>
      <c r="AO170" s="11"/>
      <c r="AP170" s="17"/>
      <c r="AQ170" s="11"/>
      <c r="AR170" s="11"/>
      <c r="AS170" s="11"/>
      <c r="AT170" s="17"/>
      <c r="AU170" s="11"/>
      <c r="AV170" s="11"/>
      <c r="AW170" s="11"/>
      <c r="AX170" s="17"/>
      <c r="AY170" s="11"/>
      <c r="AZ170" s="11"/>
      <c r="BA170" s="11"/>
      <c r="BB170" s="17"/>
      <c r="BC170" s="11"/>
      <c r="BD170" s="11"/>
      <c r="BE170" s="11"/>
      <c r="BF170" s="17"/>
      <c r="BG170" s="11"/>
      <c r="BH170" s="11"/>
      <c r="BI170" s="11"/>
      <c r="BJ170" s="17"/>
      <c r="BK170" s="11"/>
      <c r="BL170" s="11"/>
      <c r="BM170" s="11"/>
      <c r="BN170" s="17"/>
      <c r="BO170" s="11"/>
      <c r="BP170" s="11"/>
      <c r="BQ170" s="11"/>
      <c r="BR170" s="17"/>
      <c r="BS170" s="11"/>
      <c r="BT170" s="11"/>
      <c r="BU170" s="11"/>
      <c r="BV170" s="17"/>
      <c r="BW170" s="11"/>
      <c r="BX170" s="11"/>
      <c r="BY170" s="11"/>
      <c r="BZ170" s="17"/>
      <c r="CA170" s="11"/>
      <c r="CB170" s="11"/>
      <c r="CC170" s="11"/>
      <c r="CD170" s="17"/>
      <c r="CE170" s="11"/>
      <c r="CF170" s="11"/>
      <c r="CG170" s="11"/>
      <c r="CH170" s="19"/>
    </row>
    <row r="171" spans="1:86">
      <c r="A171" s="3">
        <v>79</v>
      </c>
      <c r="B171" s="22" t="s">
        <v>115</v>
      </c>
      <c r="C171" s="10"/>
      <c r="D171" s="10"/>
      <c r="E171" s="10"/>
      <c r="F171" s="17"/>
      <c r="G171" s="10"/>
      <c r="H171" s="10"/>
      <c r="I171" s="10"/>
      <c r="J171" s="17"/>
      <c r="K171" s="10"/>
      <c r="L171" s="10"/>
      <c r="M171" s="10"/>
      <c r="N171" s="17"/>
      <c r="O171" s="10"/>
      <c r="P171" s="10"/>
      <c r="Q171" s="10"/>
      <c r="R171" s="17"/>
      <c r="S171" s="11"/>
      <c r="T171" s="11"/>
      <c r="U171" s="11"/>
      <c r="V171" s="17"/>
      <c r="W171" s="10"/>
      <c r="X171" s="10"/>
      <c r="Y171" s="10"/>
      <c r="Z171" s="17"/>
      <c r="AA171" s="10"/>
      <c r="AB171" s="10"/>
      <c r="AC171" s="10"/>
      <c r="AD171" s="17"/>
      <c r="AE171" s="11"/>
      <c r="AF171" s="11"/>
      <c r="AG171" s="11"/>
      <c r="AH171" s="17"/>
      <c r="AI171" s="11">
        <f t="shared" ref="AI171:AK171" si="1578">AI89*$AI$7/100</f>
        <v>-2.78927228672219</v>
      </c>
      <c r="AJ171" s="11">
        <f t="shared" si="1578"/>
        <v>-2.809575246995</v>
      </c>
      <c r="AK171" s="11">
        <f t="shared" si="1578"/>
        <v>-2.74825913414285</v>
      </c>
      <c r="AL171" s="24"/>
      <c r="AM171" s="10"/>
      <c r="AN171" s="10"/>
      <c r="AO171" s="10"/>
      <c r="AP171" s="17"/>
      <c r="AQ171" s="10"/>
      <c r="AR171" s="10"/>
      <c r="AS171" s="10"/>
      <c r="AT171" s="17"/>
      <c r="AU171" s="10"/>
      <c r="AV171" s="10"/>
      <c r="AW171" s="10"/>
      <c r="AX171" s="17"/>
      <c r="AY171" s="10"/>
      <c r="AZ171" s="10"/>
      <c r="BA171" s="10"/>
      <c r="BB171" s="17"/>
      <c r="BC171" s="10"/>
      <c r="BD171" s="10"/>
      <c r="BE171" s="10"/>
      <c r="BF171" s="17"/>
      <c r="BG171" s="11"/>
      <c r="BH171" s="11"/>
      <c r="BI171" s="11"/>
      <c r="BJ171" s="17"/>
      <c r="BK171" s="10"/>
      <c r="BL171" s="10"/>
      <c r="BM171" s="10"/>
      <c r="BN171" s="17"/>
      <c r="BO171" s="10"/>
      <c r="BP171" s="10"/>
      <c r="BQ171" s="10"/>
      <c r="BR171" s="17"/>
      <c r="BS171" s="10"/>
      <c r="BT171" s="10"/>
      <c r="BU171" s="10"/>
      <c r="BV171" s="17"/>
      <c r="BW171" s="10"/>
      <c r="BX171" s="10"/>
      <c r="BY171" s="10"/>
      <c r="BZ171" s="17"/>
      <c r="CA171" s="10"/>
      <c r="CB171" s="10"/>
      <c r="CC171" s="10"/>
      <c r="CD171" s="17"/>
      <c r="CE171" s="10"/>
      <c r="CF171" s="10"/>
      <c r="CG171" s="10"/>
      <c r="CH171" s="19"/>
    </row>
    <row r="172" spans="2:86">
      <c r="B172" s="22"/>
      <c r="C172" s="23"/>
      <c r="D172" s="23"/>
      <c r="E172" s="23"/>
      <c r="F172" s="19"/>
      <c r="G172" s="23"/>
      <c r="H172" s="23"/>
      <c r="I172" s="23"/>
      <c r="J172" s="19"/>
      <c r="K172" s="23"/>
      <c r="L172" s="23"/>
      <c r="M172" s="23"/>
      <c r="N172" s="19"/>
      <c r="O172" s="23"/>
      <c r="P172" s="23"/>
      <c r="Q172" s="23"/>
      <c r="R172" s="19"/>
      <c r="S172" s="14"/>
      <c r="T172" s="14"/>
      <c r="U172" s="14"/>
      <c r="V172" s="19"/>
      <c r="W172" s="23"/>
      <c r="X172" s="23"/>
      <c r="Y172" s="23"/>
      <c r="Z172" s="19"/>
      <c r="AA172" s="23"/>
      <c r="AB172" s="23"/>
      <c r="AC172" s="23"/>
      <c r="AD172" s="19"/>
      <c r="AE172" s="14"/>
      <c r="AF172" s="14"/>
      <c r="AG172" s="14"/>
      <c r="AH172" s="19"/>
      <c r="AI172" s="14"/>
      <c r="AJ172" s="14"/>
      <c r="AK172" s="14"/>
      <c r="AL172" s="27"/>
      <c r="AM172" s="23"/>
      <c r="AN172" s="23"/>
      <c r="AO172" s="23"/>
      <c r="AP172" s="19"/>
      <c r="AQ172" s="23"/>
      <c r="AR172" s="23"/>
      <c r="AS172" s="23"/>
      <c r="AT172" s="19"/>
      <c r="AU172" s="23"/>
      <c r="AV172" s="23"/>
      <c r="AW172" s="23"/>
      <c r="AX172" s="19"/>
      <c r="AY172" s="23"/>
      <c r="AZ172" s="23"/>
      <c r="BA172" s="23"/>
      <c r="BB172" s="19"/>
      <c r="BC172" s="23"/>
      <c r="BD172" s="23"/>
      <c r="BE172" s="23"/>
      <c r="BF172" s="19"/>
      <c r="BJ172" s="19"/>
      <c r="BK172" s="23"/>
      <c r="BL172" s="23"/>
      <c r="BM172" s="23"/>
      <c r="BN172" s="19"/>
      <c r="BO172" s="23"/>
      <c r="BP172" s="23"/>
      <c r="BQ172" s="23"/>
      <c r="BR172" s="19"/>
      <c r="BS172" s="23"/>
      <c r="BT172" s="23"/>
      <c r="BU172" s="23"/>
      <c r="BV172" s="19"/>
      <c r="BW172" s="23"/>
      <c r="BX172" s="23"/>
      <c r="BY172" s="23"/>
      <c r="BZ172" s="19"/>
      <c r="CA172" s="23"/>
      <c r="CB172" s="23"/>
      <c r="CC172" s="23"/>
      <c r="CD172" s="19"/>
      <c r="CE172" s="23"/>
      <c r="CF172" s="23"/>
      <c r="CG172" s="23"/>
      <c r="CH172" s="19"/>
    </row>
    <row r="173" spans="1:86">
      <c r="A173" s="25" t="s">
        <v>117</v>
      </c>
      <c r="B173" s="22"/>
      <c r="C173" s="23"/>
      <c r="D173" s="23"/>
      <c r="E173" s="23"/>
      <c r="F173" s="19"/>
      <c r="G173" s="23"/>
      <c r="H173" s="23"/>
      <c r="I173" s="23"/>
      <c r="J173" s="19"/>
      <c r="K173" s="23"/>
      <c r="L173" s="23"/>
      <c r="M173" s="23"/>
      <c r="N173" s="19"/>
      <c r="O173" s="23"/>
      <c r="P173" s="23"/>
      <c r="Q173" s="23"/>
      <c r="R173" s="19"/>
      <c r="S173" s="14"/>
      <c r="T173" s="14"/>
      <c r="U173" s="14"/>
      <c r="V173" s="19"/>
      <c r="W173" s="23"/>
      <c r="X173" s="23"/>
      <c r="Y173" s="23"/>
      <c r="Z173" s="19"/>
      <c r="AA173" s="23"/>
      <c r="AB173" s="23"/>
      <c r="AC173" s="23"/>
      <c r="AD173" s="19"/>
      <c r="AE173" s="14"/>
      <c r="AF173" s="14"/>
      <c r="AG173" s="14"/>
      <c r="AH173" s="19"/>
      <c r="AI173" s="14"/>
      <c r="AJ173" s="14"/>
      <c r="AK173" s="14"/>
      <c r="AL173" s="19"/>
      <c r="AM173" s="23"/>
      <c r="AN173" s="23"/>
      <c r="AO173" s="23"/>
      <c r="AP173" s="19"/>
      <c r="AQ173" s="23"/>
      <c r="AR173" s="23"/>
      <c r="AS173" s="23"/>
      <c r="AT173" s="19"/>
      <c r="AU173" s="23"/>
      <c r="AV173" s="23"/>
      <c r="AW173" s="23"/>
      <c r="AX173" s="19"/>
      <c r="AY173" s="23"/>
      <c r="AZ173" s="23"/>
      <c r="BA173" s="23"/>
      <c r="BB173" s="19"/>
      <c r="BC173" s="23"/>
      <c r="BD173" s="23"/>
      <c r="BE173" s="23"/>
      <c r="BF173" s="19"/>
      <c r="BJ173" s="19"/>
      <c r="BK173" s="23"/>
      <c r="BL173" s="23"/>
      <c r="BM173" s="23"/>
      <c r="BN173" s="19"/>
      <c r="BO173" s="23"/>
      <c r="BP173" s="23"/>
      <c r="BQ173" s="23"/>
      <c r="BR173" s="19"/>
      <c r="BS173" s="23"/>
      <c r="BT173" s="23"/>
      <c r="BU173" s="23"/>
      <c r="BV173" s="19"/>
      <c r="BW173" s="23"/>
      <c r="BX173" s="23"/>
      <c r="BY173" s="23"/>
      <c r="BZ173" s="19"/>
      <c r="CA173" s="23"/>
      <c r="CB173" s="23"/>
      <c r="CC173" s="23"/>
      <c r="CD173" s="19"/>
      <c r="CE173" s="23"/>
      <c r="CF173" s="23"/>
      <c r="CG173" s="23"/>
      <c r="CH173" s="19"/>
    </row>
    <row r="174" spans="1:86">
      <c r="A174" s="3">
        <v>2</v>
      </c>
      <c r="B174" s="2" t="s">
        <v>118</v>
      </c>
      <c r="C174" s="26">
        <v>174.726</v>
      </c>
      <c r="D174" s="26">
        <v>147.315</v>
      </c>
      <c r="E174" s="26">
        <v>210.998</v>
      </c>
      <c r="F174" s="26"/>
      <c r="G174" s="26">
        <v>121.877</v>
      </c>
      <c r="H174" s="26">
        <v>104.313</v>
      </c>
      <c r="I174" s="26">
        <v>143.657</v>
      </c>
      <c r="J174" s="26"/>
      <c r="K174" s="26">
        <v>349.31</v>
      </c>
      <c r="L174" s="26">
        <v>198.283</v>
      </c>
      <c r="M174" s="26">
        <v>742.129</v>
      </c>
      <c r="N174" s="26"/>
      <c r="O174" s="26">
        <v>9.98276e-11</v>
      </c>
      <c r="P174" s="26">
        <v>9.98455e-11</v>
      </c>
      <c r="Q174" s="26">
        <v>0.224286</v>
      </c>
      <c r="R174" s="18"/>
      <c r="S174" s="26" t="s">
        <v>119</v>
      </c>
      <c r="T174" s="26" t="s">
        <v>119</v>
      </c>
      <c r="U174" s="26" t="s">
        <v>119</v>
      </c>
      <c r="V174" s="18"/>
      <c r="W174" s="26">
        <v>185.925</v>
      </c>
      <c r="X174" s="26">
        <v>158.093</v>
      </c>
      <c r="Y174" s="26">
        <v>226.148</v>
      </c>
      <c r="Z174" s="26"/>
      <c r="AA174" s="26">
        <v>156.656</v>
      </c>
      <c r="AB174" s="26">
        <v>133.346</v>
      </c>
      <c r="AC174" s="26">
        <v>184.608</v>
      </c>
      <c r="AD174" s="26"/>
      <c r="AE174" s="26">
        <v>186.6</v>
      </c>
      <c r="AF174" s="26">
        <v>152.427</v>
      </c>
      <c r="AG174" s="26">
        <v>231.96</v>
      </c>
      <c r="AH174" s="26"/>
      <c r="AI174" s="26">
        <v>1138.82</v>
      </c>
      <c r="AJ174" s="26">
        <v>497.876</v>
      </c>
      <c r="AK174" s="26" t="s">
        <v>119</v>
      </c>
      <c r="AL174" s="18"/>
      <c r="AM174" s="26">
        <v>468.648</v>
      </c>
      <c r="AN174" s="26">
        <v>316.571</v>
      </c>
      <c r="AO174" s="26">
        <v>879.002</v>
      </c>
      <c r="AP174" s="18"/>
      <c r="AQ174" s="26">
        <v>23.5305</v>
      </c>
      <c r="AR174" s="26">
        <v>19.6666</v>
      </c>
      <c r="AS174" s="26">
        <v>28.2193</v>
      </c>
      <c r="AT174" s="18"/>
      <c r="AU174" s="26">
        <v>92.627</v>
      </c>
      <c r="AV174" s="26">
        <v>75.4627</v>
      </c>
      <c r="AW174" s="26">
        <v>118.019</v>
      </c>
      <c r="AX174" s="26"/>
      <c r="AY174" s="26">
        <v>21.4083</v>
      </c>
      <c r="AZ174" s="26">
        <v>9.21958</v>
      </c>
      <c r="BA174" s="26">
        <v>50.0825</v>
      </c>
      <c r="BB174" s="18"/>
      <c r="BC174" s="26">
        <v>167.827</v>
      </c>
      <c r="BD174" s="26">
        <v>138.378</v>
      </c>
      <c r="BE174" s="26">
        <v>197.848</v>
      </c>
      <c r="BF174" s="26"/>
      <c r="BG174" s="26">
        <v>298.044</v>
      </c>
      <c r="BH174" s="26">
        <v>224.098</v>
      </c>
      <c r="BI174" s="26">
        <v>388.529</v>
      </c>
      <c r="BJ174" s="26"/>
      <c r="BK174" s="26">
        <v>93.7904</v>
      </c>
      <c r="BL174" s="26">
        <v>74.649</v>
      </c>
      <c r="BM174" s="26">
        <v>116.799</v>
      </c>
      <c r="BN174" s="26"/>
      <c r="BO174" s="26">
        <v>182.137</v>
      </c>
      <c r="BP174" s="26">
        <v>152.865</v>
      </c>
      <c r="BQ174" s="26">
        <v>220.417</v>
      </c>
      <c r="BR174" s="26"/>
      <c r="BS174" s="26">
        <v>163.895</v>
      </c>
      <c r="BT174" s="26">
        <v>137.791</v>
      </c>
      <c r="BU174" s="26">
        <v>193.745</v>
      </c>
      <c r="BV174" s="26"/>
      <c r="BW174" s="26">
        <v>116.995</v>
      </c>
      <c r="BX174" s="26">
        <v>97.7583</v>
      </c>
      <c r="BY174" s="26">
        <v>138.893</v>
      </c>
      <c r="BZ174" s="26"/>
      <c r="CA174" s="26">
        <v>154.278</v>
      </c>
      <c r="CB174" s="26">
        <v>131.235</v>
      </c>
      <c r="CC174" s="26">
        <v>181.235</v>
      </c>
      <c r="CD174" s="26"/>
      <c r="CE174" s="26">
        <v>123.914</v>
      </c>
      <c r="CF174" s="26">
        <v>105.35</v>
      </c>
      <c r="CG174" s="26">
        <v>145.855</v>
      </c>
      <c r="CH174" s="26"/>
    </row>
    <row r="175" spans="1:86">
      <c r="A175" s="3">
        <v>5</v>
      </c>
      <c r="B175" s="2" t="s">
        <v>120</v>
      </c>
      <c r="C175" s="26">
        <v>35.0799</v>
      </c>
      <c r="D175" s="26">
        <v>0.521109</v>
      </c>
      <c r="E175" s="26" t="s">
        <v>119</v>
      </c>
      <c r="F175" s="26"/>
      <c r="G175" s="26">
        <v>155.451</v>
      </c>
      <c r="H175" s="26">
        <v>9.1941</v>
      </c>
      <c r="I175" s="26" t="s">
        <v>119</v>
      </c>
      <c r="J175" s="26"/>
      <c r="K175" s="26">
        <v>36.9319</v>
      </c>
      <c r="L175" s="26">
        <v>8.90515</v>
      </c>
      <c r="M175" s="26" t="s">
        <v>119</v>
      </c>
      <c r="N175" s="26"/>
      <c r="O175" s="26">
        <v>289.149</v>
      </c>
      <c r="P175" s="26">
        <v>1e-8</v>
      </c>
      <c r="Q175" s="26" t="s">
        <v>119</v>
      </c>
      <c r="R175" s="26"/>
      <c r="S175" s="26">
        <v>456.948</v>
      </c>
      <c r="T175" s="26">
        <v>51.1552</v>
      </c>
      <c r="U175" s="26" t="s">
        <v>119</v>
      </c>
      <c r="V175" s="26"/>
      <c r="W175" s="26">
        <v>48.6586</v>
      </c>
      <c r="X175" s="26">
        <v>1e-8</v>
      </c>
      <c r="Y175" s="26" t="s">
        <v>119</v>
      </c>
      <c r="Z175" s="26"/>
      <c r="AA175" s="26">
        <v>25.1626</v>
      </c>
      <c r="AB175" s="26">
        <v>1.08822</v>
      </c>
      <c r="AC175" s="26" t="s">
        <v>119</v>
      </c>
      <c r="AD175" s="26"/>
      <c r="AE175" s="26">
        <v>116.053</v>
      </c>
      <c r="AF175" s="26">
        <v>45.1248</v>
      </c>
      <c r="AG175" s="26" t="s">
        <v>119</v>
      </c>
      <c r="AH175" s="26"/>
      <c r="AI175" s="26">
        <v>1050.34</v>
      </c>
      <c r="AJ175" s="26">
        <v>9.99989e-9</v>
      </c>
      <c r="AK175" s="26" t="s">
        <v>119</v>
      </c>
      <c r="AL175" s="26"/>
      <c r="AM175" s="26">
        <v>6.74958</v>
      </c>
      <c r="AN175" s="26">
        <v>4.07079</v>
      </c>
      <c r="AO175" s="26" t="s">
        <v>119</v>
      </c>
      <c r="AP175" s="26"/>
      <c r="AQ175" s="26">
        <v>65.1533</v>
      </c>
      <c r="AR175" s="26">
        <v>18.2611</v>
      </c>
      <c r="AS175" s="26" t="s">
        <v>119</v>
      </c>
      <c r="AT175" s="26"/>
      <c r="AU175" s="26">
        <v>27.2646</v>
      </c>
      <c r="AV175" s="26">
        <v>2.46062</v>
      </c>
      <c r="AW175" s="26" t="s">
        <v>119</v>
      </c>
      <c r="AX175" s="26"/>
      <c r="AY175" s="26">
        <v>57.9761</v>
      </c>
      <c r="AZ175" s="26">
        <v>1e-8</v>
      </c>
      <c r="BA175" s="26" t="s">
        <v>119</v>
      </c>
      <c r="BB175" s="26"/>
      <c r="BC175" s="26">
        <v>32.5306</v>
      </c>
      <c r="BD175" s="26">
        <v>4.47445</v>
      </c>
      <c r="BE175" s="26" t="s">
        <v>119</v>
      </c>
      <c r="BF175" s="26"/>
      <c r="BG175" s="26">
        <v>58.4793</v>
      </c>
      <c r="BH175" s="26">
        <v>7.28963</v>
      </c>
      <c r="BI175" s="26">
        <v>10175</v>
      </c>
      <c r="BJ175" s="26"/>
      <c r="BK175" s="26">
        <v>151.78</v>
      </c>
      <c r="BL175" s="26">
        <v>62.5722</v>
      </c>
      <c r="BM175" s="26" t="s">
        <v>119</v>
      </c>
      <c r="BN175" s="26"/>
      <c r="BO175" s="26">
        <v>131.084</v>
      </c>
      <c r="BP175" s="26">
        <v>4.76216</v>
      </c>
      <c r="BQ175" s="26" t="s">
        <v>119</v>
      </c>
      <c r="BR175" s="26"/>
      <c r="BS175" s="26">
        <v>75.2085</v>
      </c>
      <c r="BT175" s="26">
        <v>10.3085</v>
      </c>
      <c r="BU175" s="26" t="s">
        <v>119</v>
      </c>
      <c r="BV175" s="26"/>
      <c r="BW175" s="26">
        <v>141.677</v>
      </c>
      <c r="BX175" s="26">
        <v>8.50457</v>
      </c>
      <c r="BY175" s="26" t="s">
        <v>119</v>
      </c>
      <c r="BZ175" s="26"/>
      <c r="CA175" s="26">
        <v>20.4455</v>
      </c>
      <c r="CB175" s="26">
        <v>1e-8</v>
      </c>
      <c r="CC175" s="26" t="s">
        <v>119</v>
      </c>
      <c r="CD175" s="26"/>
      <c r="CE175" s="26">
        <v>64.4763</v>
      </c>
      <c r="CF175" s="26">
        <v>1e-8</v>
      </c>
      <c r="CG175" s="26" t="s">
        <v>119</v>
      </c>
      <c r="CH175" s="26"/>
    </row>
    <row r="176" spans="1:86">
      <c r="A176" s="3">
        <v>6</v>
      </c>
      <c r="B176" s="2" t="s">
        <v>121</v>
      </c>
      <c r="C176" s="26">
        <v>81.9405</v>
      </c>
      <c r="D176" s="26">
        <v>3.41872</v>
      </c>
      <c r="E176" s="26" t="s">
        <v>119</v>
      </c>
      <c r="F176" s="26"/>
      <c r="G176" s="26">
        <v>362.922</v>
      </c>
      <c r="H176" s="26">
        <v>30.704</v>
      </c>
      <c r="I176" s="26" t="s">
        <v>119</v>
      </c>
      <c r="J176" s="26"/>
      <c r="K176" s="26">
        <v>1838.34</v>
      </c>
      <c r="L176" s="26">
        <v>21.8229</v>
      </c>
      <c r="M176" s="26" t="s">
        <v>119</v>
      </c>
      <c r="N176" s="26"/>
      <c r="O176" s="26">
        <v>6.95419</v>
      </c>
      <c r="P176" s="26">
        <v>1e-8</v>
      </c>
      <c r="Q176" s="26" t="s">
        <v>119</v>
      </c>
      <c r="R176" s="26"/>
      <c r="S176" s="26">
        <v>1.0756</v>
      </c>
      <c r="T176" s="26">
        <v>1e-8</v>
      </c>
      <c r="U176" s="26">
        <v>9.76769</v>
      </c>
      <c r="V176" s="26"/>
      <c r="W176" s="26">
        <v>81.6133</v>
      </c>
      <c r="X176" s="26">
        <v>1e-8</v>
      </c>
      <c r="Y176" s="26" t="s">
        <v>119</v>
      </c>
      <c r="Z176" s="26"/>
      <c r="AA176" s="26">
        <v>53.7362</v>
      </c>
      <c r="AB176" s="26">
        <v>4.39262</v>
      </c>
      <c r="AC176" s="26" t="s">
        <v>119</v>
      </c>
      <c r="AD176" s="26"/>
      <c r="AE176" s="26">
        <v>2.92338</v>
      </c>
      <c r="AF176" s="26">
        <v>1e-8</v>
      </c>
      <c r="AG176" s="26">
        <v>10.6669</v>
      </c>
      <c r="AH176" s="26"/>
      <c r="AI176" s="26">
        <v>1e-10</v>
      </c>
      <c r="AJ176" s="26">
        <v>1e-10</v>
      </c>
      <c r="AK176" s="26">
        <v>0.405598</v>
      </c>
      <c r="AL176" s="26"/>
      <c r="AM176" s="26" t="s">
        <v>119</v>
      </c>
      <c r="AN176" s="26" t="s">
        <v>119</v>
      </c>
      <c r="AO176" s="26" t="s">
        <v>119</v>
      </c>
      <c r="AP176" s="26"/>
      <c r="AQ176" s="26">
        <v>150.825</v>
      </c>
      <c r="AR176" s="26">
        <v>75.4136</v>
      </c>
      <c r="AS176" s="26" t="s">
        <v>119</v>
      </c>
      <c r="AT176" s="26"/>
      <c r="AU176" s="26">
        <v>572.289</v>
      </c>
      <c r="AV176" s="26">
        <v>13.0923</v>
      </c>
      <c r="AW176" s="26" t="s">
        <v>119</v>
      </c>
      <c r="AX176" s="26"/>
      <c r="AY176" s="26">
        <v>1.91068e-10</v>
      </c>
      <c r="AZ176" s="26">
        <v>1.91068e-10</v>
      </c>
      <c r="BA176" s="26">
        <v>380.472</v>
      </c>
      <c r="BB176" s="26"/>
      <c r="BC176" s="26">
        <v>71.053</v>
      </c>
      <c r="BD176" s="26">
        <v>11.1032</v>
      </c>
      <c r="BE176" s="26" t="s">
        <v>119</v>
      </c>
      <c r="BF176" s="26"/>
      <c r="BG176" s="26">
        <v>75.6945</v>
      </c>
      <c r="BH176" s="26">
        <v>26.5977</v>
      </c>
      <c r="BI176" s="26">
        <v>10753.6</v>
      </c>
      <c r="BJ176" s="26"/>
      <c r="BK176" s="26">
        <v>25.9616</v>
      </c>
      <c r="BL176" s="26">
        <v>17.792</v>
      </c>
      <c r="BM176" s="26">
        <v>37.685</v>
      </c>
      <c r="BN176" s="26"/>
      <c r="BO176" s="26">
        <v>81.0623</v>
      </c>
      <c r="BP176" s="26">
        <v>13.5485</v>
      </c>
      <c r="BQ176" s="26" t="s">
        <v>119</v>
      </c>
      <c r="BR176" s="26"/>
      <c r="BS176" s="26">
        <v>104.295</v>
      </c>
      <c r="BT176" s="26">
        <v>40.8003</v>
      </c>
      <c r="BU176" s="26" t="s">
        <v>119</v>
      </c>
      <c r="BV176" s="26"/>
      <c r="BW176" s="26" t="s">
        <v>119</v>
      </c>
      <c r="BX176" s="26">
        <v>612.84</v>
      </c>
      <c r="BY176" s="26" t="s">
        <v>119</v>
      </c>
      <c r="BZ176" s="26"/>
      <c r="CA176" s="26">
        <v>51.1932</v>
      </c>
      <c r="CB176" s="26">
        <v>1e-8</v>
      </c>
      <c r="CC176" s="26" t="s">
        <v>119</v>
      </c>
      <c r="CD176" s="26"/>
      <c r="CE176" s="26">
        <v>43.7469</v>
      </c>
      <c r="CF176" s="26">
        <v>1.06537</v>
      </c>
      <c r="CG176" s="26" t="s">
        <v>119</v>
      </c>
      <c r="CH176" s="26"/>
    </row>
    <row r="177" spans="1:86">
      <c r="A177" s="3">
        <v>7</v>
      </c>
      <c r="B177" s="2" t="s">
        <v>122</v>
      </c>
      <c r="C177" s="26">
        <v>67.0763</v>
      </c>
      <c r="D177" s="26">
        <v>9.99999e-9</v>
      </c>
      <c r="E177" s="26" t="s">
        <v>119</v>
      </c>
      <c r="F177" s="26"/>
      <c r="G177" s="26" t="s">
        <v>119</v>
      </c>
      <c r="H177" s="26">
        <v>1e-8</v>
      </c>
      <c r="I177" s="26" t="s">
        <v>119</v>
      </c>
      <c r="J177" s="26"/>
      <c r="K177" s="26" t="s">
        <v>119</v>
      </c>
      <c r="L177" s="26">
        <v>1e-8</v>
      </c>
      <c r="M177" s="26" t="s">
        <v>119</v>
      </c>
      <c r="N177" s="26"/>
      <c r="O177" s="26" t="s">
        <v>119</v>
      </c>
      <c r="P177" s="26">
        <v>486.835</v>
      </c>
      <c r="Q177" s="26" t="s">
        <v>119</v>
      </c>
      <c r="R177" s="26"/>
      <c r="S177" s="26" t="s">
        <v>119</v>
      </c>
      <c r="T177" s="26">
        <v>236.336</v>
      </c>
      <c r="U177" s="26" t="s">
        <v>119</v>
      </c>
      <c r="V177" s="26"/>
      <c r="W177" s="26" t="s">
        <v>119</v>
      </c>
      <c r="X177" s="26">
        <v>69.2859</v>
      </c>
      <c r="Y177" s="26" t="s">
        <v>119</v>
      </c>
      <c r="Z177" s="26"/>
      <c r="AA177" s="26">
        <v>20.5675</v>
      </c>
      <c r="AB177" s="26">
        <v>1e-8</v>
      </c>
      <c r="AC177" s="26" t="s">
        <v>119</v>
      </c>
      <c r="AD177" s="26"/>
      <c r="AE177" s="26">
        <v>10.7292</v>
      </c>
      <c r="AF177" s="26">
        <v>1e-8</v>
      </c>
      <c r="AG177" s="26" t="s">
        <v>119</v>
      </c>
      <c r="AH177" s="26"/>
      <c r="AI177" s="26">
        <v>52.7879</v>
      </c>
      <c r="AJ177" s="26">
        <v>41.1224</v>
      </c>
      <c r="AK177" s="26">
        <v>68.676</v>
      </c>
      <c r="AL177" s="26"/>
      <c r="AM177" s="26" t="s">
        <v>119</v>
      </c>
      <c r="AN177" s="26">
        <v>8.20803</v>
      </c>
      <c r="AO177" s="26" t="s">
        <v>119</v>
      </c>
      <c r="AP177" s="26"/>
      <c r="AQ177" s="26" t="s">
        <v>119</v>
      </c>
      <c r="AR177" s="26">
        <v>1.00008e-8</v>
      </c>
      <c r="AS177" s="26" t="s">
        <v>119</v>
      </c>
      <c r="AT177" s="26"/>
      <c r="AU177" s="26">
        <v>1633.83</v>
      </c>
      <c r="AV177" s="26">
        <v>111.503</v>
      </c>
      <c r="AW177" s="26" t="s">
        <v>119</v>
      </c>
      <c r="AX177" s="26"/>
      <c r="AY177" s="26" t="s">
        <v>119</v>
      </c>
      <c r="AZ177" s="26">
        <v>1.00008e-8</v>
      </c>
      <c r="BA177" s="26" t="s">
        <v>119</v>
      </c>
      <c r="BB177" s="26"/>
      <c r="BC177" s="26">
        <v>54.2486</v>
      </c>
      <c r="BD177" s="26">
        <v>1e-8</v>
      </c>
      <c r="BE177" s="26" t="s">
        <v>119</v>
      </c>
      <c r="BF177" s="26"/>
      <c r="BG177" s="26">
        <v>11799.3</v>
      </c>
      <c r="BH177" s="26">
        <v>1e-8</v>
      </c>
      <c r="BI177" s="26">
        <v>26379.4</v>
      </c>
      <c r="BJ177" s="26"/>
      <c r="BK177" s="26">
        <v>33.1555</v>
      </c>
      <c r="BL177" s="26">
        <v>1e-8</v>
      </c>
      <c r="BM177" s="26" t="s">
        <v>119</v>
      </c>
      <c r="BN177" s="26"/>
      <c r="BO177" s="26">
        <v>56.4394</v>
      </c>
      <c r="BP177" s="26">
        <v>1e-8</v>
      </c>
      <c r="BQ177" s="26" t="s">
        <v>119</v>
      </c>
      <c r="BR177" s="26"/>
      <c r="BS177" s="26" t="s">
        <v>119</v>
      </c>
      <c r="BT177" s="26">
        <v>1e-8</v>
      </c>
      <c r="BU177" s="26" t="s">
        <v>119</v>
      </c>
      <c r="BV177" s="26"/>
      <c r="BW177" s="26">
        <v>101.291</v>
      </c>
      <c r="BX177" s="26">
        <v>9.99999e-9</v>
      </c>
      <c r="BY177" s="26" t="s">
        <v>119</v>
      </c>
      <c r="BZ177" s="26"/>
      <c r="CA177" s="26">
        <v>33.8809</v>
      </c>
      <c r="CB177" s="26">
        <v>1e-8</v>
      </c>
      <c r="CC177" s="26" t="s">
        <v>119</v>
      </c>
      <c r="CD177" s="26"/>
      <c r="CE177" s="26">
        <v>75.8402</v>
      </c>
      <c r="CF177" s="26">
        <v>9.99999e-9</v>
      </c>
      <c r="CG177" s="26" t="s">
        <v>119</v>
      </c>
      <c r="CH177" s="26"/>
    </row>
    <row r="178" spans="1:86">
      <c r="A178" s="3">
        <v>8</v>
      </c>
      <c r="B178" s="2" t="s">
        <v>123</v>
      </c>
      <c r="C178" s="26">
        <v>4.88311</v>
      </c>
      <c r="D178" s="26">
        <v>1e-8</v>
      </c>
      <c r="E178" s="26" t="s">
        <v>119</v>
      </c>
      <c r="F178" s="26"/>
      <c r="G178" s="26" t="s">
        <v>119</v>
      </c>
      <c r="H178" s="26">
        <v>1e-8</v>
      </c>
      <c r="I178" s="26" t="s">
        <v>119</v>
      </c>
      <c r="J178" s="26"/>
      <c r="K178" s="26">
        <v>251.014</v>
      </c>
      <c r="L178" s="26">
        <v>1e-8</v>
      </c>
      <c r="M178" s="26" t="s">
        <v>119</v>
      </c>
      <c r="N178" s="26"/>
      <c r="O178" s="26" t="s">
        <v>119</v>
      </c>
      <c r="P178" s="26">
        <v>228.319</v>
      </c>
      <c r="Q178" s="26" t="s">
        <v>119</v>
      </c>
      <c r="R178" s="26"/>
      <c r="S178" s="26">
        <v>132.679</v>
      </c>
      <c r="T178" s="26">
        <v>45.4085</v>
      </c>
      <c r="U178" s="26">
        <v>373.875</v>
      </c>
      <c r="V178" s="26"/>
      <c r="W178" s="26" t="s">
        <v>119</v>
      </c>
      <c r="X178" s="26">
        <v>15.3118</v>
      </c>
      <c r="Y178" s="26" t="s">
        <v>119</v>
      </c>
      <c r="Z178" s="26"/>
      <c r="AA178" s="26">
        <v>65.8525</v>
      </c>
      <c r="AB178" s="26">
        <v>9.99999e-9</v>
      </c>
      <c r="AC178" s="26" t="s">
        <v>119</v>
      </c>
      <c r="AD178" s="26"/>
      <c r="AE178" s="26">
        <v>7.54505</v>
      </c>
      <c r="AF178" s="26">
        <v>1e-8</v>
      </c>
      <c r="AG178" s="26" t="s">
        <v>119</v>
      </c>
      <c r="AH178" s="26"/>
      <c r="AI178" s="26">
        <v>104.011</v>
      </c>
      <c r="AJ178" s="26">
        <v>94.0246</v>
      </c>
      <c r="AK178" s="26">
        <v>114.943</v>
      </c>
      <c r="AL178" s="26"/>
      <c r="AM178" s="26">
        <v>314.445</v>
      </c>
      <c r="AN178" s="26">
        <v>1e-8</v>
      </c>
      <c r="AO178" s="26" t="s">
        <v>119</v>
      </c>
      <c r="AP178" s="26"/>
      <c r="AQ178" s="26">
        <v>25.9333</v>
      </c>
      <c r="AR178" s="26">
        <v>1e-8</v>
      </c>
      <c r="AS178" s="26" t="s">
        <v>119</v>
      </c>
      <c r="AT178" s="26"/>
      <c r="AU178" s="26">
        <v>42.9102</v>
      </c>
      <c r="AV178" s="26">
        <v>21.5584</v>
      </c>
      <c r="AW178" s="26">
        <v>71.7501</v>
      </c>
      <c r="AX178" s="26"/>
      <c r="AY178" s="26" t="s">
        <v>119</v>
      </c>
      <c r="AZ178" s="26" t="s">
        <v>119</v>
      </c>
      <c r="BA178" s="26" t="s">
        <v>119</v>
      </c>
      <c r="BB178" s="26"/>
      <c r="BC178" s="26">
        <v>115.04</v>
      </c>
      <c r="BD178" s="26">
        <v>9.99999e-9</v>
      </c>
      <c r="BE178" s="26" t="s">
        <v>119</v>
      </c>
      <c r="BF178" s="26"/>
      <c r="BG178" s="26">
        <v>10969.9</v>
      </c>
      <c r="BH178" s="26">
        <v>1e-8</v>
      </c>
      <c r="BI178" s="26">
        <v>27525.9</v>
      </c>
      <c r="BJ178" s="26"/>
      <c r="BK178" s="26">
        <v>36.3652</v>
      </c>
      <c r="BL178" s="26">
        <v>1e-8</v>
      </c>
      <c r="BM178" s="26" t="s">
        <v>119</v>
      </c>
      <c r="BN178" s="26"/>
      <c r="BO178" s="26">
        <v>102.016</v>
      </c>
      <c r="BP178" s="26">
        <v>9.99999e-9</v>
      </c>
      <c r="BQ178" s="26" t="s">
        <v>119</v>
      </c>
      <c r="BR178" s="26"/>
      <c r="BS178" s="26" t="s">
        <v>119</v>
      </c>
      <c r="BT178" s="26">
        <v>1e-8</v>
      </c>
      <c r="BU178" s="26" t="s">
        <v>119</v>
      </c>
      <c r="BV178" s="26"/>
      <c r="BW178" s="26">
        <v>149.11</v>
      </c>
      <c r="BX178" s="26">
        <v>1e-8</v>
      </c>
      <c r="BY178" s="26" t="s">
        <v>119</v>
      </c>
      <c r="BZ178" s="26"/>
      <c r="CA178" s="26">
        <v>45.492</v>
      </c>
      <c r="CB178" s="26">
        <v>1e-8</v>
      </c>
      <c r="CC178" s="26" t="s">
        <v>119</v>
      </c>
      <c r="CD178" s="26"/>
      <c r="CE178" s="26">
        <v>1.55</v>
      </c>
      <c r="CF178" s="26">
        <v>1e-8</v>
      </c>
      <c r="CG178" s="26" t="s">
        <v>119</v>
      </c>
      <c r="CH178" s="26"/>
    </row>
    <row r="179" spans="1:86">
      <c r="A179" s="3">
        <v>9</v>
      </c>
      <c r="B179" s="2" t="s">
        <v>124</v>
      </c>
      <c r="C179" s="26">
        <v>17.42</v>
      </c>
      <c r="D179" s="26">
        <v>1e-8</v>
      </c>
      <c r="E179" s="26">
        <v>72.8552</v>
      </c>
      <c r="F179" s="18"/>
      <c r="G179" s="26">
        <v>0.371889</v>
      </c>
      <c r="H179" s="26">
        <v>1e-8</v>
      </c>
      <c r="I179" s="26">
        <v>105.811</v>
      </c>
      <c r="J179" s="26"/>
      <c r="K179" s="26">
        <v>159.923</v>
      </c>
      <c r="L179" s="26">
        <v>36.2022</v>
      </c>
      <c r="M179" s="26">
        <v>569.182</v>
      </c>
      <c r="N179" s="26"/>
      <c r="O179" s="26">
        <v>2.9355</v>
      </c>
      <c r="P179" s="26">
        <v>1e-8</v>
      </c>
      <c r="Q179" s="26">
        <v>8.7437</v>
      </c>
      <c r="R179" s="18"/>
      <c r="S179" s="26">
        <v>41.6453</v>
      </c>
      <c r="T179" s="26">
        <v>20.0184</v>
      </c>
      <c r="U179" s="26">
        <v>64.9188</v>
      </c>
      <c r="V179" s="18"/>
      <c r="W179" s="26">
        <v>22.0223</v>
      </c>
      <c r="X179" s="26">
        <v>1e-8</v>
      </c>
      <c r="Y179" s="26">
        <v>56.3914</v>
      </c>
      <c r="Z179" s="26"/>
      <c r="AA179" s="26">
        <v>0.425739</v>
      </c>
      <c r="AB179" s="26">
        <v>1e-8</v>
      </c>
      <c r="AC179" s="26">
        <v>55.9298</v>
      </c>
      <c r="AD179" s="26"/>
      <c r="AE179" s="26">
        <v>1e-8</v>
      </c>
      <c r="AF179" s="26">
        <v>1e-8</v>
      </c>
      <c r="AG179" s="26">
        <v>24.5172</v>
      </c>
      <c r="AH179" s="26"/>
      <c r="AI179" s="26">
        <v>62.1024</v>
      </c>
      <c r="AJ179" s="26">
        <v>45.7936</v>
      </c>
      <c r="AK179" s="26">
        <v>67.9389</v>
      </c>
      <c r="AL179" s="18"/>
      <c r="AM179" s="26">
        <v>17.8418</v>
      </c>
      <c r="AN179" s="26">
        <v>1e-8</v>
      </c>
      <c r="AO179" s="26">
        <v>108.08</v>
      </c>
      <c r="AP179" s="18"/>
      <c r="AQ179" s="26">
        <v>145.87</v>
      </c>
      <c r="AR179" s="26">
        <v>15.2678</v>
      </c>
      <c r="AS179" s="26">
        <v>649.223</v>
      </c>
      <c r="AT179" s="18"/>
      <c r="AU179" s="26">
        <v>23.1889</v>
      </c>
      <c r="AV179" s="26">
        <v>20.9743</v>
      </c>
      <c r="AW179" s="26">
        <v>25.4646</v>
      </c>
      <c r="AX179" s="26"/>
      <c r="AY179" s="26">
        <v>95.9818</v>
      </c>
      <c r="AZ179" s="26">
        <v>5.66276</v>
      </c>
      <c r="BA179" s="26">
        <v>178.537</v>
      </c>
      <c r="BB179" s="18"/>
      <c r="BC179" s="26">
        <v>0.000979393</v>
      </c>
      <c r="BD179" s="26">
        <v>1e-8</v>
      </c>
      <c r="BE179" s="26">
        <v>47.2136</v>
      </c>
      <c r="BF179" s="26"/>
      <c r="BG179" s="26">
        <v>28.6019</v>
      </c>
      <c r="BH179" s="26">
        <v>1e-8</v>
      </c>
      <c r="BI179" s="26">
        <v>201.578</v>
      </c>
      <c r="BJ179" s="26"/>
      <c r="BK179" s="26">
        <v>1e-8</v>
      </c>
      <c r="BL179" s="26">
        <v>1e-8</v>
      </c>
      <c r="BM179" s="26">
        <v>13.9188</v>
      </c>
      <c r="BN179" s="26"/>
      <c r="BO179" s="26">
        <v>1e-8</v>
      </c>
      <c r="BP179" s="26">
        <v>1e-8</v>
      </c>
      <c r="BQ179" s="26">
        <v>38.8781</v>
      </c>
      <c r="BR179" s="26"/>
      <c r="BS179" s="26">
        <v>15.242</v>
      </c>
      <c r="BT179" s="26">
        <v>1e-8</v>
      </c>
      <c r="BU179" s="26">
        <v>84.6845</v>
      </c>
      <c r="BV179" s="26"/>
      <c r="BW179" s="26">
        <v>1.00005e-8</v>
      </c>
      <c r="BX179" s="26">
        <v>1e-8</v>
      </c>
      <c r="BY179" s="26">
        <v>30.6313</v>
      </c>
      <c r="BZ179" s="26"/>
      <c r="CA179" s="26">
        <v>0.0136894</v>
      </c>
      <c r="CB179" s="26">
        <v>1e-8</v>
      </c>
      <c r="CC179" s="26">
        <v>322.494</v>
      </c>
      <c r="CD179" s="26"/>
      <c r="CE179" s="26">
        <v>1.0678e-7</v>
      </c>
      <c r="CF179" s="26">
        <v>1e-8</v>
      </c>
      <c r="CG179" s="26">
        <v>34.3151</v>
      </c>
      <c r="CH179" s="26"/>
    </row>
    <row r="180" spans="1:86">
      <c r="A180" s="3">
        <v>12</v>
      </c>
      <c r="B180" s="2" t="s">
        <v>125</v>
      </c>
      <c r="C180" s="26">
        <v>80.9345</v>
      </c>
      <c r="D180" s="26">
        <v>37.1318</v>
      </c>
      <c r="E180" s="26" t="s">
        <v>119</v>
      </c>
      <c r="F180" s="26"/>
      <c r="G180" s="26">
        <v>77.7313</v>
      </c>
      <c r="H180" s="26">
        <v>31.9723</v>
      </c>
      <c r="I180" s="26" t="s">
        <v>119</v>
      </c>
      <c r="J180" s="26"/>
      <c r="K180" s="26">
        <v>89.9337</v>
      </c>
      <c r="L180" s="26">
        <v>37.6357</v>
      </c>
      <c r="M180" s="26" t="s">
        <v>119</v>
      </c>
      <c r="N180" s="26"/>
      <c r="O180" s="26">
        <v>249.2</v>
      </c>
      <c r="P180" s="26">
        <v>38.18</v>
      </c>
      <c r="Q180" s="26" t="s">
        <v>119</v>
      </c>
      <c r="R180" s="26"/>
      <c r="S180" s="26">
        <v>386.397</v>
      </c>
      <c r="T180" s="26">
        <v>51.9064</v>
      </c>
      <c r="U180" s="26" t="s">
        <v>119</v>
      </c>
      <c r="V180" s="26"/>
      <c r="W180" s="26">
        <v>72.3635</v>
      </c>
      <c r="X180" s="26">
        <v>32.9759</v>
      </c>
      <c r="Y180" s="26" t="s">
        <v>119</v>
      </c>
      <c r="Z180" s="26"/>
      <c r="AA180" s="26">
        <v>88.1361</v>
      </c>
      <c r="AB180" s="26">
        <v>35.0261</v>
      </c>
      <c r="AC180" s="26" t="s">
        <v>119</v>
      </c>
      <c r="AD180" s="26"/>
      <c r="AE180" s="26">
        <v>67.6546</v>
      </c>
      <c r="AF180" s="26">
        <v>30.1129</v>
      </c>
      <c r="AG180" s="26" t="s">
        <v>119</v>
      </c>
      <c r="AH180" s="26"/>
      <c r="AI180" s="26">
        <v>37.6088</v>
      </c>
      <c r="AJ180" s="26">
        <v>15.3639</v>
      </c>
      <c r="AK180" s="26" t="s">
        <v>119</v>
      </c>
      <c r="AL180" s="26"/>
      <c r="AM180" s="26">
        <v>265.849</v>
      </c>
      <c r="AN180" s="26">
        <v>15.9282</v>
      </c>
      <c r="AO180" s="26" t="s">
        <v>119</v>
      </c>
      <c r="AP180" s="26"/>
      <c r="AQ180" s="26">
        <v>146.916</v>
      </c>
      <c r="AR180" s="26">
        <v>37.3176</v>
      </c>
      <c r="AS180" s="26" t="s">
        <v>119</v>
      </c>
      <c r="AT180" s="26"/>
      <c r="AU180" s="26">
        <v>287.18</v>
      </c>
      <c r="AV180" s="26">
        <v>13.8884</v>
      </c>
      <c r="AW180" s="26" t="s">
        <v>119</v>
      </c>
      <c r="AX180" s="26"/>
      <c r="AY180" s="26">
        <v>18.3291</v>
      </c>
      <c r="AZ180" s="26">
        <v>1e-8</v>
      </c>
      <c r="BA180" s="26" t="s">
        <v>119</v>
      </c>
      <c r="BB180" s="26"/>
      <c r="BC180" s="26">
        <v>65.1436</v>
      </c>
      <c r="BD180" s="26">
        <v>30.2522</v>
      </c>
      <c r="BE180" s="26" t="s">
        <v>119</v>
      </c>
      <c r="BF180" s="26"/>
      <c r="BG180" s="26">
        <v>80.0589</v>
      </c>
      <c r="BH180" s="26">
        <v>37.5344</v>
      </c>
      <c r="BI180" s="26">
        <v>10287</v>
      </c>
      <c r="BJ180" s="26"/>
      <c r="BK180" s="26">
        <v>5.9898</v>
      </c>
      <c r="BL180" s="26">
        <v>2.97589</v>
      </c>
      <c r="BM180" s="26" t="s">
        <v>119</v>
      </c>
      <c r="BN180" s="26"/>
      <c r="BO180" s="26">
        <v>70.5911</v>
      </c>
      <c r="BP180" s="26">
        <v>30.8341</v>
      </c>
      <c r="BQ180" s="26" t="s">
        <v>119</v>
      </c>
      <c r="BR180" s="26"/>
      <c r="BS180" s="26">
        <v>72.0372</v>
      </c>
      <c r="BT180" s="26">
        <v>33.084</v>
      </c>
      <c r="BU180" s="26" t="s">
        <v>119</v>
      </c>
      <c r="BV180" s="26"/>
      <c r="BW180" s="26">
        <v>91.288</v>
      </c>
      <c r="BX180" s="26">
        <v>42.8526</v>
      </c>
      <c r="BY180" s="26" t="s">
        <v>119</v>
      </c>
      <c r="BZ180" s="26"/>
      <c r="CA180" s="26">
        <v>64.972</v>
      </c>
      <c r="CB180" s="26">
        <v>30.8937</v>
      </c>
      <c r="CC180" s="26" t="s">
        <v>119</v>
      </c>
      <c r="CD180" s="26"/>
      <c r="CE180" s="26">
        <v>77.9427</v>
      </c>
      <c r="CF180" s="26">
        <v>35.5122</v>
      </c>
      <c r="CG180" s="26" t="s">
        <v>119</v>
      </c>
      <c r="CH180" s="26"/>
    </row>
    <row r="181" spans="1:86">
      <c r="A181" s="3">
        <v>13</v>
      </c>
      <c r="B181" s="2" t="s">
        <v>126</v>
      </c>
      <c r="C181" s="26" t="s">
        <v>119</v>
      </c>
      <c r="D181" s="26" t="s">
        <v>119</v>
      </c>
      <c r="E181" s="26" t="s">
        <v>119</v>
      </c>
      <c r="F181" s="26"/>
      <c r="G181" s="26">
        <v>1000.59</v>
      </c>
      <c r="H181" s="26">
        <v>12.1213</v>
      </c>
      <c r="I181" s="26" t="s">
        <v>119</v>
      </c>
      <c r="J181" s="26"/>
      <c r="K181" s="26">
        <v>2.16587e-6</v>
      </c>
      <c r="L181" s="26">
        <v>1e-8</v>
      </c>
      <c r="M181" s="26" t="s">
        <v>119</v>
      </c>
      <c r="N181" s="26"/>
      <c r="O181" s="26">
        <v>15.2937</v>
      </c>
      <c r="P181" s="26">
        <v>1e-8</v>
      </c>
      <c r="Q181" s="26" t="s">
        <v>119</v>
      </c>
      <c r="R181" s="26"/>
      <c r="S181" s="26">
        <v>93.6725</v>
      </c>
      <c r="T181" s="26">
        <v>37.5669</v>
      </c>
      <c r="U181" s="26" t="s">
        <v>119</v>
      </c>
      <c r="V181" s="26"/>
      <c r="W181" s="26">
        <v>93.4042</v>
      </c>
      <c r="X181" s="26">
        <v>9.99999e-9</v>
      </c>
      <c r="Y181" s="26" t="s">
        <v>119</v>
      </c>
      <c r="Z181" s="26"/>
      <c r="AA181" s="26" t="s">
        <v>119</v>
      </c>
      <c r="AB181" s="26" t="s">
        <v>119</v>
      </c>
      <c r="AC181" s="26" t="s">
        <v>119</v>
      </c>
      <c r="AD181" s="26"/>
      <c r="AE181" s="26">
        <v>1e-8</v>
      </c>
      <c r="AF181" s="26">
        <v>1e-8</v>
      </c>
      <c r="AG181" s="26" t="s">
        <v>119</v>
      </c>
      <c r="AH181" s="26"/>
      <c r="AI181" s="26" t="s">
        <v>119</v>
      </c>
      <c r="AJ181" s="26">
        <v>45.2142</v>
      </c>
      <c r="AK181" s="26" t="s">
        <v>119</v>
      </c>
      <c r="AL181" s="26"/>
      <c r="AM181" s="26">
        <v>21.4581</v>
      </c>
      <c r="AN181" s="26">
        <v>15.8013</v>
      </c>
      <c r="AO181" s="26" t="s">
        <v>119</v>
      </c>
      <c r="AP181" s="26"/>
      <c r="AQ181" s="26">
        <v>608.26</v>
      </c>
      <c r="AR181" s="26">
        <v>1e-8</v>
      </c>
      <c r="AS181" s="26" t="s">
        <v>119</v>
      </c>
      <c r="AT181" s="26"/>
      <c r="AU181" s="26">
        <v>18.5445</v>
      </c>
      <c r="AV181" s="26">
        <v>13.7899</v>
      </c>
      <c r="AW181" s="26" t="s">
        <v>119</v>
      </c>
      <c r="AX181" s="26"/>
      <c r="AY181" s="26">
        <v>1294.07</v>
      </c>
      <c r="AZ181" s="26">
        <v>9.99989e-9</v>
      </c>
      <c r="BA181" s="26" t="s">
        <v>119</v>
      </c>
      <c r="BB181" s="26"/>
      <c r="BC181" s="26">
        <v>82.4326</v>
      </c>
      <c r="BD181" s="26">
        <v>1e-8</v>
      </c>
      <c r="BE181" s="26" t="s">
        <v>119</v>
      </c>
      <c r="BF181" s="26"/>
      <c r="BG181" s="26">
        <v>138.994</v>
      </c>
      <c r="BH181" s="26">
        <v>1e-8</v>
      </c>
      <c r="BI181" s="26">
        <v>11030</v>
      </c>
      <c r="BJ181" s="26"/>
      <c r="BK181" s="26" t="s">
        <v>119</v>
      </c>
      <c r="BL181" s="26" t="s">
        <v>119</v>
      </c>
      <c r="BM181" s="26" t="s">
        <v>119</v>
      </c>
      <c r="BN181" s="26"/>
      <c r="BO181" s="26">
        <v>253.308</v>
      </c>
      <c r="BP181" s="26">
        <v>1e-8</v>
      </c>
      <c r="BQ181" s="26" t="s">
        <v>119</v>
      </c>
      <c r="BR181" s="26"/>
      <c r="BS181" s="26" t="s">
        <v>119</v>
      </c>
      <c r="BT181" s="26" t="s">
        <v>119</v>
      </c>
      <c r="BU181" s="26" t="s">
        <v>119</v>
      </c>
      <c r="BV181" s="26"/>
      <c r="BW181" s="26">
        <v>108.227</v>
      </c>
      <c r="BX181" s="26">
        <v>9.99999e-9</v>
      </c>
      <c r="BY181" s="26" t="s">
        <v>119</v>
      </c>
      <c r="BZ181" s="26"/>
      <c r="CA181" s="26">
        <v>113.768</v>
      </c>
      <c r="CB181" s="26">
        <v>1e-8</v>
      </c>
      <c r="CC181" s="26" t="s">
        <v>119</v>
      </c>
      <c r="CD181" s="26"/>
      <c r="CE181" s="26">
        <v>81.4797</v>
      </c>
      <c r="CF181" s="26">
        <v>1e-8</v>
      </c>
      <c r="CG181" s="26" t="s">
        <v>119</v>
      </c>
      <c r="CH181" s="26"/>
    </row>
    <row r="182" spans="1:86">
      <c r="A182" s="3">
        <v>14</v>
      </c>
      <c r="B182" s="2" t="s">
        <v>127</v>
      </c>
      <c r="C182" s="26">
        <v>80.9344</v>
      </c>
      <c r="D182" s="26">
        <v>37.1318</v>
      </c>
      <c r="E182" s="26" t="s">
        <v>119</v>
      </c>
      <c r="F182" s="26"/>
      <c r="G182" s="26">
        <v>64.7414</v>
      </c>
      <c r="H182" s="26">
        <v>31.9591</v>
      </c>
      <c r="I182" s="26" t="s">
        <v>119</v>
      </c>
      <c r="J182" s="26"/>
      <c r="K182" s="26">
        <v>89.9706</v>
      </c>
      <c r="L182" s="26">
        <v>37.6357</v>
      </c>
      <c r="M182" s="26" t="s">
        <v>119</v>
      </c>
      <c r="N182" s="26"/>
      <c r="O182" s="26">
        <v>54.9823</v>
      </c>
      <c r="P182" s="26">
        <v>37.976</v>
      </c>
      <c r="Q182" s="26" t="s">
        <v>119</v>
      </c>
      <c r="R182" s="26"/>
      <c r="S182" s="26">
        <v>69.2247</v>
      </c>
      <c r="T182" s="26">
        <v>51.591</v>
      </c>
      <c r="U182" s="26" t="s">
        <v>119</v>
      </c>
      <c r="V182" s="26"/>
      <c r="W182" s="26">
        <v>73.6046</v>
      </c>
      <c r="X182" s="26">
        <v>32.9693</v>
      </c>
      <c r="Y182" s="26" t="s">
        <v>119</v>
      </c>
      <c r="Z182" s="26"/>
      <c r="AA182" s="26">
        <v>66.9957</v>
      </c>
      <c r="AB182" s="26">
        <v>34.9984</v>
      </c>
      <c r="AC182" s="26" t="s">
        <v>119</v>
      </c>
      <c r="AD182" s="26"/>
      <c r="AE182" s="26">
        <v>67.6547</v>
      </c>
      <c r="AF182" s="26">
        <v>30.1246</v>
      </c>
      <c r="AG182" s="26" t="s">
        <v>119</v>
      </c>
      <c r="AH182" s="26"/>
      <c r="AI182" s="26">
        <v>38.3253</v>
      </c>
      <c r="AJ182" s="26">
        <v>15.3708</v>
      </c>
      <c r="AK182" s="26" t="s">
        <v>119</v>
      </c>
      <c r="AL182" s="26"/>
      <c r="AM182" s="26">
        <v>235.041</v>
      </c>
      <c r="AN182" s="26">
        <v>15.8956</v>
      </c>
      <c r="AO182" s="26" t="s">
        <v>119</v>
      </c>
      <c r="AP182" s="26"/>
      <c r="AQ182" s="26">
        <v>53.5124</v>
      </c>
      <c r="AR182" s="26">
        <v>37.2387</v>
      </c>
      <c r="AS182" s="26" t="s">
        <v>119</v>
      </c>
      <c r="AT182" s="26"/>
      <c r="AU182" s="26">
        <v>287.18</v>
      </c>
      <c r="AV182" s="26">
        <v>13.8884</v>
      </c>
      <c r="AW182" s="26" t="s">
        <v>119</v>
      </c>
      <c r="AX182" s="26"/>
      <c r="AY182" s="26">
        <v>9.99999e-11</v>
      </c>
      <c r="AZ182" s="26">
        <v>1e-10</v>
      </c>
      <c r="BA182" s="26">
        <v>0.160205</v>
      </c>
      <c r="BB182" s="26"/>
      <c r="BC182" s="26">
        <v>65.3419</v>
      </c>
      <c r="BD182" s="26">
        <v>30.2451</v>
      </c>
      <c r="BE182" s="26" t="s">
        <v>119</v>
      </c>
      <c r="BF182" s="26"/>
      <c r="BG182" s="26">
        <v>79.7236</v>
      </c>
      <c r="BH182" s="26">
        <v>37.5291</v>
      </c>
      <c r="BI182" s="26">
        <v>10166.6</v>
      </c>
      <c r="BJ182" s="26"/>
      <c r="BK182" s="26">
        <v>17.9665</v>
      </c>
      <c r="BL182" s="26">
        <v>2.98123</v>
      </c>
      <c r="BM182" s="26" t="s">
        <v>119</v>
      </c>
      <c r="BN182" s="26"/>
      <c r="BO182" s="26">
        <v>66.0069</v>
      </c>
      <c r="BP182" s="26">
        <v>30.8205</v>
      </c>
      <c r="BQ182" s="26" t="s">
        <v>119</v>
      </c>
      <c r="BR182" s="26"/>
      <c r="BS182" s="26">
        <v>73.3077</v>
      </c>
      <c r="BT182" s="26">
        <v>33.0869</v>
      </c>
      <c r="BU182" s="26" t="s">
        <v>119</v>
      </c>
      <c r="BV182" s="26"/>
      <c r="BW182" s="26">
        <v>91.288</v>
      </c>
      <c r="BX182" s="26">
        <v>42.8536</v>
      </c>
      <c r="BY182" s="26" t="s">
        <v>119</v>
      </c>
      <c r="BZ182" s="26"/>
      <c r="CA182" s="26">
        <v>71.1488</v>
      </c>
      <c r="CB182" s="26">
        <v>30.8889</v>
      </c>
      <c r="CC182" s="26" t="s">
        <v>119</v>
      </c>
      <c r="CD182" s="26"/>
      <c r="CE182" s="26">
        <v>77.7674</v>
      </c>
      <c r="CF182" s="26">
        <v>35.512</v>
      </c>
      <c r="CG182" s="26" t="s">
        <v>119</v>
      </c>
      <c r="CH182" s="26"/>
    </row>
    <row r="183" spans="1:86">
      <c r="A183" s="3">
        <v>15</v>
      </c>
      <c r="B183" s="2" t="s">
        <v>128</v>
      </c>
      <c r="C183" s="26">
        <v>4.86565</v>
      </c>
      <c r="D183" s="26">
        <v>4.31191</v>
      </c>
      <c r="E183" s="26">
        <v>5.31397</v>
      </c>
      <c r="F183" s="26"/>
      <c r="G183" s="26">
        <v>4.38089</v>
      </c>
      <c r="H183" s="26">
        <v>3.79218</v>
      </c>
      <c r="I183" s="26">
        <v>4.94612</v>
      </c>
      <c r="J183" s="26"/>
      <c r="K183" s="26">
        <v>6.53496</v>
      </c>
      <c r="L183" s="26">
        <v>6.10478</v>
      </c>
      <c r="M183" s="26">
        <v>7.06176</v>
      </c>
      <c r="N183" s="26"/>
      <c r="O183" s="26">
        <v>3.5964</v>
      </c>
      <c r="P183" s="26">
        <v>2.50767</v>
      </c>
      <c r="Q183" s="26">
        <v>5.02608</v>
      </c>
      <c r="R183" s="26"/>
      <c r="S183" s="26">
        <v>39.9914</v>
      </c>
      <c r="T183" s="26">
        <v>36.3425</v>
      </c>
      <c r="U183" s="26">
        <v>44.3756</v>
      </c>
      <c r="V183" s="26"/>
      <c r="W183" s="26">
        <v>4.98776</v>
      </c>
      <c r="X183" s="26">
        <v>4.40905</v>
      </c>
      <c r="Y183" s="26">
        <v>5.31472</v>
      </c>
      <c r="Z183" s="26"/>
      <c r="AA183" s="26">
        <v>4.51835</v>
      </c>
      <c r="AB183" s="26">
        <v>3.98621</v>
      </c>
      <c r="AC183" s="26">
        <v>4.93905</v>
      </c>
      <c r="AD183" s="26"/>
      <c r="AE183" s="26">
        <v>5.72701</v>
      </c>
      <c r="AF183" s="26">
        <v>5.30788</v>
      </c>
      <c r="AG183" s="26">
        <v>6.07103</v>
      </c>
      <c r="AH183" s="26"/>
      <c r="AI183" s="26">
        <v>7.25811</v>
      </c>
      <c r="AJ183" s="26">
        <v>6.47035</v>
      </c>
      <c r="AK183" s="26">
        <v>8.64687</v>
      </c>
      <c r="AL183" s="26"/>
      <c r="AM183" s="26">
        <v>10.7093</v>
      </c>
      <c r="AN183" s="26">
        <v>8.29411</v>
      </c>
      <c r="AO183" s="26">
        <v>13.6558</v>
      </c>
      <c r="AP183" s="26"/>
      <c r="AQ183" s="26">
        <v>6.43056</v>
      </c>
      <c r="AR183" s="26">
        <v>6.09001</v>
      </c>
      <c r="AS183" s="26">
        <v>6.74611</v>
      </c>
      <c r="AT183" s="26"/>
      <c r="AU183" s="26">
        <v>8.72926</v>
      </c>
      <c r="AV183" s="26">
        <v>6.46014</v>
      </c>
      <c r="AW183" s="26">
        <v>12.0147</v>
      </c>
      <c r="AX183" s="26"/>
      <c r="AY183" s="26">
        <v>4.33942e-11</v>
      </c>
      <c r="AZ183" s="26">
        <v>4.33942e-11</v>
      </c>
      <c r="BA183" s="26">
        <v>1.23926</v>
      </c>
      <c r="BB183" s="26"/>
      <c r="BC183" s="26">
        <v>4.99407</v>
      </c>
      <c r="BD183" s="26">
        <v>4.6091</v>
      </c>
      <c r="BE183" s="26">
        <v>5.30085</v>
      </c>
      <c r="BF183" s="26"/>
      <c r="BG183" s="26">
        <v>6.19347</v>
      </c>
      <c r="BH183" s="26">
        <v>5.80589</v>
      </c>
      <c r="BI183" s="26">
        <v>6.54705</v>
      </c>
      <c r="BJ183" s="26"/>
      <c r="BK183" s="26">
        <v>2.14523</v>
      </c>
      <c r="BL183" s="26">
        <v>1.65546</v>
      </c>
      <c r="BM183" s="26">
        <v>2.57599</v>
      </c>
      <c r="BN183" s="26"/>
      <c r="BO183" s="26">
        <v>4.22294</v>
      </c>
      <c r="BP183" s="26">
        <v>3.6739</v>
      </c>
      <c r="BQ183" s="26">
        <v>4.67719</v>
      </c>
      <c r="BR183" s="26"/>
      <c r="BS183" s="26">
        <v>4.80583</v>
      </c>
      <c r="BT183" s="26">
        <v>4.34553</v>
      </c>
      <c r="BU183" s="26">
        <v>5.23576</v>
      </c>
      <c r="BV183" s="26"/>
      <c r="BW183" s="26">
        <v>3.41128</v>
      </c>
      <c r="BX183" s="26">
        <v>3.21271</v>
      </c>
      <c r="BY183" s="26">
        <v>3.62588</v>
      </c>
      <c r="BZ183" s="26"/>
      <c r="CA183" s="26">
        <v>4.81708</v>
      </c>
      <c r="CB183" s="26">
        <v>4.31474</v>
      </c>
      <c r="CC183" s="26">
        <v>5.29269</v>
      </c>
      <c r="CD183" s="26"/>
      <c r="CE183" s="26">
        <v>4.97124</v>
      </c>
      <c r="CF183" s="26">
        <v>4.49779</v>
      </c>
      <c r="CG183" s="26">
        <v>5.35918</v>
      </c>
      <c r="CH183" s="26"/>
    </row>
    <row r="184" spans="1:86">
      <c r="A184" s="3">
        <v>16</v>
      </c>
      <c r="B184" s="2" t="s">
        <v>129</v>
      </c>
      <c r="C184" s="26">
        <v>0.779685</v>
      </c>
      <c r="D184" s="26">
        <v>1e-8</v>
      </c>
      <c r="E184" s="26" t="s">
        <v>119</v>
      </c>
      <c r="F184" s="26"/>
      <c r="G184" s="26">
        <v>0.666062</v>
      </c>
      <c r="H184" s="26">
        <v>1e-8</v>
      </c>
      <c r="I184" s="26" t="s">
        <v>119</v>
      </c>
      <c r="J184" s="26"/>
      <c r="K184" s="26">
        <v>9.99494e-11</v>
      </c>
      <c r="L184" s="26">
        <v>9.99494e-11</v>
      </c>
      <c r="M184" s="26">
        <v>0.217046</v>
      </c>
      <c r="N184" s="26"/>
      <c r="O184" s="26">
        <v>20.5409</v>
      </c>
      <c r="P184" s="26">
        <v>0.228687</v>
      </c>
      <c r="Q184" s="26" t="s">
        <v>119</v>
      </c>
      <c r="R184" s="26"/>
      <c r="S184" s="26">
        <v>71.0473</v>
      </c>
      <c r="T184" s="26">
        <v>34.2876</v>
      </c>
      <c r="U184" s="26">
        <v>171.513</v>
      </c>
      <c r="V184" s="26"/>
      <c r="W184" s="26">
        <v>1.00021e-10</v>
      </c>
      <c r="X184" s="26">
        <v>1.00022e-10</v>
      </c>
      <c r="Y184" s="26" t="s">
        <v>119</v>
      </c>
      <c r="Z184" s="26"/>
      <c r="AA184" s="26">
        <v>0.456834</v>
      </c>
      <c r="AB184" s="26">
        <v>1e-8</v>
      </c>
      <c r="AC184" s="26" t="s">
        <v>119</v>
      </c>
      <c r="AD184" s="26"/>
      <c r="AE184" s="26">
        <v>1.60113</v>
      </c>
      <c r="AF184" s="26">
        <v>1e-8</v>
      </c>
      <c r="AG184" s="26" t="s">
        <v>119</v>
      </c>
      <c r="AH184" s="26"/>
      <c r="AI184" s="26">
        <v>2.47642</v>
      </c>
      <c r="AJ184" s="26">
        <v>1.72079</v>
      </c>
      <c r="AK184" s="26" t="s">
        <v>119</v>
      </c>
      <c r="AL184" s="26"/>
      <c r="AM184" s="26">
        <v>0.602422</v>
      </c>
      <c r="AN184" s="26">
        <v>0.449467</v>
      </c>
      <c r="AO184" s="26" t="s">
        <v>119</v>
      </c>
      <c r="AP184" s="26"/>
      <c r="AQ184" s="26">
        <v>2.30934e-10</v>
      </c>
      <c r="AR184" s="26">
        <v>2.30935e-10</v>
      </c>
      <c r="AS184" s="26">
        <v>0.427134</v>
      </c>
      <c r="AT184" s="26"/>
      <c r="AU184" s="26">
        <v>6.54558</v>
      </c>
      <c r="AV184" s="26">
        <v>0.342962</v>
      </c>
      <c r="AW184" s="26" t="s">
        <v>119</v>
      </c>
      <c r="AX184" s="26"/>
      <c r="AY184" s="26">
        <v>39.1536</v>
      </c>
      <c r="AZ184" s="26">
        <v>3.14024</v>
      </c>
      <c r="BA184" s="26" t="s">
        <v>119</v>
      </c>
      <c r="BB184" s="26"/>
      <c r="BC184" s="26">
        <v>0.060312</v>
      </c>
      <c r="BD184" s="26">
        <v>1e-8</v>
      </c>
      <c r="BE184" s="26" t="s">
        <v>119</v>
      </c>
      <c r="BF184" s="26"/>
      <c r="BG184" s="26">
        <v>0.135055</v>
      </c>
      <c r="BH184" s="26">
        <v>1e-8</v>
      </c>
      <c r="BI184" s="26">
        <v>12486.7</v>
      </c>
      <c r="BJ184" s="26"/>
      <c r="BK184" s="26">
        <v>73.2646</v>
      </c>
      <c r="BL184" s="26">
        <v>19.898</v>
      </c>
      <c r="BM184" s="26">
        <v>110.525</v>
      </c>
      <c r="BN184" s="26"/>
      <c r="BO184" s="26">
        <v>0.839559</v>
      </c>
      <c r="BP184" s="26">
        <v>1e-8</v>
      </c>
      <c r="BQ184" s="26" t="s">
        <v>119</v>
      </c>
      <c r="BR184" s="26"/>
      <c r="BS184" s="26">
        <v>0.409702</v>
      </c>
      <c r="BT184" s="26">
        <v>1e-8</v>
      </c>
      <c r="BU184" s="26" t="s">
        <v>119</v>
      </c>
      <c r="BV184" s="26"/>
      <c r="BW184" s="26">
        <v>1.01466e-8</v>
      </c>
      <c r="BX184" s="26">
        <v>1e-8</v>
      </c>
      <c r="BY184" s="26">
        <v>0.709296</v>
      </c>
      <c r="BZ184" s="26"/>
      <c r="CA184" s="26">
        <v>0.662273</v>
      </c>
      <c r="CB184" s="26">
        <v>1e-8</v>
      </c>
      <c r="CC184" s="26" t="s">
        <v>119</v>
      </c>
      <c r="CD184" s="26"/>
      <c r="CE184" s="26">
        <v>24.4289</v>
      </c>
      <c r="CF184" s="26">
        <v>1e-8</v>
      </c>
      <c r="CG184" s="26" t="s">
        <v>119</v>
      </c>
      <c r="CH184" s="26"/>
    </row>
    <row r="185" spans="1:86">
      <c r="A185" s="3">
        <v>17</v>
      </c>
      <c r="B185" s="2" t="s">
        <v>130</v>
      </c>
      <c r="C185" s="26">
        <v>37.3845</v>
      </c>
      <c r="D185" s="26">
        <v>1e-8</v>
      </c>
      <c r="E185" s="26">
        <v>37.8482</v>
      </c>
      <c r="F185" s="26"/>
      <c r="G185" s="26">
        <v>30.2295</v>
      </c>
      <c r="H185" s="26">
        <v>0.377628</v>
      </c>
      <c r="I185" s="26">
        <v>38.7195</v>
      </c>
      <c r="J185" s="26"/>
      <c r="K185" s="26">
        <v>33.0446</v>
      </c>
      <c r="L185" s="26">
        <v>19.3525</v>
      </c>
      <c r="M185" s="26">
        <v>50.1511</v>
      </c>
      <c r="N185" s="26"/>
      <c r="O185" s="26">
        <v>22.7203</v>
      </c>
      <c r="P185" s="26">
        <v>4.12692</v>
      </c>
      <c r="Q185" s="26" t="s">
        <v>119</v>
      </c>
      <c r="R185" s="26"/>
      <c r="S185" s="26">
        <v>9.56612</v>
      </c>
      <c r="T185" s="26">
        <v>5.37718</v>
      </c>
      <c r="U185" s="26">
        <v>20.0138</v>
      </c>
      <c r="V185" s="26"/>
      <c r="W185" s="26">
        <v>37.9157</v>
      </c>
      <c r="X185" s="26">
        <v>1e-8</v>
      </c>
      <c r="Y185" s="26">
        <v>44.9923</v>
      </c>
      <c r="Z185" s="26"/>
      <c r="AA185" s="26">
        <v>34.2376</v>
      </c>
      <c r="AB185" s="26">
        <v>1e-8</v>
      </c>
      <c r="AC185" s="26">
        <v>44.9451</v>
      </c>
      <c r="AD185" s="26"/>
      <c r="AE185" s="26">
        <v>1e-8</v>
      </c>
      <c r="AF185" s="26">
        <v>1e-8</v>
      </c>
      <c r="AG185" s="26">
        <v>43.2868</v>
      </c>
      <c r="AH185" s="26"/>
      <c r="AI185" s="26">
        <v>40.413</v>
      </c>
      <c r="AJ185" s="26">
        <v>27.2523</v>
      </c>
      <c r="AK185" s="26">
        <v>60.2931</v>
      </c>
      <c r="AL185" s="26"/>
      <c r="AM185" s="26">
        <v>33.5542</v>
      </c>
      <c r="AN185" s="26">
        <v>29.2808</v>
      </c>
      <c r="AO185" s="26">
        <v>37.9908</v>
      </c>
      <c r="AP185" s="26"/>
      <c r="AQ185" s="26">
        <v>0.0152854</v>
      </c>
      <c r="AR185" s="26">
        <v>1e-8</v>
      </c>
      <c r="AS185" s="26">
        <v>22.5276</v>
      </c>
      <c r="AT185" s="26"/>
      <c r="AU185" s="26">
        <v>33.3234</v>
      </c>
      <c r="AV185" s="26">
        <v>28.3332</v>
      </c>
      <c r="AW185" s="26">
        <v>38.6419</v>
      </c>
      <c r="AX185" s="26"/>
      <c r="AY185" s="26">
        <v>2.89252</v>
      </c>
      <c r="AZ185" s="26">
        <v>2.04197</v>
      </c>
      <c r="BA185" s="26">
        <v>10.7948</v>
      </c>
      <c r="BB185" s="26"/>
      <c r="BC185" s="26">
        <v>25.4826</v>
      </c>
      <c r="BD185" s="26">
        <v>1e-8</v>
      </c>
      <c r="BE185" s="26">
        <v>38.2897</v>
      </c>
      <c r="BF185" s="26"/>
      <c r="BG185" s="26">
        <v>17.6259</v>
      </c>
      <c r="BH185" s="26">
        <v>1e-8</v>
      </c>
      <c r="BI185" s="26">
        <v>31.8595</v>
      </c>
      <c r="BJ185" s="26"/>
      <c r="BK185" s="26">
        <v>9.99316e-11</v>
      </c>
      <c r="BL185" s="26">
        <v>9.99316e-11</v>
      </c>
      <c r="BM185" s="26">
        <v>0.428469</v>
      </c>
      <c r="BN185" s="26"/>
      <c r="BO185" s="26">
        <v>27.4228</v>
      </c>
      <c r="BP185" s="26">
        <v>1e-8</v>
      </c>
      <c r="BQ185" s="26">
        <v>39.0896</v>
      </c>
      <c r="BR185" s="26"/>
      <c r="BS185" s="26">
        <v>14.7368</v>
      </c>
      <c r="BT185" s="26">
        <v>1e-8</v>
      </c>
      <c r="BU185" s="26">
        <v>28.6529</v>
      </c>
      <c r="BV185" s="26"/>
      <c r="BW185" s="26">
        <v>1.01466e-8</v>
      </c>
      <c r="BX185" s="26">
        <v>1e-8</v>
      </c>
      <c r="BY185" s="26">
        <v>1.08967</v>
      </c>
      <c r="BZ185" s="26"/>
      <c r="CA185" s="26">
        <v>40.7642</v>
      </c>
      <c r="CB185" s="26">
        <v>1e-8</v>
      </c>
      <c r="CC185" s="26">
        <v>48.9267</v>
      </c>
      <c r="CD185" s="26"/>
      <c r="CE185" s="26">
        <v>32.5424</v>
      </c>
      <c r="CF185" s="26">
        <v>1e-8</v>
      </c>
      <c r="CG185" s="26">
        <v>43.4488</v>
      </c>
      <c r="CH185" s="26"/>
    </row>
    <row r="186" spans="1:86">
      <c r="A186" s="3">
        <v>18</v>
      </c>
      <c r="B186" s="2" t="s">
        <v>131</v>
      </c>
      <c r="C186" s="26">
        <v>4.47687</v>
      </c>
      <c r="D186" s="26">
        <v>1e-8</v>
      </c>
      <c r="E186" s="26" t="s">
        <v>119</v>
      </c>
      <c r="F186" s="26"/>
      <c r="G186" s="26">
        <v>23.6177</v>
      </c>
      <c r="H186" s="26">
        <v>1e-8</v>
      </c>
      <c r="I186" s="26" t="s">
        <v>119</v>
      </c>
      <c r="J186" s="26"/>
      <c r="K186" s="26" t="s">
        <v>119</v>
      </c>
      <c r="L186" s="26">
        <v>9.99989e-9</v>
      </c>
      <c r="M186" s="26" t="s">
        <v>119</v>
      </c>
      <c r="N186" s="26"/>
      <c r="O186" s="26">
        <v>24.6983</v>
      </c>
      <c r="P186" s="26">
        <v>0.229615</v>
      </c>
      <c r="Q186" s="26" t="s">
        <v>119</v>
      </c>
      <c r="R186" s="26"/>
      <c r="S186" s="26" t="s">
        <v>119</v>
      </c>
      <c r="T186" s="26">
        <v>42.6983</v>
      </c>
      <c r="U186" s="26" t="s">
        <v>119</v>
      </c>
      <c r="V186" s="26"/>
      <c r="W186" s="26">
        <v>50.668</v>
      </c>
      <c r="X186" s="26">
        <v>1e-8</v>
      </c>
      <c r="Y186" s="26" t="s">
        <v>119</v>
      </c>
      <c r="Z186" s="26"/>
      <c r="AA186" s="26">
        <v>10.0247</v>
      </c>
      <c r="AB186" s="26">
        <v>1e-8</v>
      </c>
      <c r="AC186" s="26" t="s">
        <v>119</v>
      </c>
      <c r="AD186" s="26"/>
      <c r="AE186" s="26">
        <v>30.0018</v>
      </c>
      <c r="AF186" s="26">
        <v>1e-8</v>
      </c>
      <c r="AG186" s="26" t="s">
        <v>119</v>
      </c>
      <c r="AH186" s="26"/>
      <c r="AI186" s="26">
        <v>22.2599</v>
      </c>
      <c r="AJ186" s="26">
        <v>1.71849</v>
      </c>
      <c r="AK186" s="26" t="s">
        <v>119</v>
      </c>
      <c r="AL186" s="26"/>
      <c r="AM186" s="26">
        <v>30.9082</v>
      </c>
      <c r="AN186" s="26">
        <v>0.453926</v>
      </c>
      <c r="AO186" s="26" t="s">
        <v>119</v>
      </c>
      <c r="AP186" s="26"/>
      <c r="AQ186" s="26">
        <v>257.357</v>
      </c>
      <c r="AR186" s="26">
        <v>1e-8</v>
      </c>
      <c r="AS186" s="26" t="s">
        <v>119</v>
      </c>
      <c r="AT186" s="26"/>
      <c r="AU186" s="26">
        <v>0.576465</v>
      </c>
      <c r="AV186" s="26">
        <v>0.340546</v>
      </c>
      <c r="AW186" s="26" t="s">
        <v>119</v>
      </c>
      <c r="AX186" s="26"/>
      <c r="AY186" s="26">
        <v>19.1347</v>
      </c>
      <c r="AZ186" s="26">
        <v>3.13403</v>
      </c>
      <c r="BA186" s="26" t="s">
        <v>119</v>
      </c>
      <c r="BB186" s="26"/>
      <c r="BC186" s="26">
        <v>98.9343</v>
      </c>
      <c r="BD186" s="26">
        <v>9.99999e-9</v>
      </c>
      <c r="BE186" s="26" t="s">
        <v>119</v>
      </c>
      <c r="BF186" s="26"/>
      <c r="BG186" s="26">
        <v>7.39327</v>
      </c>
      <c r="BH186" s="26">
        <v>1e-8</v>
      </c>
      <c r="BI186" s="26">
        <v>11159.6</v>
      </c>
      <c r="BJ186" s="26"/>
      <c r="BK186" s="26">
        <v>77.0362</v>
      </c>
      <c r="BL186" s="26">
        <v>19.7272</v>
      </c>
      <c r="BM186" s="26">
        <v>126.296</v>
      </c>
      <c r="BN186" s="26"/>
      <c r="BO186" s="26">
        <v>4.83984</v>
      </c>
      <c r="BP186" s="26">
        <v>1e-8</v>
      </c>
      <c r="BQ186" s="26" t="s">
        <v>119</v>
      </c>
      <c r="BR186" s="26"/>
      <c r="BS186" s="26">
        <v>9.00078</v>
      </c>
      <c r="BT186" s="26">
        <v>1e-8</v>
      </c>
      <c r="BU186" s="26" t="s">
        <v>119</v>
      </c>
      <c r="BV186" s="26"/>
      <c r="BW186" s="26">
        <v>180.636</v>
      </c>
      <c r="BX186" s="26">
        <v>1e-8</v>
      </c>
      <c r="BY186" s="26" t="s">
        <v>119</v>
      </c>
      <c r="BZ186" s="26"/>
      <c r="CA186" s="26">
        <v>7.81889</v>
      </c>
      <c r="CB186" s="26">
        <v>1e-8</v>
      </c>
      <c r="CC186" s="26" t="s">
        <v>119</v>
      </c>
      <c r="CD186" s="26"/>
      <c r="CE186" s="26">
        <v>0.244106</v>
      </c>
      <c r="CF186" s="26">
        <v>1e-8</v>
      </c>
      <c r="CG186" s="26" t="s">
        <v>119</v>
      </c>
      <c r="CH186" s="26"/>
    </row>
    <row r="187" spans="1:86">
      <c r="A187" s="3">
        <v>23</v>
      </c>
      <c r="B187" s="2" t="s">
        <v>132</v>
      </c>
      <c r="C187" s="26">
        <v>52.9761</v>
      </c>
      <c r="D187" s="26">
        <v>1e-8</v>
      </c>
      <c r="E187" s="26" t="s">
        <v>119</v>
      </c>
      <c r="F187" s="26"/>
      <c r="G187" s="26">
        <v>12.3154</v>
      </c>
      <c r="H187" s="26">
        <v>1e-8</v>
      </c>
      <c r="I187" s="26" t="s">
        <v>119</v>
      </c>
      <c r="J187" s="26"/>
      <c r="K187" s="26">
        <v>179.009</v>
      </c>
      <c r="L187" s="26">
        <v>1e-8</v>
      </c>
      <c r="M187" s="26" t="s">
        <v>119</v>
      </c>
      <c r="N187" s="26"/>
      <c r="O187" s="26">
        <v>65.4444</v>
      </c>
      <c r="P187" s="26">
        <v>9.99999e-9</v>
      </c>
      <c r="Q187" s="26" t="s">
        <v>119</v>
      </c>
      <c r="R187" s="26"/>
      <c r="S187" s="26">
        <v>235.587</v>
      </c>
      <c r="T187" s="26">
        <v>1e-8</v>
      </c>
      <c r="U187" s="26" t="s">
        <v>119</v>
      </c>
      <c r="V187" s="26"/>
      <c r="W187" s="26">
        <v>49.4581</v>
      </c>
      <c r="X187" s="26">
        <v>1e-8</v>
      </c>
      <c r="Y187" s="26" t="s">
        <v>119</v>
      </c>
      <c r="Z187" s="26"/>
      <c r="AA187" s="26">
        <v>26.8295</v>
      </c>
      <c r="AB187" s="26">
        <v>1e-8</v>
      </c>
      <c r="AC187" s="26" t="s">
        <v>119</v>
      </c>
      <c r="AD187" s="26"/>
      <c r="AE187" s="26">
        <v>33.1647</v>
      </c>
      <c r="AF187" s="26">
        <v>1e-8</v>
      </c>
      <c r="AG187" s="26" t="s">
        <v>119</v>
      </c>
      <c r="AH187" s="26"/>
      <c r="AI187" s="26">
        <v>39.7499</v>
      </c>
      <c r="AJ187" s="26">
        <v>1e-8</v>
      </c>
      <c r="AK187" s="26" t="s">
        <v>119</v>
      </c>
      <c r="AL187" s="26"/>
      <c r="AM187" s="26">
        <v>261.33</v>
      </c>
      <c r="AN187" s="26">
        <v>1e-8</v>
      </c>
      <c r="AO187" s="26" t="s">
        <v>119</v>
      </c>
      <c r="AP187" s="26"/>
      <c r="AQ187" s="26">
        <v>135.587</v>
      </c>
      <c r="AR187" s="26">
        <v>1e-8</v>
      </c>
      <c r="AS187" s="26" t="s">
        <v>119</v>
      </c>
      <c r="AT187" s="26"/>
      <c r="AU187" s="26">
        <v>70.6722</v>
      </c>
      <c r="AV187" s="26">
        <v>9.99999e-9</v>
      </c>
      <c r="AW187" s="26" t="s">
        <v>119</v>
      </c>
      <c r="AX187" s="26"/>
      <c r="AY187" s="26">
        <v>60.0043</v>
      </c>
      <c r="AZ187" s="26">
        <v>1e-8</v>
      </c>
      <c r="BA187" s="26" t="s">
        <v>119</v>
      </c>
      <c r="BB187" s="26"/>
      <c r="BC187" s="26">
        <v>7.65846</v>
      </c>
      <c r="BD187" s="26">
        <v>1e-8</v>
      </c>
      <c r="BE187" s="26" t="s">
        <v>119</v>
      </c>
      <c r="BF187" s="26"/>
      <c r="BG187" s="26">
        <v>56.1581</v>
      </c>
      <c r="BH187" s="26">
        <v>1e-8</v>
      </c>
      <c r="BI187" s="26">
        <v>100056</v>
      </c>
      <c r="BJ187" s="26"/>
      <c r="BK187" s="26">
        <v>42.6874</v>
      </c>
      <c r="BL187" s="26">
        <v>1e-8</v>
      </c>
      <c r="BM187" s="26" t="s">
        <v>119</v>
      </c>
      <c r="BN187" s="26"/>
      <c r="BO187" s="26">
        <v>106.223</v>
      </c>
      <c r="BP187" s="26">
        <v>9.99999e-9</v>
      </c>
      <c r="BQ187" s="26" t="s">
        <v>119</v>
      </c>
      <c r="BR187" s="26"/>
      <c r="BS187" s="26">
        <v>7.13813</v>
      </c>
      <c r="BT187" s="26">
        <v>1e-8</v>
      </c>
      <c r="BU187" s="26" t="s">
        <v>119</v>
      </c>
      <c r="BV187" s="26"/>
      <c r="BW187" s="26">
        <v>82.4726</v>
      </c>
      <c r="BX187" s="26">
        <v>9.99999e-9</v>
      </c>
      <c r="BY187" s="26" t="s">
        <v>119</v>
      </c>
      <c r="BZ187" s="26"/>
      <c r="CA187" s="26">
        <v>39.0899</v>
      </c>
      <c r="CB187" s="26">
        <v>1e-8</v>
      </c>
      <c r="CC187" s="26" t="s">
        <v>119</v>
      </c>
      <c r="CD187" s="26"/>
      <c r="CE187" s="26">
        <v>22.6215</v>
      </c>
      <c r="CF187" s="26">
        <v>1e-8</v>
      </c>
      <c r="CG187" s="26" t="s">
        <v>119</v>
      </c>
      <c r="CH187" s="26"/>
    </row>
    <row r="188" spans="1:86">
      <c r="A188" s="3">
        <v>28</v>
      </c>
      <c r="B188" s="2" t="s">
        <v>133</v>
      </c>
      <c r="C188" s="26" t="s">
        <v>119</v>
      </c>
      <c r="D188" s="26" t="s">
        <v>119</v>
      </c>
      <c r="E188" s="26" t="s">
        <v>119</v>
      </c>
      <c r="F188" s="26"/>
      <c r="G188" s="26">
        <v>266.342</v>
      </c>
      <c r="H188" s="26">
        <v>266.342</v>
      </c>
      <c r="I188" s="26" t="s">
        <v>119</v>
      </c>
      <c r="J188" s="26"/>
      <c r="K188" s="26">
        <v>139.213</v>
      </c>
      <c r="L188" s="26">
        <v>1e-8</v>
      </c>
      <c r="M188" s="26" t="s">
        <v>119</v>
      </c>
      <c r="N188" s="26"/>
      <c r="O188" s="26">
        <v>218.656</v>
      </c>
      <c r="P188" s="26">
        <v>9.99999e-9</v>
      </c>
      <c r="Q188" s="26" t="s">
        <v>119</v>
      </c>
      <c r="R188" s="26"/>
      <c r="S188" s="26" t="s">
        <v>119</v>
      </c>
      <c r="T188" s="26" t="s">
        <v>119</v>
      </c>
      <c r="U188" s="26" t="s">
        <v>119</v>
      </c>
      <c r="V188" s="26"/>
      <c r="W188" s="26">
        <v>1.11364</v>
      </c>
      <c r="X188" s="26">
        <v>1e-8</v>
      </c>
      <c r="Y188" s="26" t="s">
        <v>119</v>
      </c>
      <c r="Z188" s="26"/>
      <c r="AA188" s="26">
        <v>89.9323</v>
      </c>
      <c r="AB188" s="26">
        <v>0.232002</v>
      </c>
      <c r="AC188" s="26" t="s">
        <v>119</v>
      </c>
      <c r="AD188" s="26"/>
      <c r="AE188" s="26">
        <v>25.0283</v>
      </c>
      <c r="AF188" s="26">
        <v>1e-8</v>
      </c>
      <c r="AG188" s="26" t="s">
        <v>119</v>
      </c>
      <c r="AH188" s="26"/>
      <c r="AI188" s="26">
        <v>1745.29</v>
      </c>
      <c r="AJ188" s="26">
        <v>39.2239</v>
      </c>
      <c r="AK188" s="26" t="s">
        <v>119</v>
      </c>
      <c r="AL188" s="26"/>
      <c r="AM188" s="26">
        <v>246.007</v>
      </c>
      <c r="AN188" s="26">
        <v>4.50894</v>
      </c>
      <c r="AO188" s="26" t="s">
        <v>119</v>
      </c>
      <c r="AP188" s="26"/>
      <c r="AQ188" s="26">
        <v>185.361</v>
      </c>
      <c r="AR188" s="26">
        <v>1e-8</v>
      </c>
      <c r="AS188" s="26" t="s">
        <v>119</v>
      </c>
      <c r="AT188" s="26"/>
      <c r="AU188" s="26">
        <v>622.984</v>
      </c>
      <c r="AV188" s="26">
        <v>5.20133</v>
      </c>
      <c r="AW188" s="26" t="s">
        <v>119</v>
      </c>
      <c r="AX188" s="26"/>
      <c r="AY188" s="26">
        <v>673.19</v>
      </c>
      <c r="AZ188" s="26">
        <v>14.051</v>
      </c>
      <c r="BA188" s="26" t="s">
        <v>119</v>
      </c>
      <c r="BB188" s="26"/>
      <c r="BC188" s="26">
        <v>68.2921</v>
      </c>
      <c r="BD188" s="26">
        <v>9.99999e-9</v>
      </c>
      <c r="BE188" s="26" t="s">
        <v>119</v>
      </c>
      <c r="BF188" s="26"/>
      <c r="BG188" s="26">
        <v>1e-8</v>
      </c>
      <c r="BH188" s="26">
        <v>1e-8</v>
      </c>
      <c r="BI188" s="26">
        <v>5.93646</v>
      </c>
      <c r="BJ188" s="26"/>
      <c r="BK188" s="26">
        <v>37.4394</v>
      </c>
      <c r="BL188" s="26">
        <v>1e-8</v>
      </c>
      <c r="BM188" s="26" t="s">
        <v>119</v>
      </c>
      <c r="BN188" s="26"/>
      <c r="BO188" s="26">
        <v>0.0177868</v>
      </c>
      <c r="BP188" s="26">
        <v>1e-8</v>
      </c>
      <c r="BQ188" s="26" t="s">
        <v>119</v>
      </c>
      <c r="BR188" s="26"/>
      <c r="BS188" s="26">
        <v>1.11019</v>
      </c>
      <c r="BT188" s="26">
        <v>0.177037</v>
      </c>
      <c r="BU188" s="26" t="s">
        <v>119</v>
      </c>
      <c r="BV188" s="26"/>
      <c r="BW188" s="26" t="s">
        <v>119</v>
      </c>
      <c r="BX188" s="26" t="s">
        <v>119</v>
      </c>
      <c r="BY188" s="26" t="s">
        <v>119</v>
      </c>
      <c r="BZ188" s="26"/>
      <c r="CA188" s="26">
        <v>17.5678</v>
      </c>
      <c r="CB188" s="26">
        <v>1e-8</v>
      </c>
      <c r="CC188" s="26" t="s">
        <v>119</v>
      </c>
      <c r="CD188" s="26"/>
      <c r="CE188" s="26">
        <v>92.9242</v>
      </c>
      <c r="CF188" s="26">
        <v>0.527519</v>
      </c>
      <c r="CG188" s="26" t="s">
        <v>119</v>
      </c>
      <c r="CH188" s="26"/>
    </row>
    <row r="189" spans="1:86">
      <c r="A189" s="3">
        <v>29</v>
      </c>
      <c r="B189" s="2" t="s">
        <v>134</v>
      </c>
      <c r="C189" s="26">
        <v>2.95733</v>
      </c>
      <c r="D189" s="26">
        <v>0.870872</v>
      </c>
      <c r="E189" s="26">
        <v>13.1018</v>
      </c>
      <c r="F189" s="26"/>
      <c r="G189" s="26">
        <v>104.452</v>
      </c>
      <c r="H189" s="26">
        <v>0.383479</v>
      </c>
      <c r="I189" s="26" t="s">
        <v>119</v>
      </c>
      <c r="J189" s="26"/>
      <c r="K189" s="26">
        <v>3.34285e-9</v>
      </c>
      <c r="L189" s="26">
        <v>3.34285e-9</v>
      </c>
      <c r="M189" s="26">
        <v>22.2365</v>
      </c>
      <c r="N189" s="26"/>
      <c r="O189" s="26">
        <v>3.43455e-8</v>
      </c>
      <c r="P189" s="26">
        <v>1e-8</v>
      </c>
      <c r="Q189" s="26" t="s">
        <v>119</v>
      </c>
      <c r="R189" s="26"/>
      <c r="S189" s="26">
        <v>10.1734</v>
      </c>
      <c r="T189" s="26">
        <v>1.74216</v>
      </c>
      <c r="U189" s="26">
        <v>38.692</v>
      </c>
      <c r="V189" s="26"/>
      <c r="W189" s="26">
        <v>0.212685</v>
      </c>
      <c r="X189" s="26">
        <v>1e-8</v>
      </c>
      <c r="Y189" s="26" t="s">
        <v>119</v>
      </c>
      <c r="Z189" s="26"/>
      <c r="AA189" s="26">
        <v>1.94427</v>
      </c>
      <c r="AB189" s="26">
        <v>1e-8</v>
      </c>
      <c r="AC189" s="26">
        <v>50.4888</v>
      </c>
      <c r="AD189" s="26"/>
      <c r="AE189" s="26">
        <v>2.06798e-12</v>
      </c>
      <c r="AF189" s="26">
        <v>2.06798e-12</v>
      </c>
      <c r="AG189" s="26">
        <v>1.0992</v>
      </c>
      <c r="AH189" s="26"/>
      <c r="AI189" s="26">
        <v>1238.32</v>
      </c>
      <c r="AJ189" s="26">
        <v>1e-8</v>
      </c>
      <c r="AK189" s="26" t="s">
        <v>119</v>
      </c>
      <c r="AL189" s="26"/>
      <c r="AM189" s="26">
        <v>8.63824</v>
      </c>
      <c r="AN189" s="26">
        <v>1.64266</v>
      </c>
      <c r="AO189" s="26">
        <v>503.943</v>
      </c>
      <c r="AP189" s="26"/>
      <c r="AQ189" s="26">
        <v>0.0022571</v>
      </c>
      <c r="AR189" s="26">
        <v>1e-8</v>
      </c>
      <c r="AS189" s="26">
        <v>14.2256</v>
      </c>
      <c r="AT189" s="26"/>
      <c r="AU189" s="26">
        <v>14.9458</v>
      </c>
      <c r="AV189" s="26">
        <v>2.85326</v>
      </c>
      <c r="AW189" s="26" t="s">
        <v>119</v>
      </c>
      <c r="AX189" s="26"/>
      <c r="AY189" s="26" t="s">
        <v>119</v>
      </c>
      <c r="AZ189" s="26" t="s">
        <v>119</v>
      </c>
      <c r="BA189" s="26" t="s">
        <v>119</v>
      </c>
      <c r="BB189" s="26"/>
      <c r="BC189" s="26">
        <v>1.21115e-11</v>
      </c>
      <c r="BD189" s="26">
        <v>1.21115e-11</v>
      </c>
      <c r="BE189" s="26">
        <v>2.65373</v>
      </c>
      <c r="BF189" s="26"/>
      <c r="BG189" s="26">
        <v>5.1379</v>
      </c>
      <c r="BH189" s="26">
        <v>0.596167</v>
      </c>
      <c r="BI189" s="26">
        <v>10193.9</v>
      </c>
      <c r="BJ189" s="26"/>
      <c r="BK189" s="26">
        <v>6.33184e-12</v>
      </c>
      <c r="BL189" s="26">
        <v>6.33184e-12</v>
      </c>
      <c r="BM189" s="26">
        <v>2.48246</v>
      </c>
      <c r="BN189" s="26"/>
      <c r="BO189" s="26">
        <v>9.08712e-12</v>
      </c>
      <c r="BP189" s="26">
        <v>9.08712e-12</v>
      </c>
      <c r="BQ189" s="26">
        <v>4.91769</v>
      </c>
      <c r="BR189" s="26"/>
      <c r="BS189" s="26">
        <v>75.8016</v>
      </c>
      <c r="BT189" s="26">
        <v>0.57238</v>
      </c>
      <c r="BU189" s="26" t="s">
        <v>119</v>
      </c>
      <c r="BV189" s="26"/>
      <c r="BW189" s="26">
        <v>5.19594</v>
      </c>
      <c r="BX189" s="26">
        <v>1.19746</v>
      </c>
      <c r="BY189" s="26">
        <v>23.4652</v>
      </c>
      <c r="BZ189" s="26"/>
      <c r="CA189" s="26">
        <v>19.1905</v>
      </c>
      <c r="CB189" s="26">
        <v>2.72365</v>
      </c>
      <c r="CC189" s="26" t="s">
        <v>119</v>
      </c>
      <c r="CD189" s="26"/>
      <c r="CE189" s="26">
        <v>4.24472</v>
      </c>
      <c r="CF189" s="26">
        <v>0.101055</v>
      </c>
      <c r="CG189" s="26">
        <v>75.9576</v>
      </c>
      <c r="CH189" s="26"/>
    </row>
    <row r="190" spans="1:86">
      <c r="A190" s="3">
        <v>30</v>
      </c>
      <c r="B190" s="2" t="s">
        <v>135</v>
      </c>
      <c r="C190" s="26">
        <v>164.426</v>
      </c>
      <c r="D190" s="26">
        <v>67.4817</v>
      </c>
      <c r="E190" s="26" t="s">
        <v>119</v>
      </c>
      <c r="F190" s="26"/>
      <c r="G190" s="26">
        <v>67.0137</v>
      </c>
      <c r="H190" s="26">
        <v>45.0518</v>
      </c>
      <c r="I190" s="26" t="s">
        <v>119</v>
      </c>
      <c r="J190" s="26"/>
      <c r="K190" s="26">
        <v>118.437</v>
      </c>
      <c r="L190" s="26">
        <v>59.0965</v>
      </c>
      <c r="M190" s="26" t="s">
        <v>119</v>
      </c>
      <c r="N190" s="26"/>
      <c r="O190" s="26">
        <v>271.872</v>
      </c>
      <c r="P190" s="26">
        <v>56.633</v>
      </c>
      <c r="Q190" s="26" t="s">
        <v>119</v>
      </c>
      <c r="R190" s="26"/>
      <c r="S190" s="26" t="s">
        <v>119</v>
      </c>
      <c r="T190" s="26">
        <v>113.494</v>
      </c>
      <c r="U190" s="26" t="s">
        <v>119</v>
      </c>
      <c r="V190" s="26"/>
      <c r="W190" s="26">
        <v>128.817</v>
      </c>
      <c r="X190" s="26">
        <v>50.134</v>
      </c>
      <c r="Y190" s="26" t="s">
        <v>119</v>
      </c>
      <c r="Z190" s="26"/>
      <c r="AA190" s="26">
        <v>72.6737</v>
      </c>
      <c r="AB190" s="26">
        <v>38.3846</v>
      </c>
      <c r="AC190" s="26" t="s">
        <v>119</v>
      </c>
      <c r="AD190" s="26"/>
      <c r="AE190" s="26" t="s">
        <v>119</v>
      </c>
      <c r="AF190" s="26" t="s">
        <v>119</v>
      </c>
      <c r="AG190" s="26" t="s">
        <v>119</v>
      </c>
      <c r="AH190" s="26"/>
      <c r="AI190" s="26">
        <v>875.339</v>
      </c>
      <c r="AJ190" s="26">
        <v>255.159</v>
      </c>
      <c r="AK190" s="26" t="s">
        <v>119</v>
      </c>
      <c r="AL190" s="26"/>
      <c r="AM190" s="26">
        <v>180.434</v>
      </c>
      <c r="AN190" s="26">
        <v>108.564</v>
      </c>
      <c r="AO190" s="26" t="s">
        <v>119</v>
      </c>
      <c r="AP190" s="26"/>
      <c r="AQ190" s="26">
        <v>68.1579</v>
      </c>
      <c r="AR190" s="26">
        <v>45.2987</v>
      </c>
      <c r="AS190" s="26" t="s">
        <v>119</v>
      </c>
      <c r="AT190" s="26"/>
      <c r="AU190" s="26">
        <v>152.425</v>
      </c>
      <c r="AV190" s="26">
        <v>84.3995</v>
      </c>
      <c r="AW190" s="26" t="s">
        <v>119</v>
      </c>
      <c r="AX190" s="26"/>
      <c r="AY190" s="26">
        <v>212.735</v>
      </c>
      <c r="AZ190" s="26">
        <v>108.562</v>
      </c>
      <c r="BA190" s="26" t="s">
        <v>119</v>
      </c>
      <c r="BB190" s="26"/>
      <c r="BC190" s="26">
        <v>86.7657</v>
      </c>
      <c r="BD190" s="26">
        <v>38.8939</v>
      </c>
      <c r="BE190" s="26" t="s">
        <v>119</v>
      </c>
      <c r="BF190" s="26"/>
      <c r="BG190" s="26">
        <v>135.095</v>
      </c>
      <c r="BH190" s="26">
        <v>56.2806</v>
      </c>
      <c r="BI190" s="26">
        <v>10665.6</v>
      </c>
      <c r="BJ190" s="26"/>
      <c r="BK190" s="26">
        <v>131.523</v>
      </c>
      <c r="BL190" s="26">
        <v>84.6611</v>
      </c>
      <c r="BM190" s="26" t="s">
        <v>119</v>
      </c>
      <c r="BN190" s="26"/>
      <c r="BO190" s="26">
        <v>158.119</v>
      </c>
      <c r="BP190" s="26">
        <v>63.3228</v>
      </c>
      <c r="BQ190" s="26" t="s">
        <v>119</v>
      </c>
      <c r="BR190" s="26"/>
      <c r="BS190" s="26" t="s">
        <v>119</v>
      </c>
      <c r="BT190" s="26" t="s">
        <v>119</v>
      </c>
      <c r="BU190" s="26" t="s">
        <v>119</v>
      </c>
      <c r="BV190" s="26"/>
      <c r="BW190" s="26">
        <v>251.209</v>
      </c>
      <c r="BX190" s="26">
        <v>95.6311</v>
      </c>
      <c r="BY190" s="26" t="s">
        <v>119</v>
      </c>
      <c r="BZ190" s="26"/>
      <c r="CA190" s="26">
        <v>41.4632</v>
      </c>
      <c r="CB190" s="26">
        <v>20.9524</v>
      </c>
      <c r="CC190" s="26" t="s">
        <v>119</v>
      </c>
      <c r="CD190" s="26"/>
      <c r="CE190" s="26" t="s">
        <v>119</v>
      </c>
      <c r="CF190" s="26" t="s">
        <v>119</v>
      </c>
      <c r="CG190" s="26" t="s">
        <v>119</v>
      </c>
      <c r="CH190" s="26"/>
    </row>
    <row r="191" spans="1:86">
      <c r="A191" s="3">
        <v>31</v>
      </c>
      <c r="B191" s="2" t="s">
        <v>136</v>
      </c>
      <c r="C191" s="26">
        <v>175.686</v>
      </c>
      <c r="D191" s="26">
        <v>67.1443</v>
      </c>
      <c r="E191" s="26" t="s">
        <v>119</v>
      </c>
      <c r="F191" s="26"/>
      <c r="G191" s="26">
        <v>752.911</v>
      </c>
      <c r="H191" s="26">
        <v>47.5195</v>
      </c>
      <c r="I191" s="26" t="s">
        <v>119</v>
      </c>
      <c r="J191" s="26"/>
      <c r="K191" s="26">
        <v>183.6</v>
      </c>
      <c r="L191" s="26">
        <v>59.1201</v>
      </c>
      <c r="M191" s="26" t="s">
        <v>119</v>
      </c>
      <c r="N191" s="26"/>
      <c r="O191" s="26">
        <v>167.078</v>
      </c>
      <c r="P191" s="26">
        <v>58.1682</v>
      </c>
      <c r="Q191" s="26" t="s">
        <v>119</v>
      </c>
      <c r="R191" s="26"/>
      <c r="S191" s="26">
        <v>147.741</v>
      </c>
      <c r="T191" s="26">
        <v>89.8944</v>
      </c>
      <c r="U191" s="26">
        <v>252.926</v>
      </c>
      <c r="V191" s="26"/>
      <c r="W191" s="26">
        <v>127.45</v>
      </c>
      <c r="X191" s="26">
        <v>50.7145</v>
      </c>
      <c r="Y191" s="26" t="s">
        <v>119</v>
      </c>
      <c r="Z191" s="26"/>
      <c r="AA191" s="26">
        <v>164.184</v>
      </c>
      <c r="AB191" s="26">
        <v>38.531</v>
      </c>
      <c r="AC191" s="26" t="s">
        <v>119</v>
      </c>
      <c r="AD191" s="26"/>
      <c r="AE191" s="26">
        <v>59.8587</v>
      </c>
      <c r="AF191" s="26">
        <v>44.2475</v>
      </c>
      <c r="AG191" s="26">
        <v>86.091</v>
      </c>
      <c r="AH191" s="26"/>
      <c r="AI191" s="26">
        <v>42.8892</v>
      </c>
      <c r="AJ191" s="26">
        <v>1e-8</v>
      </c>
      <c r="AK191" s="26">
        <v>129.288</v>
      </c>
      <c r="AL191" s="26"/>
      <c r="AM191" s="26">
        <v>527.397</v>
      </c>
      <c r="AN191" s="26">
        <v>110.154</v>
      </c>
      <c r="AO191" s="26" t="s">
        <v>119</v>
      </c>
      <c r="AP191" s="26"/>
      <c r="AQ191" s="26">
        <v>455.488</v>
      </c>
      <c r="AR191" s="26">
        <v>45.8459</v>
      </c>
      <c r="AS191" s="26" t="s">
        <v>119</v>
      </c>
      <c r="AT191" s="26"/>
      <c r="AU191" s="26">
        <v>330.501</v>
      </c>
      <c r="AV191" s="26">
        <v>84.9106</v>
      </c>
      <c r="AW191" s="26" t="s">
        <v>119</v>
      </c>
      <c r="AX191" s="26"/>
      <c r="AY191" s="26">
        <v>498.958</v>
      </c>
      <c r="AZ191" s="26">
        <v>116.566</v>
      </c>
      <c r="BA191" s="26" t="s">
        <v>119</v>
      </c>
      <c r="BB191" s="26"/>
      <c r="BC191" s="26">
        <v>125.939</v>
      </c>
      <c r="BD191" s="26">
        <v>38.8921</v>
      </c>
      <c r="BE191" s="26" t="s">
        <v>119</v>
      </c>
      <c r="BF191" s="26"/>
      <c r="BG191" s="26">
        <v>273.956</v>
      </c>
      <c r="BH191" s="26">
        <v>58.9412</v>
      </c>
      <c r="BI191" s="26">
        <v>12352.6</v>
      </c>
      <c r="BJ191" s="26"/>
      <c r="BK191" s="26">
        <v>356.996</v>
      </c>
      <c r="BL191" s="26">
        <v>84.0271</v>
      </c>
      <c r="BM191" s="26" t="s">
        <v>119</v>
      </c>
      <c r="BN191" s="26"/>
      <c r="BO191" s="26">
        <v>172.37</v>
      </c>
      <c r="BP191" s="26">
        <v>63.145</v>
      </c>
      <c r="BQ191" s="26" t="s">
        <v>119</v>
      </c>
      <c r="BR191" s="26"/>
      <c r="BS191" s="26">
        <v>160.611</v>
      </c>
      <c r="BT191" s="26">
        <v>100.99</v>
      </c>
      <c r="BU191" s="26">
        <v>305.595</v>
      </c>
      <c r="BV191" s="26"/>
      <c r="BW191" s="26">
        <v>250.861</v>
      </c>
      <c r="BX191" s="26">
        <v>95.0911</v>
      </c>
      <c r="BY191" s="26" t="s">
        <v>119</v>
      </c>
      <c r="BZ191" s="26"/>
      <c r="CA191" s="26">
        <v>80.9951</v>
      </c>
      <c r="CB191" s="26">
        <v>20.9262</v>
      </c>
      <c r="CC191" s="26" t="s">
        <v>119</v>
      </c>
      <c r="CD191" s="26"/>
      <c r="CE191" s="26">
        <v>75.5151</v>
      </c>
      <c r="CF191" s="26">
        <v>56.0541</v>
      </c>
      <c r="CG191" s="26">
        <v>97.2259</v>
      </c>
      <c r="CH191" s="26"/>
    </row>
    <row r="192" spans="1:86">
      <c r="A192" s="3">
        <v>32</v>
      </c>
      <c r="B192" s="2" t="s">
        <v>137</v>
      </c>
      <c r="C192" s="26">
        <v>0.480094</v>
      </c>
      <c r="D192" s="26">
        <v>0.287109</v>
      </c>
      <c r="E192" s="26">
        <v>0.662884</v>
      </c>
      <c r="F192" s="26"/>
      <c r="G192" s="26">
        <v>1e-10</v>
      </c>
      <c r="H192" s="26">
        <v>1e-10</v>
      </c>
      <c r="I192" s="26">
        <v>0.28995</v>
      </c>
      <c r="J192" s="26"/>
      <c r="K192" s="26">
        <v>0.312953</v>
      </c>
      <c r="L192" s="26">
        <v>0.0764953</v>
      </c>
      <c r="M192" s="26">
        <v>0.571397</v>
      </c>
      <c r="N192" s="26"/>
      <c r="O192" s="26">
        <v>0.0562441</v>
      </c>
      <c r="P192" s="26">
        <v>1e-8</v>
      </c>
      <c r="Q192" s="26">
        <v>6.16021</v>
      </c>
      <c r="R192" s="26"/>
      <c r="S192" s="26">
        <v>7.56791</v>
      </c>
      <c r="T192" s="26">
        <v>5.66121</v>
      </c>
      <c r="U192" s="26">
        <v>9.32893</v>
      </c>
      <c r="V192" s="26"/>
      <c r="W192" s="26">
        <v>0.312604</v>
      </c>
      <c r="X192" s="26">
        <v>0.0236914</v>
      </c>
      <c r="Y192" s="26">
        <v>0.58742</v>
      </c>
      <c r="Z192" s="26"/>
      <c r="AA192" s="26">
        <v>0.206461</v>
      </c>
      <c r="AB192" s="26">
        <v>0.00778439</v>
      </c>
      <c r="AC192" s="26">
        <v>0.394067</v>
      </c>
      <c r="AD192" s="26"/>
      <c r="AE192" s="26">
        <v>0.944599</v>
      </c>
      <c r="AF192" s="26">
        <v>0.663563</v>
      </c>
      <c r="AG192" s="26">
        <v>1.23297</v>
      </c>
      <c r="AH192" s="26"/>
      <c r="AI192" s="26">
        <v>1.29994e-10</v>
      </c>
      <c r="AJ192" s="26">
        <v>1.29994e-10</v>
      </c>
      <c r="AK192" s="26">
        <v>1.39086</v>
      </c>
      <c r="AL192" s="26"/>
      <c r="AM192" s="26">
        <v>0.372579</v>
      </c>
      <c r="AN192" s="26">
        <v>0.182302</v>
      </c>
      <c r="AO192" s="26">
        <v>0.556678</v>
      </c>
      <c r="AP192" s="26"/>
      <c r="AQ192" s="26">
        <v>0.453964</v>
      </c>
      <c r="AR192" s="26">
        <v>0.184638</v>
      </c>
      <c r="AS192" s="26">
        <v>0.683755</v>
      </c>
      <c r="AT192" s="26"/>
      <c r="AU192" s="26">
        <v>0.472553</v>
      </c>
      <c r="AV192" s="26">
        <v>0.0168525</v>
      </c>
      <c r="AW192" s="26">
        <v>0.936016</v>
      </c>
      <c r="AX192" s="26"/>
      <c r="AY192" s="26">
        <v>1e-10</v>
      </c>
      <c r="AZ192" s="26">
        <v>1e-10</v>
      </c>
      <c r="BA192" s="26">
        <v>0.593058</v>
      </c>
      <c r="BB192" s="26"/>
      <c r="BC192" s="26">
        <v>0.705365</v>
      </c>
      <c r="BD192" s="26">
        <v>0.476876</v>
      </c>
      <c r="BE192" s="26">
        <v>0.924187</v>
      </c>
      <c r="BF192" s="26"/>
      <c r="BG192" s="26">
        <v>1e-10</v>
      </c>
      <c r="BH192" s="26">
        <v>1e-10</v>
      </c>
      <c r="BI192" s="26">
        <v>0.0952294</v>
      </c>
      <c r="BJ192" s="26"/>
      <c r="BK192" s="26">
        <v>1.45444</v>
      </c>
      <c r="BL192" s="26">
        <v>1.24971</v>
      </c>
      <c r="BM192" s="26">
        <v>1.80594</v>
      </c>
      <c r="BN192" s="26"/>
      <c r="BO192" s="26">
        <v>0.622517</v>
      </c>
      <c r="BP192" s="26">
        <v>0.347441</v>
      </c>
      <c r="BQ192" s="26">
        <v>0.891317</v>
      </c>
      <c r="BR192" s="26"/>
      <c r="BS192" s="26">
        <v>9.99967e-11</v>
      </c>
      <c r="BT192" s="26">
        <v>9.99967e-11</v>
      </c>
      <c r="BU192" s="26">
        <v>0.141487</v>
      </c>
      <c r="BV192" s="26"/>
      <c r="BW192" s="26">
        <v>0.43922</v>
      </c>
      <c r="BX192" s="26">
        <v>0.1356</v>
      </c>
      <c r="BY192" s="26">
        <v>0.657398</v>
      </c>
      <c r="BZ192" s="26"/>
      <c r="CA192" s="26">
        <v>0.736624</v>
      </c>
      <c r="CB192" s="26">
        <v>0.521421</v>
      </c>
      <c r="CC192" s="26">
        <v>0.989275</v>
      </c>
      <c r="CD192" s="26"/>
      <c r="CE192" s="26">
        <v>0.417344</v>
      </c>
      <c r="CF192" s="26">
        <v>0.083579</v>
      </c>
      <c r="CG192" s="26">
        <v>0.709026</v>
      </c>
      <c r="CH192" s="26"/>
    </row>
    <row r="193" spans="1:86">
      <c r="A193" s="3">
        <v>38</v>
      </c>
      <c r="B193" s="2" t="s">
        <v>138</v>
      </c>
      <c r="C193" s="26">
        <v>94.5271</v>
      </c>
      <c r="D193" s="26">
        <v>9.99999e-9</v>
      </c>
      <c r="E193" s="26" t="s">
        <v>119</v>
      </c>
      <c r="F193" s="26"/>
      <c r="G193" s="26">
        <v>119.216</v>
      </c>
      <c r="H193" s="26">
        <v>9.99999e-9</v>
      </c>
      <c r="I193" s="26" t="s">
        <v>119</v>
      </c>
      <c r="J193" s="26"/>
      <c r="K193" s="26">
        <v>213.816</v>
      </c>
      <c r="L193" s="26">
        <v>1e-8</v>
      </c>
      <c r="M193" s="26" t="s">
        <v>119</v>
      </c>
      <c r="N193" s="26"/>
      <c r="O193" s="26">
        <v>375.81</v>
      </c>
      <c r="P193" s="26">
        <v>1e-8</v>
      </c>
      <c r="Q193" s="26" t="s">
        <v>119</v>
      </c>
      <c r="R193" s="26"/>
      <c r="S193" s="26">
        <v>254.928</v>
      </c>
      <c r="T193" s="26">
        <v>1e-8</v>
      </c>
      <c r="U193" s="26" t="s">
        <v>119</v>
      </c>
      <c r="V193" s="26"/>
      <c r="W193" s="26">
        <v>75.2948</v>
      </c>
      <c r="X193" s="26">
        <v>9.99999e-9</v>
      </c>
      <c r="Y193" s="26" t="s">
        <v>119</v>
      </c>
      <c r="Z193" s="26"/>
      <c r="AA193" s="26">
        <v>57.9409</v>
      </c>
      <c r="AB193" s="26">
        <v>1e-8</v>
      </c>
      <c r="AC193" s="26" t="s">
        <v>119</v>
      </c>
      <c r="AD193" s="26"/>
      <c r="AE193" s="26">
        <v>19.7447</v>
      </c>
      <c r="AF193" s="26">
        <v>1e-8</v>
      </c>
      <c r="AG193" s="26" t="s">
        <v>119</v>
      </c>
      <c r="AH193" s="26"/>
      <c r="AI193" s="26">
        <v>62.3189</v>
      </c>
      <c r="AJ193" s="26">
        <v>1e-8</v>
      </c>
      <c r="AK193" s="26" t="s">
        <v>119</v>
      </c>
      <c r="AL193" s="26"/>
      <c r="AM193" s="26">
        <v>180.412</v>
      </c>
      <c r="AN193" s="26">
        <v>1e-8</v>
      </c>
      <c r="AO193" s="26" t="s">
        <v>119</v>
      </c>
      <c r="AP193" s="26"/>
      <c r="AQ193" s="26">
        <v>39.0507</v>
      </c>
      <c r="AR193" s="26">
        <v>1e-8</v>
      </c>
      <c r="AS193" s="26" t="s">
        <v>119</v>
      </c>
      <c r="AT193" s="26"/>
      <c r="AU193" s="26">
        <v>65.7129</v>
      </c>
      <c r="AV193" s="26">
        <v>9.99999e-9</v>
      </c>
      <c r="AW193" s="26" t="s">
        <v>119</v>
      </c>
      <c r="AX193" s="26"/>
      <c r="AY193" s="26">
        <v>35.914</v>
      </c>
      <c r="AZ193" s="26">
        <v>1e-8</v>
      </c>
      <c r="BA193" s="26" t="s">
        <v>119</v>
      </c>
      <c r="BB193" s="26"/>
      <c r="BC193" s="26">
        <v>41.2352</v>
      </c>
      <c r="BD193" s="26">
        <v>1e-8</v>
      </c>
      <c r="BE193" s="26" t="s">
        <v>119</v>
      </c>
      <c r="BF193" s="26"/>
      <c r="BG193" s="26">
        <v>7.64013</v>
      </c>
      <c r="BH193" s="26">
        <v>1e-8</v>
      </c>
      <c r="BI193" s="26">
        <v>100008</v>
      </c>
      <c r="BJ193" s="26"/>
      <c r="BK193" s="26">
        <v>42.0057</v>
      </c>
      <c r="BL193" s="26">
        <v>1e-8</v>
      </c>
      <c r="BM193" s="26" t="s">
        <v>119</v>
      </c>
      <c r="BN193" s="26"/>
      <c r="BO193" s="26">
        <v>117.617</v>
      </c>
      <c r="BP193" s="26">
        <v>9.99999e-9</v>
      </c>
      <c r="BQ193" s="26" t="s">
        <v>119</v>
      </c>
      <c r="BR193" s="26"/>
      <c r="BS193" s="26">
        <v>52.4202</v>
      </c>
      <c r="BT193" s="26">
        <v>1e-8</v>
      </c>
      <c r="BU193" s="26" t="s">
        <v>119</v>
      </c>
      <c r="BV193" s="26"/>
      <c r="BW193" s="26">
        <v>63.3544</v>
      </c>
      <c r="BX193" s="26">
        <v>1e-8</v>
      </c>
      <c r="BY193" s="26" t="s">
        <v>119</v>
      </c>
      <c r="BZ193" s="26"/>
      <c r="CA193" s="26">
        <v>44.2897</v>
      </c>
      <c r="CB193" s="26">
        <v>1e-8</v>
      </c>
      <c r="CC193" s="26" t="s">
        <v>119</v>
      </c>
      <c r="CD193" s="26"/>
      <c r="CE193" s="26">
        <v>5.94362</v>
      </c>
      <c r="CF193" s="26">
        <v>1e-8</v>
      </c>
      <c r="CG193" s="26" t="s">
        <v>119</v>
      </c>
      <c r="CH193" s="26"/>
    </row>
    <row r="194" spans="1:86">
      <c r="A194" s="3">
        <v>47</v>
      </c>
      <c r="B194" s="2" t="s">
        <v>139</v>
      </c>
      <c r="C194" s="26">
        <v>2.89217</v>
      </c>
      <c r="D194" s="26">
        <v>2.66183</v>
      </c>
      <c r="E194" s="26">
        <v>3.16957</v>
      </c>
      <c r="F194" s="26"/>
      <c r="G194" s="26">
        <v>2.57899</v>
      </c>
      <c r="H194" s="26">
        <v>2.35845</v>
      </c>
      <c r="I194" s="26">
        <v>2.84676</v>
      </c>
      <c r="J194" s="26"/>
      <c r="K194" s="26">
        <v>3.62656</v>
      </c>
      <c r="L194" s="26">
        <v>3.36535</v>
      </c>
      <c r="M194" s="26">
        <v>3.91849</v>
      </c>
      <c r="N194" s="26"/>
      <c r="O194" s="26">
        <v>10.4044</v>
      </c>
      <c r="P194" s="26">
        <v>8.88053</v>
      </c>
      <c r="Q194" s="26">
        <v>15.1687</v>
      </c>
      <c r="R194" s="26"/>
      <c r="S194" s="26">
        <v>18.0726</v>
      </c>
      <c r="T194" s="26">
        <v>15.3045</v>
      </c>
      <c r="U194" s="26">
        <v>21.0228</v>
      </c>
      <c r="V194" s="26"/>
      <c r="W194" s="26">
        <v>3.41332</v>
      </c>
      <c r="X194" s="26">
        <v>2.59376</v>
      </c>
      <c r="Y194" s="26">
        <v>4.58729</v>
      </c>
      <c r="Z194" s="26"/>
      <c r="AA194" s="26">
        <v>2.94417</v>
      </c>
      <c r="AB194" s="26">
        <v>2.71859</v>
      </c>
      <c r="AC194" s="26">
        <v>3.24469</v>
      </c>
      <c r="AD194" s="26"/>
      <c r="AE194" s="26">
        <v>2.94022</v>
      </c>
      <c r="AF194" s="26">
        <v>2.71881</v>
      </c>
      <c r="AG194" s="26">
        <v>3.99507</v>
      </c>
      <c r="AH194" s="26"/>
      <c r="AI194" s="26">
        <v>0.39901</v>
      </c>
      <c r="AJ194" s="26">
        <v>0.205885</v>
      </c>
      <c r="AK194" s="26">
        <v>1.11962</v>
      </c>
      <c r="AL194" s="26"/>
      <c r="AM194" s="26">
        <v>3.55689</v>
      </c>
      <c r="AN194" s="26">
        <v>3.29982</v>
      </c>
      <c r="AO194" s="26">
        <v>3.87997</v>
      </c>
      <c r="AP194" s="26"/>
      <c r="AQ194" s="26">
        <v>3.70653</v>
      </c>
      <c r="AR194" s="26">
        <v>3.40369</v>
      </c>
      <c r="AS194" s="26">
        <v>4.03345</v>
      </c>
      <c r="AT194" s="26"/>
      <c r="AU194" s="26">
        <v>5.08237</v>
      </c>
      <c r="AV194" s="26">
        <v>4.68846</v>
      </c>
      <c r="AW194" s="26">
        <v>6.43893</v>
      </c>
      <c r="AX194" s="26"/>
      <c r="AY194" s="26">
        <v>8.50248</v>
      </c>
      <c r="AZ194" s="26">
        <v>7.96406</v>
      </c>
      <c r="BA194" s="26">
        <v>9.38426</v>
      </c>
      <c r="BB194" s="26"/>
      <c r="BC194" s="26">
        <v>3.34126</v>
      </c>
      <c r="BD194" s="26">
        <v>3.09318</v>
      </c>
      <c r="BE194" s="26">
        <v>3.71953</v>
      </c>
      <c r="BF194" s="26"/>
      <c r="BG194" s="26">
        <v>2.28797</v>
      </c>
      <c r="BH194" s="26">
        <v>2.08856</v>
      </c>
      <c r="BI194" s="26">
        <v>2.50707</v>
      </c>
      <c r="BJ194" s="26"/>
      <c r="BK194" s="26">
        <v>4.14274</v>
      </c>
      <c r="BL194" s="26">
        <v>3.84666</v>
      </c>
      <c r="BM194" s="26">
        <v>4.50093</v>
      </c>
      <c r="BN194" s="26"/>
      <c r="BO194" s="26">
        <v>2.42254</v>
      </c>
      <c r="BP194" s="26">
        <v>2.21992</v>
      </c>
      <c r="BQ194" s="26">
        <v>2.79689</v>
      </c>
      <c r="BR194" s="26"/>
      <c r="BS194" s="26">
        <v>2.79625</v>
      </c>
      <c r="BT194" s="26">
        <v>2.57182</v>
      </c>
      <c r="BU194" s="26">
        <v>3.08039</v>
      </c>
      <c r="BV194" s="26"/>
      <c r="BW194" s="26">
        <v>2.84768</v>
      </c>
      <c r="BX194" s="26">
        <v>2.6299</v>
      </c>
      <c r="BY194" s="26">
        <v>3.13421</v>
      </c>
      <c r="BZ194" s="26"/>
      <c r="CA194" s="26">
        <v>2.87325</v>
      </c>
      <c r="CB194" s="26">
        <v>2.65014</v>
      </c>
      <c r="CC194" s="26">
        <v>3.45518</v>
      </c>
      <c r="CD194" s="26"/>
      <c r="CE194" s="26">
        <v>2.55323</v>
      </c>
      <c r="CF194" s="26">
        <v>2.36147</v>
      </c>
      <c r="CG194" s="26">
        <v>3.31728</v>
      </c>
      <c r="CH194" s="26"/>
    </row>
    <row r="195" s="2" customFormat="1" spans="1:86">
      <c r="A195" s="3">
        <v>50</v>
      </c>
      <c r="B195" s="2" t="s">
        <v>140</v>
      </c>
      <c r="C195" s="26">
        <v>0.0724929</v>
      </c>
      <c r="D195" s="26">
        <v>0.00993293</v>
      </c>
      <c r="E195" s="26">
        <v>0.129298</v>
      </c>
      <c r="F195" s="26"/>
      <c r="G195" s="26">
        <v>0.0415921</v>
      </c>
      <c r="H195" s="26">
        <v>1e-8</v>
      </c>
      <c r="I195" s="26">
        <v>0.110245</v>
      </c>
      <c r="J195" s="26"/>
      <c r="K195" s="26">
        <v>0.0331599</v>
      </c>
      <c r="L195" s="26">
        <v>1e-8</v>
      </c>
      <c r="M195" s="26">
        <v>0.0940717</v>
      </c>
      <c r="N195" s="26"/>
      <c r="O195" s="26">
        <v>1e-10</v>
      </c>
      <c r="P195" s="26">
        <v>1e-10</v>
      </c>
      <c r="Q195" s="26">
        <v>0.0753091</v>
      </c>
      <c r="R195" s="26"/>
      <c r="S195" s="26">
        <v>0.372297</v>
      </c>
      <c r="T195" s="26">
        <v>0.306221</v>
      </c>
      <c r="U195" s="26">
        <v>0.441551</v>
      </c>
      <c r="V195" s="26"/>
      <c r="W195" s="26">
        <v>1e-10</v>
      </c>
      <c r="X195" s="26">
        <v>1e-10</v>
      </c>
      <c r="Y195" s="26">
        <v>0.0452835</v>
      </c>
      <c r="Z195" s="26"/>
      <c r="AA195" s="26">
        <v>0.0169741</v>
      </c>
      <c r="AB195" s="26">
        <v>1e-8</v>
      </c>
      <c r="AC195" s="26">
        <v>0.0761354</v>
      </c>
      <c r="AD195" s="26"/>
      <c r="AE195" s="26">
        <v>0.00929586</v>
      </c>
      <c r="AF195" s="26">
        <v>1e-8</v>
      </c>
      <c r="AG195" s="26">
        <v>0.0679578</v>
      </c>
      <c r="AH195" s="26"/>
      <c r="AI195" s="26">
        <v>6.10487e-6</v>
      </c>
      <c r="AJ195" s="26">
        <v>1e-8</v>
      </c>
      <c r="AK195" s="26">
        <v>0.0237494</v>
      </c>
      <c r="AL195" s="26"/>
      <c r="AM195" s="26">
        <v>0.0148136</v>
      </c>
      <c r="AN195" s="26">
        <v>1e-8</v>
      </c>
      <c r="AO195" s="26">
        <v>0.0679391</v>
      </c>
      <c r="AP195" s="26"/>
      <c r="AQ195" s="26">
        <v>0.0169611</v>
      </c>
      <c r="AR195" s="26">
        <v>1e-8</v>
      </c>
      <c r="AS195" s="26">
        <v>0.063218</v>
      </c>
      <c r="AT195" s="26"/>
      <c r="AU195" s="26">
        <v>-3.57077e-7</v>
      </c>
      <c r="AV195" s="26">
        <v>-3.57077e-7</v>
      </c>
      <c r="AW195" s="26">
        <v>0.041631</v>
      </c>
      <c r="AX195" s="26"/>
      <c r="AY195" s="26">
        <v>-9.40386e-8</v>
      </c>
      <c r="AZ195" s="26">
        <v>-9.40386e-8</v>
      </c>
      <c r="BA195" s="26">
        <v>0.0503137</v>
      </c>
      <c r="BB195" s="26"/>
      <c r="BC195" s="26">
        <v>0.00830238</v>
      </c>
      <c r="BD195" s="26">
        <v>1e-8</v>
      </c>
      <c r="BE195" s="26">
        <v>0.0598152</v>
      </c>
      <c r="BF195" s="26"/>
      <c r="BG195" s="26">
        <v>0.0261605</v>
      </c>
      <c r="BH195" s="26">
        <v>1e-8</v>
      </c>
      <c r="BI195" s="26">
        <v>0.084171</v>
      </c>
      <c r="BJ195" s="26"/>
      <c r="BK195" s="26">
        <v>0.0388779</v>
      </c>
      <c r="BL195" s="26">
        <v>1e-8</v>
      </c>
      <c r="BM195" s="26">
        <v>0.085931</v>
      </c>
      <c r="BN195" s="26"/>
      <c r="BO195" s="26">
        <v>0.0270373</v>
      </c>
      <c r="BP195" s="26">
        <v>1e-8</v>
      </c>
      <c r="BQ195" s="26">
        <v>0.0844931</v>
      </c>
      <c r="BR195" s="26"/>
      <c r="BS195" s="26">
        <v>0.0358682</v>
      </c>
      <c r="BT195" s="26">
        <v>1e-8</v>
      </c>
      <c r="BU195" s="26">
        <v>0.0906085</v>
      </c>
      <c r="BV195" s="26"/>
      <c r="BW195" s="26">
        <v>0.0381889</v>
      </c>
      <c r="BX195" s="26">
        <v>1e-8</v>
      </c>
      <c r="BY195" s="26">
        <v>0.0985778</v>
      </c>
      <c r="BZ195" s="26"/>
      <c r="CA195" s="26">
        <v>0.00162387</v>
      </c>
      <c r="CB195" s="26">
        <v>1e-8</v>
      </c>
      <c r="CC195" s="26">
        <v>0.0641629</v>
      </c>
      <c r="CD195" s="26"/>
      <c r="CE195" s="26">
        <v>1e-10</v>
      </c>
      <c r="CF195" s="26">
        <v>1e-10</v>
      </c>
      <c r="CG195" s="26">
        <v>0.049667</v>
      </c>
      <c r="CH195" s="26"/>
    </row>
    <row r="196" spans="1:86">
      <c r="A196" s="3">
        <v>68</v>
      </c>
      <c r="B196" s="2" t="s">
        <v>141</v>
      </c>
      <c r="C196" s="26">
        <v>6.29918</v>
      </c>
      <c r="D196" s="26">
        <v>1e-8</v>
      </c>
      <c r="E196" s="26" t="s">
        <v>119</v>
      </c>
      <c r="F196" s="26"/>
      <c r="G196" s="26">
        <v>5.70477</v>
      </c>
      <c r="H196" s="26">
        <v>1e-8</v>
      </c>
      <c r="I196" s="26" t="s">
        <v>119</v>
      </c>
      <c r="J196" s="26"/>
      <c r="K196" s="26">
        <v>43.6581</v>
      </c>
      <c r="L196" s="26">
        <v>1e-8</v>
      </c>
      <c r="M196" s="26" t="s">
        <v>119</v>
      </c>
      <c r="N196" s="26"/>
      <c r="O196" s="26">
        <v>28.5042</v>
      </c>
      <c r="P196" s="26">
        <v>1e-8</v>
      </c>
      <c r="Q196" s="26" t="s">
        <v>119</v>
      </c>
      <c r="R196" s="26"/>
      <c r="S196" s="26">
        <v>159.079</v>
      </c>
      <c r="T196" s="26">
        <v>1e-8</v>
      </c>
      <c r="U196" s="26" t="s">
        <v>119</v>
      </c>
      <c r="V196" s="26"/>
      <c r="W196" s="26">
        <v>11.848</v>
      </c>
      <c r="X196" s="26">
        <v>1e-8</v>
      </c>
      <c r="Y196" s="26" t="s">
        <v>119</v>
      </c>
      <c r="Z196" s="26"/>
      <c r="AA196" s="26">
        <v>0.706766</v>
      </c>
      <c r="AB196" s="26">
        <v>1e-8</v>
      </c>
      <c r="AC196" s="26" t="s">
        <v>119</v>
      </c>
      <c r="AD196" s="26"/>
      <c r="AE196" s="26">
        <v>0.410917</v>
      </c>
      <c r="AF196" s="26">
        <v>1e-8</v>
      </c>
      <c r="AG196" s="26" t="s">
        <v>119</v>
      </c>
      <c r="AH196" s="26"/>
      <c r="AI196" s="26">
        <v>94.4471</v>
      </c>
      <c r="AJ196" s="26">
        <v>1e-8</v>
      </c>
      <c r="AK196" s="26" t="s">
        <v>119</v>
      </c>
      <c r="AL196" s="26"/>
      <c r="AM196" s="26">
        <v>10.1261</v>
      </c>
      <c r="AN196" s="26">
        <v>1e-8</v>
      </c>
      <c r="AO196" s="26" t="s">
        <v>119</v>
      </c>
      <c r="AP196" s="26"/>
      <c r="AQ196" s="26">
        <v>20.0742</v>
      </c>
      <c r="AR196" s="26">
        <v>1e-8</v>
      </c>
      <c r="AS196" s="26" t="s">
        <v>119</v>
      </c>
      <c r="AT196" s="26"/>
      <c r="AU196" s="26">
        <v>12.1543</v>
      </c>
      <c r="AV196" s="26">
        <v>1e-8</v>
      </c>
      <c r="AW196" s="26" t="s">
        <v>119</v>
      </c>
      <c r="AX196" s="26"/>
      <c r="AY196" s="26">
        <v>10.2012</v>
      </c>
      <c r="AZ196" s="26">
        <v>1e-8</v>
      </c>
      <c r="BA196" s="26" t="s">
        <v>119</v>
      </c>
      <c r="BB196" s="26"/>
      <c r="BC196" s="26">
        <v>3.89001</v>
      </c>
      <c r="BD196" s="26">
        <v>1e-8</v>
      </c>
      <c r="BE196" s="26" t="s">
        <v>119</v>
      </c>
      <c r="BF196" s="26"/>
      <c r="BG196" s="26">
        <v>14.9518</v>
      </c>
      <c r="BH196" s="26">
        <v>1e-8</v>
      </c>
      <c r="BI196" s="26">
        <v>2478.26</v>
      </c>
      <c r="BJ196" s="26"/>
      <c r="BK196" s="26">
        <v>4.05672</v>
      </c>
      <c r="BL196" s="26">
        <v>1e-8</v>
      </c>
      <c r="BM196" s="26" t="s">
        <v>119</v>
      </c>
      <c r="BN196" s="26"/>
      <c r="BO196" s="26">
        <v>4.62153</v>
      </c>
      <c r="BP196" s="26">
        <v>1e-8</v>
      </c>
      <c r="BQ196" s="26" t="s">
        <v>119</v>
      </c>
      <c r="BR196" s="26"/>
      <c r="BS196" s="26">
        <v>2.75726</v>
      </c>
      <c r="BT196" s="26">
        <v>1e-8</v>
      </c>
      <c r="BU196" s="26" t="s">
        <v>119</v>
      </c>
      <c r="BV196" s="26"/>
      <c r="BW196" s="26">
        <v>13.5523</v>
      </c>
      <c r="BX196" s="26">
        <v>1e-8</v>
      </c>
      <c r="BY196" s="26" t="s">
        <v>119</v>
      </c>
      <c r="BZ196" s="26"/>
      <c r="CA196" s="26">
        <v>1.8993</v>
      </c>
      <c r="CB196" s="26">
        <v>1e-8</v>
      </c>
      <c r="CC196" s="26" t="s">
        <v>119</v>
      </c>
      <c r="CD196" s="26"/>
      <c r="CE196" s="26">
        <v>0.929067</v>
      </c>
      <c r="CF196" s="26">
        <v>1e-8</v>
      </c>
      <c r="CG196" s="26" t="s">
        <v>119</v>
      </c>
      <c r="CH196" s="26"/>
    </row>
    <row r="197" spans="1:86">
      <c r="A197" s="3">
        <v>83</v>
      </c>
      <c r="B197" s="22" t="s">
        <v>142</v>
      </c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>
        <v>37.0427</v>
      </c>
      <c r="AJ197" s="26">
        <v>1e-8</v>
      </c>
      <c r="AK197" s="26" t="s">
        <v>119</v>
      </c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</row>
    <row r="198" spans="2:86">
      <c r="B198" s="22"/>
      <c r="F198" s="19"/>
      <c r="G198" s="14"/>
      <c r="H198" s="14"/>
      <c r="I198" s="14"/>
      <c r="J198" s="19"/>
      <c r="K198" s="14"/>
      <c r="L198" s="14"/>
      <c r="M198" s="14"/>
      <c r="N198" s="19"/>
      <c r="O198" s="14"/>
      <c r="P198" s="14"/>
      <c r="Q198" s="14"/>
      <c r="R198" s="19"/>
      <c r="S198" s="14"/>
      <c r="T198" s="14"/>
      <c r="U198" s="14"/>
      <c r="V198" s="19"/>
      <c r="W198" s="14"/>
      <c r="X198" s="14"/>
      <c r="Y198" s="14"/>
      <c r="Z198" s="19"/>
      <c r="AA198" s="14"/>
      <c r="AB198" s="14"/>
      <c r="AC198" s="14"/>
      <c r="AD198" s="19"/>
      <c r="AE198" s="14"/>
      <c r="AF198" s="14"/>
      <c r="AG198" s="14"/>
      <c r="AH198" s="19"/>
      <c r="AI198" s="14"/>
      <c r="AJ198" s="14"/>
      <c r="AK198" s="14"/>
      <c r="AL198" s="19"/>
      <c r="AM198" s="14"/>
      <c r="AN198" s="14"/>
      <c r="AO198" s="14"/>
      <c r="AP198" s="19"/>
      <c r="AQ198" s="14"/>
      <c r="AR198" s="14"/>
      <c r="AS198" s="14"/>
      <c r="AT198" s="19"/>
      <c r="AU198" s="14"/>
      <c r="AV198" s="14"/>
      <c r="AW198" s="14"/>
      <c r="AX198" s="19"/>
      <c r="AY198" s="14"/>
      <c r="AZ198" s="14"/>
      <c r="BA198" s="14"/>
      <c r="BB198" s="19"/>
      <c r="BC198" s="14"/>
      <c r="BD198" s="14"/>
      <c r="BE198" s="14"/>
      <c r="BF198" s="19"/>
      <c r="BJ198" s="19"/>
      <c r="BK198" s="14"/>
      <c r="BL198" s="14"/>
      <c r="BM198" s="14"/>
      <c r="BN198" s="19"/>
      <c r="BO198" s="14"/>
      <c r="BP198" s="14"/>
      <c r="BQ198" s="14"/>
      <c r="BR198" s="19"/>
      <c r="BS198" s="14"/>
      <c r="BT198" s="14"/>
      <c r="BU198" s="14"/>
      <c r="BV198" s="19"/>
      <c r="BW198" s="14"/>
      <c r="BX198" s="14"/>
      <c r="BY198" s="14"/>
      <c r="BZ198" s="19"/>
      <c r="CA198" s="14"/>
      <c r="CB198" s="14"/>
      <c r="CC198" s="14"/>
      <c r="CD198" s="19"/>
      <c r="CE198" s="14"/>
      <c r="CF198" s="14"/>
      <c r="CG198" s="14"/>
      <c r="CH198" s="19"/>
    </row>
    <row r="199" spans="1:86">
      <c r="A199" s="12" t="s">
        <v>143</v>
      </c>
      <c r="C199" s="8"/>
      <c r="D199" s="8"/>
      <c r="E199" s="8"/>
      <c r="F199" s="16"/>
      <c r="G199" s="8"/>
      <c r="H199" s="8"/>
      <c r="I199" s="8"/>
      <c r="J199" s="16"/>
      <c r="K199" s="8"/>
      <c r="L199" s="8"/>
      <c r="M199" s="8"/>
      <c r="N199" s="16"/>
      <c r="O199" s="8"/>
      <c r="P199" s="8"/>
      <c r="Q199" s="8"/>
      <c r="R199" s="16"/>
      <c r="S199" s="8"/>
      <c r="T199" s="8"/>
      <c r="U199" s="8"/>
      <c r="V199" s="16"/>
      <c r="W199" s="8"/>
      <c r="X199" s="8"/>
      <c r="Y199" s="8"/>
      <c r="Z199" s="16"/>
      <c r="AA199" s="8"/>
      <c r="AB199" s="8"/>
      <c r="AC199" s="8"/>
      <c r="AD199" s="16"/>
      <c r="AE199" s="8"/>
      <c r="AF199" s="8"/>
      <c r="AG199" s="8"/>
      <c r="AH199" s="16"/>
      <c r="AI199" s="8"/>
      <c r="AJ199" s="8"/>
      <c r="AK199" s="8"/>
      <c r="AL199" s="16"/>
      <c r="AM199" s="8"/>
      <c r="AN199" s="8"/>
      <c r="AO199" s="8"/>
      <c r="AP199" s="16"/>
      <c r="AQ199" s="8"/>
      <c r="AR199" s="8"/>
      <c r="AS199" s="8"/>
      <c r="AT199" s="16"/>
      <c r="AU199" s="8"/>
      <c r="AV199" s="8"/>
      <c r="AW199" s="8"/>
      <c r="AX199" s="16"/>
      <c r="AY199" s="8"/>
      <c r="AZ199" s="8"/>
      <c r="BA199" s="8"/>
      <c r="BB199" s="16"/>
      <c r="BC199" s="8"/>
      <c r="BD199" s="8"/>
      <c r="BE199" s="8"/>
      <c r="BF199" s="16"/>
      <c r="BG199" s="28"/>
      <c r="BJ199" s="16"/>
      <c r="BK199" s="8"/>
      <c r="BL199" s="8"/>
      <c r="BM199" s="8"/>
      <c r="BN199" s="16"/>
      <c r="BO199" s="8"/>
      <c r="BP199" s="8"/>
      <c r="BQ199" s="8"/>
      <c r="BR199" s="16"/>
      <c r="BS199" s="8"/>
      <c r="BT199" s="8"/>
      <c r="BU199" s="8"/>
      <c r="BV199" s="16"/>
      <c r="BW199" s="8"/>
      <c r="BX199" s="8"/>
      <c r="BY199" s="8"/>
      <c r="BZ199" s="16"/>
      <c r="CA199" s="8"/>
      <c r="CB199" s="8"/>
      <c r="CC199" s="8"/>
      <c r="CD199" s="16"/>
      <c r="CE199" s="8"/>
      <c r="CF199" s="8"/>
      <c r="CG199" s="8"/>
      <c r="CH199" s="16"/>
    </row>
    <row r="200" spans="2:86">
      <c r="B200" s="2" t="s">
        <v>144</v>
      </c>
      <c r="C200" s="28">
        <v>0.132508771706734</v>
      </c>
      <c r="D200" s="14"/>
      <c r="E200" s="14"/>
      <c r="F200" s="19"/>
      <c r="G200" s="28">
        <v>0.108696212420762</v>
      </c>
      <c r="H200" s="14"/>
      <c r="I200" s="14"/>
      <c r="J200" s="19"/>
      <c r="K200" s="28">
        <v>0.133868035140784</v>
      </c>
      <c r="L200" s="14"/>
      <c r="M200" s="14"/>
      <c r="N200" s="19"/>
      <c r="O200" s="28">
        <v>0.232717688454042</v>
      </c>
      <c r="P200" s="14"/>
      <c r="Q200" s="14"/>
      <c r="R200" s="19"/>
      <c r="S200" s="28">
        <v>0.129531986980385</v>
      </c>
      <c r="T200" s="14"/>
      <c r="U200" s="14"/>
      <c r="V200" s="19"/>
      <c r="W200" s="28">
        <v>0.15307193232058</v>
      </c>
      <c r="X200" s="14"/>
      <c r="Y200" s="14"/>
      <c r="Z200" s="19"/>
      <c r="AA200" s="28">
        <v>0.127787562016396</v>
      </c>
      <c r="AB200" s="14"/>
      <c r="AC200" s="14"/>
      <c r="AD200" s="19"/>
      <c r="AE200" s="28">
        <v>0.129872689953745</v>
      </c>
      <c r="AF200" s="14"/>
      <c r="AG200" s="14"/>
      <c r="AH200" s="19"/>
      <c r="AI200" s="28">
        <v>0.081588585684154</v>
      </c>
      <c r="AJ200" s="14"/>
      <c r="AK200" s="14"/>
      <c r="AL200" s="19"/>
      <c r="AM200" s="28">
        <v>0.0319866359052049</v>
      </c>
      <c r="AN200" s="14"/>
      <c r="AO200" s="14"/>
      <c r="AP200" s="19"/>
      <c r="AQ200" s="28">
        <v>0.120894053962477</v>
      </c>
      <c r="AR200" s="14"/>
      <c r="AS200" s="14"/>
      <c r="AT200" s="19"/>
      <c r="AU200" s="28">
        <v>0.151747901006329</v>
      </c>
      <c r="AV200" s="14"/>
      <c r="AW200" s="14"/>
      <c r="AX200" s="19"/>
      <c r="AY200" s="28">
        <v>0.0850181769741139</v>
      </c>
      <c r="AZ200" s="14"/>
      <c r="BA200" s="14"/>
      <c r="BB200" s="19"/>
      <c r="BC200" s="28">
        <v>0.139758908059621</v>
      </c>
      <c r="BD200" s="14"/>
      <c r="BE200" s="14"/>
      <c r="BF200" s="19"/>
      <c r="BG200" s="28">
        <v>0.0783249029096607</v>
      </c>
      <c r="BJ200" s="19"/>
      <c r="BK200" s="28">
        <v>0.113995643884265</v>
      </c>
      <c r="BL200" s="14"/>
      <c r="BM200" s="14"/>
      <c r="BN200" s="19"/>
      <c r="BO200" s="28">
        <v>0.135136307615651</v>
      </c>
      <c r="BP200" s="14"/>
      <c r="BQ200" s="14"/>
      <c r="BR200" s="19"/>
      <c r="BS200" s="28">
        <v>0.122711032966231</v>
      </c>
      <c r="BT200" s="14"/>
      <c r="BU200" s="14"/>
      <c r="BV200" s="19"/>
      <c r="BW200" s="28">
        <v>0.13494849695186</v>
      </c>
      <c r="BX200" s="14"/>
      <c r="BY200" s="14"/>
      <c r="BZ200" s="19"/>
      <c r="CA200" s="28">
        <v>0.145814513115612</v>
      </c>
      <c r="CB200" s="14"/>
      <c r="CC200" s="14"/>
      <c r="CD200" s="19"/>
      <c r="CE200" s="28">
        <v>0.13344034421477</v>
      </c>
      <c r="CF200" s="14"/>
      <c r="CG200" s="14"/>
      <c r="CH200" s="19"/>
    </row>
    <row r="201" spans="2:86">
      <c r="B201" s="2" t="s">
        <v>145</v>
      </c>
      <c r="C201" s="28">
        <v>0.117570215225942</v>
      </c>
      <c r="D201" s="14"/>
      <c r="E201" s="14"/>
      <c r="F201" s="19"/>
      <c r="G201" s="28">
        <v>0.0992616874936032</v>
      </c>
      <c r="H201" s="14"/>
      <c r="I201" s="14"/>
      <c r="J201" s="19"/>
      <c r="K201" s="28">
        <v>0.105660249112134</v>
      </c>
      <c r="L201" s="14"/>
      <c r="M201" s="14"/>
      <c r="N201" s="19"/>
      <c r="O201" s="28">
        <v>0.295093589357889</v>
      </c>
      <c r="P201" s="14"/>
      <c r="Q201" s="14"/>
      <c r="R201" s="19"/>
      <c r="S201" s="28">
        <v>0.124688429991255</v>
      </c>
      <c r="T201" s="14"/>
      <c r="U201" s="14"/>
      <c r="V201" s="19"/>
      <c r="W201" s="28">
        <v>0.12508816406576</v>
      </c>
      <c r="X201" s="14"/>
      <c r="Y201" s="14"/>
      <c r="Z201" s="19"/>
      <c r="AA201" s="28">
        <v>0.103099207134314</v>
      </c>
      <c r="AB201" s="14"/>
      <c r="AC201" s="14"/>
      <c r="AD201" s="19"/>
      <c r="AE201" s="28">
        <v>0.10219838019991</v>
      </c>
      <c r="AF201" s="14"/>
      <c r="AG201" s="14"/>
      <c r="AH201" s="19"/>
      <c r="AI201" s="28">
        <v>0.0580683718903471</v>
      </c>
      <c r="AJ201" s="14"/>
      <c r="AK201" s="14"/>
      <c r="AL201" s="19"/>
      <c r="AM201" s="28">
        <v>0.0127005468796057</v>
      </c>
      <c r="AN201" s="14"/>
      <c r="AO201" s="14"/>
      <c r="AP201" s="19"/>
      <c r="AQ201" s="28">
        <v>0.0869677260011696</v>
      </c>
      <c r="AR201" s="14"/>
      <c r="AS201" s="14"/>
      <c r="AT201" s="19"/>
      <c r="AU201" s="28">
        <v>0.145262146722613</v>
      </c>
      <c r="AV201" s="14"/>
      <c r="AW201" s="14"/>
      <c r="AX201" s="19"/>
      <c r="AY201" s="28">
        <v>0.0663792584825879</v>
      </c>
      <c r="AZ201" s="14"/>
      <c r="BA201" s="14"/>
      <c r="BB201" s="19"/>
      <c r="BC201" s="28">
        <v>0.108645165066484</v>
      </c>
      <c r="BD201" s="14"/>
      <c r="BE201" s="14"/>
      <c r="BF201" s="19"/>
      <c r="BG201" s="28">
        <v>0.106101225685175</v>
      </c>
      <c r="BJ201" s="19"/>
      <c r="BK201" s="28">
        <v>0.0863434164495454</v>
      </c>
      <c r="BL201" s="14"/>
      <c r="BM201" s="14"/>
      <c r="BN201" s="19"/>
      <c r="BO201" s="28">
        <v>0.118910558202303</v>
      </c>
      <c r="BP201" s="14"/>
      <c r="BQ201" s="14"/>
      <c r="BR201" s="19"/>
      <c r="BS201" s="28">
        <v>0.126364626913076</v>
      </c>
      <c r="BT201" s="14"/>
      <c r="BU201" s="14"/>
      <c r="BV201" s="19"/>
      <c r="BW201" s="28">
        <v>0.112500606393816</v>
      </c>
      <c r="BX201" s="14"/>
      <c r="BY201" s="14"/>
      <c r="BZ201" s="19"/>
      <c r="CA201" s="28">
        <v>0.0745008594275465</v>
      </c>
      <c r="CB201" s="14"/>
      <c r="CC201" s="14"/>
      <c r="CD201" s="19"/>
      <c r="CE201" s="28">
        <v>0.118589535824791</v>
      </c>
      <c r="CF201" s="14"/>
      <c r="CG201" s="14"/>
      <c r="CH201" s="19"/>
    </row>
    <row r="202" spans="2:86">
      <c r="B202" s="2"/>
      <c r="C202" s="8"/>
      <c r="D202" s="8"/>
      <c r="E202" s="8"/>
      <c r="F202" s="16"/>
      <c r="G202" s="8"/>
      <c r="H202" s="8"/>
      <c r="I202" s="8"/>
      <c r="J202" s="16"/>
      <c r="K202" s="8"/>
      <c r="L202" s="8"/>
      <c r="M202" s="8"/>
      <c r="N202" s="16"/>
      <c r="O202" s="8"/>
      <c r="P202" s="8"/>
      <c r="Q202" s="8"/>
      <c r="R202" s="16"/>
      <c r="S202" s="8"/>
      <c r="T202" s="8"/>
      <c r="U202" s="8"/>
      <c r="V202" s="16"/>
      <c r="W202" s="8"/>
      <c r="X202" s="8"/>
      <c r="Y202" s="8"/>
      <c r="Z202" s="16"/>
      <c r="AA202" s="8"/>
      <c r="AB202" s="8"/>
      <c r="AC202" s="8"/>
      <c r="AD202" s="16"/>
      <c r="AE202" s="8"/>
      <c r="AF202" s="8"/>
      <c r="AG202" s="8"/>
      <c r="AH202" s="16"/>
      <c r="AI202" s="8"/>
      <c r="AJ202" s="8"/>
      <c r="AK202" s="8"/>
      <c r="AL202" s="16"/>
      <c r="AM202" s="8"/>
      <c r="AN202" s="8"/>
      <c r="AO202" s="8"/>
      <c r="AP202" s="16"/>
      <c r="AQ202" s="8"/>
      <c r="AR202" s="8"/>
      <c r="AS202" s="8"/>
      <c r="AT202" s="16"/>
      <c r="AU202" s="8"/>
      <c r="AV202" s="8"/>
      <c r="AW202" s="8"/>
      <c r="AX202" s="16"/>
      <c r="AY202" s="8"/>
      <c r="AZ202" s="8"/>
      <c r="BA202" s="8"/>
      <c r="BB202" s="16"/>
      <c r="BC202" s="8"/>
      <c r="BD202" s="8"/>
      <c r="BE202" s="8"/>
      <c r="BF202" s="16"/>
      <c r="BJ202" s="16"/>
      <c r="BK202" s="8"/>
      <c r="BL202" s="8"/>
      <c r="BM202" s="8"/>
      <c r="BN202" s="16"/>
      <c r="BO202" s="8"/>
      <c r="BP202" s="8"/>
      <c r="BQ202" s="8"/>
      <c r="BR202" s="16"/>
      <c r="BS202" s="8"/>
      <c r="BT202" s="8"/>
      <c r="BU202" s="8"/>
      <c r="BV202" s="16"/>
      <c r="BW202" s="8"/>
      <c r="BX202" s="8"/>
      <c r="BY202" s="8"/>
      <c r="BZ202" s="16"/>
      <c r="CA202" s="8"/>
      <c r="CB202" s="8"/>
      <c r="CC202" s="8"/>
      <c r="CD202" s="16"/>
      <c r="CE202" s="8"/>
      <c r="CF202" s="8"/>
      <c r="CG202" s="8"/>
      <c r="CH202" s="16"/>
    </row>
    <row r="203" spans="1:86">
      <c r="A203" s="12" t="s">
        <v>146</v>
      </c>
      <c r="C203" s="8"/>
      <c r="D203" s="8"/>
      <c r="E203" s="8"/>
      <c r="F203" s="16"/>
      <c r="G203" s="8"/>
      <c r="H203" s="8"/>
      <c r="I203" s="8"/>
      <c r="J203" s="16"/>
      <c r="K203" s="8"/>
      <c r="L203" s="8"/>
      <c r="M203" s="8"/>
      <c r="N203" s="16"/>
      <c r="O203" s="8"/>
      <c r="P203" s="8"/>
      <c r="Q203" s="8"/>
      <c r="R203" s="16"/>
      <c r="S203" s="8"/>
      <c r="T203" s="8"/>
      <c r="U203" s="8"/>
      <c r="V203" s="16"/>
      <c r="W203" s="8"/>
      <c r="X203" s="8"/>
      <c r="Y203" s="8"/>
      <c r="Z203" s="16"/>
      <c r="AA203" s="8"/>
      <c r="AB203" s="8"/>
      <c r="AC203" s="8"/>
      <c r="AD203" s="16"/>
      <c r="AE203" s="8"/>
      <c r="AF203" s="8"/>
      <c r="AG203" s="8"/>
      <c r="AH203" s="16"/>
      <c r="AI203" s="8"/>
      <c r="AJ203" s="8"/>
      <c r="AK203" s="8"/>
      <c r="AL203" s="16"/>
      <c r="AM203" s="8"/>
      <c r="AN203" s="8"/>
      <c r="AO203" s="8"/>
      <c r="AP203" s="16"/>
      <c r="AQ203" s="8"/>
      <c r="AR203" s="8"/>
      <c r="AS203" s="8"/>
      <c r="AT203" s="16"/>
      <c r="AU203" s="8"/>
      <c r="AV203" s="8"/>
      <c r="AW203" s="8"/>
      <c r="AX203" s="16"/>
      <c r="AY203" s="8"/>
      <c r="AZ203" s="8"/>
      <c r="BA203" s="8"/>
      <c r="BB203" s="16"/>
      <c r="BC203" s="8"/>
      <c r="BD203" s="8"/>
      <c r="BE203" s="8"/>
      <c r="BF203" s="16"/>
      <c r="BJ203" s="16"/>
      <c r="BK203" s="8"/>
      <c r="BL203" s="8"/>
      <c r="BM203" s="8"/>
      <c r="BN203" s="16"/>
      <c r="BO203" s="8"/>
      <c r="BP203" s="8"/>
      <c r="BQ203" s="8"/>
      <c r="BR203" s="16"/>
      <c r="BS203" s="8"/>
      <c r="BT203" s="8"/>
      <c r="BU203" s="8"/>
      <c r="BV203" s="16"/>
      <c r="BW203" s="8"/>
      <c r="BX203" s="8"/>
      <c r="BY203" s="8"/>
      <c r="BZ203" s="16"/>
      <c r="CA203" s="8"/>
      <c r="CB203" s="8"/>
      <c r="CC203" s="8"/>
      <c r="CD203" s="16"/>
      <c r="CE203" s="8"/>
      <c r="CF203" s="8"/>
      <c r="CG203" s="8"/>
      <c r="CH203" s="16"/>
    </row>
    <row r="204" spans="2:86">
      <c r="B204" s="2" t="s">
        <v>147</v>
      </c>
      <c r="C204" s="28">
        <v>0.995886</v>
      </c>
      <c r="D204" s="28">
        <v>0.988393</v>
      </c>
      <c r="E204" s="28">
        <v>1</v>
      </c>
      <c r="F204" s="33"/>
      <c r="G204" s="28">
        <v>0.986191</v>
      </c>
      <c r="H204" s="28">
        <v>0.978627</v>
      </c>
      <c r="I204" s="28">
        <v>0.993748</v>
      </c>
      <c r="J204" s="33"/>
      <c r="K204" s="28">
        <v>0.992001</v>
      </c>
      <c r="L204" s="28">
        <v>0.984487</v>
      </c>
      <c r="M204" s="28">
        <v>1</v>
      </c>
      <c r="N204" s="33"/>
      <c r="O204" s="28">
        <v>0.987245</v>
      </c>
      <c r="P204" s="28">
        <v>0.976736</v>
      </c>
      <c r="Q204" s="28">
        <v>0.997948</v>
      </c>
      <c r="R204" s="33"/>
      <c r="S204" s="28">
        <v>1</v>
      </c>
      <c r="T204" s="28">
        <v>0.995785</v>
      </c>
      <c r="U204" s="28">
        <v>1</v>
      </c>
      <c r="V204" s="33"/>
      <c r="W204" s="28">
        <v>1</v>
      </c>
      <c r="X204" s="28">
        <v>0.995368</v>
      </c>
      <c r="Y204" s="28">
        <v>1</v>
      </c>
      <c r="Z204" s="33"/>
      <c r="AA204" s="28">
        <v>1</v>
      </c>
      <c r="AB204" s="28">
        <v>0.995004</v>
      </c>
      <c r="AC204" s="28">
        <v>1</v>
      </c>
      <c r="AD204" s="33"/>
      <c r="AE204" s="28">
        <v>0.982761</v>
      </c>
      <c r="AF204" s="28">
        <v>0.975064</v>
      </c>
      <c r="AG204" s="28">
        <v>0.990218</v>
      </c>
      <c r="AH204" s="33"/>
      <c r="AI204" s="28">
        <v>0.972258</v>
      </c>
      <c r="AJ204" s="28">
        <v>0.968376</v>
      </c>
      <c r="AK204" s="28">
        <v>0.979393</v>
      </c>
      <c r="AL204" s="33"/>
      <c r="AM204" s="28">
        <v>0.984117</v>
      </c>
      <c r="AN204" s="28">
        <v>0.977635</v>
      </c>
      <c r="AO204" s="28">
        <v>0.990532</v>
      </c>
      <c r="AP204" s="33"/>
      <c r="AQ204" s="28">
        <v>0.986673</v>
      </c>
      <c r="AR204" s="28">
        <v>0.979728</v>
      </c>
      <c r="AS204" s="28">
        <v>0.993716</v>
      </c>
      <c r="AT204" s="33"/>
      <c r="AU204" s="28">
        <v>0.984149</v>
      </c>
      <c r="AV204" s="28">
        <v>0.977677</v>
      </c>
      <c r="AW204" s="28">
        <v>0.990717</v>
      </c>
      <c r="AX204" s="33"/>
      <c r="AY204" s="28">
        <v>0.974296</v>
      </c>
      <c r="AZ204" s="28">
        <v>0.968532</v>
      </c>
      <c r="BA204" s="28">
        <v>0.980358</v>
      </c>
      <c r="BB204" s="33"/>
      <c r="BC204" s="28">
        <v>0.980234</v>
      </c>
      <c r="BD204" s="28">
        <v>0.974366</v>
      </c>
      <c r="BE204" s="28">
        <v>0.987621</v>
      </c>
      <c r="BF204" s="33"/>
      <c r="BG204" s="28">
        <v>0.990244</v>
      </c>
      <c r="BH204" s="28">
        <v>0.983098</v>
      </c>
      <c r="BI204" s="28">
        <v>0.997248</v>
      </c>
      <c r="BJ204" s="33"/>
      <c r="BK204" s="28">
        <v>0.98942</v>
      </c>
      <c r="BL204" s="28">
        <v>0.98305</v>
      </c>
      <c r="BM204" s="28">
        <v>0.99636</v>
      </c>
      <c r="BN204" s="33"/>
      <c r="BO204" s="28">
        <v>0.991353</v>
      </c>
      <c r="BP204" s="28">
        <v>0.983882</v>
      </c>
      <c r="BQ204" s="28">
        <v>0.998904</v>
      </c>
      <c r="BR204" s="33"/>
      <c r="BS204" s="28">
        <v>0.9956</v>
      </c>
      <c r="BT204" s="28">
        <v>0.988198</v>
      </c>
      <c r="BU204" s="28">
        <v>1</v>
      </c>
      <c r="BV204" s="33"/>
      <c r="BW204" s="28">
        <v>0.994319</v>
      </c>
      <c r="BX204" s="28">
        <v>0.987109</v>
      </c>
      <c r="BY204" s="28">
        <v>1</v>
      </c>
      <c r="BZ204" s="33"/>
      <c r="CA204" s="28">
        <v>1</v>
      </c>
      <c r="CB204" s="28">
        <v>0.99387</v>
      </c>
      <c r="CC204" s="28">
        <v>1</v>
      </c>
      <c r="CD204" s="33"/>
      <c r="CE204" s="28">
        <v>0.982817</v>
      </c>
      <c r="CF204" s="28">
        <v>0.975459</v>
      </c>
      <c r="CG204" s="28">
        <v>0.990321</v>
      </c>
      <c r="CH204" s="33"/>
    </row>
    <row r="205" spans="2:86">
      <c r="B205" s="2" t="s">
        <v>148</v>
      </c>
      <c r="C205" s="28">
        <v>0.995548</v>
      </c>
      <c r="D205" s="28">
        <v>0.986961</v>
      </c>
      <c r="E205" s="28">
        <v>1</v>
      </c>
      <c r="F205" s="33"/>
      <c r="G205" s="28">
        <v>0.984025</v>
      </c>
      <c r="H205" s="28">
        <v>0.975641</v>
      </c>
      <c r="I205" s="28">
        <v>0.992226</v>
      </c>
      <c r="J205" s="33"/>
      <c r="K205" s="28">
        <v>0.998177</v>
      </c>
      <c r="L205" s="28">
        <v>0.989751</v>
      </c>
      <c r="M205" s="28">
        <v>1</v>
      </c>
      <c r="N205" s="33"/>
      <c r="O205" s="28">
        <v>0.961833</v>
      </c>
      <c r="P205" s="28">
        <v>0.938848</v>
      </c>
      <c r="Q205" s="28">
        <v>0.985493</v>
      </c>
      <c r="R205" s="33"/>
      <c r="S205" s="28">
        <v>0.961306</v>
      </c>
      <c r="T205" s="28">
        <v>0.94722</v>
      </c>
      <c r="U205" s="28">
        <v>0.975649</v>
      </c>
      <c r="V205" s="33"/>
      <c r="W205" s="28">
        <v>0.99111</v>
      </c>
      <c r="X205" s="28">
        <v>0.981273</v>
      </c>
      <c r="Y205" s="28">
        <v>1</v>
      </c>
      <c r="Z205" s="33"/>
      <c r="AA205" s="28">
        <v>0.99816</v>
      </c>
      <c r="AB205" s="28">
        <v>0.990581</v>
      </c>
      <c r="AC205" s="28">
        <v>1</v>
      </c>
      <c r="AD205" s="33"/>
      <c r="AE205" s="28">
        <v>0.972906</v>
      </c>
      <c r="AF205" s="28">
        <v>0.964473</v>
      </c>
      <c r="AG205" s="28">
        <v>0.981185</v>
      </c>
      <c r="AH205" s="33"/>
      <c r="AI205" s="28">
        <v>0.989846</v>
      </c>
      <c r="AJ205" s="28">
        <v>0.937131</v>
      </c>
      <c r="AK205" s="28">
        <v>1</v>
      </c>
      <c r="AL205" s="33"/>
      <c r="AM205" s="28">
        <v>0.989287</v>
      </c>
      <c r="AN205" s="28">
        <v>0.98279</v>
      </c>
      <c r="AO205" s="28">
        <v>0.995862</v>
      </c>
      <c r="AP205" s="33"/>
      <c r="AQ205" s="28">
        <v>0.99628</v>
      </c>
      <c r="AR205" s="28">
        <v>0.987495</v>
      </c>
      <c r="AS205" s="28">
        <v>1</v>
      </c>
      <c r="AT205" s="33"/>
      <c r="AU205" s="28">
        <v>0.986421</v>
      </c>
      <c r="AV205" s="28">
        <v>0.977841</v>
      </c>
      <c r="AW205" s="28">
        <v>0.995062</v>
      </c>
      <c r="AX205" s="33"/>
      <c r="AY205" s="28">
        <v>0.966104</v>
      </c>
      <c r="AZ205" s="28">
        <v>0.960223</v>
      </c>
      <c r="BA205" s="28">
        <v>0.972574</v>
      </c>
      <c r="BB205" s="33"/>
      <c r="BC205" s="28">
        <v>0.981864</v>
      </c>
      <c r="BD205" s="28">
        <v>0.976101</v>
      </c>
      <c r="BE205" s="28">
        <v>0.989854</v>
      </c>
      <c r="BF205" s="33"/>
      <c r="BG205" s="28">
        <v>0.988105</v>
      </c>
      <c r="BH205" s="28">
        <v>0.980334</v>
      </c>
      <c r="BI205" s="28">
        <v>0.995643</v>
      </c>
      <c r="BJ205" s="33"/>
      <c r="BK205" s="28">
        <v>0.98388</v>
      </c>
      <c r="BL205" s="28">
        <v>0.977071</v>
      </c>
      <c r="BM205" s="28">
        <v>0.99091</v>
      </c>
      <c r="BN205" s="33"/>
      <c r="BO205" s="28">
        <v>0.985877</v>
      </c>
      <c r="BP205" s="28">
        <v>0.977724</v>
      </c>
      <c r="BQ205" s="28">
        <v>0.994044</v>
      </c>
      <c r="BR205" s="33"/>
      <c r="BS205" s="28">
        <v>0.991628</v>
      </c>
      <c r="BT205" s="28">
        <v>0.983342</v>
      </c>
      <c r="BU205" s="28">
        <v>0.999892</v>
      </c>
      <c r="BV205" s="33"/>
      <c r="BW205" s="28">
        <v>0.992473</v>
      </c>
      <c r="BX205" s="28">
        <v>0.984761</v>
      </c>
      <c r="BY205" s="28">
        <v>1</v>
      </c>
      <c r="BZ205" s="33"/>
      <c r="CA205" s="28">
        <v>0.996492</v>
      </c>
      <c r="CB205" s="28">
        <v>0.988931</v>
      </c>
      <c r="CC205" s="28">
        <v>1</v>
      </c>
      <c r="CD205" s="33"/>
      <c r="CE205" s="28">
        <v>0.976661</v>
      </c>
      <c r="CF205" s="28">
        <v>0.968204</v>
      </c>
      <c r="CG205" s="28">
        <v>0.984713</v>
      </c>
      <c r="CH205" s="33"/>
    </row>
    <row r="206" spans="2:86">
      <c r="B206" s="2" t="s">
        <v>149</v>
      </c>
      <c r="C206" s="28">
        <v>0.985869</v>
      </c>
      <c r="D206" s="28">
        <v>0.98049</v>
      </c>
      <c r="E206" s="28">
        <v>0.991453</v>
      </c>
      <c r="F206" s="33"/>
      <c r="G206" s="28">
        <v>0.982671</v>
      </c>
      <c r="H206" s="28">
        <v>0.977221</v>
      </c>
      <c r="I206" s="28">
        <v>0.988138</v>
      </c>
      <c r="J206" s="33"/>
      <c r="K206" s="28">
        <v>0.992287</v>
      </c>
      <c r="L206" s="28">
        <v>0.986963</v>
      </c>
      <c r="M206" s="28">
        <v>0.997959</v>
      </c>
      <c r="N206" s="33"/>
      <c r="O206" s="28">
        <v>0.977678</v>
      </c>
      <c r="P206" s="28">
        <v>0.97036</v>
      </c>
      <c r="Q206" s="28">
        <v>0.985125</v>
      </c>
      <c r="R206" s="33"/>
      <c r="S206" s="28">
        <v>0.989795</v>
      </c>
      <c r="T206" s="28">
        <v>0.98178</v>
      </c>
      <c r="U206" s="28">
        <v>0.99788</v>
      </c>
      <c r="V206" s="33"/>
      <c r="W206" s="28">
        <v>0.990982</v>
      </c>
      <c r="X206" s="28">
        <v>0.9855</v>
      </c>
      <c r="Y206" s="28">
        <v>0.99644</v>
      </c>
      <c r="Z206" s="33"/>
      <c r="AA206" s="28">
        <v>0.992476</v>
      </c>
      <c r="AB206" s="28">
        <v>0.987356</v>
      </c>
      <c r="AC206" s="28">
        <v>0.997966</v>
      </c>
      <c r="AD206" s="33"/>
      <c r="AE206" s="28">
        <v>0.97603</v>
      </c>
      <c r="AF206" s="28">
        <v>0.970559</v>
      </c>
      <c r="AG206" s="28">
        <v>0.981431</v>
      </c>
      <c r="AH206" s="33"/>
      <c r="AI206" s="28">
        <v>0.977369</v>
      </c>
      <c r="AJ206" s="28">
        <v>0.974275</v>
      </c>
      <c r="AK206" s="28">
        <v>0.982481</v>
      </c>
      <c r="AL206" s="33"/>
      <c r="AM206" s="28">
        <v>0.98384</v>
      </c>
      <c r="AN206" s="28">
        <v>0.97901</v>
      </c>
      <c r="AO206" s="28">
        <v>0.988684</v>
      </c>
      <c r="AP206" s="33"/>
      <c r="AQ206" s="28">
        <v>0.98679</v>
      </c>
      <c r="AR206" s="28">
        <v>0.981708</v>
      </c>
      <c r="AS206" s="28">
        <v>0.991959</v>
      </c>
      <c r="AT206" s="33"/>
      <c r="AU206" s="28">
        <v>0.979159</v>
      </c>
      <c r="AV206" s="28">
        <v>0.974156</v>
      </c>
      <c r="AW206" s="28">
        <v>0.984225</v>
      </c>
      <c r="AX206" s="33"/>
      <c r="AY206" s="28">
        <v>0.969099</v>
      </c>
      <c r="AZ206" s="28">
        <v>0.96446</v>
      </c>
      <c r="BA206" s="28">
        <v>0.973792</v>
      </c>
      <c r="BB206" s="33"/>
      <c r="BC206" s="28">
        <v>0.976025</v>
      </c>
      <c r="BD206" s="28">
        <v>0.971604</v>
      </c>
      <c r="BE206" s="28">
        <v>0.981388</v>
      </c>
      <c r="BF206" s="33"/>
      <c r="BG206" s="28">
        <v>0.986869</v>
      </c>
      <c r="BH206" s="28">
        <v>0.981658</v>
      </c>
      <c r="BI206" s="28">
        <v>0.99201</v>
      </c>
      <c r="BJ206" s="33"/>
      <c r="BK206" s="28">
        <v>0.980862</v>
      </c>
      <c r="BL206" s="28">
        <v>0.9761</v>
      </c>
      <c r="BM206" s="28">
        <v>0.985968</v>
      </c>
      <c r="BN206" s="33"/>
      <c r="BO206" s="28">
        <v>0.981526</v>
      </c>
      <c r="BP206" s="28">
        <v>0.976114</v>
      </c>
      <c r="BQ206" s="28">
        <v>0.986961</v>
      </c>
      <c r="BR206" s="33"/>
      <c r="BS206" s="28">
        <v>0.987739</v>
      </c>
      <c r="BT206" s="28">
        <v>0.982386</v>
      </c>
      <c r="BU206" s="28">
        <v>0.993139</v>
      </c>
      <c r="BV206" s="33"/>
      <c r="BW206" s="28">
        <v>0.985444</v>
      </c>
      <c r="BX206" s="28">
        <v>0.980193</v>
      </c>
      <c r="BY206" s="28">
        <v>0.990721</v>
      </c>
      <c r="BZ206" s="33"/>
      <c r="CA206" s="28">
        <v>0.990104</v>
      </c>
      <c r="CB206" s="28">
        <v>0.984899</v>
      </c>
      <c r="CC206" s="28">
        <v>0.995526</v>
      </c>
      <c r="CD206" s="33"/>
      <c r="CE206" s="28">
        <v>0.973936</v>
      </c>
      <c r="CF206" s="28">
        <v>0.968556</v>
      </c>
      <c r="CG206" s="28">
        <v>0.979297</v>
      </c>
      <c r="CH206" s="33"/>
    </row>
    <row r="207" spans="2:86">
      <c r="B207" s="2" t="s">
        <v>150</v>
      </c>
      <c r="C207" s="28">
        <v>0.981819</v>
      </c>
      <c r="D207" s="28">
        <v>0.97512</v>
      </c>
      <c r="E207" s="28">
        <v>0.988668</v>
      </c>
      <c r="F207" s="33"/>
      <c r="G207" s="28">
        <v>0.978631</v>
      </c>
      <c r="H207" s="28">
        <v>0.971883</v>
      </c>
      <c r="I207" s="28">
        <v>0.985416</v>
      </c>
      <c r="J207" s="33"/>
      <c r="K207" s="28">
        <v>0.990613</v>
      </c>
      <c r="L207" s="28">
        <v>0.984067</v>
      </c>
      <c r="M207" s="28">
        <v>0.997528</v>
      </c>
      <c r="N207" s="33"/>
      <c r="O207" s="28">
        <v>0.971995</v>
      </c>
      <c r="P207" s="28">
        <v>0.964415</v>
      </c>
      <c r="Q207" s="28">
        <v>0.979704</v>
      </c>
      <c r="R207" s="33"/>
      <c r="S207" s="28">
        <v>0.959077</v>
      </c>
      <c r="T207" s="28">
        <v>0.950392</v>
      </c>
      <c r="U207" s="28">
        <v>0.967871</v>
      </c>
      <c r="V207" s="33"/>
      <c r="W207" s="28">
        <v>0.988028</v>
      </c>
      <c r="X207" s="28">
        <v>0.981296</v>
      </c>
      <c r="Y207" s="28">
        <v>0.994839</v>
      </c>
      <c r="Z207" s="33"/>
      <c r="AA207" s="28">
        <v>0.989334</v>
      </c>
      <c r="AB207" s="28">
        <v>0.982742</v>
      </c>
      <c r="AC207" s="28">
        <v>0.996215</v>
      </c>
      <c r="AD207" s="33"/>
      <c r="AE207" s="28">
        <v>0.976789</v>
      </c>
      <c r="AF207" s="28">
        <v>0.970095</v>
      </c>
      <c r="AG207" s="28">
        <v>0.983478</v>
      </c>
      <c r="AH207" s="33"/>
      <c r="AI207" s="28">
        <v>0.973865</v>
      </c>
      <c r="AJ207" s="28">
        <v>0.969415</v>
      </c>
      <c r="AK207" s="28">
        <v>0.980194</v>
      </c>
      <c r="AL207" s="33"/>
      <c r="AM207" s="28">
        <v>0.980326</v>
      </c>
      <c r="AN207" s="28">
        <v>0.973832</v>
      </c>
      <c r="AO207" s="28">
        <v>0.986785</v>
      </c>
      <c r="AP207" s="33"/>
      <c r="AQ207" s="28">
        <v>0.986028</v>
      </c>
      <c r="AR207" s="28">
        <v>0.979506</v>
      </c>
      <c r="AS207" s="28">
        <v>0.992589</v>
      </c>
      <c r="AT207" s="33"/>
      <c r="AU207" s="28">
        <v>0.977928</v>
      </c>
      <c r="AV207" s="28">
        <v>0.971325</v>
      </c>
      <c r="AW207" s="28">
        <v>0.98456</v>
      </c>
      <c r="AX207" s="33"/>
      <c r="AY207" s="28">
        <v>0.969299</v>
      </c>
      <c r="AZ207" s="28">
        <v>0.963466</v>
      </c>
      <c r="BA207" s="28">
        <v>0.975654</v>
      </c>
      <c r="BB207" s="33"/>
      <c r="BC207" s="28">
        <v>0.974189</v>
      </c>
      <c r="BD207" s="28">
        <v>0.968155</v>
      </c>
      <c r="BE207" s="28">
        <v>0.980903</v>
      </c>
      <c r="BF207" s="33"/>
      <c r="BG207" s="28">
        <v>0.979047</v>
      </c>
      <c r="BH207" s="28">
        <v>0.972454</v>
      </c>
      <c r="BI207" s="28">
        <v>0.985624</v>
      </c>
      <c r="BJ207" s="33"/>
      <c r="BK207" s="28">
        <v>0.978226</v>
      </c>
      <c r="BL207" s="28">
        <v>0.971828</v>
      </c>
      <c r="BM207" s="28">
        <v>0.984768</v>
      </c>
      <c r="BN207" s="33"/>
      <c r="BO207" s="28">
        <v>0.979525</v>
      </c>
      <c r="BP207" s="28">
        <v>0.972791</v>
      </c>
      <c r="BQ207" s="28">
        <v>0.986271</v>
      </c>
      <c r="BR207" s="33"/>
      <c r="BS207" s="28">
        <v>0.985856</v>
      </c>
      <c r="BT207" s="28">
        <v>0.979174</v>
      </c>
      <c r="BU207" s="28">
        <v>0.992569</v>
      </c>
      <c r="BV207" s="33"/>
      <c r="BW207" s="28">
        <v>0.982944</v>
      </c>
      <c r="BX207" s="28">
        <v>0.976293</v>
      </c>
      <c r="BY207" s="28">
        <v>0.989592</v>
      </c>
      <c r="BZ207" s="33"/>
      <c r="CA207" s="28">
        <v>0.987856</v>
      </c>
      <c r="CB207" s="28">
        <v>0.981391</v>
      </c>
      <c r="CC207" s="28">
        <v>0.994617</v>
      </c>
      <c r="CD207" s="33"/>
      <c r="CE207" s="28">
        <v>0.970857</v>
      </c>
      <c r="CF207" s="28">
        <v>0.964173</v>
      </c>
      <c r="CG207" s="28">
        <v>0.977624</v>
      </c>
      <c r="CH207" s="33"/>
    </row>
    <row r="208" spans="2:86">
      <c r="B208" s="2" t="s">
        <v>151</v>
      </c>
      <c r="C208" s="28">
        <v>1</v>
      </c>
      <c r="D208" s="28">
        <v>0.991903</v>
      </c>
      <c r="E208" s="28">
        <v>1</v>
      </c>
      <c r="F208" s="33"/>
      <c r="G208" s="28">
        <v>0.990771</v>
      </c>
      <c r="H208" s="28">
        <v>0.980611</v>
      </c>
      <c r="I208" s="28">
        <v>1</v>
      </c>
      <c r="J208" s="33"/>
      <c r="K208" s="28">
        <v>1</v>
      </c>
      <c r="L208" s="28">
        <v>0.99516</v>
      </c>
      <c r="M208" s="28">
        <v>1</v>
      </c>
      <c r="N208" s="33"/>
      <c r="O208" s="28">
        <v>0.977803</v>
      </c>
      <c r="P208" s="28">
        <v>0.961693</v>
      </c>
      <c r="Q208" s="28">
        <v>0.994181</v>
      </c>
      <c r="R208" s="33"/>
      <c r="S208" s="28">
        <v>0.959686</v>
      </c>
      <c r="T208" s="28">
        <v>0.943273</v>
      </c>
      <c r="U208" s="28">
        <v>0.976285</v>
      </c>
      <c r="V208" s="33"/>
      <c r="W208" s="28">
        <v>0.99344</v>
      </c>
      <c r="X208" s="28">
        <v>0.982458</v>
      </c>
      <c r="Y208" s="28">
        <v>1</v>
      </c>
      <c r="Z208" s="33"/>
      <c r="AA208" s="28">
        <v>0.997294</v>
      </c>
      <c r="AB208" s="28">
        <v>0.987664</v>
      </c>
      <c r="AC208" s="28">
        <v>1</v>
      </c>
      <c r="AD208" s="33"/>
      <c r="AE208" s="28">
        <v>0.985181</v>
      </c>
      <c r="AF208" s="28">
        <v>0.975073</v>
      </c>
      <c r="AG208" s="28">
        <v>0.995228</v>
      </c>
      <c r="AH208" s="33"/>
      <c r="AI208" s="28">
        <v>1</v>
      </c>
      <c r="AJ208" s="28">
        <v>0.959987</v>
      </c>
      <c r="AK208" s="28">
        <v>1</v>
      </c>
      <c r="AL208" s="33"/>
      <c r="AM208" s="28">
        <v>1</v>
      </c>
      <c r="AN208" s="28">
        <v>0.991204</v>
      </c>
      <c r="AO208" s="28">
        <v>1</v>
      </c>
      <c r="AP208" s="33"/>
      <c r="AQ208" s="28">
        <v>0.999092</v>
      </c>
      <c r="AR208" s="28">
        <v>0.988978</v>
      </c>
      <c r="AS208" s="28">
        <v>1</v>
      </c>
      <c r="AT208" s="33"/>
      <c r="AU208" s="28">
        <v>0.992438</v>
      </c>
      <c r="AV208" s="28">
        <v>0.980998</v>
      </c>
      <c r="AW208" s="28">
        <v>1</v>
      </c>
      <c r="AX208" s="33"/>
      <c r="AY208" s="28">
        <v>0.970404</v>
      </c>
      <c r="AZ208" s="28">
        <v>0.962302</v>
      </c>
      <c r="BA208" s="28">
        <v>0.979231</v>
      </c>
      <c r="BB208" s="33"/>
      <c r="BC208" s="28">
        <v>0.99096</v>
      </c>
      <c r="BD208" s="28">
        <v>0.98278</v>
      </c>
      <c r="BE208" s="28">
        <v>1</v>
      </c>
      <c r="BF208" s="33"/>
      <c r="BG208" s="28">
        <v>0.992455</v>
      </c>
      <c r="BH208" s="28">
        <v>0.983008</v>
      </c>
      <c r="BI208" s="28">
        <v>1</v>
      </c>
      <c r="BJ208" s="33"/>
      <c r="BK208" s="28">
        <v>1</v>
      </c>
      <c r="BL208" s="28">
        <v>0.993679</v>
      </c>
      <c r="BM208" s="28">
        <v>1</v>
      </c>
      <c r="BN208" s="33"/>
      <c r="BO208" s="28">
        <v>0.997106</v>
      </c>
      <c r="BP208" s="28">
        <v>0.987069</v>
      </c>
      <c r="BQ208" s="28">
        <v>1</v>
      </c>
      <c r="BR208" s="33"/>
      <c r="BS208" s="28">
        <v>1</v>
      </c>
      <c r="BT208" s="28">
        <v>0.994006</v>
      </c>
      <c r="BU208" s="28">
        <v>1</v>
      </c>
      <c r="BV208" s="33"/>
      <c r="BW208" s="28">
        <v>1</v>
      </c>
      <c r="BX208" s="28">
        <v>0.995571</v>
      </c>
      <c r="BY208" s="28">
        <v>1</v>
      </c>
      <c r="BZ208" s="33"/>
      <c r="CA208" s="28">
        <v>1</v>
      </c>
      <c r="CB208" s="28">
        <v>0.994226</v>
      </c>
      <c r="CC208" s="28">
        <v>1</v>
      </c>
      <c r="CD208" s="33"/>
      <c r="CE208" s="28">
        <v>0.974168</v>
      </c>
      <c r="CF208" s="28">
        <v>0.964646</v>
      </c>
      <c r="CG208" s="28">
        <v>0.984339</v>
      </c>
      <c r="CH208" s="33"/>
    </row>
    <row r="209" spans="2:86">
      <c r="B209" s="2" t="s">
        <v>152</v>
      </c>
      <c r="C209" s="28">
        <v>0.983438</v>
      </c>
      <c r="D209" s="28">
        <v>0.976019</v>
      </c>
      <c r="E209" s="28">
        <v>0.990631</v>
      </c>
      <c r="F209" s="33"/>
      <c r="G209" s="28">
        <v>0.979416</v>
      </c>
      <c r="H209" s="28">
        <v>0.971823</v>
      </c>
      <c r="I209" s="28">
        <v>0.986945</v>
      </c>
      <c r="J209" s="33"/>
      <c r="K209" s="28">
        <v>0.993108</v>
      </c>
      <c r="L209" s="28">
        <v>0.985787</v>
      </c>
      <c r="M209" s="28">
        <v>1</v>
      </c>
      <c r="N209" s="33"/>
      <c r="O209" s="28">
        <v>0.969656</v>
      </c>
      <c r="P209" s="28">
        <v>0.955124</v>
      </c>
      <c r="Q209" s="28">
        <v>0.984065</v>
      </c>
      <c r="R209" s="33"/>
      <c r="S209" s="28">
        <v>0.884353</v>
      </c>
      <c r="T209" s="28">
        <v>0.874059</v>
      </c>
      <c r="U209" s="28">
        <v>0.8949</v>
      </c>
      <c r="V209" s="33"/>
      <c r="W209" s="28">
        <v>0.984225</v>
      </c>
      <c r="X209" s="28">
        <v>0.976351</v>
      </c>
      <c r="Y209" s="28">
        <v>0.991756</v>
      </c>
      <c r="Z209" s="33"/>
      <c r="AA209" s="28">
        <v>0.991364</v>
      </c>
      <c r="AB209" s="28">
        <v>0.984424</v>
      </c>
      <c r="AC209" s="28">
        <v>0.998955</v>
      </c>
      <c r="AD209" s="33"/>
      <c r="AE209" s="28">
        <v>0.973509</v>
      </c>
      <c r="AF209" s="28">
        <v>0.9662</v>
      </c>
      <c r="AG209" s="28">
        <v>0.981155</v>
      </c>
      <c r="AH209" s="33"/>
      <c r="AI209" s="28">
        <v>0.975139</v>
      </c>
      <c r="AJ209" s="28">
        <v>0.970218</v>
      </c>
      <c r="AK209" s="28">
        <v>0.983245</v>
      </c>
      <c r="AL209" s="33"/>
      <c r="AM209" s="28">
        <v>0.982325</v>
      </c>
      <c r="AN209" s="28">
        <v>0.975857</v>
      </c>
      <c r="AO209" s="28">
        <v>0.988312</v>
      </c>
      <c r="AP209" s="33"/>
      <c r="AQ209" s="28">
        <v>0.984437</v>
      </c>
      <c r="AR209" s="28">
        <v>0.977704</v>
      </c>
      <c r="AS209" s="28">
        <v>0.991382</v>
      </c>
      <c r="AT209" s="33"/>
      <c r="AU209" s="28">
        <v>0.971928</v>
      </c>
      <c r="AV209" s="28">
        <v>0.964437</v>
      </c>
      <c r="AW209" s="28">
        <v>0.979671</v>
      </c>
      <c r="AX209" s="33"/>
      <c r="AY209" s="28">
        <v>0.966795</v>
      </c>
      <c r="AZ209" s="28">
        <v>0.961474</v>
      </c>
      <c r="BA209" s="28">
        <v>0.972545</v>
      </c>
      <c r="BB209" s="33"/>
      <c r="BC209" s="28">
        <v>0.978913</v>
      </c>
      <c r="BD209" s="28">
        <v>0.973273</v>
      </c>
      <c r="BE209" s="28">
        <v>0.986027</v>
      </c>
      <c r="BF209" s="33"/>
      <c r="BG209" s="28">
        <v>0.984753</v>
      </c>
      <c r="BH209" s="28">
        <v>0.977501</v>
      </c>
      <c r="BI209" s="28">
        <v>0.991934</v>
      </c>
      <c r="BJ209" s="33"/>
      <c r="BK209" s="28">
        <v>0.981759</v>
      </c>
      <c r="BL209" s="28">
        <v>0.975522</v>
      </c>
      <c r="BM209" s="28">
        <v>0.987529</v>
      </c>
      <c r="BN209" s="33"/>
      <c r="BO209" s="28">
        <v>0.982623</v>
      </c>
      <c r="BP209" s="28">
        <v>0.975261</v>
      </c>
      <c r="BQ209" s="28">
        <v>0.990039</v>
      </c>
      <c r="BR209" s="33"/>
      <c r="BS209" s="28">
        <v>0.985055</v>
      </c>
      <c r="BT209" s="28">
        <v>0.977668</v>
      </c>
      <c r="BU209" s="28">
        <v>0.992611</v>
      </c>
      <c r="BV209" s="33"/>
      <c r="BW209" s="28">
        <v>0.986677</v>
      </c>
      <c r="BX209" s="28">
        <v>0.979608</v>
      </c>
      <c r="BY209" s="28">
        <v>0.993856</v>
      </c>
      <c r="BZ209" s="33"/>
      <c r="CA209" s="28">
        <v>0.995311</v>
      </c>
      <c r="CB209" s="28">
        <v>0.988708</v>
      </c>
      <c r="CC209" s="28">
        <v>1</v>
      </c>
      <c r="CD209" s="33"/>
      <c r="CE209" s="28">
        <v>0.965737</v>
      </c>
      <c r="CF209" s="28">
        <v>0.958527</v>
      </c>
      <c r="CG209" s="28">
        <v>0.972998</v>
      </c>
      <c r="CH209" s="33"/>
    </row>
    <row r="210" spans="2:86">
      <c r="B210" s="2" t="s">
        <v>153</v>
      </c>
      <c r="C210" s="28">
        <v>0.98279</v>
      </c>
      <c r="D210" s="28">
        <v>0.977826</v>
      </c>
      <c r="E210" s="28">
        <v>0.987724</v>
      </c>
      <c r="F210" s="33"/>
      <c r="G210" s="28">
        <v>0.977923</v>
      </c>
      <c r="H210" s="28">
        <v>0.97299</v>
      </c>
      <c r="I210" s="28">
        <v>0.982897</v>
      </c>
      <c r="J210" s="33"/>
      <c r="K210" s="28">
        <v>0.992964</v>
      </c>
      <c r="L210" s="28">
        <v>0.987868</v>
      </c>
      <c r="M210" s="28">
        <v>0.998289</v>
      </c>
      <c r="N210" s="33"/>
      <c r="O210" s="28">
        <v>0.970153</v>
      </c>
      <c r="P210" s="28">
        <v>0.962791</v>
      </c>
      <c r="Q210" s="28">
        <v>0.977696</v>
      </c>
      <c r="R210" s="33"/>
      <c r="S210" s="28">
        <v>0.950867</v>
      </c>
      <c r="T210" s="28">
        <v>0.943694</v>
      </c>
      <c r="U210" s="28">
        <v>0.958186</v>
      </c>
      <c r="V210" s="33"/>
      <c r="W210" s="28">
        <v>0.986557</v>
      </c>
      <c r="X210" s="28">
        <v>0.981459</v>
      </c>
      <c r="Y210" s="28">
        <v>0.991478</v>
      </c>
      <c r="Z210" s="33"/>
      <c r="AA210" s="28">
        <v>0.989695</v>
      </c>
      <c r="AB210" s="28">
        <v>0.984884</v>
      </c>
      <c r="AC210" s="28">
        <v>0.994613</v>
      </c>
      <c r="AD210" s="33"/>
      <c r="AE210" s="28">
        <v>0.979476</v>
      </c>
      <c r="AF210" s="28">
        <v>0.973468</v>
      </c>
      <c r="AG210" s="28">
        <v>0.984032</v>
      </c>
      <c r="AH210" s="33"/>
      <c r="AI210" s="28">
        <v>0.939967</v>
      </c>
      <c r="AJ210" s="28">
        <v>0.927655</v>
      </c>
      <c r="AK210" s="28">
        <v>0.954925</v>
      </c>
      <c r="AL210" s="33"/>
      <c r="AM210" s="28">
        <v>0.980734</v>
      </c>
      <c r="AN210" s="28">
        <v>0.976107</v>
      </c>
      <c r="AO210" s="28">
        <v>0.985356</v>
      </c>
      <c r="AP210" s="33"/>
      <c r="AQ210" s="28">
        <v>0.988288</v>
      </c>
      <c r="AR210" s="28">
        <v>0.98336</v>
      </c>
      <c r="AS210" s="28">
        <v>0.993283</v>
      </c>
      <c r="AT210" s="33"/>
      <c r="AU210" s="28">
        <v>0.973329</v>
      </c>
      <c r="AV210" s="28">
        <v>0.967554</v>
      </c>
      <c r="AW210" s="28">
        <v>0.979167</v>
      </c>
      <c r="AX210" s="33"/>
      <c r="AY210" s="28">
        <v>0.96586</v>
      </c>
      <c r="AZ210" s="28">
        <v>0.961886</v>
      </c>
      <c r="BA210" s="28">
        <v>0.970169</v>
      </c>
      <c r="BB210" s="33"/>
      <c r="BC210" s="28">
        <v>0.977154</v>
      </c>
      <c r="BD210" s="28">
        <v>0.973075</v>
      </c>
      <c r="BE210" s="28">
        <v>0.982093</v>
      </c>
      <c r="BF210" s="33"/>
      <c r="BG210" s="28">
        <v>0.982157</v>
      </c>
      <c r="BH210" s="28">
        <v>0.977382</v>
      </c>
      <c r="BI210" s="28">
        <v>0.986911</v>
      </c>
      <c r="BJ210" s="33"/>
      <c r="BK210" s="28">
        <v>0.975361</v>
      </c>
      <c r="BL210" s="28">
        <v>0.971084</v>
      </c>
      <c r="BM210" s="28">
        <v>0.980243</v>
      </c>
      <c r="BN210" s="33"/>
      <c r="BO210" s="28">
        <v>0.979271</v>
      </c>
      <c r="BP210" s="28">
        <v>0.974313</v>
      </c>
      <c r="BQ210" s="28">
        <v>0.984251</v>
      </c>
      <c r="BR210" s="33"/>
      <c r="BS210" s="28">
        <v>0.986681</v>
      </c>
      <c r="BT210" s="28">
        <v>0.982192</v>
      </c>
      <c r="BU210" s="28">
        <v>0.991588</v>
      </c>
      <c r="BV210" s="33"/>
      <c r="BW210" s="28">
        <v>0.985609</v>
      </c>
      <c r="BX210" s="28">
        <v>0.980826</v>
      </c>
      <c r="BY210" s="28">
        <v>0.990375</v>
      </c>
      <c r="BZ210" s="33"/>
      <c r="CA210" s="28">
        <v>0.988011</v>
      </c>
      <c r="CB210" s="28">
        <v>0.983364</v>
      </c>
      <c r="CC210" s="28">
        <v>0.992854</v>
      </c>
      <c r="CD210" s="33"/>
      <c r="CE210" s="28">
        <v>0.969825</v>
      </c>
      <c r="CF210" s="28">
        <v>0.964932</v>
      </c>
      <c r="CG210" s="28">
        <v>0.97483</v>
      </c>
      <c r="CH210" s="33"/>
    </row>
    <row r="211" spans="2:86">
      <c r="B211" s="2" t="s">
        <v>154</v>
      </c>
      <c r="C211" s="28">
        <v>0.984901</v>
      </c>
      <c r="D211" s="28">
        <v>0.977424</v>
      </c>
      <c r="E211" s="28">
        <v>0.992029</v>
      </c>
      <c r="F211" s="33"/>
      <c r="G211" s="28">
        <v>0.975649</v>
      </c>
      <c r="H211" s="28">
        <v>0.968095</v>
      </c>
      <c r="I211" s="28">
        <v>0.983146</v>
      </c>
      <c r="J211" s="33"/>
      <c r="K211" s="28">
        <v>0.989509</v>
      </c>
      <c r="L211" s="28">
        <v>0.982187</v>
      </c>
      <c r="M211" s="28">
        <v>0.99661</v>
      </c>
      <c r="N211" s="33"/>
      <c r="O211" s="28">
        <v>0.968686</v>
      </c>
      <c r="P211" s="28">
        <v>0.954167</v>
      </c>
      <c r="Q211" s="28">
        <v>0.983082</v>
      </c>
      <c r="R211" s="33"/>
      <c r="S211" s="28">
        <v>0.919751</v>
      </c>
      <c r="T211" s="28">
        <v>0.90896</v>
      </c>
      <c r="U211" s="28">
        <v>0.930847</v>
      </c>
      <c r="V211" s="33"/>
      <c r="W211" s="28">
        <v>0.976458</v>
      </c>
      <c r="X211" s="28">
        <v>0.9686</v>
      </c>
      <c r="Y211" s="28">
        <v>0.98396</v>
      </c>
      <c r="Z211" s="33"/>
      <c r="AA211" s="28">
        <v>0.988991</v>
      </c>
      <c r="AB211" s="28">
        <v>0.982108</v>
      </c>
      <c r="AC211" s="28">
        <v>0.996509</v>
      </c>
      <c r="AD211" s="33"/>
      <c r="AE211" s="28">
        <v>0.973514</v>
      </c>
      <c r="AF211" s="28">
        <v>0.966218</v>
      </c>
      <c r="AG211" s="28">
        <v>0.98112</v>
      </c>
      <c r="AH211" s="33"/>
      <c r="AI211" s="28">
        <v>0.973149</v>
      </c>
      <c r="AJ211" s="28">
        <v>0.968181</v>
      </c>
      <c r="AK211" s="28">
        <v>0.981241</v>
      </c>
      <c r="AL211" s="33"/>
      <c r="AM211" s="28">
        <v>0.991988</v>
      </c>
      <c r="AN211" s="28">
        <v>0.985546</v>
      </c>
      <c r="AO211" s="28">
        <v>0.997913</v>
      </c>
      <c r="AP211" s="33"/>
      <c r="AQ211" s="28">
        <v>0.985535</v>
      </c>
      <c r="AR211" s="28">
        <v>0.978804</v>
      </c>
      <c r="AS211" s="28">
        <v>0.992463</v>
      </c>
      <c r="AT211" s="33"/>
      <c r="AU211" s="28">
        <v>0.972225</v>
      </c>
      <c r="AV211" s="28">
        <v>0.964737</v>
      </c>
      <c r="AW211" s="28">
        <v>0.979967</v>
      </c>
      <c r="AX211" s="33"/>
      <c r="AY211" s="28">
        <v>0.964343</v>
      </c>
      <c r="AZ211" s="28">
        <v>0.959026</v>
      </c>
      <c r="BA211" s="28">
        <v>0.970124</v>
      </c>
      <c r="BB211" s="33"/>
      <c r="BC211" s="28">
        <v>0.968201</v>
      </c>
      <c r="BD211" s="28">
        <v>0.962591</v>
      </c>
      <c r="BE211" s="28">
        <v>0.975037</v>
      </c>
      <c r="BF211" s="33"/>
      <c r="BG211" s="28">
        <v>0.979109</v>
      </c>
      <c r="BH211" s="28">
        <v>0.971901</v>
      </c>
      <c r="BI211" s="28">
        <v>0.98625</v>
      </c>
      <c r="BJ211" s="33"/>
      <c r="BK211" s="28">
        <v>0.978735</v>
      </c>
      <c r="BL211" s="28">
        <v>0.972194</v>
      </c>
      <c r="BM211" s="28">
        <v>0.984503</v>
      </c>
      <c r="BN211" s="33"/>
      <c r="BO211" s="28">
        <v>0.978613</v>
      </c>
      <c r="BP211" s="28">
        <v>0.971253</v>
      </c>
      <c r="BQ211" s="28">
        <v>0.986008</v>
      </c>
      <c r="BR211" s="33"/>
      <c r="BS211" s="28">
        <v>0.983829</v>
      </c>
      <c r="BT211" s="28">
        <v>0.976429</v>
      </c>
      <c r="BU211" s="28">
        <v>0.991383</v>
      </c>
      <c r="BV211" s="33"/>
      <c r="BW211" s="28">
        <v>0.984041</v>
      </c>
      <c r="BX211" s="28">
        <v>0.977037</v>
      </c>
      <c r="BY211" s="28">
        <v>0.991236</v>
      </c>
      <c r="BZ211" s="33"/>
      <c r="CA211" s="28">
        <v>0.99313</v>
      </c>
      <c r="CB211" s="28">
        <v>0.986711</v>
      </c>
      <c r="CC211" s="28">
        <v>1</v>
      </c>
      <c r="CD211" s="33"/>
      <c r="CE211" s="28">
        <v>0.960024</v>
      </c>
      <c r="CF211" s="28">
        <v>0.952822</v>
      </c>
      <c r="CG211" s="28">
        <v>0.967269</v>
      </c>
      <c r="CH211" s="33"/>
    </row>
    <row r="212" spans="2:86">
      <c r="B212" s="2" t="s">
        <v>155</v>
      </c>
      <c r="C212" s="28">
        <v>0.980513</v>
      </c>
      <c r="D212" s="28">
        <v>0.975319</v>
      </c>
      <c r="E212" s="28">
        <v>0.985336</v>
      </c>
      <c r="F212" s="33"/>
      <c r="G212" s="28">
        <v>0.977181</v>
      </c>
      <c r="H212" s="28">
        <v>0.971657</v>
      </c>
      <c r="I212" s="28">
        <v>0.982681</v>
      </c>
      <c r="J212" s="33"/>
      <c r="K212" s="28">
        <v>0.992163</v>
      </c>
      <c r="L212" s="28">
        <v>0.986846</v>
      </c>
      <c r="M212" s="28">
        <v>0.997541</v>
      </c>
      <c r="N212" s="33"/>
      <c r="O212" s="28">
        <v>0.976746</v>
      </c>
      <c r="P212" s="28">
        <v>0.969921</v>
      </c>
      <c r="Q212" s="28">
        <v>0.984233</v>
      </c>
      <c r="R212" s="33"/>
      <c r="S212" s="28">
        <v>0.940763</v>
      </c>
      <c r="T212" s="28">
        <v>0.932285</v>
      </c>
      <c r="U212" s="28">
        <v>0.949317</v>
      </c>
      <c r="V212" s="33"/>
      <c r="W212" s="28">
        <v>0.978623</v>
      </c>
      <c r="X212" s="28">
        <v>0.973049</v>
      </c>
      <c r="Y212" s="28">
        <v>0.984117</v>
      </c>
      <c r="Z212" s="33"/>
      <c r="AA212" s="28">
        <v>0.988984</v>
      </c>
      <c r="AB212" s="28">
        <v>0.984121</v>
      </c>
      <c r="AC212" s="28">
        <v>0.993727</v>
      </c>
      <c r="AD212" s="33"/>
      <c r="AE212" s="28">
        <v>0.969906</v>
      </c>
      <c r="AF212" s="28">
        <v>0.964572</v>
      </c>
      <c r="AG212" s="28">
        <v>0.975424</v>
      </c>
      <c r="AH212" s="33"/>
      <c r="AI212" s="28">
        <v>0.969004</v>
      </c>
      <c r="AJ212" s="28">
        <v>0.965453</v>
      </c>
      <c r="AK212" s="28">
        <v>0.974361</v>
      </c>
      <c r="AL212" s="33"/>
      <c r="AM212" s="28">
        <v>0.986661</v>
      </c>
      <c r="AN212" s="28">
        <v>0.982212</v>
      </c>
      <c r="AO212" s="28">
        <v>0.991034</v>
      </c>
      <c r="AP212" s="33"/>
      <c r="AQ212" s="28">
        <v>0.98563</v>
      </c>
      <c r="AR212" s="28">
        <v>0.98057</v>
      </c>
      <c r="AS212" s="28">
        <v>0.990654</v>
      </c>
      <c r="AT212" s="33"/>
      <c r="AU212" s="28">
        <v>0.9815</v>
      </c>
      <c r="AV212" s="28">
        <v>0.976309</v>
      </c>
      <c r="AW212" s="28">
        <v>0.986509</v>
      </c>
      <c r="AX212" s="33"/>
      <c r="AY212" s="28">
        <v>0.968752</v>
      </c>
      <c r="AZ212" s="28">
        <v>0.964361</v>
      </c>
      <c r="BA212" s="28">
        <v>0.973562</v>
      </c>
      <c r="BB212" s="33"/>
      <c r="BC212" s="28">
        <v>0.977696</v>
      </c>
      <c r="BD212" s="28">
        <v>0.973198</v>
      </c>
      <c r="BE212" s="28">
        <v>0.982751</v>
      </c>
      <c r="BF212" s="33"/>
      <c r="BG212" s="28">
        <v>0.97886</v>
      </c>
      <c r="BH212" s="28">
        <v>0.973542</v>
      </c>
      <c r="BI212" s="28">
        <v>0.98411</v>
      </c>
      <c r="BJ212" s="33"/>
      <c r="BK212" s="28">
        <v>0.974466</v>
      </c>
      <c r="BL212" s="28">
        <v>0.969388</v>
      </c>
      <c r="BM212" s="28">
        <v>0.978214</v>
      </c>
      <c r="BN212" s="33"/>
      <c r="BO212" s="28">
        <v>0.972812</v>
      </c>
      <c r="BP212" s="28">
        <v>0.967432</v>
      </c>
      <c r="BQ212" s="28">
        <v>0.978209</v>
      </c>
      <c r="BR212" s="33"/>
      <c r="BS212" s="28">
        <v>0.985509</v>
      </c>
      <c r="BT212" s="28">
        <v>0.980111</v>
      </c>
      <c r="BU212" s="28">
        <v>0.990984</v>
      </c>
      <c r="BV212" s="33"/>
      <c r="BW212" s="28">
        <v>0.978887</v>
      </c>
      <c r="BX212" s="28">
        <v>0.973348</v>
      </c>
      <c r="BY212" s="28">
        <v>0.983571</v>
      </c>
      <c r="BZ212" s="33"/>
      <c r="CA212" s="28">
        <v>0.990758</v>
      </c>
      <c r="CB212" s="28">
        <v>0.98523</v>
      </c>
      <c r="CC212" s="28">
        <v>0.996136</v>
      </c>
      <c r="CD212" s="33"/>
      <c r="CE212" s="28">
        <v>0.966465</v>
      </c>
      <c r="CF212" s="28">
        <v>0.961266</v>
      </c>
      <c r="CG212" s="28">
        <v>0.971366</v>
      </c>
      <c r="CH212" s="33"/>
    </row>
    <row r="213" spans="2:86">
      <c r="B213" s="2" t="s">
        <v>156</v>
      </c>
      <c r="C213" s="28">
        <v>0.98588</v>
      </c>
      <c r="D213" s="28">
        <v>0.97509</v>
      </c>
      <c r="E213" s="28">
        <v>0.996627</v>
      </c>
      <c r="F213" s="33"/>
      <c r="G213" s="28">
        <v>0.976484</v>
      </c>
      <c r="H213" s="28">
        <v>0.965852</v>
      </c>
      <c r="I213" s="28">
        <v>0.987219</v>
      </c>
      <c r="J213" s="33"/>
      <c r="K213" s="28">
        <v>0.999075</v>
      </c>
      <c r="L213" s="28">
        <v>0.988809</v>
      </c>
      <c r="M213" s="28">
        <v>1</v>
      </c>
      <c r="N213" s="33"/>
      <c r="O213" s="28">
        <v>0.963067</v>
      </c>
      <c r="P213" s="28">
        <v>0.938338</v>
      </c>
      <c r="Q213" s="28">
        <v>0.988086</v>
      </c>
      <c r="R213" s="33"/>
      <c r="S213" s="28">
        <v>0.944203</v>
      </c>
      <c r="T213" s="28">
        <v>0.927586</v>
      </c>
      <c r="U213" s="28">
        <v>0.96094</v>
      </c>
      <c r="V213" s="33"/>
      <c r="W213" s="28">
        <v>0.98258</v>
      </c>
      <c r="X213" s="28">
        <v>0.971451</v>
      </c>
      <c r="Y213" s="28">
        <v>0.993286</v>
      </c>
      <c r="Z213" s="33"/>
      <c r="AA213" s="28">
        <v>0.987565</v>
      </c>
      <c r="AB213" s="28">
        <v>0.977302</v>
      </c>
      <c r="AC213" s="28">
        <v>0.998129</v>
      </c>
      <c r="AD213" s="33"/>
      <c r="AE213" s="28">
        <v>0.96981</v>
      </c>
      <c r="AF213" s="28">
        <v>0.959123</v>
      </c>
      <c r="AG213" s="28">
        <v>0.98021</v>
      </c>
      <c r="AH213" s="33"/>
      <c r="AI213" s="28">
        <v>0.937428</v>
      </c>
      <c r="AJ213" s="28">
        <v>0.91522</v>
      </c>
      <c r="AK213" s="28">
        <v>0.963492</v>
      </c>
      <c r="AL213" s="33"/>
      <c r="AM213" s="28">
        <v>0.984475</v>
      </c>
      <c r="AN213" s="28">
        <v>0.975426</v>
      </c>
      <c r="AO213" s="28">
        <v>0.993602</v>
      </c>
      <c r="AP213" s="33"/>
      <c r="AQ213" s="28">
        <v>0.988886</v>
      </c>
      <c r="AR213" s="28">
        <v>0.97893</v>
      </c>
      <c r="AS213" s="28">
        <v>0.998988</v>
      </c>
      <c r="AT213" s="33"/>
      <c r="AU213" s="28">
        <v>0.974518</v>
      </c>
      <c r="AV213" s="28">
        <v>0.963278</v>
      </c>
      <c r="AW213" s="28">
        <v>0.985948</v>
      </c>
      <c r="AX213" s="33"/>
      <c r="AY213" s="28">
        <v>0.954332</v>
      </c>
      <c r="AZ213" s="28">
        <v>0.946224</v>
      </c>
      <c r="BA213" s="28">
        <v>0.963176</v>
      </c>
      <c r="BB213" s="33"/>
      <c r="BC213" s="28">
        <v>0.978622</v>
      </c>
      <c r="BD213" s="28">
        <v>0.9702</v>
      </c>
      <c r="BE213" s="28">
        <v>0.988945</v>
      </c>
      <c r="BF213" s="33"/>
      <c r="BG213" s="28">
        <v>0.981592</v>
      </c>
      <c r="BH213" s="28">
        <v>0.971448</v>
      </c>
      <c r="BI213" s="28">
        <v>0.991443</v>
      </c>
      <c r="BJ213" s="33"/>
      <c r="BK213" s="28">
        <v>0.982455</v>
      </c>
      <c r="BL213" s="28">
        <v>0.973297</v>
      </c>
      <c r="BM213" s="28">
        <v>0.991971</v>
      </c>
      <c r="BN213" s="33"/>
      <c r="BO213" s="28">
        <v>0.978247</v>
      </c>
      <c r="BP213" s="28">
        <v>0.967622</v>
      </c>
      <c r="BQ213" s="28">
        <v>0.988963</v>
      </c>
      <c r="BR213" s="33"/>
      <c r="BS213" s="28">
        <v>0.984822</v>
      </c>
      <c r="BT213" s="28">
        <v>0.974444</v>
      </c>
      <c r="BU213" s="28">
        <v>0.995239</v>
      </c>
      <c r="BV213" s="33"/>
      <c r="BW213" s="28">
        <v>0.987138</v>
      </c>
      <c r="BX213" s="28">
        <v>0.977019</v>
      </c>
      <c r="BY213" s="28">
        <v>0.997401</v>
      </c>
      <c r="BZ213" s="33"/>
      <c r="CA213" s="28">
        <v>0.987759</v>
      </c>
      <c r="CB213" s="28">
        <v>0.977671</v>
      </c>
      <c r="CC213" s="28">
        <v>0.998171</v>
      </c>
      <c r="CD213" s="33"/>
      <c r="CE213" s="28">
        <v>0.962867</v>
      </c>
      <c r="CF213" s="28">
        <v>0.952324</v>
      </c>
      <c r="CG213" s="28">
        <v>0.973561</v>
      </c>
      <c r="CH213" s="33"/>
    </row>
    <row r="214" spans="2:86">
      <c r="B214" s="2" t="s">
        <v>157</v>
      </c>
      <c r="C214" s="28">
        <v>0.992132</v>
      </c>
      <c r="D214" s="28">
        <v>0.983737</v>
      </c>
      <c r="E214" s="28">
        <v>1</v>
      </c>
      <c r="F214" s="33"/>
      <c r="G214" s="28">
        <v>0.992231</v>
      </c>
      <c r="H214" s="28">
        <v>0.982092</v>
      </c>
      <c r="I214" s="28">
        <v>1</v>
      </c>
      <c r="J214" s="33"/>
      <c r="K214" s="28">
        <v>1</v>
      </c>
      <c r="L214" s="28">
        <v>0.996166</v>
      </c>
      <c r="M214" s="28">
        <v>1</v>
      </c>
      <c r="N214" s="33"/>
      <c r="O214" s="28">
        <v>1</v>
      </c>
      <c r="P214" s="28">
        <v>0.972919</v>
      </c>
      <c r="Q214" s="28">
        <v>1</v>
      </c>
      <c r="R214" s="33"/>
      <c r="S214" s="28">
        <v>1</v>
      </c>
      <c r="T214" s="28">
        <v>0.973334</v>
      </c>
      <c r="U214" s="28">
        <v>1</v>
      </c>
      <c r="V214" s="33"/>
      <c r="W214" s="28">
        <v>0.995421</v>
      </c>
      <c r="X214" s="28">
        <v>0.989265</v>
      </c>
      <c r="Y214" s="28">
        <v>1</v>
      </c>
      <c r="Z214" s="33"/>
      <c r="AA214" s="28">
        <v>0.995229</v>
      </c>
      <c r="AB214" s="28">
        <v>0.98717</v>
      </c>
      <c r="AC214" s="28">
        <v>1</v>
      </c>
      <c r="AD214" s="33"/>
      <c r="AE214" s="28">
        <v>0.991956</v>
      </c>
      <c r="AF214" s="28">
        <v>0.98544</v>
      </c>
      <c r="AG214" s="28">
        <v>1</v>
      </c>
      <c r="AH214" s="33"/>
      <c r="AI214" s="28">
        <v>1</v>
      </c>
      <c r="AJ214" s="28">
        <v>0.994569</v>
      </c>
      <c r="AK214" s="28">
        <v>1</v>
      </c>
      <c r="AL214" s="33"/>
      <c r="AM214" s="28">
        <v>1</v>
      </c>
      <c r="AN214" s="28">
        <v>0.99119</v>
      </c>
      <c r="AO214" s="28">
        <v>1</v>
      </c>
      <c r="AP214" s="33"/>
      <c r="AQ214" s="28">
        <v>0.99281</v>
      </c>
      <c r="AR214" s="28">
        <v>0.986951</v>
      </c>
      <c r="AS214" s="28">
        <v>0.998678</v>
      </c>
      <c r="AT214" s="33"/>
      <c r="AU214" s="28">
        <v>1</v>
      </c>
      <c r="AV214" s="28">
        <v>0.995863</v>
      </c>
      <c r="AW214" s="28">
        <v>1</v>
      </c>
      <c r="AX214" s="33"/>
      <c r="AY214" s="28">
        <v>1</v>
      </c>
      <c r="AZ214" s="28">
        <v>0.991798</v>
      </c>
      <c r="BA214" s="28">
        <v>1</v>
      </c>
      <c r="BB214" s="33"/>
      <c r="BC214" s="28">
        <v>0.984498</v>
      </c>
      <c r="BD214" s="28">
        <v>0.977492</v>
      </c>
      <c r="BE214" s="28">
        <v>1</v>
      </c>
      <c r="BF214" s="33"/>
      <c r="BG214" s="28">
        <v>0.989034</v>
      </c>
      <c r="BH214" s="28">
        <v>0.981734</v>
      </c>
      <c r="BI214" s="28">
        <v>0.999838</v>
      </c>
      <c r="BJ214" s="33"/>
      <c r="BK214" s="28">
        <v>0.999849</v>
      </c>
      <c r="BL214" s="28">
        <v>0.993314</v>
      </c>
      <c r="BM214" s="28">
        <v>1</v>
      </c>
      <c r="BN214" s="33"/>
      <c r="BO214" s="28">
        <v>0.994305</v>
      </c>
      <c r="BP214" s="28">
        <v>0.984946</v>
      </c>
      <c r="BQ214" s="28">
        <v>1</v>
      </c>
      <c r="BR214" s="33"/>
      <c r="BS214" s="28">
        <v>1</v>
      </c>
      <c r="BT214" s="28">
        <v>0.993635</v>
      </c>
      <c r="BU214" s="28">
        <v>1</v>
      </c>
      <c r="BV214" s="33"/>
      <c r="BW214" s="28">
        <v>0.991695</v>
      </c>
      <c r="BX214" s="28">
        <v>0.986435</v>
      </c>
      <c r="BY214" s="28">
        <v>0.997209</v>
      </c>
      <c r="BZ214" s="33"/>
      <c r="CA214" s="28">
        <v>0.993648</v>
      </c>
      <c r="CB214" s="28">
        <v>0.983849</v>
      </c>
      <c r="CC214" s="28">
        <v>1</v>
      </c>
      <c r="CD214" s="33"/>
      <c r="CE214" s="28">
        <v>0.986584</v>
      </c>
      <c r="CF214" s="28">
        <v>0.978178</v>
      </c>
      <c r="CG214" s="28">
        <v>1</v>
      </c>
      <c r="CH214" s="33"/>
    </row>
    <row r="215" spans="2:86">
      <c r="B215" s="2" t="s">
        <v>158</v>
      </c>
      <c r="C215" s="28">
        <v>0.975086</v>
      </c>
      <c r="D215" s="28">
        <v>0.968425</v>
      </c>
      <c r="E215" s="28">
        <v>0.981526</v>
      </c>
      <c r="F215" s="33"/>
      <c r="G215" s="28">
        <v>0.851744</v>
      </c>
      <c r="H215" s="28">
        <v>0.845336</v>
      </c>
      <c r="I215" s="28">
        <v>0.85816</v>
      </c>
      <c r="J215" s="33"/>
      <c r="K215" s="28"/>
      <c r="L215" s="28"/>
      <c r="M215" s="28"/>
      <c r="N215" s="33"/>
      <c r="O215" s="28">
        <v>0.993005</v>
      </c>
      <c r="P215" s="28">
        <v>0.988459</v>
      </c>
      <c r="Q215" s="28">
        <v>0.997623</v>
      </c>
      <c r="R215" s="33"/>
      <c r="S215" s="28">
        <v>0.938282</v>
      </c>
      <c r="T215" s="28">
        <v>0.9311</v>
      </c>
      <c r="U215" s="28">
        <v>0.950218</v>
      </c>
      <c r="V215" s="33"/>
      <c r="W215" s="28">
        <v>0.981096</v>
      </c>
      <c r="X215" s="28">
        <v>0.974603</v>
      </c>
      <c r="Y215" s="28">
        <v>0.987656</v>
      </c>
      <c r="Z215" s="33"/>
      <c r="AA215" s="28">
        <v>0.955179</v>
      </c>
      <c r="AB215" s="28">
        <v>0.948714</v>
      </c>
      <c r="AC215" s="28">
        <v>0.96154</v>
      </c>
      <c r="AD215" s="33"/>
      <c r="AE215" s="28">
        <v>0.978307</v>
      </c>
      <c r="AF215" s="28">
        <v>0.971609</v>
      </c>
      <c r="AG215" s="28">
        <v>0.984503</v>
      </c>
      <c r="AH215" s="33"/>
      <c r="AI215" s="28">
        <v>0.992392</v>
      </c>
      <c r="AJ215" s="28">
        <v>0.988281</v>
      </c>
      <c r="AK215" s="28">
        <v>0.997495</v>
      </c>
      <c r="AL215" s="33"/>
      <c r="AM215" s="28">
        <v>0.988181</v>
      </c>
      <c r="AN215" s="28">
        <v>0.981908</v>
      </c>
      <c r="AO215" s="28">
        <v>0.994546</v>
      </c>
      <c r="AP215" s="33"/>
      <c r="AQ215" s="28">
        <v>0.974304</v>
      </c>
      <c r="AR215" s="28">
        <v>0.968599</v>
      </c>
      <c r="AS215" s="28">
        <v>0.980162</v>
      </c>
      <c r="AT215" s="33"/>
      <c r="AU215" s="28">
        <v>0.983852</v>
      </c>
      <c r="AV215" s="28">
        <v>0.978144</v>
      </c>
      <c r="AW215" s="28">
        <v>0.989714</v>
      </c>
      <c r="AX215" s="33"/>
      <c r="AY215" s="28">
        <v>0.976863</v>
      </c>
      <c r="AZ215" s="28">
        <v>0.97212</v>
      </c>
      <c r="BA215" s="28">
        <v>0.981666</v>
      </c>
      <c r="BB215" s="33"/>
      <c r="BC215" s="28">
        <v>0.859897</v>
      </c>
      <c r="BD215" s="28">
        <v>0.853818</v>
      </c>
      <c r="BE215" s="28">
        <v>0.866057</v>
      </c>
      <c r="BF215" s="33"/>
      <c r="BG215" s="28">
        <v>0.980645</v>
      </c>
      <c r="BH215" s="28">
        <v>0.974223</v>
      </c>
      <c r="BI215" s="28">
        <v>0.987269</v>
      </c>
      <c r="BJ215" s="33"/>
      <c r="BK215" s="28">
        <v>0.984573</v>
      </c>
      <c r="BL215" s="28">
        <v>0.97958</v>
      </c>
      <c r="BM215" s="28">
        <v>0.990752</v>
      </c>
      <c r="BN215" s="33"/>
      <c r="BO215" s="28">
        <v>0.973929</v>
      </c>
      <c r="BP215" s="28">
        <v>0.967308</v>
      </c>
      <c r="BQ215" s="28">
        <v>0.980572</v>
      </c>
      <c r="BR215" s="33"/>
      <c r="BS215" s="28">
        <v>0.986844</v>
      </c>
      <c r="BT215" s="28">
        <v>0.980229</v>
      </c>
      <c r="BU215" s="28">
        <v>0.993196</v>
      </c>
      <c r="BV215" s="33"/>
      <c r="BW215" s="28">
        <v>0.927883</v>
      </c>
      <c r="BX215" s="28">
        <v>0.922327</v>
      </c>
      <c r="BY215" s="28">
        <v>0.933786</v>
      </c>
      <c r="BZ215" s="33"/>
      <c r="CA215" s="28">
        <v>0.984993</v>
      </c>
      <c r="CB215" s="28">
        <v>0.979032</v>
      </c>
      <c r="CC215" s="28">
        <v>0.991496</v>
      </c>
      <c r="CD215" s="33"/>
      <c r="CE215" s="28">
        <v>0.97108</v>
      </c>
      <c r="CF215" s="28">
        <v>0.964707</v>
      </c>
      <c r="CG215" s="28">
        <v>0.977642</v>
      </c>
      <c r="CH215" s="33"/>
    </row>
    <row r="216" spans="2:86">
      <c r="B216" s="2" t="s">
        <v>159</v>
      </c>
      <c r="C216" s="28">
        <v>0.983782</v>
      </c>
      <c r="D216" s="28">
        <v>0.980323</v>
      </c>
      <c r="E216" s="28">
        <v>0.987249</v>
      </c>
      <c r="F216" s="33"/>
      <c r="G216" s="28">
        <v>0.979348</v>
      </c>
      <c r="H216" s="28">
        <v>0.975917</v>
      </c>
      <c r="I216" s="28">
        <v>0.982765</v>
      </c>
      <c r="J216" s="33"/>
      <c r="K216" s="28">
        <v>0.994647</v>
      </c>
      <c r="L216" s="28">
        <v>0.991187</v>
      </c>
      <c r="M216" s="28">
        <v>0.997923</v>
      </c>
      <c r="N216" s="33"/>
      <c r="O216" s="28">
        <v>0.978252</v>
      </c>
      <c r="P216" s="28">
        <v>0.97278</v>
      </c>
      <c r="Q216" s="28">
        <v>0.983641</v>
      </c>
      <c r="R216" s="33"/>
      <c r="S216" s="28">
        <v>0.975174</v>
      </c>
      <c r="T216" s="28">
        <v>0.971331</v>
      </c>
      <c r="U216" s="28">
        <v>0.979004</v>
      </c>
      <c r="V216" s="33"/>
      <c r="W216" s="28">
        <v>0.987736</v>
      </c>
      <c r="X216" s="28">
        <v>0.984198</v>
      </c>
      <c r="Y216" s="28">
        <v>0.991136</v>
      </c>
      <c r="Z216" s="33"/>
      <c r="AA216" s="28">
        <v>0.992195</v>
      </c>
      <c r="AB216" s="28">
        <v>0.988954</v>
      </c>
      <c r="AC216" s="28">
        <v>0.995584</v>
      </c>
      <c r="AD216" s="33"/>
      <c r="AE216" s="28">
        <v>0.981353</v>
      </c>
      <c r="AF216" s="28">
        <v>0.977921</v>
      </c>
      <c r="AG216" s="28">
        <v>0.984667</v>
      </c>
      <c r="AH216" s="33"/>
      <c r="AI216" s="28">
        <v>0.990427</v>
      </c>
      <c r="AJ216" s="28">
        <v>0.986847</v>
      </c>
      <c r="AK216" s="28">
        <v>0.993543</v>
      </c>
      <c r="AL216" s="33"/>
      <c r="AM216" s="28">
        <v>0.983724</v>
      </c>
      <c r="AN216" s="28">
        <v>0.98058</v>
      </c>
      <c r="AO216" s="28">
        <v>0.986887</v>
      </c>
      <c r="AP216" s="33"/>
      <c r="AQ216" s="28">
        <v>0.993549</v>
      </c>
      <c r="AR216" s="28">
        <v>0.990211</v>
      </c>
      <c r="AS216" s="28">
        <v>0.996953</v>
      </c>
      <c r="AT216" s="33"/>
      <c r="AU216" s="28">
        <v>0.982433</v>
      </c>
      <c r="AV216" s="28">
        <v>0.978866</v>
      </c>
      <c r="AW216" s="28">
        <v>0.986014</v>
      </c>
      <c r="AX216" s="33"/>
      <c r="AY216" s="28">
        <v>0.9692</v>
      </c>
      <c r="AZ216" s="28">
        <v>0.966121</v>
      </c>
      <c r="BA216" s="28">
        <v>0.972358</v>
      </c>
      <c r="BB216" s="33"/>
      <c r="BC216" s="28">
        <v>0.982048</v>
      </c>
      <c r="BD216" s="28">
        <v>0.979162</v>
      </c>
      <c r="BE216" s="28">
        <v>0.985206</v>
      </c>
      <c r="BF216" s="33"/>
      <c r="BG216" s="28">
        <v>0.983608</v>
      </c>
      <c r="BH216" s="28">
        <v>0.980299</v>
      </c>
      <c r="BI216" s="28">
        <v>0.986925</v>
      </c>
      <c r="BJ216" s="33"/>
      <c r="BK216" s="28">
        <v>0.983524</v>
      </c>
      <c r="BL216" s="28">
        <v>0.980595</v>
      </c>
      <c r="BM216" s="28">
        <v>0.986911</v>
      </c>
      <c r="BN216" s="33"/>
      <c r="BO216" s="28">
        <v>0.984336</v>
      </c>
      <c r="BP216" s="28">
        <v>0.980957</v>
      </c>
      <c r="BQ216" s="28">
        <v>0.987731</v>
      </c>
      <c r="BR216" s="33"/>
      <c r="BS216" s="28">
        <v>0.989785</v>
      </c>
      <c r="BT216" s="28">
        <v>0.986345</v>
      </c>
      <c r="BU216" s="28">
        <v>0.993211</v>
      </c>
      <c r="BV216" s="33"/>
      <c r="BW216" s="28">
        <v>0.984644</v>
      </c>
      <c r="BX216" s="28">
        <v>0.981313</v>
      </c>
      <c r="BY216" s="28">
        <v>0.988077</v>
      </c>
      <c r="BZ216" s="33"/>
      <c r="CA216" s="28">
        <v>0.990545</v>
      </c>
      <c r="CB216" s="28">
        <v>0.987287</v>
      </c>
      <c r="CC216" s="28">
        <v>0.993889</v>
      </c>
      <c r="CD216" s="33"/>
      <c r="CE216" s="28">
        <v>0.974743</v>
      </c>
      <c r="CF216" s="28">
        <v>0.971322</v>
      </c>
      <c r="CG216" s="28">
        <v>0.978121</v>
      </c>
      <c r="CH216" s="33"/>
    </row>
    <row r="217" spans="2:86">
      <c r="B217" s="2" t="s">
        <v>160</v>
      </c>
      <c r="C217" s="28">
        <v>1</v>
      </c>
      <c r="D217" s="28">
        <v>0.51937</v>
      </c>
      <c r="E217" s="28">
        <v>1</v>
      </c>
      <c r="F217" s="33"/>
      <c r="G217" s="28">
        <v>1</v>
      </c>
      <c r="H217" s="28">
        <v>0.544453</v>
      </c>
      <c r="I217" s="28">
        <v>1</v>
      </c>
      <c r="J217" s="33"/>
      <c r="K217" s="28">
        <v>1</v>
      </c>
      <c r="L217" s="28">
        <v>0.682909</v>
      </c>
      <c r="M217" s="28">
        <v>1</v>
      </c>
      <c r="N217" s="33"/>
      <c r="O217" s="28">
        <v>1</v>
      </c>
      <c r="P217" s="28">
        <v>0.951673</v>
      </c>
      <c r="Q217" s="28">
        <v>1</v>
      </c>
      <c r="R217" s="33"/>
      <c r="S217" s="28">
        <v>1</v>
      </c>
      <c r="T217" s="28">
        <v>0.932647</v>
      </c>
      <c r="U217" s="28">
        <v>1</v>
      </c>
      <c r="V217" s="33"/>
      <c r="W217" s="28">
        <v>1</v>
      </c>
      <c r="X217" s="28">
        <v>0.795204</v>
      </c>
      <c r="Y217" s="28">
        <v>1</v>
      </c>
      <c r="Z217" s="33"/>
      <c r="AA217" s="28">
        <v>1</v>
      </c>
      <c r="AB217" s="28">
        <v>0.608548</v>
      </c>
      <c r="AC217" s="28">
        <v>1</v>
      </c>
      <c r="AD217" s="33"/>
      <c r="AE217" s="28">
        <v>1</v>
      </c>
      <c r="AF217" s="28">
        <v>0.736624</v>
      </c>
      <c r="AG217" s="28">
        <v>1</v>
      </c>
      <c r="AH217" s="33"/>
      <c r="AI217" s="28">
        <v>0.98809</v>
      </c>
      <c r="AJ217" s="28">
        <v>0.79114</v>
      </c>
      <c r="AK217" s="28">
        <v>1</v>
      </c>
      <c r="AL217" s="33"/>
      <c r="AM217" s="28">
        <v>1</v>
      </c>
      <c r="AN217" s="28">
        <v>0.801413</v>
      </c>
      <c r="AO217" s="28">
        <v>1</v>
      </c>
      <c r="AP217" s="33"/>
      <c r="AQ217" s="28">
        <v>1</v>
      </c>
      <c r="AR217" s="28">
        <v>0.762583</v>
      </c>
      <c r="AS217" s="28">
        <v>1</v>
      </c>
      <c r="AT217" s="33"/>
      <c r="AU217" s="28">
        <v>1</v>
      </c>
      <c r="AV217" s="28">
        <v>0.776336</v>
      </c>
      <c r="AW217" s="28">
        <v>1</v>
      </c>
      <c r="AX217" s="33"/>
      <c r="AY217" s="28">
        <v>0.595264</v>
      </c>
      <c r="AZ217" s="28">
        <v>0.329087</v>
      </c>
      <c r="BA217" s="28">
        <v>0.720102</v>
      </c>
      <c r="BB217" s="33"/>
      <c r="BC217" s="28">
        <v>1</v>
      </c>
      <c r="BD217" s="28">
        <v>0.618198</v>
      </c>
      <c r="BE217" s="28">
        <v>1</v>
      </c>
      <c r="BF217" s="33"/>
      <c r="BG217" s="28">
        <v>1</v>
      </c>
      <c r="BH217" s="28">
        <v>0.498396</v>
      </c>
      <c r="BI217" s="28">
        <v>1</v>
      </c>
      <c r="BJ217" s="33"/>
      <c r="BK217" s="28">
        <v>1</v>
      </c>
      <c r="BL217" s="28">
        <v>0.65329</v>
      </c>
      <c r="BM217" s="28">
        <v>1</v>
      </c>
      <c r="BN217" s="33"/>
      <c r="BO217" s="28">
        <v>1</v>
      </c>
      <c r="BP217" s="28">
        <v>0.577334</v>
      </c>
      <c r="BQ217" s="28">
        <v>1</v>
      </c>
      <c r="BR217" s="33"/>
      <c r="BS217" s="28">
        <v>1</v>
      </c>
      <c r="BT217" s="28">
        <v>0.728723</v>
      </c>
      <c r="BU217" s="28">
        <v>1</v>
      </c>
      <c r="BV217" s="33"/>
      <c r="BW217" s="28">
        <v>1</v>
      </c>
      <c r="BX217" s="28">
        <v>0.667122</v>
      </c>
      <c r="BY217" s="28">
        <v>1</v>
      </c>
      <c r="BZ217" s="33"/>
      <c r="CA217" s="28">
        <v>1</v>
      </c>
      <c r="CB217" s="28">
        <v>0.737278</v>
      </c>
      <c r="CC217" s="28">
        <v>1</v>
      </c>
      <c r="CD217" s="33"/>
      <c r="CE217" s="28">
        <v>1</v>
      </c>
      <c r="CF217" s="28">
        <v>0.786509</v>
      </c>
      <c r="CG217" s="28">
        <v>1</v>
      </c>
      <c r="CH217" s="33"/>
    </row>
    <row r="218" spans="2:86">
      <c r="B218" s="2" t="s">
        <v>161</v>
      </c>
      <c r="C218" s="28">
        <v>0.983924</v>
      </c>
      <c r="D218" s="28">
        <v>0.980496</v>
      </c>
      <c r="E218" s="28">
        <v>0.987328</v>
      </c>
      <c r="F218" s="33"/>
      <c r="G218" s="28">
        <v>0.979805</v>
      </c>
      <c r="H218" s="28">
        <v>0.976401</v>
      </c>
      <c r="I218" s="28">
        <v>0.983225</v>
      </c>
      <c r="J218" s="33"/>
      <c r="K218" s="28">
        <v>0.994214</v>
      </c>
      <c r="L218" s="28">
        <v>0.990795</v>
      </c>
      <c r="M218" s="28">
        <v>0.997383</v>
      </c>
      <c r="N218" s="33"/>
      <c r="O218" s="28">
        <v>0.972191</v>
      </c>
      <c r="P218" s="28">
        <v>0.967801</v>
      </c>
      <c r="Q218" s="28">
        <v>0.976545</v>
      </c>
      <c r="R218" s="33"/>
      <c r="S218" s="28">
        <v>0.973917</v>
      </c>
      <c r="T218" s="28">
        <v>0.970194</v>
      </c>
      <c r="U218" s="28">
        <v>0.977641</v>
      </c>
      <c r="V218" s="33"/>
      <c r="W218" s="28">
        <v>0.986222</v>
      </c>
      <c r="X218" s="28">
        <v>0.98277</v>
      </c>
      <c r="Y218" s="28">
        <v>0.989678</v>
      </c>
      <c r="Z218" s="33"/>
      <c r="AA218" s="28">
        <v>0.991529</v>
      </c>
      <c r="AB218" s="28">
        <v>0.988237</v>
      </c>
      <c r="AC218" s="28">
        <v>0.994929</v>
      </c>
      <c r="AD218" s="33"/>
      <c r="AE218" s="28">
        <v>0.97964</v>
      </c>
      <c r="AF218" s="28">
        <v>0.976245</v>
      </c>
      <c r="AG218" s="28">
        <v>0.983037</v>
      </c>
      <c r="AH218" s="33"/>
      <c r="AI218" s="28">
        <v>0.99041</v>
      </c>
      <c r="AJ218" s="28">
        <v>0.987275</v>
      </c>
      <c r="AK218" s="28">
        <v>0.993988</v>
      </c>
      <c r="AL218" s="33"/>
      <c r="AM218" s="28">
        <v>0.983525</v>
      </c>
      <c r="AN218" s="28">
        <v>0.980282</v>
      </c>
      <c r="AO218" s="28">
        <v>0.986767</v>
      </c>
      <c r="AP218" s="33"/>
      <c r="AQ218" s="28">
        <v>0.993173</v>
      </c>
      <c r="AR218" s="28">
        <v>0.98985</v>
      </c>
      <c r="AS218" s="28">
        <v>0.996582</v>
      </c>
      <c r="AT218" s="33"/>
      <c r="AU218" s="28">
        <v>0.976669</v>
      </c>
      <c r="AV218" s="28">
        <v>0.97302</v>
      </c>
      <c r="AW218" s="28">
        <v>0.980325</v>
      </c>
      <c r="AX218" s="33"/>
      <c r="AY218" s="28">
        <v>0.970989</v>
      </c>
      <c r="AZ218" s="28">
        <v>0.968046</v>
      </c>
      <c r="BA218" s="28">
        <v>0.974306</v>
      </c>
      <c r="BB218" s="33"/>
      <c r="BC218" s="28">
        <v>0.978709</v>
      </c>
      <c r="BD218" s="28">
        <v>0.975663</v>
      </c>
      <c r="BE218" s="28">
        <v>0.981705</v>
      </c>
      <c r="BF218" s="33"/>
      <c r="BG218" s="28">
        <v>0.984918</v>
      </c>
      <c r="BH218" s="28">
        <v>0.981621</v>
      </c>
      <c r="BI218" s="28">
        <v>0.988248</v>
      </c>
      <c r="BJ218" s="33"/>
      <c r="BK218" s="28">
        <v>0.983374</v>
      </c>
      <c r="BL218" s="28">
        <v>0.980282</v>
      </c>
      <c r="BM218" s="28">
        <v>0.986737</v>
      </c>
      <c r="BN218" s="33"/>
      <c r="BO218" s="28">
        <v>0.983479</v>
      </c>
      <c r="BP218" s="28">
        <v>0.980087</v>
      </c>
      <c r="BQ218" s="28">
        <v>0.986893</v>
      </c>
      <c r="BR218" s="33"/>
      <c r="BS218" s="28">
        <v>0.989299</v>
      </c>
      <c r="BT218" s="28">
        <v>0.985891</v>
      </c>
      <c r="BU218" s="28">
        <v>0.992718</v>
      </c>
      <c r="BV218" s="33"/>
      <c r="BW218" s="28">
        <v>0.985333</v>
      </c>
      <c r="BX218" s="28">
        <v>0.981958</v>
      </c>
      <c r="BY218" s="28">
        <v>0.988765</v>
      </c>
      <c r="BZ218" s="33"/>
      <c r="CA218" s="28">
        <v>0.98958</v>
      </c>
      <c r="CB218" s="28">
        <v>0.986341</v>
      </c>
      <c r="CC218" s="28">
        <v>0.992873</v>
      </c>
      <c r="CD218" s="33"/>
      <c r="CE218" s="28">
        <v>0.972115</v>
      </c>
      <c r="CF218" s="28">
        <v>0.968664</v>
      </c>
      <c r="CG218" s="28">
        <v>0.975472</v>
      </c>
      <c r="CH218" s="33"/>
    </row>
    <row r="219" spans="2:86">
      <c r="B219" s="2" t="s">
        <v>162</v>
      </c>
      <c r="C219" s="28">
        <v>0.982409</v>
      </c>
      <c r="D219" s="28">
        <v>0.977389</v>
      </c>
      <c r="E219" s="28">
        <v>0.98736</v>
      </c>
      <c r="F219" s="33"/>
      <c r="G219" s="28">
        <v>0.979072</v>
      </c>
      <c r="H219" s="28">
        <v>0.974073</v>
      </c>
      <c r="I219" s="28">
        <v>0.984078</v>
      </c>
      <c r="J219" s="33"/>
      <c r="K219" s="28">
        <v>0.993601</v>
      </c>
      <c r="L219" s="28">
        <v>0.988695</v>
      </c>
      <c r="M219" s="28">
        <v>0.998132</v>
      </c>
      <c r="N219" s="33"/>
      <c r="O219" s="28">
        <v>0.967094</v>
      </c>
      <c r="P219" s="28">
        <v>0.961287</v>
      </c>
      <c r="Q219" s="28">
        <v>0.972891</v>
      </c>
      <c r="R219" s="33"/>
      <c r="S219" s="28">
        <v>0.966518</v>
      </c>
      <c r="T219" s="28">
        <v>0.961336</v>
      </c>
      <c r="U219" s="28">
        <v>0.9717</v>
      </c>
      <c r="V219" s="33"/>
      <c r="W219" s="28">
        <v>0.987481</v>
      </c>
      <c r="X219" s="28">
        <v>0.982426</v>
      </c>
      <c r="Y219" s="28">
        <v>0.992552</v>
      </c>
      <c r="Z219" s="33"/>
      <c r="AA219" s="28">
        <v>0.991962</v>
      </c>
      <c r="AB219" s="28">
        <v>0.987113</v>
      </c>
      <c r="AC219" s="28">
        <v>0.996891</v>
      </c>
      <c r="AD219" s="33"/>
      <c r="AE219" s="28">
        <v>0.978581</v>
      </c>
      <c r="AF219" s="28">
        <v>0.97362</v>
      </c>
      <c r="AG219" s="28">
        <v>0.983554</v>
      </c>
      <c r="AH219" s="33"/>
      <c r="AI219" s="28">
        <v>0.991178</v>
      </c>
      <c r="AJ219" s="28">
        <v>0.98638</v>
      </c>
      <c r="AK219" s="28">
        <v>0.99625</v>
      </c>
      <c r="AL219" s="33"/>
      <c r="AM219" s="28">
        <v>0.98087</v>
      </c>
      <c r="AN219" s="28">
        <v>0.975962</v>
      </c>
      <c r="AO219" s="28">
        <v>0.985645</v>
      </c>
      <c r="AP219" s="33"/>
      <c r="AQ219" s="28">
        <v>0.991979</v>
      </c>
      <c r="AR219" s="28">
        <v>0.987164</v>
      </c>
      <c r="AS219" s="28">
        <v>0.996936</v>
      </c>
      <c r="AT219" s="33"/>
      <c r="AU219" s="28">
        <v>0.973146</v>
      </c>
      <c r="AV219" s="28">
        <v>0.967872</v>
      </c>
      <c r="AW219" s="28">
        <v>0.978422</v>
      </c>
      <c r="AX219" s="33"/>
      <c r="AY219" s="28">
        <v>0.971347</v>
      </c>
      <c r="AZ219" s="28">
        <v>0.967071</v>
      </c>
      <c r="BA219" s="28">
        <v>0.976136</v>
      </c>
      <c r="BB219" s="33"/>
      <c r="BC219" s="28">
        <v>0.976927</v>
      </c>
      <c r="BD219" s="28">
        <v>0.972387</v>
      </c>
      <c r="BE219" s="28">
        <v>0.9811</v>
      </c>
      <c r="BF219" s="33"/>
      <c r="BG219" s="28">
        <v>0.983173</v>
      </c>
      <c r="BH219" s="28">
        <v>0.978139</v>
      </c>
      <c r="BI219" s="28">
        <v>0.988184</v>
      </c>
      <c r="BJ219" s="33"/>
      <c r="BK219" s="28">
        <v>0.981867</v>
      </c>
      <c r="BL219" s="28">
        <v>0.97727</v>
      </c>
      <c r="BM219" s="28">
        <v>0.986687</v>
      </c>
      <c r="BN219" s="33"/>
      <c r="BO219" s="28">
        <v>0.98158</v>
      </c>
      <c r="BP219" s="28">
        <v>0.976599</v>
      </c>
      <c r="BQ219" s="28">
        <v>0.986569</v>
      </c>
      <c r="BR219" s="33"/>
      <c r="BS219" s="28">
        <v>0.988735</v>
      </c>
      <c r="BT219" s="28">
        <v>0.983764</v>
      </c>
      <c r="BU219" s="28">
        <v>0.993744</v>
      </c>
      <c r="BV219" s="33"/>
      <c r="BW219" s="28">
        <v>0.983621</v>
      </c>
      <c r="BX219" s="28">
        <v>0.97865</v>
      </c>
      <c r="BY219" s="28">
        <v>0.988603</v>
      </c>
      <c r="BZ219" s="33"/>
      <c r="CA219" s="28">
        <v>0.989179</v>
      </c>
      <c r="CB219" s="28">
        <v>0.984497</v>
      </c>
      <c r="CC219" s="28">
        <v>0.993835</v>
      </c>
      <c r="CD219" s="33"/>
      <c r="CE219" s="28">
        <v>0.972077</v>
      </c>
      <c r="CF219" s="28">
        <v>0.967227</v>
      </c>
      <c r="CG219" s="28">
        <v>0.977091</v>
      </c>
      <c r="CH219" s="33"/>
    </row>
    <row r="220" spans="2:86">
      <c r="B220" s="2" t="s">
        <v>163</v>
      </c>
      <c r="C220" s="28">
        <v>0.993518</v>
      </c>
      <c r="D220" s="28">
        <v>0.988133</v>
      </c>
      <c r="E220" s="28">
        <v>0.999647</v>
      </c>
      <c r="F220" s="33"/>
      <c r="G220" s="28">
        <v>0.980058</v>
      </c>
      <c r="H220" s="28">
        <v>0.974722</v>
      </c>
      <c r="I220" s="28">
        <v>0.986048</v>
      </c>
      <c r="J220" s="33"/>
      <c r="K220" s="28">
        <v>1</v>
      </c>
      <c r="L220" s="28">
        <v>0.998249</v>
      </c>
      <c r="M220" s="28">
        <v>1</v>
      </c>
      <c r="N220" s="33"/>
      <c r="O220" s="28">
        <v>0.981958</v>
      </c>
      <c r="P220" s="28">
        <v>0.972633</v>
      </c>
      <c r="Q220" s="28">
        <v>0.990408</v>
      </c>
      <c r="R220" s="33"/>
      <c r="S220" s="28">
        <v>0.936966</v>
      </c>
      <c r="T220" s="28">
        <v>0.930841</v>
      </c>
      <c r="U220" s="28">
        <v>0.943128</v>
      </c>
      <c r="V220" s="33"/>
      <c r="W220" s="28">
        <v>1</v>
      </c>
      <c r="X220" s="28">
        <v>0.994497</v>
      </c>
      <c r="Y220" s="28">
        <v>1</v>
      </c>
      <c r="Z220" s="33"/>
      <c r="AA220" s="28">
        <v>0.99984</v>
      </c>
      <c r="AB220" s="28">
        <v>0.9947</v>
      </c>
      <c r="AC220" s="28">
        <v>1</v>
      </c>
      <c r="AD220" s="33"/>
      <c r="AE220" s="28">
        <v>0.994142</v>
      </c>
      <c r="AF220" s="28">
        <v>0.988564</v>
      </c>
      <c r="AG220" s="28">
        <v>0.999439</v>
      </c>
      <c r="AH220" s="33"/>
      <c r="AI220" s="28">
        <v>0.988446</v>
      </c>
      <c r="AJ220" s="28">
        <v>0.986302</v>
      </c>
      <c r="AK220" s="28">
        <v>0.994223</v>
      </c>
      <c r="AL220" s="33"/>
      <c r="AM220" s="28">
        <v>0.998901</v>
      </c>
      <c r="AN220" s="28">
        <v>0.994085</v>
      </c>
      <c r="AO220" s="28">
        <v>1</v>
      </c>
      <c r="AP220" s="33"/>
      <c r="AQ220" s="28">
        <v>1</v>
      </c>
      <c r="AR220" s="28">
        <v>0.996336</v>
      </c>
      <c r="AS220" s="28">
        <v>1</v>
      </c>
      <c r="AT220" s="33"/>
      <c r="AU220" s="28">
        <v>0.996863</v>
      </c>
      <c r="AV220" s="28">
        <v>0.990212</v>
      </c>
      <c r="AW220" s="28">
        <v>1</v>
      </c>
      <c r="AX220" s="33"/>
      <c r="AY220" s="28"/>
      <c r="AZ220" s="28"/>
      <c r="BA220" s="28"/>
      <c r="BB220" s="33"/>
      <c r="BC220" s="28">
        <v>0.992921</v>
      </c>
      <c r="BD220" s="28">
        <v>0.988695</v>
      </c>
      <c r="BE220" s="28">
        <v>0.997889</v>
      </c>
      <c r="BF220" s="33"/>
      <c r="BG220" s="28">
        <v>0.991147</v>
      </c>
      <c r="BH220" s="28">
        <v>0.985857</v>
      </c>
      <c r="BI220" s="28">
        <v>0.996239</v>
      </c>
      <c r="BJ220" s="33"/>
      <c r="BK220" s="28">
        <v>0.995966</v>
      </c>
      <c r="BL220" s="28">
        <v>0.99139</v>
      </c>
      <c r="BM220" s="28">
        <v>1</v>
      </c>
      <c r="BN220" s="33"/>
      <c r="BO220" s="28">
        <v>0.9968</v>
      </c>
      <c r="BP220" s="28">
        <v>0.991424</v>
      </c>
      <c r="BQ220" s="28">
        <v>1</v>
      </c>
      <c r="BR220" s="33"/>
      <c r="BS220" s="28">
        <v>1</v>
      </c>
      <c r="BT220" s="28">
        <v>0.996177</v>
      </c>
      <c r="BU220" s="28">
        <v>1</v>
      </c>
      <c r="BV220" s="33"/>
      <c r="BW220" s="28">
        <v>1</v>
      </c>
      <c r="BX220" s="28">
        <v>0.994815</v>
      </c>
      <c r="BY220" s="28">
        <v>1</v>
      </c>
      <c r="BZ220" s="33"/>
      <c r="CA220" s="28">
        <v>1</v>
      </c>
      <c r="CB220" s="28">
        <v>0.997507</v>
      </c>
      <c r="CC220" s="28">
        <v>1</v>
      </c>
      <c r="CD220" s="33"/>
      <c r="CE220" s="28">
        <v>0.977213</v>
      </c>
      <c r="CF220" s="28">
        <v>0.972026</v>
      </c>
      <c r="CG220" s="28">
        <v>0.982178</v>
      </c>
      <c r="CH220" s="33"/>
    </row>
    <row r="221" spans="2:86">
      <c r="B221" s="2" t="s">
        <v>164</v>
      </c>
      <c r="C221" s="28">
        <v>0.980073</v>
      </c>
      <c r="D221" s="28">
        <v>0.976246</v>
      </c>
      <c r="E221" s="28">
        <v>0.98378</v>
      </c>
      <c r="F221" s="33"/>
      <c r="G221" s="28">
        <v>0.969638</v>
      </c>
      <c r="H221" s="28">
        <v>0.965883</v>
      </c>
      <c r="I221" s="28">
        <v>0.973426</v>
      </c>
      <c r="J221" s="33"/>
      <c r="K221" s="28">
        <v>0.989877</v>
      </c>
      <c r="L221" s="28">
        <v>0.98611</v>
      </c>
      <c r="M221" s="28">
        <v>0.993679</v>
      </c>
      <c r="N221" s="33"/>
      <c r="O221" s="28">
        <v>0.977395</v>
      </c>
      <c r="P221" s="28">
        <v>0.972552</v>
      </c>
      <c r="Q221" s="28">
        <v>0.982229</v>
      </c>
      <c r="R221" s="33"/>
      <c r="S221" s="28">
        <v>0.976675</v>
      </c>
      <c r="T221" s="28">
        <v>0.972699</v>
      </c>
      <c r="U221" s="28">
        <v>0.980634</v>
      </c>
      <c r="V221" s="33"/>
      <c r="W221" s="28">
        <v>0.982547</v>
      </c>
      <c r="X221" s="28">
        <v>0.978733</v>
      </c>
      <c r="Y221" s="28">
        <v>0.986265</v>
      </c>
      <c r="Z221" s="33"/>
      <c r="AA221" s="28">
        <v>0.987823</v>
      </c>
      <c r="AB221" s="28">
        <v>0.984097</v>
      </c>
      <c r="AC221" s="28">
        <v>0.991545</v>
      </c>
      <c r="AD221" s="33"/>
      <c r="AE221" s="28">
        <v>0.97121</v>
      </c>
      <c r="AF221" s="28">
        <v>0.967288</v>
      </c>
      <c r="AG221" s="28">
        <v>0.974869</v>
      </c>
      <c r="AH221" s="33"/>
      <c r="AI221" s="28">
        <v>0.993713</v>
      </c>
      <c r="AJ221" s="28">
        <v>0.990024</v>
      </c>
      <c r="AK221" s="28">
        <v>0.997468</v>
      </c>
      <c r="AL221" s="33"/>
      <c r="AM221" s="28">
        <v>0.972044</v>
      </c>
      <c r="AN221" s="28">
        <v>0.968455</v>
      </c>
      <c r="AO221" s="28">
        <v>0.975551</v>
      </c>
      <c r="AP221" s="33"/>
      <c r="AQ221" s="28">
        <v>0.988308</v>
      </c>
      <c r="AR221" s="28">
        <v>0.984548</v>
      </c>
      <c r="AS221" s="28">
        <v>0.992073</v>
      </c>
      <c r="AT221" s="33"/>
      <c r="AU221" s="28">
        <v>0.972677</v>
      </c>
      <c r="AV221" s="28">
        <v>0.969072</v>
      </c>
      <c r="AW221" s="28">
        <v>0.976283</v>
      </c>
      <c r="AX221" s="33"/>
      <c r="AY221" s="28">
        <v>0.966999</v>
      </c>
      <c r="AZ221" s="28">
        <v>0.963316</v>
      </c>
      <c r="BA221" s="28">
        <v>0.970604</v>
      </c>
      <c r="BB221" s="33"/>
      <c r="BC221" s="28">
        <v>0.973495</v>
      </c>
      <c r="BD221" s="28">
        <v>0.970098</v>
      </c>
      <c r="BE221" s="28">
        <v>0.977229</v>
      </c>
      <c r="BF221" s="33"/>
      <c r="BG221" s="28">
        <v>0.980261</v>
      </c>
      <c r="BH221" s="28">
        <v>0.976548</v>
      </c>
      <c r="BI221" s="28">
        <v>0.983895</v>
      </c>
      <c r="BJ221" s="33"/>
      <c r="BK221" s="28">
        <v>0.978652</v>
      </c>
      <c r="BL221" s="28">
        <v>0.975189</v>
      </c>
      <c r="BM221" s="28">
        <v>0.982476</v>
      </c>
      <c r="BN221" s="33"/>
      <c r="BO221" s="28">
        <v>0.978725</v>
      </c>
      <c r="BP221" s="28">
        <v>0.974955</v>
      </c>
      <c r="BQ221" s="28">
        <v>0.982499</v>
      </c>
      <c r="BR221" s="33"/>
      <c r="BS221" s="28">
        <v>0.985795</v>
      </c>
      <c r="BT221" s="28">
        <v>0.982017</v>
      </c>
      <c r="BU221" s="28">
        <v>0.989549</v>
      </c>
      <c r="BV221" s="33"/>
      <c r="BW221" s="28">
        <v>0.98056</v>
      </c>
      <c r="BX221" s="28">
        <v>0.976849</v>
      </c>
      <c r="BY221" s="28">
        <v>0.98436</v>
      </c>
      <c r="BZ221" s="33"/>
      <c r="CA221" s="28">
        <v>0.986525</v>
      </c>
      <c r="CB221" s="28">
        <v>0.982877</v>
      </c>
      <c r="CC221" s="28">
        <v>0.990272</v>
      </c>
      <c r="CD221" s="33"/>
      <c r="CE221" s="28">
        <v>0.96886</v>
      </c>
      <c r="CF221" s="28">
        <v>0.965169</v>
      </c>
      <c r="CG221" s="28">
        <v>0.972653</v>
      </c>
      <c r="CH221" s="33"/>
    </row>
    <row r="222" spans="2:86">
      <c r="B222" s="2" t="s">
        <v>165</v>
      </c>
      <c r="C222" s="28">
        <v>0.983941</v>
      </c>
      <c r="D222" s="28">
        <v>0.980359</v>
      </c>
      <c r="E222" s="28">
        <v>0.987563</v>
      </c>
      <c r="F222" s="33"/>
      <c r="G222" s="28">
        <v>0.979498</v>
      </c>
      <c r="H222" s="28">
        <v>0.975872</v>
      </c>
      <c r="I222" s="28">
        <v>0.98315</v>
      </c>
      <c r="J222" s="33"/>
      <c r="K222" s="28">
        <v>0.992399</v>
      </c>
      <c r="L222" s="28">
        <v>0.988745</v>
      </c>
      <c r="M222" s="28">
        <v>0.995826</v>
      </c>
      <c r="N222" s="33"/>
      <c r="O222" s="28">
        <v>0.969521</v>
      </c>
      <c r="P222" s="28">
        <v>0.965439</v>
      </c>
      <c r="Q222" s="28">
        <v>0.9736</v>
      </c>
      <c r="R222" s="33"/>
      <c r="S222" s="28">
        <v>0.970994</v>
      </c>
      <c r="T222" s="28">
        <v>0.967231</v>
      </c>
      <c r="U222" s="28">
        <v>0.974774</v>
      </c>
      <c r="V222" s="33"/>
      <c r="W222" s="28">
        <v>0.985053</v>
      </c>
      <c r="X222" s="28">
        <v>0.981483</v>
      </c>
      <c r="Y222" s="28">
        <v>0.988755</v>
      </c>
      <c r="Z222" s="33"/>
      <c r="AA222" s="28">
        <v>0.991327</v>
      </c>
      <c r="AB222" s="28">
        <v>0.987744</v>
      </c>
      <c r="AC222" s="28">
        <v>0.994828</v>
      </c>
      <c r="AD222" s="33"/>
      <c r="AE222" s="28">
        <v>0.978549</v>
      </c>
      <c r="AF222" s="28">
        <v>0.97495</v>
      </c>
      <c r="AG222" s="28">
        <v>0.982111</v>
      </c>
      <c r="AH222" s="33"/>
      <c r="AI222" s="28">
        <v>0.993281</v>
      </c>
      <c r="AJ222" s="28">
        <v>0.989584</v>
      </c>
      <c r="AK222" s="28">
        <v>0.996954</v>
      </c>
      <c r="AL222" s="33"/>
      <c r="AM222" s="28">
        <v>0.984322</v>
      </c>
      <c r="AN222" s="28">
        <v>0.980986</v>
      </c>
      <c r="AO222" s="28">
        <v>0.987695</v>
      </c>
      <c r="AP222" s="33"/>
      <c r="AQ222" s="28">
        <v>0.991432</v>
      </c>
      <c r="AR222" s="28">
        <v>0.987881</v>
      </c>
      <c r="AS222" s="28">
        <v>0.995018</v>
      </c>
      <c r="AT222" s="33"/>
      <c r="AU222" s="28">
        <v>0.978306</v>
      </c>
      <c r="AV222" s="28">
        <v>0.974879</v>
      </c>
      <c r="AW222" s="28">
        <v>0.981671</v>
      </c>
      <c r="AX222" s="33"/>
      <c r="AY222" s="28">
        <v>0.973419</v>
      </c>
      <c r="AZ222" s="28">
        <v>0.969921</v>
      </c>
      <c r="BA222" s="28">
        <v>0.976823</v>
      </c>
      <c r="BB222" s="33"/>
      <c r="BC222" s="28">
        <v>0.977054</v>
      </c>
      <c r="BD222" s="28">
        <v>0.973719</v>
      </c>
      <c r="BE222" s="28">
        <v>0.980463</v>
      </c>
      <c r="BF222" s="33"/>
      <c r="BG222" s="28">
        <v>0.983941</v>
      </c>
      <c r="BH222" s="28">
        <v>0.980363</v>
      </c>
      <c r="BI222" s="28">
        <v>0.987466</v>
      </c>
      <c r="BJ222" s="33"/>
      <c r="BK222" s="28">
        <v>0.981886</v>
      </c>
      <c r="BL222" s="28">
        <v>0.978699</v>
      </c>
      <c r="BM222" s="28">
        <v>0.985415</v>
      </c>
      <c r="BN222" s="33"/>
      <c r="BO222" s="28">
        <v>0.983223</v>
      </c>
      <c r="BP222" s="28">
        <v>0.979641</v>
      </c>
      <c r="BQ222" s="28">
        <v>0.98683</v>
      </c>
      <c r="BR222" s="33"/>
      <c r="BS222" s="28">
        <v>0.9892</v>
      </c>
      <c r="BT222" s="28">
        <v>0.985577</v>
      </c>
      <c r="BU222" s="28">
        <v>0.992862</v>
      </c>
      <c r="BV222" s="33"/>
      <c r="BW222" s="28">
        <v>0.98501</v>
      </c>
      <c r="BX222" s="28">
        <v>0.981455</v>
      </c>
      <c r="BY222" s="28">
        <v>0.988518</v>
      </c>
      <c r="BZ222" s="33"/>
      <c r="CA222" s="28">
        <v>0.989226</v>
      </c>
      <c r="CB222" s="28">
        <v>0.985749</v>
      </c>
      <c r="CC222" s="28">
        <v>0.992803</v>
      </c>
      <c r="CD222" s="33"/>
      <c r="CE222" s="28">
        <v>0.969648</v>
      </c>
      <c r="CF222" s="28">
        <v>0.965994</v>
      </c>
      <c r="CG222" s="28">
        <v>0.973094</v>
      </c>
      <c r="CH222" s="33"/>
    </row>
    <row r="223" spans="2:86">
      <c r="B223" s="2" t="s">
        <v>166</v>
      </c>
      <c r="C223" s="28">
        <v>0.980799</v>
      </c>
      <c r="D223" s="28">
        <v>0.976968</v>
      </c>
      <c r="E223" s="28">
        <v>0.984468</v>
      </c>
      <c r="F223" s="33"/>
      <c r="G223" s="28">
        <v>0.976868</v>
      </c>
      <c r="H223" s="28">
        <v>0.973106</v>
      </c>
      <c r="I223" s="28">
        <v>0.980662</v>
      </c>
      <c r="J223" s="33"/>
      <c r="K223" s="28">
        <v>0.989843</v>
      </c>
      <c r="L223" s="28">
        <v>0.986083</v>
      </c>
      <c r="M223" s="28">
        <v>0.993658</v>
      </c>
      <c r="N223" s="33"/>
      <c r="O223" s="28">
        <v>0.977771</v>
      </c>
      <c r="P223" s="28">
        <v>0.972927</v>
      </c>
      <c r="Q223" s="28">
        <v>0.982576</v>
      </c>
      <c r="R223" s="33"/>
      <c r="S223" s="28">
        <v>0.973218</v>
      </c>
      <c r="T223" s="28">
        <v>0.969271</v>
      </c>
      <c r="U223" s="28">
        <v>0.977157</v>
      </c>
      <c r="V223" s="33"/>
      <c r="W223" s="28">
        <v>0.98193</v>
      </c>
      <c r="X223" s="28">
        <v>0.978127</v>
      </c>
      <c r="Y223" s="28">
        <v>0.985656</v>
      </c>
      <c r="Z223" s="33"/>
      <c r="AA223" s="28">
        <v>0.989984</v>
      </c>
      <c r="AB223" s="28">
        <v>0.98626</v>
      </c>
      <c r="AC223" s="28">
        <v>0.993675</v>
      </c>
      <c r="AD223" s="33"/>
      <c r="AE223" s="28">
        <v>0.976605</v>
      </c>
      <c r="AF223" s="28">
        <v>0.972666</v>
      </c>
      <c r="AG223" s="28">
        <v>0.980272</v>
      </c>
      <c r="AH223" s="33"/>
      <c r="AI223" s="28">
        <v>0.994469</v>
      </c>
      <c r="AJ223" s="28">
        <v>0.99081</v>
      </c>
      <c r="AK223" s="28">
        <v>0.998211</v>
      </c>
      <c r="AL223" s="33"/>
      <c r="AM223" s="28">
        <v>0.982521</v>
      </c>
      <c r="AN223" s="28">
        <v>0.978956</v>
      </c>
      <c r="AO223" s="28">
        <v>0.985969</v>
      </c>
      <c r="AP223" s="33"/>
      <c r="AQ223" s="28">
        <v>0.992681</v>
      </c>
      <c r="AR223" s="28">
        <v>0.988886</v>
      </c>
      <c r="AS223" s="28">
        <v>0.996442</v>
      </c>
      <c r="AT223" s="33"/>
      <c r="AU223" s="28">
        <v>0.974741</v>
      </c>
      <c r="AV223" s="28">
        <v>0.971139</v>
      </c>
      <c r="AW223" s="28">
        <v>0.978299</v>
      </c>
      <c r="AX223" s="33"/>
      <c r="AY223" s="28">
        <v>0.96897</v>
      </c>
      <c r="AZ223" s="28">
        <v>0.965283</v>
      </c>
      <c r="BA223" s="28">
        <v>0.972572</v>
      </c>
      <c r="BB223" s="33"/>
      <c r="BC223" s="28">
        <v>0.976778</v>
      </c>
      <c r="BD223" s="28">
        <v>0.973245</v>
      </c>
      <c r="BE223" s="28">
        <v>0.980483</v>
      </c>
      <c r="BF223" s="33"/>
      <c r="BG223" s="28">
        <v>0.980444</v>
      </c>
      <c r="BH223" s="28">
        <v>0.976746</v>
      </c>
      <c r="BI223" s="28">
        <v>0.984081</v>
      </c>
      <c r="BJ223" s="33"/>
      <c r="BK223" s="28">
        <v>0.979526</v>
      </c>
      <c r="BL223" s="28">
        <v>0.975967</v>
      </c>
      <c r="BM223" s="28">
        <v>0.98331</v>
      </c>
      <c r="BN223" s="33"/>
      <c r="BO223" s="28">
        <v>0.980078</v>
      </c>
      <c r="BP223" s="28">
        <v>0.976302</v>
      </c>
      <c r="BQ223" s="28">
        <v>0.983867</v>
      </c>
      <c r="BR223" s="33"/>
      <c r="BS223" s="28">
        <v>0.987368</v>
      </c>
      <c r="BT223" s="28">
        <v>0.983578</v>
      </c>
      <c r="BU223" s="28">
        <v>0.991126</v>
      </c>
      <c r="BV223" s="33"/>
      <c r="BW223" s="28">
        <v>0.982242</v>
      </c>
      <c r="BX223" s="28">
        <v>0.978524</v>
      </c>
      <c r="BY223" s="28">
        <v>0.986054</v>
      </c>
      <c r="BZ223" s="33"/>
      <c r="CA223" s="28">
        <v>0.988377</v>
      </c>
      <c r="CB223" s="28">
        <v>0.984731</v>
      </c>
      <c r="CC223" s="28">
        <v>0.992121</v>
      </c>
      <c r="CD223" s="33"/>
      <c r="CE223" s="28">
        <v>0.967252</v>
      </c>
      <c r="CF223" s="28">
        <v>0.96356</v>
      </c>
      <c r="CG223" s="28">
        <v>0.971043</v>
      </c>
      <c r="CH223" s="33"/>
    </row>
    <row r="224" spans="2:86">
      <c r="B224" s="2" t="s">
        <v>167</v>
      </c>
      <c r="C224" s="28">
        <v>0.980299</v>
      </c>
      <c r="D224" s="28">
        <v>0.976602</v>
      </c>
      <c r="E224" s="28">
        <v>0.984267</v>
      </c>
      <c r="F224" s="33"/>
      <c r="G224" s="28">
        <v>0.978738</v>
      </c>
      <c r="H224" s="28">
        <v>0.974912</v>
      </c>
      <c r="I224" s="28">
        <v>0.982569</v>
      </c>
      <c r="J224" s="33"/>
      <c r="K224" s="28">
        <v>0.992727</v>
      </c>
      <c r="L224" s="28">
        <v>0.989339</v>
      </c>
      <c r="M224" s="28">
        <v>0.996445</v>
      </c>
      <c r="N224" s="33"/>
      <c r="O224" s="28">
        <v>0.977224</v>
      </c>
      <c r="P224" s="28">
        <v>0.972263</v>
      </c>
      <c r="Q224" s="28">
        <v>0.982383</v>
      </c>
      <c r="R224" s="33"/>
      <c r="S224" s="28">
        <v>0.97917</v>
      </c>
      <c r="T224" s="28">
        <v>0.975159</v>
      </c>
      <c r="U224" s="28">
        <v>0.983176</v>
      </c>
      <c r="V224" s="33"/>
      <c r="W224" s="28">
        <v>0.984648</v>
      </c>
      <c r="X224" s="28">
        <v>0.980915</v>
      </c>
      <c r="Y224" s="28">
        <v>0.988363</v>
      </c>
      <c r="Z224" s="33"/>
      <c r="AA224" s="28">
        <v>0.990999</v>
      </c>
      <c r="AB224" s="28">
        <v>0.987597</v>
      </c>
      <c r="AC224" s="28">
        <v>0.994904</v>
      </c>
      <c r="AD224" s="33"/>
      <c r="AE224" s="28">
        <v>0.978472</v>
      </c>
      <c r="AF224" s="28">
        <v>0.974726</v>
      </c>
      <c r="AG224" s="28">
        <v>0.982176</v>
      </c>
      <c r="AH224" s="33"/>
      <c r="AI224" s="28">
        <v>0.996524</v>
      </c>
      <c r="AJ224" s="28">
        <v>0.992795</v>
      </c>
      <c r="AK224" s="28">
        <v>1</v>
      </c>
      <c r="AL224" s="33"/>
      <c r="AM224" s="28">
        <v>0.984906</v>
      </c>
      <c r="AN224" s="28">
        <v>0.981498</v>
      </c>
      <c r="AO224" s="28">
        <v>0.988618</v>
      </c>
      <c r="AP224" s="33"/>
      <c r="AQ224" s="28">
        <v>0.993774</v>
      </c>
      <c r="AR224" s="28">
        <v>0.990077</v>
      </c>
      <c r="AS224" s="28">
        <v>0.997403</v>
      </c>
      <c r="AT224" s="33"/>
      <c r="AU224" s="28">
        <v>0.977572</v>
      </c>
      <c r="AV224" s="28">
        <v>0.974076</v>
      </c>
      <c r="AW224" s="28">
        <v>0.981383</v>
      </c>
      <c r="AX224" s="33"/>
      <c r="AY224" s="28">
        <v>0.971501</v>
      </c>
      <c r="AZ224" s="28">
        <v>0.967749</v>
      </c>
      <c r="BA224" s="28">
        <v>0.975266</v>
      </c>
      <c r="BB224" s="33"/>
      <c r="BC224" s="28">
        <v>0.980058</v>
      </c>
      <c r="BD224" s="28">
        <v>0.976497</v>
      </c>
      <c r="BE224" s="28">
        <v>0.98328</v>
      </c>
      <c r="BF224" s="33"/>
      <c r="BG224" s="28">
        <v>0.982976</v>
      </c>
      <c r="BH224" s="28">
        <v>0.979226</v>
      </c>
      <c r="BI224" s="28">
        <v>0.9868</v>
      </c>
      <c r="BJ224" s="33"/>
      <c r="BK224" s="28">
        <v>0.981888</v>
      </c>
      <c r="BL224" s="28">
        <v>0.97874</v>
      </c>
      <c r="BM224" s="28">
        <v>0.985138</v>
      </c>
      <c r="BN224" s="33"/>
      <c r="BO224" s="28">
        <v>0.980627</v>
      </c>
      <c r="BP224" s="28">
        <v>0.976917</v>
      </c>
      <c r="BQ224" s="28">
        <v>0.984343</v>
      </c>
      <c r="BR224" s="33"/>
      <c r="BS224" s="28">
        <v>0.988641</v>
      </c>
      <c r="BT224" s="28">
        <v>0.984784</v>
      </c>
      <c r="BU224" s="28">
        <v>0.992446</v>
      </c>
      <c r="BV224" s="33"/>
      <c r="BW224" s="28">
        <v>0.980028</v>
      </c>
      <c r="BX224" s="28">
        <v>0.976208</v>
      </c>
      <c r="BY224" s="28">
        <v>0.98389</v>
      </c>
      <c r="BZ224" s="33"/>
      <c r="CA224" s="28">
        <v>0.989812</v>
      </c>
      <c r="CB224" s="28">
        <v>0.986186</v>
      </c>
      <c r="CC224" s="28">
        <v>0.993139</v>
      </c>
      <c r="CD224" s="33"/>
      <c r="CE224" s="28">
        <v>0.971737</v>
      </c>
      <c r="CF224" s="28">
        <v>0.968083</v>
      </c>
      <c r="CG224" s="28">
        <v>0.975584</v>
      </c>
      <c r="CH224" s="33"/>
    </row>
    <row r="225" spans="2:86">
      <c r="B225" s="2" t="s">
        <v>168</v>
      </c>
      <c r="C225" s="28">
        <v>1</v>
      </c>
      <c r="D225" s="28">
        <v>0.389613</v>
      </c>
      <c r="E225" s="28">
        <v>1</v>
      </c>
      <c r="F225" s="33"/>
      <c r="G225" s="28">
        <v>1</v>
      </c>
      <c r="H225" s="28">
        <v>0.429575</v>
      </c>
      <c r="I225" s="28">
        <v>1</v>
      </c>
      <c r="J225" s="33"/>
      <c r="K225" s="28">
        <v>1</v>
      </c>
      <c r="L225" s="28">
        <v>0.560854</v>
      </c>
      <c r="M225" s="28">
        <v>1</v>
      </c>
      <c r="N225" s="33"/>
      <c r="O225" s="28">
        <v>0.958047</v>
      </c>
      <c r="P225" s="28">
        <v>0.798035</v>
      </c>
      <c r="Q225" s="28">
        <v>1</v>
      </c>
      <c r="R225" s="33"/>
      <c r="S225" s="28">
        <v>0.732755</v>
      </c>
      <c r="T225" s="28">
        <v>0.578987</v>
      </c>
      <c r="U225" s="28">
        <v>0.902277</v>
      </c>
      <c r="V225" s="33"/>
      <c r="W225" s="28">
        <v>0.879942</v>
      </c>
      <c r="X225" s="28">
        <v>0.309902</v>
      </c>
      <c r="Y225" s="28">
        <v>1</v>
      </c>
      <c r="Z225" s="33"/>
      <c r="AA225" s="28">
        <v>0.351313</v>
      </c>
      <c r="AB225" s="28">
        <v>0</v>
      </c>
      <c r="AC225" s="28">
        <v>1</v>
      </c>
      <c r="AD225" s="33"/>
      <c r="AE225" s="28">
        <v>0.291006</v>
      </c>
      <c r="AF225" s="28">
        <v>0</v>
      </c>
      <c r="AG225" s="28">
        <v>1</v>
      </c>
      <c r="AH225" s="33"/>
      <c r="AI225" s="30">
        <v>0.990837</v>
      </c>
      <c r="AJ225" s="30">
        <v>0.960656</v>
      </c>
      <c r="AK225" s="30">
        <v>1</v>
      </c>
      <c r="AL225" s="33"/>
      <c r="AM225" s="28">
        <v>1</v>
      </c>
      <c r="AN225" s="28">
        <v>0.417873</v>
      </c>
      <c r="AO225" s="28">
        <v>1</v>
      </c>
      <c r="AP225" s="33"/>
      <c r="AQ225" s="28">
        <v>1</v>
      </c>
      <c r="AR225" s="28">
        <v>0.651146</v>
      </c>
      <c r="AS225" s="28">
        <v>1</v>
      </c>
      <c r="AT225" s="33"/>
      <c r="AU225" s="28">
        <v>0.999987</v>
      </c>
      <c r="AV225" s="28">
        <v>0.884098</v>
      </c>
      <c r="AW225" s="28">
        <v>1</v>
      </c>
      <c r="AX225" s="33"/>
      <c r="AY225" s="28">
        <v>0.348644</v>
      </c>
      <c r="AZ225" s="28">
        <v>0</v>
      </c>
      <c r="BA225" s="28">
        <v>0.88586</v>
      </c>
      <c r="BB225" s="33"/>
      <c r="BC225" s="28">
        <v>0.63817</v>
      </c>
      <c r="BD225" s="28">
        <v>0</v>
      </c>
      <c r="BE225" s="28">
        <v>1</v>
      </c>
      <c r="BF225" s="33"/>
      <c r="BG225" s="28">
        <v>0.63383</v>
      </c>
      <c r="BH225" s="28">
        <v>0</v>
      </c>
      <c r="BI225" s="28">
        <v>1</v>
      </c>
      <c r="BJ225" s="33"/>
      <c r="BK225" s="28">
        <v>0.970644</v>
      </c>
      <c r="BL225" s="28">
        <v>0</v>
      </c>
      <c r="BM225" s="28">
        <v>1</v>
      </c>
      <c r="BN225" s="33"/>
      <c r="BO225" s="28">
        <v>0.83312</v>
      </c>
      <c r="BP225" s="28">
        <v>0</v>
      </c>
      <c r="BQ225" s="28">
        <v>1</v>
      </c>
      <c r="BR225" s="33"/>
      <c r="BS225" s="28">
        <v>0.750711</v>
      </c>
      <c r="BT225" s="28">
        <v>0</v>
      </c>
      <c r="BU225" s="28">
        <v>1</v>
      </c>
      <c r="BV225" s="33"/>
      <c r="BW225" s="28">
        <v>0.981204</v>
      </c>
      <c r="BX225" s="28">
        <v>0</v>
      </c>
      <c r="BY225" s="28">
        <v>1</v>
      </c>
      <c r="BZ225" s="33"/>
      <c r="CA225" s="28">
        <v>0.36958</v>
      </c>
      <c r="CB225" s="28">
        <v>0</v>
      </c>
      <c r="CC225" s="28">
        <v>1</v>
      </c>
      <c r="CD225" s="33"/>
      <c r="CE225" s="28">
        <v>0.781159</v>
      </c>
      <c r="CF225" s="28">
        <v>0.286266</v>
      </c>
      <c r="CG225" s="28">
        <v>1</v>
      </c>
      <c r="CH225" s="33"/>
    </row>
    <row r="226" spans="2:86">
      <c r="B226" s="2" t="s">
        <v>169</v>
      </c>
      <c r="C226" s="28">
        <v>0.991335</v>
      </c>
      <c r="D226" s="28">
        <v>0.986692</v>
      </c>
      <c r="E226" s="28">
        <v>0.995988</v>
      </c>
      <c r="F226" s="33"/>
      <c r="G226" s="28">
        <v>0.977237</v>
      </c>
      <c r="H226" s="28">
        <v>0.972645</v>
      </c>
      <c r="I226" s="28">
        <v>0.98184</v>
      </c>
      <c r="J226" s="33"/>
      <c r="K226" s="28">
        <v>0.986456</v>
      </c>
      <c r="L226" s="28">
        <v>0.981203</v>
      </c>
      <c r="M226" s="28">
        <v>0.991315</v>
      </c>
      <c r="N226" s="33"/>
      <c r="O226" s="28">
        <v>0.979767</v>
      </c>
      <c r="P226" s="28">
        <v>0.973221</v>
      </c>
      <c r="Q226" s="28">
        <v>0.987376</v>
      </c>
      <c r="R226" s="33"/>
      <c r="S226" s="28">
        <v>0.97913</v>
      </c>
      <c r="T226" s="28">
        <v>0.97364</v>
      </c>
      <c r="U226" s="28">
        <v>0.984672</v>
      </c>
      <c r="V226" s="33"/>
      <c r="W226" s="28">
        <v>0.990148</v>
      </c>
      <c r="X226" s="28">
        <v>0.985604</v>
      </c>
      <c r="Y226" s="28">
        <v>0.994918</v>
      </c>
      <c r="Z226" s="33"/>
      <c r="AA226" s="28">
        <v>0.993317</v>
      </c>
      <c r="AB226" s="28">
        <v>0.988901</v>
      </c>
      <c r="AC226" s="28">
        <v>0.997899</v>
      </c>
      <c r="AD226" s="33"/>
      <c r="AE226" s="28">
        <v>0.980803</v>
      </c>
      <c r="AF226" s="28">
        <v>0.975994</v>
      </c>
      <c r="AG226" s="28">
        <v>0.985158</v>
      </c>
      <c r="AH226" s="33"/>
      <c r="AI226" s="28">
        <v>0.989333</v>
      </c>
      <c r="AJ226" s="28">
        <v>0.98496</v>
      </c>
      <c r="AK226" s="28">
        <v>0.993801</v>
      </c>
      <c r="AL226" s="33"/>
      <c r="AM226" s="28">
        <v>0.977316</v>
      </c>
      <c r="AN226" s="28">
        <v>0.973268</v>
      </c>
      <c r="AO226" s="28">
        <v>0.981303</v>
      </c>
      <c r="AP226" s="33"/>
      <c r="AQ226" s="28">
        <v>0.982541</v>
      </c>
      <c r="AR226" s="28">
        <v>0.977707</v>
      </c>
      <c r="AS226" s="28">
        <v>0.987795</v>
      </c>
      <c r="AT226" s="33"/>
      <c r="AU226" s="28">
        <v>0.974774</v>
      </c>
      <c r="AV226" s="28">
        <v>0.970189</v>
      </c>
      <c r="AW226" s="28">
        <v>0.979369</v>
      </c>
      <c r="AX226" s="33"/>
      <c r="AY226" s="28">
        <v>0.961842</v>
      </c>
      <c r="AZ226" s="28">
        <v>0.957561</v>
      </c>
      <c r="BA226" s="28">
        <v>0.966112</v>
      </c>
      <c r="BB226" s="33"/>
      <c r="BC226" s="28">
        <v>0.966852</v>
      </c>
      <c r="BD226" s="28">
        <v>0.962926</v>
      </c>
      <c r="BE226" s="28">
        <v>0.971375</v>
      </c>
      <c r="BF226" s="33"/>
      <c r="BG226" s="28">
        <v>0.972871</v>
      </c>
      <c r="BH226" s="28">
        <v>0.968253</v>
      </c>
      <c r="BI226" s="28">
        <v>0.977353</v>
      </c>
      <c r="BJ226" s="33"/>
      <c r="BK226" s="28">
        <v>0.972764</v>
      </c>
      <c r="BL226" s="28">
        <v>0.968485</v>
      </c>
      <c r="BM226" s="28">
        <v>0.977057</v>
      </c>
      <c r="BN226" s="33"/>
      <c r="BO226" s="28">
        <v>0.974988</v>
      </c>
      <c r="BP226" s="28">
        <v>0.970429</v>
      </c>
      <c r="BQ226" s="28">
        <v>0.979562</v>
      </c>
      <c r="BR226" s="33"/>
      <c r="BS226" s="28">
        <v>0.975585</v>
      </c>
      <c r="BT226" s="28">
        <v>0.97094</v>
      </c>
      <c r="BU226" s="28">
        <v>0.980175</v>
      </c>
      <c r="BV226" s="33"/>
      <c r="BW226" s="28">
        <v>0.97456</v>
      </c>
      <c r="BX226" s="28">
        <v>0.970049</v>
      </c>
      <c r="BY226" s="28">
        <v>0.979125</v>
      </c>
      <c r="BZ226" s="33"/>
      <c r="CA226" s="28">
        <v>0.991762</v>
      </c>
      <c r="CB226" s="28">
        <v>0.987352</v>
      </c>
      <c r="CC226" s="28">
        <v>0.996369</v>
      </c>
      <c r="CD226" s="33"/>
      <c r="CE226" s="28">
        <v>0.981483</v>
      </c>
      <c r="CF226" s="28">
        <v>0.976812</v>
      </c>
      <c r="CG226" s="28">
        <v>0.985865</v>
      </c>
      <c r="CH226" s="33"/>
    </row>
    <row r="227" spans="2:86">
      <c r="B227" s="2" t="s">
        <v>170</v>
      </c>
      <c r="C227" s="28">
        <v>0.954247</v>
      </c>
      <c r="D227" s="28">
        <v>0.950254</v>
      </c>
      <c r="E227" s="28">
        <v>0.958366</v>
      </c>
      <c r="F227" s="33"/>
      <c r="G227" s="28">
        <v>0.923234</v>
      </c>
      <c r="H227" s="28">
        <v>0.919169</v>
      </c>
      <c r="I227" s="28">
        <v>0.927298</v>
      </c>
      <c r="J227" s="33"/>
      <c r="K227" s="28"/>
      <c r="L227" s="28"/>
      <c r="M227" s="28"/>
      <c r="N227" s="33"/>
      <c r="O227" s="28">
        <v>0.987897</v>
      </c>
      <c r="P227" s="28">
        <v>0.983849</v>
      </c>
      <c r="Q227" s="28">
        <v>0.992272</v>
      </c>
      <c r="R227" s="33"/>
      <c r="S227" s="30">
        <v>0.95447</v>
      </c>
      <c r="T227" s="30">
        <v>0.949806</v>
      </c>
      <c r="U227" s="30">
        <v>0.959056</v>
      </c>
      <c r="V227" s="33"/>
      <c r="W227" s="28">
        <v>0.970857</v>
      </c>
      <c r="X227" s="28">
        <v>0.966824</v>
      </c>
      <c r="Y227" s="28">
        <v>0.974986</v>
      </c>
      <c r="Z227" s="33"/>
      <c r="AA227" s="28">
        <v>0.981671</v>
      </c>
      <c r="AB227" s="28">
        <v>0.977709</v>
      </c>
      <c r="AC227" s="28">
        <v>0.985759</v>
      </c>
      <c r="AD227" s="33"/>
      <c r="AE227" s="28">
        <v>0.972145</v>
      </c>
      <c r="AF227" s="28">
        <v>0.967911</v>
      </c>
      <c r="AG227" s="28">
        <v>0.976096</v>
      </c>
      <c r="AH227" s="33"/>
      <c r="AI227" s="28">
        <v>0.982155</v>
      </c>
      <c r="AJ227" s="28">
        <v>0.979339</v>
      </c>
      <c r="AK227" s="28">
        <v>0.98594</v>
      </c>
      <c r="AL227" s="33"/>
      <c r="AM227" s="28">
        <v>0.968742</v>
      </c>
      <c r="AN227" s="28">
        <v>0.965557</v>
      </c>
      <c r="AO227" s="28">
        <v>0.971907</v>
      </c>
      <c r="AP227" s="33"/>
      <c r="AQ227" s="28">
        <v>0.960156</v>
      </c>
      <c r="AR227" s="28">
        <v>0.956727</v>
      </c>
      <c r="AS227" s="28">
        <v>0.96368</v>
      </c>
      <c r="AT227" s="33"/>
      <c r="AU227" s="28">
        <v>0.967779</v>
      </c>
      <c r="AV227" s="28">
        <v>0.964649</v>
      </c>
      <c r="AW227" s="28">
        <v>0.970926</v>
      </c>
      <c r="AX227" s="33"/>
      <c r="AY227" s="28">
        <v>0.956484</v>
      </c>
      <c r="AZ227" s="28">
        <v>0.953393</v>
      </c>
      <c r="BA227" s="28">
        <v>0.959579</v>
      </c>
      <c r="BB227" s="33"/>
      <c r="BC227" s="28">
        <v>0.960279</v>
      </c>
      <c r="BD227" s="28">
        <v>0.956508</v>
      </c>
      <c r="BE227" s="28">
        <v>0.964234</v>
      </c>
      <c r="BF227" s="33"/>
      <c r="BG227" s="28">
        <v>0.952892</v>
      </c>
      <c r="BH227" s="28">
        <v>0.949016</v>
      </c>
      <c r="BI227" s="28">
        <v>0.956694</v>
      </c>
      <c r="BJ227" s="33"/>
      <c r="BK227" s="28">
        <v>0.964724</v>
      </c>
      <c r="BL227" s="28">
        <v>0.960846</v>
      </c>
      <c r="BM227" s="28">
        <v>0.9687</v>
      </c>
      <c r="BN227" s="33"/>
      <c r="BO227" s="28">
        <v>0.957154</v>
      </c>
      <c r="BP227" s="28">
        <v>0.953086</v>
      </c>
      <c r="BQ227" s="28">
        <v>0.961255</v>
      </c>
      <c r="BR227" s="33"/>
      <c r="BS227" s="28">
        <v>0.932532</v>
      </c>
      <c r="BT227" s="28">
        <v>0.928485</v>
      </c>
      <c r="BU227" s="28">
        <v>0.936524</v>
      </c>
      <c r="BV227" s="33"/>
      <c r="BW227" s="28">
        <v>0.928265</v>
      </c>
      <c r="BX227" s="28">
        <v>0.924168</v>
      </c>
      <c r="BY227" s="28">
        <v>0.932246</v>
      </c>
      <c r="BZ227" s="33"/>
      <c r="CA227" s="28">
        <v>0.972914</v>
      </c>
      <c r="CB227" s="28">
        <v>0.968935</v>
      </c>
      <c r="CC227" s="28">
        <v>0.976868</v>
      </c>
      <c r="CD227" s="33"/>
      <c r="CE227" s="28">
        <v>0.959472</v>
      </c>
      <c r="CF227" s="28">
        <v>0.955446</v>
      </c>
      <c r="CG227" s="28">
        <v>0.963337</v>
      </c>
      <c r="CH227" s="33"/>
    </row>
    <row r="228" spans="2:86">
      <c r="B228" s="22" t="s">
        <v>171</v>
      </c>
      <c r="C228" s="28"/>
      <c r="D228" s="28"/>
      <c r="E228" s="28"/>
      <c r="F228" s="33"/>
      <c r="G228" s="28"/>
      <c r="H228" s="28"/>
      <c r="I228" s="28"/>
      <c r="J228" s="33"/>
      <c r="K228" s="28"/>
      <c r="L228" s="28"/>
      <c r="M228" s="28"/>
      <c r="N228" s="33"/>
      <c r="O228" s="28"/>
      <c r="P228" s="28"/>
      <c r="Q228" s="28"/>
      <c r="R228" s="33"/>
      <c r="S228" s="30"/>
      <c r="T228" s="30"/>
      <c r="U228" s="30"/>
      <c r="V228" s="33"/>
      <c r="W228" s="28"/>
      <c r="X228" s="28"/>
      <c r="Y228" s="28"/>
      <c r="Z228" s="33"/>
      <c r="AA228" s="28"/>
      <c r="AB228" s="28"/>
      <c r="AC228" s="28"/>
      <c r="AD228" s="33"/>
      <c r="AE228" s="28"/>
      <c r="AF228" s="28"/>
      <c r="AG228" s="28"/>
      <c r="AH228" s="33"/>
      <c r="AI228" s="28">
        <v>1</v>
      </c>
      <c r="AJ228" s="28">
        <v>0.995904</v>
      </c>
      <c r="AK228" s="28">
        <v>1</v>
      </c>
      <c r="AL228" s="33"/>
      <c r="AM228" s="28"/>
      <c r="AN228" s="28"/>
      <c r="AO228" s="28"/>
      <c r="AP228" s="33"/>
      <c r="AQ228" s="28"/>
      <c r="AR228" s="28"/>
      <c r="AS228" s="28"/>
      <c r="AT228" s="33"/>
      <c r="AU228" s="28"/>
      <c r="AV228" s="28"/>
      <c r="AW228" s="28"/>
      <c r="AX228" s="33"/>
      <c r="AY228" s="28"/>
      <c r="AZ228" s="28"/>
      <c r="BA228" s="28"/>
      <c r="BB228" s="33"/>
      <c r="BC228" s="28"/>
      <c r="BD228" s="28"/>
      <c r="BE228" s="28"/>
      <c r="BF228" s="33"/>
      <c r="BG228" s="28"/>
      <c r="BH228" s="28"/>
      <c r="BI228" s="28"/>
      <c r="BJ228" s="33"/>
      <c r="BK228" s="28"/>
      <c r="BL228" s="28"/>
      <c r="BM228" s="28"/>
      <c r="BN228" s="33"/>
      <c r="BO228" s="28"/>
      <c r="BP228" s="28"/>
      <c r="BQ228" s="28"/>
      <c r="BR228" s="33"/>
      <c r="BS228" s="28"/>
      <c r="BT228" s="28"/>
      <c r="BU228" s="28"/>
      <c r="BV228" s="33"/>
      <c r="BW228" s="28"/>
      <c r="BX228" s="28"/>
      <c r="BY228" s="28"/>
      <c r="BZ228" s="33"/>
      <c r="CA228" s="28"/>
      <c r="CB228" s="28"/>
      <c r="CC228" s="28"/>
      <c r="CD228" s="33"/>
      <c r="CE228" s="28"/>
      <c r="CF228" s="28"/>
      <c r="CG228" s="28"/>
      <c r="CH228" s="33"/>
    </row>
    <row r="230" spans="1:85">
      <c r="A230" s="29" t="s">
        <v>172</v>
      </c>
      <c r="C230" s="10"/>
      <c r="D230" s="10"/>
      <c r="E230" s="10"/>
      <c r="G230" s="10"/>
      <c r="H230" s="10"/>
      <c r="I230" s="10"/>
      <c r="K230" s="10"/>
      <c r="L230" s="10"/>
      <c r="M230" s="10"/>
      <c r="O230" s="10"/>
      <c r="P230" s="10"/>
      <c r="Q230" s="10"/>
      <c r="S230" s="34"/>
      <c r="T230" s="34"/>
      <c r="U230" s="34"/>
      <c r="W230" s="10"/>
      <c r="X230" s="10"/>
      <c r="Y230" s="10"/>
      <c r="AA230" s="10"/>
      <c r="AB230" s="10"/>
      <c r="AC230" s="10"/>
      <c r="AE230" s="10"/>
      <c r="AF230" s="10"/>
      <c r="AG230" s="10"/>
      <c r="AI230" s="10"/>
      <c r="AJ230" s="10"/>
      <c r="AK230" s="10"/>
      <c r="AM230" s="10"/>
      <c r="AN230" s="10"/>
      <c r="AO230" s="10"/>
      <c r="AQ230" s="10"/>
      <c r="AR230" s="10"/>
      <c r="AS230" s="10"/>
      <c r="AU230" s="10"/>
      <c r="AV230" s="10"/>
      <c r="AW230" s="10"/>
      <c r="AY230" s="10"/>
      <c r="AZ230" s="10"/>
      <c r="BA230" s="10"/>
      <c r="BC230" s="10"/>
      <c r="BD230" s="10"/>
      <c r="BE230" s="10"/>
      <c r="BG230" s="10"/>
      <c r="BH230" s="10"/>
      <c r="BI230" s="10"/>
      <c r="BK230" s="10"/>
      <c r="BL230" s="10"/>
      <c r="BM230" s="10"/>
      <c r="BO230" s="10"/>
      <c r="BP230" s="10"/>
      <c r="BQ230" s="10"/>
      <c r="BS230" s="10"/>
      <c r="BT230" s="10"/>
      <c r="BU230" s="10"/>
      <c r="BW230" s="10"/>
      <c r="BX230" s="10"/>
      <c r="BY230" s="10"/>
      <c r="CA230" s="10"/>
      <c r="CB230" s="10"/>
      <c r="CC230" s="10"/>
      <c r="CE230" s="10"/>
      <c r="CF230" s="10"/>
      <c r="CG230" s="10"/>
    </row>
    <row r="231" spans="1:85">
      <c r="A231" s="29"/>
      <c r="B231" t="s">
        <v>173</v>
      </c>
      <c r="C231" s="23">
        <f>C11-C86</f>
        <v>99.9999</v>
      </c>
      <c r="D231" s="10"/>
      <c r="E231" s="10"/>
      <c r="G231" s="23">
        <f>G11-G86</f>
        <v>100</v>
      </c>
      <c r="H231" s="10"/>
      <c r="I231" s="10"/>
      <c r="K231" s="23">
        <f>K11-K86</f>
        <v>99.9989</v>
      </c>
      <c r="L231" s="10"/>
      <c r="M231" s="10"/>
      <c r="O231" s="23">
        <f>O11-O86</f>
        <v>100</v>
      </c>
      <c r="P231" s="10"/>
      <c r="Q231" s="10"/>
      <c r="S231" s="23">
        <f>S11-S86</f>
        <v>100.0001</v>
      </c>
      <c r="T231" s="34"/>
      <c r="U231" s="34"/>
      <c r="W231" s="23">
        <f>W11-W86</f>
        <v>100</v>
      </c>
      <c r="X231" s="10"/>
      <c r="Y231" s="10"/>
      <c r="AA231" s="23">
        <f>AA11-AA86</f>
        <v>99.9997</v>
      </c>
      <c r="AB231" s="10"/>
      <c r="AC231" s="10"/>
      <c r="AE231" s="23">
        <f>AE11-AE86</f>
        <v>100</v>
      </c>
      <c r="AF231" s="10"/>
      <c r="AG231" s="10"/>
      <c r="AI231" s="23">
        <f>AI11-AI86</f>
        <v>100</v>
      </c>
      <c r="AJ231" s="10"/>
      <c r="AK231" s="10"/>
      <c r="AM231" s="23">
        <f>AM11-AM86</f>
        <v>100</v>
      </c>
      <c r="AN231" s="10"/>
      <c r="AO231" s="10"/>
      <c r="AQ231" s="23">
        <f>AQ11-AQ86</f>
        <v>100</v>
      </c>
      <c r="AR231" s="10"/>
      <c r="AS231" s="10"/>
      <c r="AU231" s="23">
        <f>AU11-AU86</f>
        <v>100</v>
      </c>
      <c r="AV231" s="10"/>
      <c r="AW231" s="10"/>
      <c r="AY231" s="23">
        <f>AY11-AY86</f>
        <v>99.9996</v>
      </c>
      <c r="AZ231" s="10"/>
      <c r="BA231" s="10"/>
      <c r="BC231" s="23">
        <f>BC11-BC86</f>
        <v>100</v>
      </c>
      <c r="BD231" s="10"/>
      <c r="BE231" s="10"/>
      <c r="BG231" s="23">
        <f>BG11-BG86</f>
        <v>99.9999</v>
      </c>
      <c r="BH231" s="10"/>
      <c r="BI231" s="10"/>
      <c r="BK231" s="23">
        <f>BK11-BK86</f>
        <v>99.9997</v>
      </c>
      <c r="BL231" s="10"/>
      <c r="BM231" s="10"/>
      <c r="BO231" s="23">
        <f>BO11-BO86</f>
        <v>100</v>
      </c>
      <c r="BP231" s="10"/>
      <c r="BQ231" s="10"/>
      <c r="BS231" s="23">
        <f>BS11-BS86</f>
        <v>99.9999</v>
      </c>
      <c r="BT231" s="10"/>
      <c r="BU231" s="10"/>
      <c r="BW231" s="23">
        <f>BW11-BW86</f>
        <v>100</v>
      </c>
      <c r="BX231" s="10"/>
      <c r="BY231" s="10"/>
      <c r="CA231" s="23">
        <f>CA11-CA86</f>
        <v>100</v>
      </c>
      <c r="CB231" s="10"/>
      <c r="CC231" s="10"/>
      <c r="CE231" s="23">
        <f>CE11-CE86</f>
        <v>100</v>
      </c>
      <c r="CF231" s="10"/>
      <c r="CG231" s="10"/>
    </row>
    <row r="232" spans="1:85">
      <c r="A232" s="29"/>
      <c r="B232" t="s">
        <v>174</v>
      </c>
      <c r="C232" s="23">
        <f>C85</f>
        <v>304.068</v>
      </c>
      <c r="D232" s="10"/>
      <c r="E232" s="10"/>
      <c r="G232" s="23">
        <f>G85</f>
        <v>297.961</v>
      </c>
      <c r="H232" s="10"/>
      <c r="I232" s="10"/>
      <c r="K232" s="23">
        <f>K85</f>
        <v>312.037</v>
      </c>
      <c r="L232" s="10"/>
      <c r="M232" s="10"/>
      <c r="O232" s="23">
        <f>O85</f>
        <v>389.103</v>
      </c>
      <c r="P232" s="10"/>
      <c r="Q232" s="10"/>
      <c r="S232" s="23">
        <f>S85</f>
        <v>268.368</v>
      </c>
      <c r="T232" s="34"/>
      <c r="U232" s="34"/>
      <c r="W232" s="23">
        <f>W85</f>
        <v>297.465</v>
      </c>
      <c r="X232" s="10"/>
      <c r="Y232" s="10"/>
      <c r="AA232" s="23">
        <f>AA85</f>
        <v>301.807</v>
      </c>
      <c r="AB232" s="10"/>
      <c r="AC232" s="10"/>
      <c r="AE232" s="23">
        <f>AE85</f>
        <v>304.238</v>
      </c>
      <c r="AF232" s="10"/>
      <c r="AG232" s="10"/>
      <c r="AI232" s="23">
        <f>AI85</f>
        <v>217.215</v>
      </c>
      <c r="AJ232" s="10"/>
      <c r="AK232" s="10"/>
      <c r="AM232" s="23">
        <f>AM85</f>
        <v>309.682</v>
      </c>
      <c r="AN232" s="10"/>
      <c r="AO232" s="10"/>
      <c r="AQ232" s="23">
        <f>AQ85</f>
        <v>253.181</v>
      </c>
      <c r="AR232" s="10"/>
      <c r="AS232" s="10"/>
      <c r="AU232" s="23">
        <f>AU85</f>
        <v>264.905</v>
      </c>
      <c r="AV232" s="10"/>
      <c r="AW232" s="10"/>
      <c r="AY232" s="23">
        <f>AY85</f>
        <v>338.832</v>
      </c>
      <c r="AZ232" s="10"/>
      <c r="BA232" s="10"/>
      <c r="BC232" s="23">
        <f>BC85</f>
        <v>305.678</v>
      </c>
      <c r="BD232" s="10"/>
      <c r="BE232" s="10"/>
      <c r="BG232" s="23">
        <f>BG85</f>
        <v>266.457</v>
      </c>
      <c r="BH232" s="10"/>
      <c r="BI232" s="10"/>
      <c r="BK232" s="23">
        <f>BK85</f>
        <v>333.655</v>
      </c>
      <c r="BL232" s="10"/>
      <c r="BM232" s="10"/>
      <c r="BO232" s="23">
        <f>BO85</f>
        <v>292.874</v>
      </c>
      <c r="BP232" s="10"/>
      <c r="BQ232" s="10"/>
      <c r="BS232" s="23">
        <f>BS85</f>
        <v>300.185</v>
      </c>
      <c r="BT232" s="10"/>
      <c r="BU232" s="10"/>
      <c r="BW232" s="23">
        <f>BW85</f>
        <v>334.7</v>
      </c>
      <c r="BX232" s="10"/>
      <c r="BY232" s="10"/>
      <c r="CA232" s="23">
        <f>CA85</f>
        <v>300.985</v>
      </c>
      <c r="CB232" s="10"/>
      <c r="CC232" s="10"/>
      <c r="CE232" s="23">
        <f>CE85</f>
        <v>274.976</v>
      </c>
      <c r="CF232" s="10"/>
      <c r="CG232" s="10"/>
    </row>
    <row r="233" spans="1:85">
      <c r="A233" s="29"/>
      <c r="B233" t="s">
        <v>175</v>
      </c>
      <c r="C233" s="23">
        <f>C80</f>
        <v>72.4376</v>
      </c>
      <c r="D233" s="10"/>
      <c r="E233" s="10"/>
      <c r="G233" s="23">
        <f>G80</f>
        <v>76.8043</v>
      </c>
      <c r="H233" s="10"/>
      <c r="I233" s="10"/>
      <c r="K233" s="23">
        <f>K80</f>
        <v>67.4112</v>
      </c>
      <c r="L233" s="10"/>
      <c r="M233" s="10"/>
      <c r="O233" s="23">
        <f>O80</f>
        <v>1.33744</v>
      </c>
      <c r="P233" s="10"/>
      <c r="Q233" s="10"/>
      <c r="S233" s="23">
        <f>S80</f>
        <v>41.5003</v>
      </c>
      <c r="T233" s="34"/>
      <c r="U233" s="34"/>
      <c r="W233" s="23">
        <f>W80</f>
        <v>77.2581</v>
      </c>
      <c r="X233" s="10"/>
      <c r="Y233" s="10"/>
      <c r="AA233" s="23">
        <f>AA80</f>
        <v>75.9422</v>
      </c>
      <c r="AB233" s="10"/>
      <c r="AC233" s="10"/>
      <c r="AE233" s="23">
        <f>AE80</f>
        <v>73.1107</v>
      </c>
      <c r="AF233" s="10"/>
      <c r="AG233" s="10"/>
      <c r="AI233" s="23">
        <f>AI80</f>
        <v>41.5208</v>
      </c>
      <c r="AJ233" s="10"/>
      <c r="AK233" s="10"/>
      <c r="AM233" s="23">
        <f>AM80</f>
        <v>78.2606</v>
      </c>
      <c r="AN233" s="10"/>
      <c r="AO233" s="10"/>
      <c r="AQ233" s="23">
        <f>AQ80</f>
        <v>92.5878</v>
      </c>
      <c r="AR233" s="10"/>
      <c r="AS233" s="10"/>
      <c r="AU233" s="23">
        <f>AU80</f>
        <v>91.2885</v>
      </c>
      <c r="AV233" s="10"/>
      <c r="AW233" s="10"/>
      <c r="AY233" s="23">
        <f>AY80</f>
        <v>50.0751</v>
      </c>
      <c r="AZ233" s="10"/>
      <c r="BA233" s="10"/>
      <c r="BC233" s="23">
        <f>BC80</f>
        <v>73.2654</v>
      </c>
      <c r="BD233" s="10"/>
      <c r="BE233" s="10"/>
      <c r="BG233" s="23">
        <f>BG80</f>
        <v>95.1993</v>
      </c>
      <c r="BH233" s="10"/>
      <c r="BI233" s="10"/>
      <c r="BK233" s="23">
        <f>BK80</f>
        <v>57.5123</v>
      </c>
      <c r="BL233" s="10"/>
      <c r="BM233" s="10"/>
      <c r="BO233" s="23">
        <f>BO80</f>
        <v>76.5012</v>
      </c>
      <c r="BP233" s="10"/>
      <c r="BQ233" s="10"/>
      <c r="BS233" s="23">
        <f>BS80</f>
        <v>74.3718</v>
      </c>
      <c r="BT233" s="10"/>
      <c r="BU233" s="10"/>
      <c r="BW233" s="23">
        <f>BW80</f>
        <v>59.8345</v>
      </c>
      <c r="BX233" s="10"/>
      <c r="BY233" s="10"/>
      <c r="CA233" s="23">
        <f>CA80</f>
        <v>75.7497</v>
      </c>
      <c r="CB233" s="10"/>
      <c r="CC233" s="10"/>
      <c r="CE233" s="23">
        <f>CE80</f>
        <v>82.644</v>
      </c>
      <c r="CF233" s="10"/>
      <c r="CG233" s="10"/>
    </row>
    <row r="234" spans="1:85">
      <c r="A234" s="29"/>
      <c r="B234" t="s">
        <v>176</v>
      </c>
      <c r="C234" s="23">
        <f>C81</f>
        <v>151.0568</v>
      </c>
      <c r="D234" s="10"/>
      <c r="E234" s="10"/>
      <c r="G234" s="23">
        <f>G81</f>
        <v>148.4304</v>
      </c>
      <c r="H234" s="10"/>
      <c r="I234" s="10"/>
      <c r="K234" s="23">
        <f>K81</f>
        <v>153.1406</v>
      </c>
      <c r="L234" s="10"/>
      <c r="M234" s="10"/>
      <c r="O234" s="23">
        <f>O81</f>
        <v>208.22212</v>
      </c>
      <c r="P234" s="10"/>
      <c r="Q234" s="10"/>
      <c r="S234" s="23">
        <f>S81</f>
        <v>248.6314</v>
      </c>
      <c r="T234" s="34"/>
      <c r="U234" s="34"/>
      <c r="W234" s="23">
        <f>W81</f>
        <v>148.0188</v>
      </c>
      <c r="X234" s="10"/>
      <c r="Y234" s="10"/>
      <c r="AA234" s="23">
        <f>AA81</f>
        <v>146.3086</v>
      </c>
      <c r="AB234" s="10"/>
      <c r="AC234" s="10"/>
      <c r="AE234" s="23">
        <f>AE81</f>
        <v>149.5406</v>
      </c>
      <c r="AF234" s="10"/>
      <c r="AG234" s="10"/>
      <c r="AI234" s="23">
        <f>AI81</f>
        <v>299.7434</v>
      </c>
      <c r="AJ234" s="10"/>
      <c r="AK234" s="10"/>
      <c r="AM234" s="23">
        <f>AM81</f>
        <v>133.7968</v>
      </c>
      <c r="AN234" s="10"/>
      <c r="AO234" s="10"/>
      <c r="AQ234" s="23">
        <f>AQ81</f>
        <v>161.6434</v>
      </c>
      <c r="AR234" s="10"/>
      <c r="AS234" s="10"/>
      <c r="AU234" s="23">
        <f>AU81</f>
        <v>152.518</v>
      </c>
      <c r="AV234" s="10"/>
      <c r="AW234" s="10"/>
      <c r="AY234" s="23">
        <f>AY81</f>
        <v>161.0178</v>
      </c>
      <c r="AZ234" s="10"/>
      <c r="BA234" s="10"/>
      <c r="BC234" s="23">
        <f>BC81</f>
        <v>147.7912</v>
      </c>
      <c r="BD234" s="10"/>
      <c r="BE234" s="10"/>
      <c r="BG234" s="23">
        <f>BG81</f>
        <v>166.245</v>
      </c>
      <c r="BH234" s="10"/>
      <c r="BI234" s="10"/>
      <c r="BK234" s="23">
        <f>BK81</f>
        <v>151.3204</v>
      </c>
      <c r="BL234" s="10"/>
      <c r="BM234" s="10"/>
      <c r="BO234" s="23">
        <f>BO81</f>
        <v>154.1236</v>
      </c>
      <c r="BP234" s="10"/>
      <c r="BQ234" s="10"/>
      <c r="BS234" s="23">
        <f>BS81</f>
        <v>151.0714</v>
      </c>
      <c r="BT234" s="10"/>
      <c r="BU234" s="10"/>
      <c r="BW234" s="23">
        <f>BW81</f>
        <v>145.631</v>
      </c>
      <c r="BX234" s="10"/>
      <c r="BY234" s="10"/>
      <c r="CA234" s="23">
        <f>CA81</f>
        <v>147.5156</v>
      </c>
      <c r="CB234" s="10"/>
      <c r="CC234" s="10"/>
      <c r="CE234" s="23">
        <f>CE81</f>
        <v>159.736</v>
      </c>
      <c r="CF234" s="10"/>
      <c r="CG234" s="10"/>
    </row>
    <row r="235" spans="1:85">
      <c r="A235" s="29"/>
      <c r="C235" s="23"/>
      <c r="D235" s="10"/>
      <c r="E235" s="10"/>
      <c r="G235" s="23"/>
      <c r="H235" s="10"/>
      <c r="I235" s="10"/>
      <c r="K235" s="23"/>
      <c r="L235" s="10"/>
      <c r="M235" s="10"/>
      <c r="O235" s="23"/>
      <c r="P235" s="10"/>
      <c r="Q235" s="10"/>
      <c r="S235" s="23"/>
      <c r="T235" s="34"/>
      <c r="U235" s="34"/>
      <c r="W235" s="23"/>
      <c r="X235" s="10"/>
      <c r="Y235" s="10"/>
      <c r="AA235" s="23"/>
      <c r="AB235" s="10"/>
      <c r="AC235" s="10"/>
      <c r="AE235" s="23"/>
      <c r="AF235" s="10"/>
      <c r="AG235" s="10"/>
      <c r="AI235" s="23"/>
      <c r="AJ235" s="10"/>
      <c r="AK235" s="10"/>
      <c r="AM235" s="23"/>
      <c r="AN235" s="10"/>
      <c r="AO235" s="10"/>
      <c r="AQ235" s="23"/>
      <c r="AR235" s="10"/>
      <c r="AS235" s="10"/>
      <c r="AU235" s="23"/>
      <c r="AV235" s="10"/>
      <c r="AW235" s="10"/>
      <c r="AY235" s="23"/>
      <c r="AZ235" s="10"/>
      <c r="BA235" s="10"/>
      <c r="BC235" s="23"/>
      <c r="BD235" s="10"/>
      <c r="BE235" s="10"/>
      <c r="BG235" s="23"/>
      <c r="BH235" s="10"/>
      <c r="BI235" s="10"/>
      <c r="BK235" s="23"/>
      <c r="BL235" s="10"/>
      <c r="BM235" s="10"/>
      <c r="BO235" s="23"/>
      <c r="BP235" s="10"/>
      <c r="BQ235" s="10"/>
      <c r="BS235" s="23"/>
      <c r="BT235" s="10"/>
      <c r="BU235" s="10"/>
      <c r="BW235" s="23"/>
      <c r="BX235" s="10"/>
      <c r="BY235" s="10"/>
      <c r="CA235" s="23"/>
      <c r="CB235" s="10"/>
      <c r="CC235" s="10"/>
      <c r="CE235" s="23"/>
      <c r="CF235" s="10"/>
      <c r="CG235" s="10"/>
    </row>
    <row r="236" spans="1:85">
      <c r="A236" s="29" t="s">
        <v>177</v>
      </c>
      <c r="C236" s="10"/>
      <c r="D236" s="10"/>
      <c r="E236" s="10"/>
      <c r="G236" s="10"/>
      <c r="H236" s="10"/>
      <c r="I236" s="10"/>
      <c r="K236" s="10"/>
      <c r="L236" s="10"/>
      <c r="M236" s="10"/>
      <c r="O236" s="10"/>
      <c r="P236" s="10"/>
      <c r="Q236" s="10"/>
      <c r="S236" s="10"/>
      <c r="T236" s="34"/>
      <c r="U236" s="34"/>
      <c r="W236" s="10"/>
      <c r="X236" s="10"/>
      <c r="Y236" s="10"/>
      <c r="AA236" s="10"/>
      <c r="AB236" s="10"/>
      <c r="AC236" s="10"/>
      <c r="AE236" s="10"/>
      <c r="AF236" s="10"/>
      <c r="AG236" s="10"/>
      <c r="AI236" s="10"/>
      <c r="AJ236" s="10"/>
      <c r="AK236" s="10"/>
      <c r="AM236" s="10"/>
      <c r="AN236" s="10"/>
      <c r="AO236" s="10"/>
      <c r="AQ236" s="10"/>
      <c r="AR236" s="10"/>
      <c r="AS236" s="10"/>
      <c r="AU236" s="10"/>
      <c r="AV236" s="10"/>
      <c r="AW236" s="10"/>
      <c r="AY236" s="10"/>
      <c r="AZ236" s="10"/>
      <c r="BA236" s="10"/>
      <c r="BC236" s="10"/>
      <c r="BD236" s="10"/>
      <c r="BE236" s="10"/>
      <c r="BG236" s="10"/>
      <c r="BH236" s="10"/>
      <c r="BI236" s="10"/>
      <c r="BK236" s="10"/>
      <c r="BL236" s="10"/>
      <c r="BM236" s="10"/>
      <c r="BO236" s="10"/>
      <c r="BP236" s="10"/>
      <c r="BQ236" s="10"/>
      <c r="BS236" s="10"/>
      <c r="BT236" s="10"/>
      <c r="BU236" s="10"/>
      <c r="BW236" s="10"/>
      <c r="BX236" s="10"/>
      <c r="BY236" s="10"/>
      <c r="CA236" s="10"/>
      <c r="CB236" s="10"/>
      <c r="CC236" s="10"/>
      <c r="CE236" s="10"/>
      <c r="CF236" s="10"/>
      <c r="CG236" s="10"/>
    </row>
    <row r="237" spans="1:85">
      <c r="A237" s="29"/>
      <c r="B237" t="s">
        <v>174</v>
      </c>
      <c r="C237" s="30">
        <f>C232/C231/6</f>
        <v>0.506780506780507</v>
      </c>
      <c r="D237" s="10"/>
      <c r="E237" s="10"/>
      <c r="G237" s="30">
        <f>G232/G231/6</f>
        <v>0.496601666666667</v>
      </c>
      <c r="H237" s="10"/>
      <c r="I237" s="10"/>
      <c r="K237" s="30">
        <f>K232/K231/6</f>
        <v>0.520067387407928</v>
      </c>
      <c r="L237" s="10"/>
      <c r="M237" s="10"/>
      <c r="O237" s="30">
        <f>O232/O231/6</f>
        <v>0.648505</v>
      </c>
      <c r="P237" s="10"/>
      <c r="Q237" s="10"/>
      <c r="S237" s="30">
        <f>S232/S231/6</f>
        <v>0.447279552720447</v>
      </c>
      <c r="T237" s="34"/>
      <c r="U237" s="34"/>
      <c r="W237" s="30">
        <f>W232/W231/6</f>
        <v>0.495775</v>
      </c>
      <c r="X237" s="10"/>
      <c r="Y237" s="10"/>
      <c r="AA237" s="30">
        <f>AA232/AA231/6</f>
        <v>0.503013175706194</v>
      </c>
      <c r="AB237" s="10"/>
      <c r="AC237" s="10"/>
      <c r="AE237" s="30">
        <f>AE232/AE231/6</f>
        <v>0.507063333333333</v>
      </c>
      <c r="AF237" s="10"/>
      <c r="AG237" s="10"/>
      <c r="AI237" s="30">
        <f>AI232/AI231/6</f>
        <v>0.362025</v>
      </c>
      <c r="AJ237" s="10"/>
      <c r="AK237" s="10"/>
      <c r="AM237" s="30">
        <f>AM232/AM231/6</f>
        <v>0.516136666666667</v>
      </c>
      <c r="AN237" s="10"/>
      <c r="AO237" s="10"/>
      <c r="AQ237" s="30">
        <f>AQ232/AQ231/6</f>
        <v>0.421968333333333</v>
      </c>
      <c r="AR237" s="10"/>
      <c r="AS237" s="10"/>
      <c r="AU237" s="30">
        <f>AU232/AU231/6</f>
        <v>0.441508333333333</v>
      </c>
      <c r="AV237" s="10"/>
      <c r="AW237" s="10"/>
      <c r="AY237" s="30">
        <f>AY232/AY231/6</f>
        <v>0.564722258889036</v>
      </c>
      <c r="AZ237" s="10"/>
      <c r="BA237" s="10"/>
      <c r="BC237" s="30">
        <f>BC232/BC231/6</f>
        <v>0.509463333333333</v>
      </c>
      <c r="BD237" s="10"/>
      <c r="BE237" s="10"/>
      <c r="BG237" s="30">
        <f>BG232/BG231/6</f>
        <v>0.444095444095444</v>
      </c>
      <c r="BH237" s="10"/>
      <c r="BI237" s="10"/>
      <c r="BK237" s="30">
        <f>BK232/BK231/6</f>
        <v>0.556093334946671</v>
      </c>
      <c r="BL237" s="10"/>
      <c r="BM237" s="10"/>
      <c r="BO237" s="30">
        <f>BO232/BO231/6</f>
        <v>0.488123333333333</v>
      </c>
      <c r="BP237" s="10"/>
      <c r="BQ237" s="10"/>
      <c r="BS237" s="30">
        <f>BS232/BS231/6</f>
        <v>0.500308833642167</v>
      </c>
      <c r="BT237" s="10"/>
      <c r="BU237" s="10"/>
      <c r="BW237" s="30">
        <f>BW232/BW231/6</f>
        <v>0.557833333333333</v>
      </c>
      <c r="BX237" s="10"/>
      <c r="BY237" s="10"/>
      <c r="CA237" s="30">
        <f>CA232/CA231/6</f>
        <v>0.501641666666667</v>
      </c>
      <c r="CB237" s="10"/>
      <c r="CC237" s="10"/>
      <c r="CE237" s="30">
        <f>CE232/CE231/6</f>
        <v>0.458293333333333</v>
      </c>
      <c r="CF237" s="10"/>
      <c r="CG237" s="10"/>
    </row>
    <row r="238" spans="1:85">
      <c r="A238" s="29"/>
      <c r="B238" t="s">
        <v>175</v>
      </c>
      <c r="C238" s="30">
        <f>C233/C231/6*2</f>
        <v>0.241458908125575</v>
      </c>
      <c r="D238" s="10"/>
      <c r="E238" s="10"/>
      <c r="G238" s="30">
        <f>G233/G231/6*2</f>
        <v>0.256014333333333</v>
      </c>
      <c r="H238" s="10"/>
      <c r="I238" s="10"/>
      <c r="K238" s="30">
        <f>K233/K231/6*2</f>
        <v>0.224706471771189</v>
      </c>
      <c r="L238" s="10"/>
      <c r="M238" s="10"/>
      <c r="O238" s="30">
        <f>O233/O231/6*2</f>
        <v>0.00445813333333333</v>
      </c>
      <c r="P238" s="10"/>
      <c r="Q238" s="10"/>
      <c r="S238" s="30">
        <f>S233/S231/6*2</f>
        <v>0.138334194999138</v>
      </c>
      <c r="T238" s="34"/>
      <c r="U238" s="34"/>
      <c r="W238" s="30">
        <f>W233/W231/6*2</f>
        <v>0.257527</v>
      </c>
      <c r="X238" s="10"/>
      <c r="Y238" s="10"/>
      <c r="AA238" s="30">
        <f>AA233/AA231/6*2</f>
        <v>0.253141426090945</v>
      </c>
      <c r="AB238" s="10"/>
      <c r="AC238" s="10"/>
      <c r="AE238" s="30">
        <f>AE233/AE231/6*2</f>
        <v>0.243702333333333</v>
      </c>
      <c r="AF238" s="10"/>
      <c r="AG238" s="10"/>
      <c r="AI238" s="30">
        <f>AI233/AI231/6*2</f>
        <v>0.138402666666667</v>
      </c>
      <c r="AJ238" s="10"/>
      <c r="AK238" s="10"/>
      <c r="AM238" s="30">
        <f>AM233/AM231/6*2</f>
        <v>0.260868666666667</v>
      </c>
      <c r="AN238" s="10"/>
      <c r="AO238" s="10"/>
      <c r="AQ238" s="30">
        <f>AQ233/AQ231/6*2</f>
        <v>0.308626</v>
      </c>
      <c r="AR238" s="10"/>
      <c r="AS238" s="10"/>
      <c r="AU238" s="30">
        <f>AU233/AU231/6*2</f>
        <v>0.304295</v>
      </c>
      <c r="AV238" s="10"/>
      <c r="AW238" s="10"/>
      <c r="AY238" s="30">
        <f>AY233/AY231/6*2</f>
        <v>0.166917667670671</v>
      </c>
      <c r="AZ238" s="10"/>
      <c r="BA238" s="10"/>
      <c r="BC238" s="30">
        <f>BC233/BC231/6*2</f>
        <v>0.244218</v>
      </c>
      <c r="BD238" s="10"/>
      <c r="BE238" s="10"/>
      <c r="BG238" s="30">
        <f>BG233/BG231/6*2</f>
        <v>0.317331317331317</v>
      </c>
      <c r="BH238" s="10"/>
      <c r="BI238" s="10"/>
      <c r="BK238" s="30">
        <f>BK233/BK231/6*2</f>
        <v>0.191708241791392</v>
      </c>
      <c r="BL238" s="10"/>
      <c r="BM238" s="10"/>
      <c r="BO238" s="30">
        <f>BO233/BO231/6*2</f>
        <v>0.255004</v>
      </c>
      <c r="BP238" s="10"/>
      <c r="BQ238" s="10"/>
      <c r="BS238" s="30">
        <f>BS233/BS231/6*2</f>
        <v>0.247906247906248</v>
      </c>
      <c r="BT238" s="10"/>
      <c r="BU238" s="10"/>
      <c r="BW238" s="30">
        <f>BW233/BW231/6*2</f>
        <v>0.199448333333333</v>
      </c>
      <c r="BX238" s="10"/>
      <c r="BY238" s="10"/>
      <c r="CA238" s="30">
        <f>CA233/CA231/6*2</f>
        <v>0.252499</v>
      </c>
      <c r="CB238" s="10"/>
      <c r="CC238" s="10"/>
      <c r="CE238" s="30">
        <f>CE233/CE231/6*2</f>
        <v>0.27548</v>
      </c>
      <c r="CF238" s="10"/>
      <c r="CG238" s="10"/>
    </row>
    <row r="239" spans="1:85">
      <c r="A239" s="29"/>
      <c r="B239" t="s">
        <v>176</v>
      </c>
      <c r="C239" s="30">
        <f>C234/C231/6</f>
        <v>0.251761585094918</v>
      </c>
      <c r="D239" s="10"/>
      <c r="E239" s="10"/>
      <c r="G239" s="30">
        <f>G234/G231/6</f>
        <v>0.247384</v>
      </c>
      <c r="H239" s="10"/>
      <c r="I239" s="10"/>
      <c r="K239" s="30">
        <f>K234/K231/6</f>
        <v>0.255237140941884</v>
      </c>
      <c r="L239" s="10"/>
      <c r="M239" s="10"/>
      <c r="O239" s="30">
        <f>O234/O231/6</f>
        <v>0.347036866666667</v>
      </c>
      <c r="P239" s="10"/>
      <c r="Q239" s="10"/>
      <c r="S239" s="30">
        <f>S234/S231/6</f>
        <v>0.414385252281414</v>
      </c>
      <c r="T239" s="34"/>
      <c r="U239" s="34"/>
      <c r="W239" s="30">
        <f>W234/W231/6</f>
        <v>0.246698</v>
      </c>
      <c r="X239" s="10"/>
      <c r="Y239" s="10"/>
      <c r="AA239" s="30">
        <f>AA234/AA231/6</f>
        <v>0.243848398211861</v>
      </c>
      <c r="AB239" s="10"/>
      <c r="AC239" s="10"/>
      <c r="AE239" s="30">
        <f>AE234/AE231/6</f>
        <v>0.249234333333333</v>
      </c>
      <c r="AF239" s="10"/>
      <c r="AG239" s="10"/>
      <c r="AI239" s="30">
        <f>AI234/AI231/6</f>
        <v>0.499572333333333</v>
      </c>
      <c r="AJ239" s="10"/>
      <c r="AK239" s="10"/>
      <c r="AM239" s="30">
        <f>AM234/AM231/6</f>
        <v>0.222994666666667</v>
      </c>
      <c r="AN239" s="10"/>
      <c r="AO239" s="10"/>
      <c r="AQ239" s="30">
        <f>AQ234/AQ231/6</f>
        <v>0.269405666666667</v>
      </c>
      <c r="AR239" s="10"/>
      <c r="AS239" s="10"/>
      <c r="AU239" s="30">
        <f>AU234/AU231/6</f>
        <v>0.254196666666667</v>
      </c>
      <c r="AV239" s="10"/>
      <c r="AW239" s="10"/>
      <c r="AY239" s="30">
        <f>AY234/AY231/6</f>
        <v>0.268364073456294</v>
      </c>
      <c r="AZ239" s="10"/>
      <c r="BA239" s="10"/>
      <c r="BC239" s="30">
        <f>BC234/BC231/6</f>
        <v>0.246318666666667</v>
      </c>
      <c r="BD239" s="10"/>
      <c r="BE239" s="10"/>
      <c r="BG239" s="30">
        <f>BG234/BG231/6</f>
        <v>0.277075277075277</v>
      </c>
      <c r="BH239" s="10"/>
      <c r="BI239" s="10"/>
      <c r="BK239" s="30">
        <f>BK234/BK231/6</f>
        <v>0.252201423270936</v>
      </c>
      <c r="BL239" s="10"/>
      <c r="BM239" s="10"/>
      <c r="BO239" s="30">
        <f>BO234/BO231/6</f>
        <v>0.256872666666667</v>
      </c>
      <c r="BP239" s="10"/>
      <c r="BQ239" s="10"/>
      <c r="BS239" s="30">
        <f>BS234/BS231/6</f>
        <v>0.251785918452585</v>
      </c>
      <c r="BT239" s="10"/>
      <c r="BU239" s="10"/>
      <c r="BW239" s="30">
        <f>BW234/BW231/6</f>
        <v>0.242718333333333</v>
      </c>
      <c r="BX239" s="10"/>
      <c r="BY239" s="10"/>
      <c r="CA239" s="30">
        <f>CA234/CA231/6</f>
        <v>0.245859333333333</v>
      </c>
      <c r="CB239" s="10"/>
      <c r="CC239" s="10"/>
      <c r="CE239" s="30">
        <f>CE234/CE231/6</f>
        <v>0.266226666666667</v>
      </c>
      <c r="CF239" s="10"/>
      <c r="CG239" s="10"/>
    </row>
    <row r="240" spans="1:85">
      <c r="A240" s="29"/>
      <c r="D240" s="10"/>
      <c r="E240" s="10"/>
      <c r="G240" s="10"/>
      <c r="H240" s="10"/>
      <c r="I240" s="10"/>
      <c r="K240" s="10"/>
      <c r="L240" s="10"/>
      <c r="M240" s="10"/>
      <c r="O240" s="10"/>
      <c r="P240" s="10"/>
      <c r="Q240" s="10"/>
      <c r="S240" s="34"/>
      <c r="T240" s="34"/>
      <c r="U240" s="34"/>
      <c r="W240" s="10"/>
      <c r="X240" s="10"/>
      <c r="Y240" s="10"/>
      <c r="AA240" s="10"/>
      <c r="AB240" s="10"/>
      <c r="AC240" s="10"/>
      <c r="AE240" s="10"/>
      <c r="AF240" s="10"/>
      <c r="AG240" s="10"/>
      <c r="AI240" s="10"/>
      <c r="AJ240" s="10"/>
      <c r="AK240" s="10"/>
      <c r="AM240" s="10"/>
      <c r="AN240" s="10"/>
      <c r="AO240" s="10"/>
      <c r="AQ240" s="10"/>
      <c r="AR240" s="10"/>
      <c r="AS240" s="10"/>
      <c r="AU240" s="10"/>
      <c r="AV240" s="10"/>
      <c r="AW240" s="10"/>
      <c r="AY240" s="10"/>
      <c r="AZ240" s="10"/>
      <c r="BA240" s="10"/>
      <c r="BC240" s="10"/>
      <c r="BD240" s="10"/>
      <c r="BE240" s="10"/>
      <c r="BG240" s="10"/>
      <c r="BH240" s="10"/>
      <c r="BI240" s="10"/>
      <c r="BK240" s="10"/>
      <c r="BL240" s="10"/>
      <c r="BM240" s="10"/>
      <c r="BO240" s="10"/>
      <c r="BP240" s="10"/>
      <c r="BQ240" s="10"/>
      <c r="BS240" s="10"/>
      <c r="BT240" s="10"/>
      <c r="BU240" s="10"/>
      <c r="BW240" s="10"/>
      <c r="BX240" s="10"/>
      <c r="BY240" s="10"/>
      <c r="CA240" s="10"/>
      <c r="CB240" s="10"/>
      <c r="CC240" s="10"/>
      <c r="CE240" s="10"/>
      <c r="CF240" s="10"/>
      <c r="CG240" s="10"/>
    </row>
    <row r="241" spans="1:89">
      <c r="A241" s="29" t="s">
        <v>178</v>
      </c>
      <c r="C241" s="31" t="s">
        <v>179</v>
      </c>
      <c r="D241" s="31" t="s">
        <v>180</v>
      </c>
      <c r="E241" s="31" t="s">
        <v>181</v>
      </c>
      <c r="G241" s="31" t="s">
        <v>179</v>
      </c>
      <c r="H241" s="31" t="s">
        <v>180</v>
      </c>
      <c r="I241" s="31" t="s">
        <v>181</v>
      </c>
      <c r="K241" s="31" t="s">
        <v>179</v>
      </c>
      <c r="L241" s="31" t="s">
        <v>180</v>
      </c>
      <c r="M241" s="31" t="s">
        <v>181</v>
      </c>
      <c r="O241" s="31" t="s">
        <v>179</v>
      </c>
      <c r="P241" s="31" t="s">
        <v>180</v>
      </c>
      <c r="Q241" s="31" t="s">
        <v>181</v>
      </c>
      <c r="S241" s="31" t="s">
        <v>179</v>
      </c>
      <c r="T241" s="31" t="s">
        <v>180</v>
      </c>
      <c r="U241" s="31" t="s">
        <v>181</v>
      </c>
      <c r="W241" s="31" t="s">
        <v>179</v>
      </c>
      <c r="X241" s="31" t="s">
        <v>180</v>
      </c>
      <c r="Y241" s="31" t="s">
        <v>181</v>
      </c>
      <c r="AA241" s="31" t="s">
        <v>179</v>
      </c>
      <c r="AB241" s="31" t="s">
        <v>180</v>
      </c>
      <c r="AC241" s="31" t="s">
        <v>181</v>
      </c>
      <c r="AE241" s="31" t="s">
        <v>179</v>
      </c>
      <c r="AF241" s="31" t="s">
        <v>180</v>
      </c>
      <c r="AG241" s="31" t="s">
        <v>181</v>
      </c>
      <c r="AI241" s="31" t="s">
        <v>179</v>
      </c>
      <c r="AJ241" s="31" t="s">
        <v>180</v>
      </c>
      <c r="AK241" s="31" t="s">
        <v>181</v>
      </c>
      <c r="AM241" s="31" t="s">
        <v>179</v>
      </c>
      <c r="AN241" s="31" t="s">
        <v>180</v>
      </c>
      <c r="AO241" s="31" t="s">
        <v>181</v>
      </c>
      <c r="AQ241" s="31" t="s">
        <v>179</v>
      </c>
      <c r="AR241" s="31" t="s">
        <v>180</v>
      </c>
      <c r="AS241" s="31" t="s">
        <v>181</v>
      </c>
      <c r="AU241" s="31" t="s">
        <v>179</v>
      </c>
      <c r="AV241" s="31" t="s">
        <v>180</v>
      </c>
      <c r="AW241" s="31" t="s">
        <v>181</v>
      </c>
      <c r="AY241" s="31" t="s">
        <v>179</v>
      </c>
      <c r="AZ241" s="31" t="s">
        <v>180</v>
      </c>
      <c r="BA241" s="31" t="s">
        <v>181</v>
      </c>
      <c r="BC241" s="31" t="s">
        <v>179</v>
      </c>
      <c r="BD241" s="31" t="s">
        <v>180</v>
      </c>
      <c r="BE241" s="31" t="s">
        <v>181</v>
      </c>
      <c r="BG241" s="31" t="s">
        <v>179</v>
      </c>
      <c r="BH241" s="31" t="s">
        <v>180</v>
      </c>
      <c r="BI241" s="31" t="s">
        <v>181</v>
      </c>
      <c r="BK241" s="31" t="s">
        <v>179</v>
      </c>
      <c r="BL241" s="31" t="s">
        <v>180</v>
      </c>
      <c r="BM241" s="31" t="s">
        <v>181</v>
      </c>
      <c r="BO241" s="31" t="s">
        <v>179</v>
      </c>
      <c r="BP241" s="31" t="s">
        <v>180</v>
      </c>
      <c r="BQ241" s="31" t="s">
        <v>181</v>
      </c>
      <c r="BS241" s="31" t="s">
        <v>179</v>
      </c>
      <c r="BT241" s="31" t="s">
        <v>180</v>
      </c>
      <c r="BU241" s="31" t="s">
        <v>181</v>
      </c>
      <c r="BW241" s="31" t="s">
        <v>179</v>
      </c>
      <c r="BX241" s="31" t="s">
        <v>180</v>
      </c>
      <c r="BY241" s="31" t="s">
        <v>181</v>
      </c>
      <c r="CA241" s="31" t="s">
        <v>179</v>
      </c>
      <c r="CB241" s="31" t="s">
        <v>180</v>
      </c>
      <c r="CC241" s="31" t="s">
        <v>181</v>
      </c>
      <c r="CE241" s="31" t="s">
        <v>179</v>
      </c>
      <c r="CF241" s="31" t="s">
        <v>180</v>
      </c>
      <c r="CG241" s="31" t="s">
        <v>181</v>
      </c>
      <c r="CI241" s="31"/>
      <c r="CJ241" s="31"/>
      <c r="CK241" s="31"/>
    </row>
    <row r="242" spans="2:89">
      <c r="B242" s="32" t="s">
        <v>182</v>
      </c>
      <c r="C242" s="14">
        <v>0</v>
      </c>
      <c r="D242" s="14">
        <v>0</v>
      </c>
      <c r="E242" s="14">
        <f>-C11</f>
        <v>-99.9999</v>
      </c>
      <c r="G242" s="14">
        <v>0</v>
      </c>
      <c r="H242" s="14">
        <v>0</v>
      </c>
      <c r="I242" s="14">
        <f>-G11</f>
        <v>-100</v>
      </c>
      <c r="K242" s="14">
        <v>0</v>
      </c>
      <c r="L242" s="14">
        <v>0</v>
      </c>
      <c r="M242" s="14">
        <f>-K11</f>
        <v>-99.9989</v>
      </c>
      <c r="O242" s="14">
        <v>0</v>
      </c>
      <c r="P242" s="14">
        <v>0</v>
      </c>
      <c r="Q242" s="14">
        <f>-O11</f>
        <v>-100</v>
      </c>
      <c r="S242" s="14">
        <v>0</v>
      </c>
      <c r="T242" s="14">
        <v>0</v>
      </c>
      <c r="U242" s="14">
        <f>-S11</f>
        <v>-134.658</v>
      </c>
      <c r="W242" s="14">
        <v>0</v>
      </c>
      <c r="X242" s="14">
        <v>0</v>
      </c>
      <c r="Y242" s="14">
        <f>-W11</f>
        <v>-100</v>
      </c>
      <c r="AA242" s="14">
        <v>0</v>
      </c>
      <c r="AB242" s="14">
        <v>0</v>
      </c>
      <c r="AC242" s="14">
        <f>-AA11</f>
        <v>-99.9997</v>
      </c>
      <c r="AE242" s="14">
        <v>0</v>
      </c>
      <c r="AF242" s="14">
        <v>0</v>
      </c>
      <c r="AG242" s="14">
        <f>-AE11</f>
        <v>-100</v>
      </c>
      <c r="AI242" s="14">
        <v>0</v>
      </c>
      <c r="AJ242" s="14">
        <v>0</v>
      </c>
      <c r="AK242" s="14">
        <f>-AI11</f>
        <v>-100</v>
      </c>
      <c r="AM242" s="14">
        <v>0</v>
      </c>
      <c r="AN242" s="14">
        <v>0</v>
      </c>
      <c r="AO242" s="14">
        <f>-AM11</f>
        <v>-100</v>
      </c>
      <c r="AQ242" s="14">
        <v>0</v>
      </c>
      <c r="AR242" s="14">
        <v>0</v>
      </c>
      <c r="AS242" s="14">
        <f>-AQ11</f>
        <v>-100</v>
      </c>
      <c r="AU242" s="14">
        <v>0</v>
      </c>
      <c r="AV242" s="14">
        <v>0</v>
      </c>
      <c r="AW242" s="14">
        <f>-AU11</f>
        <v>-100</v>
      </c>
      <c r="AY242" s="14">
        <v>0</v>
      </c>
      <c r="AZ242" s="14">
        <v>0</v>
      </c>
      <c r="BA242" s="14">
        <f>-AY11</f>
        <v>-99.9996</v>
      </c>
      <c r="BC242" s="14">
        <v>0</v>
      </c>
      <c r="BD242" s="14">
        <v>0</v>
      </c>
      <c r="BE242" s="14">
        <f>-BC11</f>
        <v>-100</v>
      </c>
      <c r="BG242" s="14">
        <v>0</v>
      </c>
      <c r="BH242" s="14">
        <v>0</v>
      </c>
      <c r="BI242" s="14">
        <f>-BG11</f>
        <v>-99.9999</v>
      </c>
      <c r="BK242" s="14">
        <v>0</v>
      </c>
      <c r="BL242" s="14">
        <v>0</v>
      </c>
      <c r="BM242" s="14">
        <f>-BK11</f>
        <v>-99.9997</v>
      </c>
      <c r="BO242" s="14">
        <v>0</v>
      </c>
      <c r="BP242" s="14">
        <v>0</v>
      </c>
      <c r="BQ242" s="14">
        <f>-BO11</f>
        <v>-100</v>
      </c>
      <c r="BS242" s="14">
        <v>0</v>
      </c>
      <c r="BT242" s="14">
        <v>0</v>
      </c>
      <c r="BU242" s="14">
        <f>-BS11</f>
        <v>-99.9999</v>
      </c>
      <c r="BW242" s="14">
        <v>0</v>
      </c>
      <c r="BX242" s="14">
        <v>0</v>
      </c>
      <c r="BY242" s="14">
        <f>-BW11</f>
        <v>-100</v>
      </c>
      <c r="CA242" s="14">
        <v>0</v>
      </c>
      <c r="CB242" s="14">
        <v>0</v>
      </c>
      <c r="CC242" s="14">
        <f>-CA11</f>
        <v>-100</v>
      </c>
      <c r="CE242" s="14">
        <v>0</v>
      </c>
      <c r="CF242" s="14">
        <v>0</v>
      </c>
      <c r="CG242" s="14">
        <f>-CE11</f>
        <v>-100</v>
      </c>
      <c r="CI242" s="14"/>
      <c r="CJ242" s="14"/>
      <c r="CK242" s="14"/>
    </row>
    <row r="243" spans="2:89">
      <c r="B243" s="32" t="s">
        <v>183</v>
      </c>
      <c r="C243" s="14">
        <f>C17</f>
        <v>167.463</v>
      </c>
      <c r="D243" s="14">
        <v>0</v>
      </c>
      <c r="E243" s="14">
        <f>-C13+C19+100+C17+C14</f>
        <v>210.6504</v>
      </c>
      <c r="G243" s="14">
        <f>G17</f>
        <v>168.451</v>
      </c>
      <c r="H243" s="14">
        <v>0</v>
      </c>
      <c r="I243" s="14">
        <f>-G13+G19+100+G17+G14</f>
        <v>213.8817</v>
      </c>
      <c r="K243" s="14">
        <f>K17</f>
        <v>169.6</v>
      </c>
      <c r="L243" s="14">
        <v>0</v>
      </c>
      <c r="M243" s="14">
        <f>-K13+K19+100+K17+K14</f>
        <v>211.6144</v>
      </c>
      <c r="O243" s="14">
        <f>O17</f>
        <v>131.878</v>
      </c>
      <c r="P243" s="14">
        <v>0</v>
      </c>
      <c r="Q243" s="14">
        <f>-O13+O19+100+O17+O14</f>
        <v>184.88672</v>
      </c>
      <c r="S243" s="14">
        <f>S17</f>
        <v>147.055</v>
      </c>
      <c r="T243" s="14">
        <v>0</v>
      </c>
      <c r="U243" s="14">
        <f>-S13+S19+100+S17+S14</f>
        <v>146.6837</v>
      </c>
      <c r="W243" s="14">
        <f>W17</f>
        <v>162.789</v>
      </c>
      <c r="X243" s="14">
        <v>0</v>
      </c>
      <c r="Y243" s="14">
        <f>-W13+W19+100+W17+W14</f>
        <v>203.7087</v>
      </c>
      <c r="AA243" s="14">
        <f>AA17</f>
        <v>166.87</v>
      </c>
      <c r="AB243" s="14">
        <v>0</v>
      </c>
      <c r="AC243" s="14">
        <f>-AA13+AA19+100+AA17+AA14</f>
        <v>211.3447</v>
      </c>
      <c r="AE243" s="14">
        <f>AE17</f>
        <v>167.495</v>
      </c>
      <c r="AF243" s="14">
        <v>0</v>
      </c>
      <c r="AG243" s="14">
        <f>-AE13+AE19+100+AE17+AE14</f>
        <v>213.4366</v>
      </c>
      <c r="AI243" s="14">
        <f>AI17</f>
        <v>92.3084</v>
      </c>
      <c r="AJ243" s="14">
        <v>0</v>
      </c>
      <c r="AK243" s="14">
        <f>-AI13+AI19+100+AI17+AI14</f>
        <v>96.6624200099999</v>
      </c>
      <c r="AM243" s="14">
        <f>AM17</f>
        <v>177.789</v>
      </c>
      <c r="AN243" s="14">
        <v>0</v>
      </c>
      <c r="AO243" s="14">
        <f>-AM13+AM19+100+AM17+AM14</f>
        <v>216.7871</v>
      </c>
      <c r="AQ243" s="14">
        <f>AQ17</f>
        <v>174.92</v>
      </c>
      <c r="AR243" s="14">
        <v>0</v>
      </c>
      <c r="AS243" s="14">
        <f>-AQ13+AQ19+100+AQ17+AQ14</f>
        <v>229.4555</v>
      </c>
      <c r="AU243" s="14">
        <f>AU17</f>
        <v>150.172</v>
      </c>
      <c r="AV243" s="14">
        <v>0</v>
      </c>
      <c r="AW243" s="14">
        <f>-AU13+AU19+100+AU17+AU14</f>
        <v>201.1606</v>
      </c>
      <c r="AY243" s="14">
        <f>AY17</f>
        <v>172.8</v>
      </c>
      <c r="AZ243" s="14">
        <v>0</v>
      </c>
      <c r="BA243" s="14">
        <f>-AY13+AY19+100+AY17+AY14</f>
        <v>213.8223</v>
      </c>
      <c r="BC243" s="14">
        <f>BC17</f>
        <v>168.143</v>
      </c>
      <c r="BD243" s="14">
        <v>0</v>
      </c>
      <c r="BE243" s="14">
        <f>-BC13+BC19+100+BC17+BC14</f>
        <v>211.7652</v>
      </c>
      <c r="BG243" s="14">
        <f>BG17</f>
        <v>174.21</v>
      </c>
      <c r="BH243" s="14">
        <v>0</v>
      </c>
      <c r="BI243" s="14">
        <f>-BG13+BG19+100+BG17+BG14</f>
        <v>224.6916</v>
      </c>
      <c r="BK243" s="14">
        <f>BK17</f>
        <v>167.699</v>
      </c>
      <c r="BL243" s="14">
        <v>0</v>
      </c>
      <c r="BM243" s="14">
        <f>-BK13+BK19+100+BK17+BK14</f>
        <v>206.9845</v>
      </c>
      <c r="BO243" s="14">
        <f>BO17</f>
        <v>167.574</v>
      </c>
      <c r="BP243" s="14">
        <v>0</v>
      </c>
      <c r="BQ243" s="14">
        <f>-BO13+BO19+100+BO17+BO14</f>
        <v>214.6048</v>
      </c>
      <c r="BS243" s="14">
        <f>BS17</f>
        <v>166.973</v>
      </c>
      <c r="BT243" s="14">
        <v>0</v>
      </c>
      <c r="BU243" s="14">
        <f>-BS13+BS19+100+BS17+BS14</f>
        <v>213.1058</v>
      </c>
      <c r="BW243" s="14">
        <f>BW17</f>
        <v>162.541</v>
      </c>
      <c r="BX243" s="14">
        <v>0</v>
      </c>
      <c r="BY243" s="14">
        <f>-BW13+BW19+100+BW17+BW14</f>
        <v>201.5678</v>
      </c>
      <c r="CA243" s="14">
        <f>CA17</f>
        <v>165.264</v>
      </c>
      <c r="CB243" s="14">
        <v>0</v>
      </c>
      <c r="CC243" s="14">
        <f>-CA13+CA19+100+CA17+CA14</f>
        <v>209.8525</v>
      </c>
      <c r="CE243" s="14">
        <f>CE17</f>
        <v>169.605</v>
      </c>
      <c r="CF243" s="14">
        <v>0</v>
      </c>
      <c r="CG243" s="14">
        <f>-CE13+CE19+100+CE17+CE14</f>
        <v>218.3923</v>
      </c>
      <c r="CI243" s="14"/>
      <c r="CJ243" s="14"/>
      <c r="CK243" s="14"/>
    </row>
    <row r="244" spans="2:89">
      <c r="B244" s="32" t="s">
        <v>184</v>
      </c>
      <c r="C244" s="14">
        <v>0</v>
      </c>
      <c r="D244" s="14">
        <f>C20+C21</f>
        <v>56.3069</v>
      </c>
      <c r="E244" s="14">
        <v>0</v>
      </c>
      <c r="G244" s="14">
        <v>0</v>
      </c>
      <c r="H244" s="14">
        <f>G20+G21</f>
        <v>56.1153</v>
      </c>
      <c r="I244" s="14">
        <v>0</v>
      </c>
      <c r="K244" s="14">
        <v>0</v>
      </c>
      <c r="L244" s="14">
        <f>K20+K21</f>
        <v>56.7318</v>
      </c>
      <c r="M244" s="14">
        <v>0</v>
      </c>
      <c r="O244" s="14">
        <v>0</v>
      </c>
      <c r="P244" s="14">
        <f>O20+O21</f>
        <v>181.2044</v>
      </c>
      <c r="Q244" s="14">
        <v>0</v>
      </c>
      <c r="S244" s="14">
        <v>0</v>
      </c>
      <c r="T244" s="14">
        <f>S20+S21</f>
        <v>161.9649</v>
      </c>
      <c r="U244" s="14">
        <v>0</v>
      </c>
      <c r="W244" s="14">
        <v>0</v>
      </c>
      <c r="X244" s="14">
        <f>W20+W21</f>
        <v>59.5848</v>
      </c>
      <c r="Y244" s="14">
        <v>0</v>
      </c>
      <c r="AA244" s="14">
        <v>0</v>
      </c>
      <c r="AB244" s="14">
        <f>AA20+AA21</f>
        <v>54.6521</v>
      </c>
      <c r="AC244" s="14">
        <v>0</v>
      </c>
      <c r="AE244" s="14">
        <v>0</v>
      </c>
      <c r="AF244" s="14">
        <f>AE20+AE21</f>
        <v>49.7149</v>
      </c>
      <c r="AG244" s="14">
        <v>0</v>
      </c>
      <c r="AI244" s="14">
        <v>0</v>
      </c>
      <c r="AJ244" s="14">
        <f>AI20+AI21</f>
        <v>31.5788</v>
      </c>
      <c r="AK244" s="14">
        <v>0</v>
      </c>
      <c r="AM244" s="14">
        <v>0</v>
      </c>
      <c r="AN244" s="14">
        <f>AM20+AM21</f>
        <v>0.245509000099995</v>
      </c>
      <c r="AO244" s="14">
        <v>0</v>
      </c>
      <c r="AQ244" s="14">
        <v>0</v>
      </c>
      <c r="AR244" s="14">
        <f>AQ20+AQ21</f>
        <v>40.015</v>
      </c>
      <c r="AS244" s="14">
        <v>0</v>
      </c>
      <c r="AU244" s="14">
        <v>0</v>
      </c>
      <c r="AV244" s="14">
        <f>AU20+AU21</f>
        <v>29.8971000001</v>
      </c>
      <c r="AW244" s="14">
        <v>0</v>
      </c>
      <c r="AY244" s="14">
        <v>0</v>
      </c>
      <c r="AZ244" s="14">
        <f>AY20+AY21</f>
        <v>19.19444</v>
      </c>
      <c r="BA244" s="14">
        <v>0</v>
      </c>
      <c r="BC244" s="14">
        <v>0</v>
      </c>
      <c r="BD244" s="14">
        <f>BC20+BC21</f>
        <v>47.5982</v>
      </c>
      <c r="BE244" s="14">
        <v>0</v>
      </c>
      <c r="BG244" s="14">
        <v>0</v>
      </c>
      <c r="BH244" s="14">
        <f>BG20+BG21</f>
        <v>34.6551</v>
      </c>
      <c r="BI244" s="14">
        <v>0</v>
      </c>
      <c r="BK244" s="14">
        <v>0</v>
      </c>
      <c r="BL244" s="14">
        <f>BK20+BK21</f>
        <v>45.4129</v>
      </c>
      <c r="BM244" s="14">
        <v>0</v>
      </c>
      <c r="BO244" s="14">
        <v>0</v>
      </c>
      <c r="BP244" s="14">
        <f>BO20+BO21</f>
        <v>54.9877</v>
      </c>
      <c r="BQ244" s="14">
        <v>0</v>
      </c>
      <c r="BS244" s="14">
        <v>0</v>
      </c>
      <c r="BT244" s="14">
        <f>BS20+BS21</f>
        <v>54.4525</v>
      </c>
      <c r="BU244" s="14">
        <v>0</v>
      </c>
      <c r="BW244" s="14">
        <v>0</v>
      </c>
      <c r="BX244" s="14">
        <f>BW20+BW21</f>
        <v>54.1945</v>
      </c>
      <c r="BY244" s="14">
        <v>0</v>
      </c>
      <c r="CA244" s="14">
        <v>0</v>
      </c>
      <c r="CB244" s="14">
        <f>CA20+CA21</f>
        <v>52.8735</v>
      </c>
      <c r="CC244" s="14">
        <v>0</v>
      </c>
      <c r="CE244" s="14">
        <v>0</v>
      </c>
      <c r="CF244" s="14">
        <f>CE20+CE21</f>
        <v>51.2764</v>
      </c>
      <c r="CG244" s="14">
        <v>0</v>
      </c>
      <c r="CI244" s="14"/>
      <c r="CJ244" s="14"/>
      <c r="CK244" s="14"/>
    </row>
    <row r="245" spans="2:89">
      <c r="B245" s="32" t="s">
        <v>185</v>
      </c>
      <c r="C245" s="14">
        <f>C31+C36+C39+C41-C37</f>
        <v>133.201601</v>
      </c>
      <c r="D245" s="14">
        <f>C34-C35</f>
        <v>17.1605999900002</v>
      </c>
      <c r="E245" s="14">
        <f>C38</f>
        <v>4.7552</v>
      </c>
      <c r="G245" s="14">
        <f>G31+G36+G39+G41-G37</f>
        <v>129.814893</v>
      </c>
      <c r="H245" s="14">
        <f>G34-G35</f>
        <v>14.6319999999999</v>
      </c>
      <c r="I245" s="14">
        <f>G38</f>
        <v>2.35252</v>
      </c>
      <c r="K245" s="14">
        <f>K31+K36+K39+K41-K37</f>
        <v>137.9056999999</v>
      </c>
      <c r="L245" s="14">
        <f>K34-K35</f>
        <v>19.7000000000044</v>
      </c>
      <c r="M245" s="14">
        <f>K38</f>
        <v>6.46149</v>
      </c>
      <c r="O245" s="14">
        <f>O31+O36+O39+O41-O37</f>
        <v>177.97284</v>
      </c>
      <c r="P245" s="14">
        <f>O34-O35</f>
        <v>13.7205</v>
      </c>
      <c r="Q245" s="14">
        <f>O38</f>
        <v>-2.08959</v>
      </c>
      <c r="S245" s="14">
        <f>S31+S36+S39+S41-S37</f>
        <v>206.52763</v>
      </c>
      <c r="T245" s="14">
        <f>S34-S35</f>
        <v>43.9441</v>
      </c>
      <c r="U245" s="14">
        <f>S38</f>
        <v>32.8689</v>
      </c>
      <c r="W245" s="14">
        <f>W31+W36+W39+W41-W37</f>
        <v>126.283890020361</v>
      </c>
      <c r="X245" s="14">
        <f>W34-W35</f>
        <v>14.409</v>
      </c>
      <c r="Y245" s="14">
        <f>W38</f>
        <v>2.65265</v>
      </c>
      <c r="AA245" s="14">
        <f>AA31+AA36+AA39+AA41-AA37</f>
        <v>127.923935</v>
      </c>
      <c r="AB245" s="14">
        <f>AA34-AA35</f>
        <v>14.54939999</v>
      </c>
      <c r="AC245" s="14">
        <f>AA38</f>
        <v>2.53945</v>
      </c>
      <c r="AE245" s="14">
        <f>AE31+AE36+AE39+AE41-AE37</f>
        <v>134.61910999</v>
      </c>
      <c r="AF245" s="14">
        <f>AE34-AE35</f>
        <v>15.4889</v>
      </c>
      <c r="AG245" s="14">
        <f>AE38</f>
        <v>3.78771</v>
      </c>
      <c r="AI245" s="14">
        <f>AI31+AI36+AI39+AI41-AI37</f>
        <v>390.17346</v>
      </c>
      <c r="AJ245" s="14">
        <f>AI34-AI35</f>
        <v>50.98635</v>
      </c>
      <c r="AK245" s="14">
        <f>AI38</f>
        <v>41.922</v>
      </c>
      <c r="AM245" s="14">
        <f>AM31+AM36+AM39+AM41-AM37</f>
        <v>141.503694</v>
      </c>
      <c r="AN245" s="14">
        <f>AM34-AM35</f>
        <v>18.51629999</v>
      </c>
      <c r="AO245" s="14">
        <f>AM38</f>
        <v>5.87368</v>
      </c>
      <c r="AQ245" s="14">
        <f>AQ31+AQ36+AQ39+AQ41-AQ37</f>
        <v>152.488479976719</v>
      </c>
      <c r="AR245" s="14">
        <f>AQ34-AQ35</f>
        <v>16.0509999999999</v>
      </c>
      <c r="AS245" s="14">
        <f>AQ38</f>
        <v>5.69312</v>
      </c>
      <c r="AU245" s="14">
        <f>AU31+AU36+AU39+AU41-AU37</f>
        <v>165.710269</v>
      </c>
      <c r="AV245" s="14">
        <f>AU34-AU35</f>
        <v>20.079</v>
      </c>
      <c r="AW245" s="14">
        <f>AU38</f>
        <v>9.28222</v>
      </c>
      <c r="AY245" s="14">
        <f>AY31+AY36+AY39+AY41-AY37</f>
        <v>182.580643</v>
      </c>
      <c r="AZ245" s="14">
        <f>AY34-AY35</f>
        <v>28.915299171367</v>
      </c>
      <c r="BA245" s="14">
        <f>AY38</f>
        <v>14.5796</v>
      </c>
      <c r="BC245" s="14">
        <f>BC31+BC36+BC39+BC41-BC37</f>
        <v>135.2797154883</v>
      </c>
      <c r="BD245" s="14">
        <f>BC34-BC35</f>
        <v>17.529</v>
      </c>
      <c r="BE245" s="14">
        <f>BC38</f>
        <v>5.05486</v>
      </c>
      <c r="BG245" s="14">
        <f>BG31+BG36+BG39+BG41-BG37</f>
        <v>130.20251</v>
      </c>
      <c r="BH245" s="14">
        <f>BG34-BG35</f>
        <v>9.97474999</v>
      </c>
      <c r="BI245" s="14">
        <f>BG38</f>
        <v>-0.745818</v>
      </c>
      <c r="BK245" s="14">
        <f>BK31+BK36+BK39+BK41-BK37</f>
        <v>144.33680703</v>
      </c>
      <c r="BL245" s="14">
        <f>BK34-BK35</f>
        <v>22.76</v>
      </c>
      <c r="BM245" s="14">
        <f>BK38</f>
        <v>9.43626</v>
      </c>
      <c r="BO245" s="14">
        <f>BO31+BO36+BO39+BO41-BO37</f>
        <v>136.570489974178</v>
      </c>
      <c r="BP245" s="14">
        <f>BO34-BO35</f>
        <v>15.6370000000001</v>
      </c>
      <c r="BQ245" s="14">
        <f>BO38</f>
        <v>4.30078</v>
      </c>
      <c r="BS245" s="14">
        <f>BS31+BS36+BS39+BS41-BS37</f>
        <v>134.04489</v>
      </c>
      <c r="BT245" s="14">
        <f>BS34-BS35</f>
        <v>15.325</v>
      </c>
      <c r="BU245" s="14">
        <f>BS38</f>
        <v>3.47584</v>
      </c>
      <c r="BW245" s="14">
        <f>BW31+BW36+BW39+BW41-BW37</f>
        <v>130.186039</v>
      </c>
      <c r="BX245" s="14">
        <f>BW34-BW35</f>
        <v>18.43459999</v>
      </c>
      <c r="BY245" s="14">
        <f>BW38</f>
        <v>5.77302</v>
      </c>
      <c r="CA245" s="14">
        <f>CA31+CA36+CA39+CA41-CA37</f>
        <v>130.65827873003</v>
      </c>
      <c r="CB245" s="14">
        <f>CA34-CA35</f>
        <v>15.7244</v>
      </c>
      <c r="CC245" s="14">
        <f>CA38</f>
        <v>3.78843</v>
      </c>
      <c r="CE245" s="14">
        <f>CE31+CE36+CE39+CE41-CE37</f>
        <v>147.040983</v>
      </c>
      <c r="CF245" s="14">
        <f>CE34-CE35</f>
        <v>17.878</v>
      </c>
      <c r="CG245" s="14">
        <f>CE38</f>
        <v>6.22788</v>
      </c>
      <c r="CI245" s="14"/>
      <c r="CJ245" s="14"/>
      <c r="CK245" s="14"/>
    </row>
    <row r="246" spans="2:89">
      <c r="B246" s="32" t="s">
        <v>186</v>
      </c>
      <c r="C246" s="14">
        <v>0</v>
      </c>
      <c r="D246" s="14">
        <v>0</v>
      </c>
      <c r="E246" s="14">
        <f>C48</f>
        <v>68.5721</v>
      </c>
      <c r="G246" s="14">
        <v>0</v>
      </c>
      <c r="H246" s="14">
        <v>0</v>
      </c>
      <c r="I246" s="14">
        <f>G48</f>
        <v>72.9528</v>
      </c>
      <c r="K246" s="14">
        <v>0</v>
      </c>
      <c r="L246" s="14">
        <v>0</v>
      </c>
      <c r="M246" s="14">
        <f>K48</f>
        <v>63.2531</v>
      </c>
      <c r="O246" s="14">
        <v>0</v>
      </c>
      <c r="P246" s="14">
        <v>0</v>
      </c>
      <c r="Q246" s="14">
        <f>O48</f>
        <v>-3.69726</v>
      </c>
      <c r="S246" s="14">
        <v>0</v>
      </c>
      <c r="T246" s="14">
        <v>0</v>
      </c>
      <c r="U246" s="14">
        <f>S48</f>
        <v>37.968</v>
      </c>
      <c r="W246" s="14">
        <v>0</v>
      </c>
      <c r="X246" s="14">
        <v>0</v>
      </c>
      <c r="Y246" s="14">
        <f>W48</f>
        <v>73.6246</v>
      </c>
      <c r="AA246" s="14">
        <v>0</v>
      </c>
      <c r="AB246" s="14">
        <v>0</v>
      </c>
      <c r="AC246" s="14">
        <f>AA48</f>
        <v>72.1163</v>
      </c>
      <c r="AE246" s="14">
        <v>0</v>
      </c>
      <c r="AF246" s="14">
        <v>0</v>
      </c>
      <c r="AG246" s="14">
        <f>AE48</f>
        <v>69.5681</v>
      </c>
      <c r="AI246" s="14">
        <v>0</v>
      </c>
      <c r="AJ246" s="14">
        <v>0</v>
      </c>
      <c r="AK246" s="14">
        <f>AI48</f>
        <v>38.6555</v>
      </c>
      <c r="AM246" s="14">
        <v>0</v>
      </c>
      <c r="AN246" s="14">
        <v>0</v>
      </c>
      <c r="AO246" s="14">
        <f>AM48</f>
        <v>74.2111</v>
      </c>
      <c r="AQ246" s="14">
        <v>0</v>
      </c>
      <c r="AR246" s="14">
        <v>0</v>
      </c>
      <c r="AS246" s="14">
        <f>AQ48</f>
        <v>89.3369</v>
      </c>
      <c r="AU246" s="14">
        <v>0</v>
      </c>
      <c r="AV246" s="14">
        <v>0</v>
      </c>
      <c r="AW246" s="14">
        <f>AU48</f>
        <v>88.0093</v>
      </c>
      <c r="AY246" s="14">
        <v>0</v>
      </c>
      <c r="AZ246" s="14">
        <v>0</v>
      </c>
      <c r="BA246" s="14">
        <f>AY48</f>
        <v>45.577</v>
      </c>
      <c r="BC246" s="14">
        <v>0</v>
      </c>
      <c r="BD246" s="14">
        <v>0</v>
      </c>
      <c r="BE246" s="14">
        <f>BC48</f>
        <v>69.2846</v>
      </c>
      <c r="BG246" s="14">
        <v>0</v>
      </c>
      <c r="BH246" s="14">
        <v>0</v>
      </c>
      <c r="BI246" s="14">
        <f>BG48</f>
        <v>91.7198</v>
      </c>
      <c r="BK246" s="14">
        <v>0</v>
      </c>
      <c r="BL246" s="14">
        <v>0</v>
      </c>
      <c r="BM246" s="14">
        <f>BK48</f>
        <v>53.3264</v>
      </c>
      <c r="BO246" s="14">
        <v>0</v>
      </c>
      <c r="BP246" s="14">
        <v>0</v>
      </c>
      <c r="BQ246" s="14">
        <f>BO48</f>
        <v>73.0172</v>
      </c>
      <c r="BS246" s="14">
        <v>0</v>
      </c>
      <c r="BT246" s="14">
        <v>0</v>
      </c>
      <c r="BU246" s="14">
        <f>BS48</f>
        <v>70.7745</v>
      </c>
      <c r="BW246" s="14">
        <v>0</v>
      </c>
      <c r="BX246" s="14">
        <v>0</v>
      </c>
      <c r="BY246" s="14">
        <f>BW48</f>
        <v>55.9094</v>
      </c>
      <c r="CA246" s="14">
        <v>0</v>
      </c>
      <c r="CB246" s="14">
        <v>0</v>
      </c>
      <c r="CC246" s="14">
        <f>CA48</f>
        <v>72.0506</v>
      </c>
      <c r="CE246" s="14">
        <v>0</v>
      </c>
      <c r="CF246" s="14">
        <v>0</v>
      </c>
      <c r="CG246" s="14">
        <f>CE48</f>
        <v>79.03</v>
      </c>
      <c r="CI246" s="14"/>
      <c r="CJ246" s="14"/>
      <c r="CK246" s="14"/>
    </row>
    <row r="247" spans="2:89">
      <c r="B247" s="32" t="s">
        <v>187</v>
      </c>
      <c r="C247" s="14">
        <f>C85*C267-C74+C56-C59+C67+C70+C72*2+C58+C60</f>
        <v>26.4014526301563</v>
      </c>
      <c r="D247" s="14">
        <f>C85*C266+C75-(C49+C51*2+C52+C61*4+C62*2+C64*2+C65*2+C66+C67+C68+C69+C70+C71)</f>
        <v>-118.737419160692</v>
      </c>
      <c r="E247" s="14">
        <f>C85*C265-(C50+C51+C52*5+C54*2+C61*3+C62+C64*2+C65+C69+C70+C71*3+C72*5)</f>
        <v>-320.040139181711</v>
      </c>
      <c r="G247" s="14">
        <f>G85*G267-G74+G56-G59+G67+G70+G72*2+G58+G60</f>
        <v>24.8639070208667</v>
      </c>
      <c r="H247" s="14">
        <f>G85*G266+G75-(G49+G51*2+G52+G61*4+G62*2+G64*2+G65*2+G66+G67+G68+G69+G70+G71)</f>
        <v>-116.743189422747</v>
      </c>
      <c r="I247" s="14">
        <f>G85*G265-(G50+G51+G52*5+G54*2+G61*3+G62+G64*2+G65+G69+G70+G71*3+G72*5)</f>
        <v>-313.313363514308</v>
      </c>
      <c r="K247" s="14">
        <f>K85*K267-K74+K56-K59+K67+K70+K72*2+K58+K60</f>
        <v>27.7740014703108</v>
      </c>
      <c r="L247" s="14">
        <f>K85*K266+K75-(K49+K51*2+K52+K61*4+K62*2+K64*2+K65*2+K66+K67+K68+K69+K70+K71)</f>
        <v>-125.409476235878</v>
      </c>
      <c r="M247" s="14">
        <f>K85*K265-(K50+K51+K52*5+K54*2+K61*3+K62+K64*2+K65+K69+K70+K71*3+K72*5)</f>
        <v>-325.379845542746</v>
      </c>
      <c r="O247" s="14">
        <f>O85*O267-O74+O56-O59+O67+O70+O72*2+O58+O60</f>
        <v>29.624878454548</v>
      </c>
      <c r="P247" s="14">
        <f>O85*O266+O75-(O49+O51*2+O52+O61*4+O62*2+O64*2+O65*2+O66+O67+O68+O69+O70+O71)</f>
        <v>-148.562119704614</v>
      </c>
      <c r="Q247" s="14">
        <f>O85*O265-(O50+O51+O52*5+O54*2+O61*3+O62+O64*2+O65+O69+O70+O71*3+O72*5)</f>
        <v>-418.417656668132</v>
      </c>
      <c r="S247" s="14">
        <f>S85*S267-S74+S56-S59+S67+S70+S72*2+S58+S60</f>
        <v>35.4223462267977</v>
      </c>
      <c r="T247" s="14">
        <f>S85*S266+S75-(S49+S51*2+S52+S61*4+S62*2+S64*2+S65*2+S66+S67+S68+S69+S70+S71)</f>
        <v>-119.685035504642</v>
      </c>
      <c r="U247" s="14">
        <f>S85*S265-(S50+S51+S52*5+S54*2+S61*3+S62+S64*2+S65+S69+S70+S71*3+S72*5)</f>
        <v>-270.214528671797</v>
      </c>
      <c r="W247" s="14">
        <f>W85*W267-W74+W56-W59+W67+W70+W72*2+W58+W60</f>
        <v>27.2175443628226</v>
      </c>
      <c r="X247" s="14">
        <f>W85*W266+W75-(W49+W51*2+W52+W61*4+W62*2+W64*2+W65*2+W66+W67+W68+W69+W70+W71)</f>
        <v>-111.046952481401</v>
      </c>
      <c r="Y247" s="14">
        <f>W85*W265-(W50+W51+W52*5+W54*2+W61*3+W62+W64*2+W65+W69+W70+W71*3+W72*5)</f>
        <v>-312.564228342212</v>
      </c>
      <c r="AA247" s="14">
        <f>AA85*AA267-AA74+AA56-AA59+AA67+AA70+AA72*2+AA58+AA60</f>
        <v>25.4570181178213</v>
      </c>
      <c r="AB247" s="14">
        <f>AA85*AA266+AA75-(AA49+AA51*2+AA52+AA61*4+AA62*2+AA64*2+AA65*2+AA66+AA67+AA68+AA69+AA70+AA71)</f>
        <v>-115.730346831441</v>
      </c>
      <c r="AC247" s="14">
        <f>AA85*AA265-(AA50+AA51+AA52*5+AA54*2+AA61*3+AA62+AA64*2+AA65+AA69+AA70+AA71*3+AA72*5)</f>
        <v>-311.719895531608</v>
      </c>
      <c r="AE247" s="14">
        <f>AE85*AE267-AE74+AE56-AE59+AE67+AE70+AE72*2+AE58+AE60</f>
        <v>24.6016378421671</v>
      </c>
      <c r="AF247" s="14">
        <f>AE85*AE266+AE75-(AE49+AE51*2+AE52+AE61*4+AE62*2+AE64*2+AE65*2+AE66+AE67+AE68+AE69+AE70+AE71)</f>
        <v>-119.858461281322</v>
      </c>
      <c r="AG247" s="14">
        <f>AE85*AE265-(AE50+AE51+AE52*5+AE54*2+AE61*3+AE62+AE64*2+AE65+AE69+AE70+AE71*3+AE72*5)</f>
        <v>-327.474375887593</v>
      </c>
      <c r="AI247" s="14">
        <f>AI85*AI267-AI74+AI56-AI59+AI67+AI70+AI72*2+AI58+AI60</f>
        <v>16.9035844255805</v>
      </c>
      <c r="AJ247" s="14">
        <f>AI85*AI266+AI75-(AI49+AI51*2+AI52+AI61*4+AI62*2+AI64*2+AI65*2+AI66+AI67+AI68+AI69+AI70+AI71)</f>
        <v>-87.5584586234324</v>
      </c>
      <c r="AK247" s="14">
        <f>AI85*AI265-(AI50+AI51+AI52*5+AI54*2+AI61*3+AI62+AI64*2+AI65+AI69+AI70+AI71*3+AI72*5)</f>
        <v>-222.626545100854</v>
      </c>
      <c r="AM247" s="14">
        <f>AM85*AM267-AM74+AM56-AM59+AM67+AM70+AM72*2+AM58+AM60</f>
        <v>26.0975594109232</v>
      </c>
      <c r="AN247" s="14">
        <f>AM85*AM266+AM75-(AM49+AM51*2+AM52+AM61*4+AM62*2+AM64*2+AM65*2+AM66+AM67+AM68+AM69+AM70+AM71)</f>
        <v>-123.284118520167</v>
      </c>
      <c r="AO247" s="14">
        <f>AM85*AM265-(AM50+AM51+AM52*5+AM54*2+AM61*3+AM62+AM64*2+AM65+AM69+AM70+AM71*3+AM72*5)</f>
        <v>-323.605290779547</v>
      </c>
      <c r="AQ247" s="14">
        <f>AQ85*AQ267-AQ74+AQ56-AQ59+AQ67+AQ70+AQ72*2+AQ58+AQ60</f>
        <v>19.9266900231427</v>
      </c>
      <c r="AR247" s="14">
        <f>AQ85*AQ266+AQ75-(AQ49+AQ51*2+AQ52+AQ61*4+AQ62*2+AQ64*2+AQ65*2+AQ66+AQ67+AQ68+AQ69+AQ70+AQ71)</f>
        <v>-102.31364592191</v>
      </c>
      <c r="AS247" s="14">
        <f>AQ85*AQ265-(AQ50+AQ51+AQ52*5+AQ54*2+AQ61*3+AQ62+AQ64*2+AQ65+AQ69+AQ70+AQ71*3+AQ72*5)</f>
        <v>-260.946757746971</v>
      </c>
      <c r="AU247" s="14">
        <f>AU85*AU267-AU74+AU56-AU59+AU67+AU70+AU72*2+AU58+AU60</f>
        <v>20.9112079640924</v>
      </c>
      <c r="AV247" s="14">
        <f>AU85*AU266+AU75-(AU49+AU51*2+AU52+AU61*4+AU62*2+AU64*2+AU65*2+AU66+AU67+AU68+AU69+AU70+AU71)</f>
        <v>-104.752061837976</v>
      </c>
      <c r="AW247" s="14">
        <f>AU85*AU265-(AU50+AU51+AU52*5+AU54*2+AU61*3+AU62+AU64*2+AU65+AU69+AU70+AU71*3+AU72*5)</f>
        <v>-260.493732047048</v>
      </c>
      <c r="AY247" s="14">
        <f>AY85*AY267-AY74+AY56-AY59+AY67+AY70+AY72*2+AY58+AY60</f>
        <v>28.4258393766961</v>
      </c>
      <c r="AZ247" s="14">
        <f>AY85*AY266+AY75-(AY49+AY51*2+AY52+AY61*4+AY62*2+AY64*2+AY65*2+AY66+AY67+AY68+AY69+AY70+AY71)</f>
        <v>-138.526915716244</v>
      </c>
      <c r="BA247" s="14">
        <f>AY85*AY265-(AY50+AY51+AY52*5+AY54*2+AY61*3+AY62+AY64*2+AY65+AY69+AY70+AY71*3+AY72*5)</f>
        <v>-336.016788814465</v>
      </c>
      <c r="BC247" s="14">
        <f>BC85*BC267-BC74+BC56-BC59+BC67+BC70+BC72*2+BC58+BC60</f>
        <v>25.5476120355672</v>
      </c>
      <c r="BD247" s="14">
        <f>BC85*BC266+BC75-(BC49+BC51*2+BC52+BC61*4+BC62*2+BC64*2+BC65*2+BC66+BC67+BC68+BC69+BC70+BC71)</f>
        <v>-117.978565641417</v>
      </c>
      <c r="BE247" s="14">
        <f>BC85*BC265-(BC50+BC51+BC52*5+BC54*2+BC61*3+BC62+BC64*2+BC65+BC69+BC70+BC71*3+BC72*5)</f>
        <v>-293.276183511115</v>
      </c>
      <c r="BG247" s="14">
        <f>BG85*BG267-BG74+BG56-BG59+BG67+BG70+BG72*2+BG58+BG60</f>
        <v>22.2962531224593</v>
      </c>
      <c r="BH247" s="14">
        <f>BG85*BG266+BG75-(BG49+BG51*2+BG52+BG61*4+BG62*2+BG64*2+BG65*2+BG66+BG67+BG68+BG69+BG70+BG71)</f>
        <v>-104.824277986106</v>
      </c>
      <c r="BI247" s="14">
        <f>BG85*BG265-(BG50+BG51+BG52*5+BG54*2+BG61*3+BG62+BG64*2+BG65+BG69+BG70+BG71*3+BG72*5)</f>
        <v>-264.563316512871</v>
      </c>
      <c r="BK247" s="14">
        <f>BK85*BK267-BK74+BK56-BK59+BK67+BK70+BK72*2+BK58+BK60</f>
        <v>27.447444497458</v>
      </c>
      <c r="BL247" s="14">
        <f>BK85*BK266+BK75-(BK49+BK51*2+BK52+BK61*4+BK62*2+BK64*2+BK65*2+BK66+BK67+BK68+BK69+BK70+BK71)</f>
        <v>-135.134850601389</v>
      </c>
      <c r="BM247" s="14">
        <f>BK85*BK265-(BK50+BK51+BK52*5+BK54*2+BK61*3+BK62+BK64*2+BK65+BK69+BK70+BK71*3+BK72*5)</f>
        <v>-345.255449618416</v>
      </c>
      <c r="BO247" s="14">
        <f>BO85*BO267-BO74+BO56-BO59+BO67+BO70+BO72*2+BO58+BO60</f>
        <v>24.6495082286753</v>
      </c>
      <c r="BP247" s="14">
        <f>BO85*BO266+BO75-(BO49+BO51*2+BO52+BO61*4+BO62*2+BO64*2+BO65*2+BO66+BO67+BO68+BO69+BO70+BO71)</f>
        <v>-115.327273844113</v>
      </c>
      <c r="BQ247" s="14">
        <f>BO85*BO265-(BO50+BO51+BO52*5+BO54*2+BO61*3+BO62+BO64*2+BO65+BO69+BO70+BO71*3+BO72*5)</f>
        <v>-310.777546820482</v>
      </c>
      <c r="BS247" s="14">
        <f>BS85*BS267-BS74+BS56-BS59+BS67+BS70+BS72*2+BS58+BS60</f>
        <v>24.8078927009576</v>
      </c>
      <c r="BT247" s="14">
        <f>BS85*BS266+BS75-(BS49+BS51*2+BS52+BS61*4+BS62*2+BS64*2+BS65*2+BS66+BS67+BS68+BS69+BS70+BS71)</f>
        <v>-117.471395116253</v>
      </c>
      <c r="BU247" s="14">
        <f>BS85*BS265-(BS50+BS51+BS52*5+BS54*2+BS61*3+BS62+BS64*2+BS65+BS69+BS70+BS71*3+BS72*5)</f>
        <v>-307.648880569622</v>
      </c>
      <c r="BW247" s="14">
        <f>BW85*BW267-BW74+BW56-BW59+BW67+BW70+BW72*2+BW58+BW60</f>
        <v>27.645113364382</v>
      </c>
      <c r="BX247" s="14">
        <f>BW85*BW266+BW75-(BW49+BW51*2+BW52+BW61*4+BW62*2+BW64*2+BW65*2+BW66+BW67+BW68+BW69+BW70+BW71)</f>
        <v>-128.939383002737</v>
      </c>
      <c r="BY247" s="14">
        <f>BW85*BW265-(BW50+BW51+BW52*5+BW54*2+BW61*3+BW62+BW64*2+BW65+BW69+BW70+BW71*3+BW72*5)</f>
        <v>-332.468874887854</v>
      </c>
      <c r="CA247" s="14">
        <f>CA85*CA267-CA74+CA56-CA59+CA67+CA70+CA72*2+CA58+CA60</f>
        <v>24.6955639817226</v>
      </c>
      <c r="CB247" s="14">
        <f>CA85*CA266+CA75-(CA49+CA51*2+CA52+CA61*4+CA62*2+CA64*2+CA65*2+CA66+CA67+CA68+CA69+CA70+CA71)</f>
        <v>-111.757477216072</v>
      </c>
      <c r="CC247" s="14">
        <f>CA85*CA265-(CA50+CA51+CA52*5+CA54*2+CA61*3+CA62+CA64*2+CA65+CA69+CA70+CA71*3+CA72*5)</f>
        <v>-297.439342036995</v>
      </c>
      <c r="CE247" s="14">
        <f>CE85*CE267-CE74+CE56-CE59+CE67+CE70+CE72*2+CE58+CE60</f>
        <v>22.9416910137678</v>
      </c>
      <c r="CF247" s="14">
        <f>CE85*CE266+CE75-(CE49+CE51*2+CE52+CE61*4+CE62*2+CE64*2+CE65*2+CE66+CE67+CE68+CE69+CE70+CE71)</f>
        <v>-107.578743529649</v>
      </c>
      <c r="CG247" s="14">
        <f>CE85*CE265-(CE50+CE51+CE52*5+CE54*2+CE61*3+CE62+CE64*2+CE65+CE69+CE70+CE71*3+CE72*5)</f>
        <v>-279.423849926273</v>
      </c>
      <c r="CI247" s="14"/>
      <c r="CJ247" s="14"/>
      <c r="CK247" s="14"/>
    </row>
    <row r="248" spans="2:89">
      <c r="B248" s="32" t="s">
        <v>188</v>
      </c>
      <c r="C248" s="14">
        <f>-C78</f>
        <v>-44.8442</v>
      </c>
      <c r="D248" s="14">
        <f>C78</f>
        <v>44.8442</v>
      </c>
      <c r="E248" s="14">
        <v>0</v>
      </c>
      <c r="G248" s="14">
        <f>-G78</f>
        <v>-45.921</v>
      </c>
      <c r="H248" s="14">
        <f>G78</f>
        <v>45.921</v>
      </c>
      <c r="I248" s="14">
        <v>0</v>
      </c>
      <c r="K248" s="14">
        <f>-K78</f>
        <v>-48.8539</v>
      </c>
      <c r="L248" s="14">
        <f>K78</f>
        <v>48.8539</v>
      </c>
      <c r="M248" s="14">
        <v>0</v>
      </c>
      <c r="O248" s="14">
        <f>-O78</f>
        <v>47.6662</v>
      </c>
      <c r="P248" s="14">
        <f>O78</f>
        <v>-47.6662</v>
      </c>
      <c r="Q248" s="14">
        <v>0</v>
      </c>
      <c r="S248" s="14">
        <f>-S78</f>
        <v>88.7713</v>
      </c>
      <c r="T248" s="14">
        <f>S78</f>
        <v>-88.7713</v>
      </c>
      <c r="U248" s="14">
        <v>0</v>
      </c>
      <c r="W248" s="14">
        <f>-W78</f>
        <v>-37.2169</v>
      </c>
      <c r="X248" s="14">
        <f>W78</f>
        <v>37.2169</v>
      </c>
      <c r="Y248" s="14">
        <v>0</v>
      </c>
      <c r="AA248" s="14">
        <f>-AA78</f>
        <v>-46.5769</v>
      </c>
      <c r="AB248" s="14">
        <f>AA78</f>
        <v>46.5769</v>
      </c>
      <c r="AC248" s="14">
        <v>0</v>
      </c>
      <c r="AE248" s="14">
        <f>-AE78</f>
        <v>-55.0276</v>
      </c>
      <c r="AF248" s="14">
        <f>AE78</f>
        <v>55.0276</v>
      </c>
      <c r="AG248" s="14">
        <v>0</v>
      </c>
      <c r="AI248" s="14">
        <f>-AI78</f>
        <v>-5.01144</v>
      </c>
      <c r="AJ248" s="14">
        <f>AI78</f>
        <v>5.01144</v>
      </c>
      <c r="AK248" s="14">
        <v>0</v>
      </c>
      <c r="AM248" s="14">
        <f>-AM78</f>
        <v>-104.207</v>
      </c>
      <c r="AN248" s="14">
        <f>AM78</f>
        <v>104.207</v>
      </c>
      <c r="AO248" s="14">
        <v>0</v>
      </c>
      <c r="AQ248" s="14">
        <f>-AQ78</f>
        <v>-46.3287</v>
      </c>
      <c r="AR248" s="14">
        <f>AQ78</f>
        <v>46.3287</v>
      </c>
      <c r="AS248" s="14">
        <v>0</v>
      </c>
      <c r="AU248" s="14">
        <f>-AU78</f>
        <v>-54.7251</v>
      </c>
      <c r="AV248" s="14">
        <f>AU78</f>
        <v>54.7251</v>
      </c>
      <c r="AW248" s="14">
        <v>0</v>
      </c>
      <c r="AY248" s="14">
        <f>-AY78</f>
        <v>-90.101</v>
      </c>
      <c r="AZ248" s="14">
        <f>AY78</f>
        <v>90.101</v>
      </c>
      <c r="BA248" s="14">
        <v>0</v>
      </c>
      <c r="BC248" s="14">
        <f>-BC78</f>
        <v>-52.5724</v>
      </c>
      <c r="BD248" s="14">
        <f>BC78</f>
        <v>52.5724</v>
      </c>
      <c r="BE248" s="14">
        <v>0</v>
      </c>
      <c r="BG248" s="14">
        <f>-BG78</f>
        <v>-60.014</v>
      </c>
      <c r="BH248" s="14">
        <f>BG78</f>
        <v>60.014</v>
      </c>
      <c r="BI248" s="14">
        <v>0</v>
      </c>
      <c r="BK248" s="14">
        <f>-BK78</f>
        <v>-66.9944</v>
      </c>
      <c r="BL248" s="14">
        <f>BK78</f>
        <v>66.9944</v>
      </c>
      <c r="BM248" s="14">
        <v>0</v>
      </c>
      <c r="BO248" s="14">
        <f>-BO78</f>
        <v>-45.022</v>
      </c>
      <c r="BP248" s="14">
        <f>BO78</f>
        <v>45.022</v>
      </c>
      <c r="BQ248" s="14">
        <v>0</v>
      </c>
      <c r="BS248" s="14">
        <f>-BS78</f>
        <v>-47.8622</v>
      </c>
      <c r="BT248" s="14">
        <f>BS78</f>
        <v>47.8622</v>
      </c>
      <c r="BU248" s="14">
        <v>0</v>
      </c>
      <c r="BW248" s="14">
        <f>-BW78</f>
        <v>-56.3199</v>
      </c>
      <c r="BX248" s="14">
        <f>BW78</f>
        <v>56.3199</v>
      </c>
      <c r="BY248" s="14">
        <v>0</v>
      </c>
      <c r="CA248" s="14">
        <f>-CA78</f>
        <v>-43.1265</v>
      </c>
      <c r="CB248" s="14">
        <f>CA78</f>
        <v>43.1265</v>
      </c>
      <c r="CC248" s="14">
        <v>0</v>
      </c>
      <c r="CE248" s="14">
        <f>-CE78</f>
        <v>-37.8464</v>
      </c>
      <c r="CF248" s="14">
        <f>CE78</f>
        <v>37.8464</v>
      </c>
      <c r="CG248" s="14">
        <v>0</v>
      </c>
      <c r="CI248" s="14"/>
      <c r="CJ248" s="14"/>
      <c r="CK248" s="14"/>
    </row>
    <row r="249" spans="2:89">
      <c r="B249" s="32" t="s">
        <v>189</v>
      </c>
      <c r="C249" s="14">
        <f>-C76-C77</f>
        <v>-282.47892</v>
      </c>
      <c r="D249" s="14">
        <v>0</v>
      </c>
      <c r="E249" s="14">
        <f>C76*2+C77</f>
        <v>556.96392</v>
      </c>
      <c r="G249" s="14">
        <f>-G76-G77</f>
        <v>-277.23765</v>
      </c>
      <c r="H249" s="14">
        <v>0</v>
      </c>
      <c r="I249" s="14">
        <f>G76*2+G77</f>
        <v>548.44665</v>
      </c>
      <c r="K249" s="14">
        <f>-K76-K77</f>
        <v>-286.4193</v>
      </c>
      <c r="L249" s="14">
        <v>0</v>
      </c>
      <c r="M249" s="14">
        <f>K76*2+K77</f>
        <v>562.8073</v>
      </c>
      <c r="O249" s="14">
        <f>-O76-O77</f>
        <v>-388.6668</v>
      </c>
      <c r="P249" s="14">
        <v>0</v>
      </c>
      <c r="Q249" s="14">
        <f>O76*2+O77</f>
        <v>748.0868</v>
      </c>
      <c r="S249" s="14">
        <f>-S76-S77</f>
        <v>-477.7649</v>
      </c>
      <c r="T249" s="14">
        <v>0</v>
      </c>
      <c r="U249" s="14">
        <f>S76*2+S77</f>
        <v>919.8379</v>
      </c>
      <c r="W249" s="14">
        <f>-W76-W77</f>
        <v>-281.43968</v>
      </c>
      <c r="X249" s="14">
        <v>0</v>
      </c>
      <c r="Y249" s="14">
        <f>W76*2+W77</f>
        <v>556.73068</v>
      </c>
      <c r="AA249" s="14">
        <f>-AA76-AA77</f>
        <v>-273.69157</v>
      </c>
      <c r="AB249" s="14">
        <v>0</v>
      </c>
      <c r="AC249" s="14">
        <f>AA76*2+AA77</f>
        <v>541.47957</v>
      </c>
      <c r="AE249" s="14">
        <f>-AE76-AE77</f>
        <v>-271.83693</v>
      </c>
      <c r="AF249" s="14">
        <v>0</v>
      </c>
      <c r="AG249" s="14">
        <f>AE76*2+AE77</f>
        <v>536.55393</v>
      </c>
      <c r="AI249" s="14">
        <f>-AI76-AI77</f>
        <v>-580.8186</v>
      </c>
      <c r="AJ249" s="14">
        <v>0</v>
      </c>
      <c r="AK249" s="14">
        <f>AI76*2+AI77</f>
        <v>1087.3226</v>
      </c>
      <c r="AM249" s="14">
        <f>-AM76-AM77</f>
        <v>-245.10396</v>
      </c>
      <c r="AN249" s="14">
        <v>0</v>
      </c>
      <c r="AO249" s="14">
        <f>AM76*2+AM77</f>
        <v>480.94396</v>
      </c>
      <c r="AQ249" s="14">
        <f>-AQ76-AQ77</f>
        <v>-301.07591</v>
      </c>
      <c r="AR249" s="14">
        <v>0</v>
      </c>
      <c r="AS249" s="14">
        <f>AQ76*2+AQ77</f>
        <v>593.78691</v>
      </c>
      <c r="AU249" s="14">
        <f>-AU76-AU77</f>
        <v>-283.4945</v>
      </c>
      <c r="AV249" s="14">
        <v>0</v>
      </c>
      <c r="AW249" s="14">
        <f>AU76*2+AU77</f>
        <v>554.8605</v>
      </c>
      <c r="AY249" s="14">
        <f>-AY76-AY77</f>
        <v>-296.0842</v>
      </c>
      <c r="AZ249" s="14">
        <v>0</v>
      </c>
      <c r="BA249" s="14">
        <f>AY76*2+AY77</f>
        <v>568.1152</v>
      </c>
      <c r="BC249" s="14">
        <f>-BC76-BC77</f>
        <v>-276.29446</v>
      </c>
      <c r="BD249" s="14">
        <v>0</v>
      </c>
      <c r="BE249" s="14">
        <f>BC76*2+BC77</f>
        <v>544.26346</v>
      </c>
      <c r="BG249" s="14">
        <f>-BG76-BG77</f>
        <v>-267.80075</v>
      </c>
      <c r="BH249" s="14">
        <v>0</v>
      </c>
      <c r="BI249" s="14">
        <f>BG76*2+BG77</f>
        <v>533.15575</v>
      </c>
      <c r="BK249" s="14">
        <f>-BK76-BK77</f>
        <v>-273.2829</v>
      </c>
      <c r="BL249" s="14">
        <v>0</v>
      </c>
      <c r="BM249" s="14">
        <f>BK76*2+BK77</f>
        <v>533.5939</v>
      </c>
      <c r="BO249" s="14">
        <f>-BO76-BO77</f>
        <v>-284.21597</v>
      </c>
      <c r="BP249" s="14">
        <v>0</v>
      </c>
      <c r="BQ249" s="14">
        <f>BO76*2+BO77</f>
        <v>561.08897</v>
      </c>
      <c r="BS249" s="14">
        <f>-BS76-BS77</f>
        <v>-278.26742</v>
      </c>
      <c r="BT249" s="14">
        <v>0</v>
      </c>
      <c r="BU249" s="14">
        <f>BS76*2+BS77</f>
        <v>549.50442</v>
      </c>
      <c r="BW249" s="14">
        <f>-BW76-BW77</f>
        <v>-264.83707</v>
      </c>
      <c r="BX249" s="14">
        <v>0</v>
      </c>
      <c r="BY249" s="14">
        <f>BW76*2+BW77</f>
        <v>520.50307</v>
      </c>
      <c r="CA249" s="14">
        <f>-CA76-CA77</f>
        <v>-277.47909</v>
      </c>
      <c r="CB249" s="14">
        <v>0</v>
      </c>
      <c r="CC249" s="14">
        <f>CA76*2+CA77</f>
        <v>548.12009</v>
      </c>
      <c r="CE249" s="14">
        <f>-CE76-CE77</f>
        <v>-302.04827</v>
      </c>
      <c r="CF249" s="14">
        <v>0</v>
      </c>
      <c r="CG249" s="14">
        <f>CE76*2+CE77</f>
        <v>594.37127</v>
      </c>
      <c r="CI249" s="14"/>
      <c r="CJ249" s="14"/>
      <c r="CK249" s="14"/>
    </row>
    <row r="250" spans="2:89">
      <c r="B250" s="32" t="s">
        <v>190</v>
      </c>
      <c r="C250" s="14">
        <f>C45-C89</f>
        <v>0.22496</v>
      </c>
      <c r="D250" s="14">
        <f>C44</f>
        <v>0.509511</v>
      </c>
      <c r="E250" s="14">
        <f>-C47-C79-C14+C86</f>
        <v>-420.200625</v>
      </c>
      <c r="G250" s="14">
        <f>G45-G89</f>
        <v>1e-10</v>
      </c>
      <c r="H250" s="14">
        <f>G44</f>
        <v>0.154718</v>
      </c>
      <c r="I250" s="14">
        <f>-G47-G79-G14+G86</f>
        <v>-423.63023</v>
      </c>
      <c r="K250" s="14">
        <f>K45-K89</f>
        <v>0.0225347</v>
      </c>
      <c r="L250" s="14">
        <f>K44</f>
        <v>1e-8</v>
      </c>
      <c r="M250" s="14">
        <f>-K47-K79-K14+K86</f>
        <v>-419.385200001088</v>
      </c>
      <c r="O250" s="14">
        <f>O45-O89</f>
        <v>1.41057</v>
      </c>
      <c r="P250" s="14">
        <f>O44</f>
        <v>1.6595</v>
      </c>
      <c r="Q250" s="14">
        <f>-O47-O79-O14+O86</f>
        <v>-405.37812</v>
      </c>
      <c r="S250" s="14">
        <f>S45-S89</f>
        <v>0.00150131</v>
      </c>
      <c r="T250" s="14">
        <f>S44</f>
        <v>2.50811</v>
      </c>
      <c r="U250" s="14">
        <f>-S47-S79-S14+S86</f>
        <v>-732.818702</v>
      </c>
      <c r="W250" s="14">
        <f>W45-W89</f>
        <v>2.29796</v>
      </c>
      <c r="X250" s="14">
        <f>W44</f>
        <v>1e-8</v>
      </c>
      <c r="Y250" s="14">
        <f>-W47-W79-W14+W86</f>
        <v>-422.608985</v>
      </c>
      <c r="AA250" s="14">
        <f>AA45-AA89</f>
        <v>9.9979e-11</v>
      </c>
      <c r="AB250" s="14">
        <f>AA44</f>
        <v>9.99548e-11</v>
      </c>
      <c r="AC250" s="14">
        <f>-AA47-AA79-AA14+AA86</f>
        <v>-415.3469000001</v>
      </c>
      <c r="AE250" s="14">
        <f>AE45-AE89</f>
        <v>1e-8</v>
      </c>
      <c r="AF250" s="14">
        <f>AE44</f>
        <v>0.14752</v>
      </c>
      <c r="AG250" s="14">
        <f>-AE47-AE79-AE14+AE86</f>
        <v>-392.1960000001</v>
      </c>
      <c r="AI250" s="14">
        <f>AI45-AI89</f>
        <v>86.440043</v>
      </c>
      <c r="AJ250" s="14">
        <f>AI44</f>
        <v>0.0006077</v>
      </c>
      <c r="AK250" s="14">
        <f>-AI47-AI79-AI14+AI86</f>
        <v>-941.79320001</v>
      </c>
      <c r="AM250" s="14">
        <f>AM45-AM89</f>
        <v>3.91112</v>
      </c>
      <c r="AN250" s="14">
        <f>AM44</f>
        <v>0.344207</v>
      </c>
      <c r="AO250" s="14">
        <f>-AM47-AM79-AM14+AM86</f>
        <v>-353.97579</v>
      </c>
      <c r="AQ250" s="14">
        <f>AQ45-AQ89</f>
        <v>0.0445328</v>
      </c>
      <c r="AR250" s="14">
        <f>AQ44</f>
        <v>0.00490783</v>
      </c>
      <c r="AS250" s="14">
        <f>-AQ47-AQ79-AQ14+AQ86</f>
        <v>-556.689913</v>
      </c>
      <c r="AU250" s="14">
        <f>AU45-AU89</f>
        <v>1.44157</v>
      </c>
      <c r="AV250" s="14">
        <f>AU44</f>
        <v>8.02404e-5</v>
      </c>
      <c r="AW250" s="14">
        <f>-AU47-AU79-AU14+AU86</f>
        <v>-493.18146</v>
      </c>
      <c r="AY250" s="14">
        <f>AY45-AY89</f>
        <v>2.45304</v>
      </c>
      <c r="AZ250" s="14">
        <f>AY44</f>
        <v>0.0818695</v>
      </c>
      <c r="BA250" s="14">
        <f>-AY47-AY79-AY14+AY86</f>
        <v>-407.864898</v>
      </c>
      <c r="BC250" s="14">
        <f>BC45-BC89</f>
        <v>0.000593231</v>
      </c>
      <c r="BD250" s="14">
        <f>BC44</f>
        <v>9.50708e-5</v>
      </c>
      <c r="BE250" s="14">
        <f>-BC47-BC79-BC14+BC86</f>
        <v>-439.3259000001</v>
      </c>
      <c r="BG250" s="14">
        <f>BG45-BG89</f>
        <v>1.16831</v>
      </c>
      <c r="BH250" s="14">
        <f>BG44</f>
        <v>1e-8</v>
      </c>
      <c r="BI250" s="14">
        <f>-BG47-BG79-BG14+BG86</f>
        <v>-485.65630001</v>
      </c>
      <c r="BK250" s="14">
        <f>BK45-BK89</f>
        <v>0.756975</v>
      </c>
      <c r="BL250" s="14">
        <f>BK44</f>
        <v>0.0926435</v>
      </c>
      <c r="BM250" s="14">
        <f>-BK47-BK79-BK14+BK86</f>
        <v>-357.2095147</v>
      </c>
      <c r="BO250" s="14">
        <f>BO45-BO89</f>
        <v>0.345825</v>
      </c>
      <c r="BP250" s="14">
        <f>BO44</f>
        <v>2.71832e-5</v>
      </c>
      <c r="BQ250" s="14">
        <f>-BO47-BO79-BO14+BO86</f>
        <v>-439.93750513348</v>
      </c>
      <c r="BS250" s="14">
        <f>BS45-BS89</f>
        <v>0.252177</v>
      </c>
      <c r="BT250" s="14">
        <f>BS44</f>
        <v>1e-8</v>
      </c>
      <c r="BU250" s="14">
        <f>-BS47-BS79-BS14+BS86</f>
        <v>-428.002602</v>
      </c>
      <c r="BW250" s="14">
        <f>BW45-BW89</f>
        <v>0.758984</v>
      </c>
      <c r="BX250" s="14">
        <f>BW44</f>
        <v>0.0716234</v>
      </c>
      <c r="BY250" s="14">
        <f>-BW47-BW79-BW14+BW86</f>
        <v>-350.72515257</v>
      </c>
      <c r="CA250" s="14">
        <f>CA45-CA89</f>
        <v>0.000402825</v>
      </c>
      <c r="CB250" s="14">
        <f>CA44</f>
        <v>0.00176026</v>
      </c>
      <c r="CC250" s="14">
        <f>-CA47-CA79-CA14+CA86</f>
        <v>-436.641200000002</v>
      </c>
      <c r="CE250" s="14">
        <f>CE45-CE89</f>
        <v>0.330984</v>
      </c>
      <c r="CF250" s="14">
        <f>CE44</f>
        <v>0.512765</v>
      </c>
      <c r="CG250" s="14">
        <f>-CE47-CE79-CE14+CE86</f>
        <v>-519.16104</v>
      </c>
      <c r="CI250" s="14"/>
      <c r="CJ250" s="14"/>
      <c r="CK250" s="14"/>
    </row>
    <row r="252" spans="1:85">
      <c r="A252" s="29" t="s">
        <v>191</v>
      </c>
      <c r="B252" s="2"/>
      <c r="C252" s="31" t="s">
        <v>179</v>
      </c>
      <c r="D252" s="31" t="s">
        <v>180</v>
      </c>
      <c r="E252" s="31" t="s">
        <v>181</v>
      </c>
      <c r="G252" s="31" t="s">
        <v>179</v>
      </c>
      <c r="H252" s="31" t="s">
        <v>180</v>
      </c>
      <c r="I252" s="31" t="s">
        <v>181</v>
      </c>
      <c r="K252" s="31" t="s">
        <v>179</v>
      </c>
      <c r="L252" s="31" t="s">
        <v>180</v>
      </c>
      <c r="M252" s="31" t="s">
        <v>181</v>
      </c>
      <c r="O252" s="31" t="s">
        <v>179</v>
      </c>
      <c r="P252" s="31" t="s">
        <v>180</v>
      </c>
      <c r="Q252" s="31" t="s">
        <v>181</v>
      </c>
      <c r="S252" s="31" t="s">
        <v>179</v>
      </c>
      <c r="T252" s="31" t="s">
        <v>180</v>
      </c>
      <c r="U252" s="31" t="s">
        <v>181</v>
      </c>
      <c r="W252" s="31" t="s">
        <v>179</v>
      </c>
      <c r="X252" s="31" t="s">
        <v>180</v>
      </c>
      <c r="Y252" s="31" t="s">
        <v>181</v>
      </c>
      <c r="AA252" s="31" t="s">
        <v>179</v>
      </c>
      <c r="AB252" s="31" t="s">
        <v>180</v>
      </c>
      <c r="AC252" s="31" t="s">
        <v>181</v>
      </c>
      <c r="AE252" s="31" t="s">
        <v>179</v>
      </c>
      <c r="AF252" s="31" t="s">
        <v>180</v>
      </c>
      <c r="AG252" s="31" t="s">
        <v>181</v>
      </c>
      <c r="AI252" s="31" t="s">
        <v>179</v>
      </c>
      <c r="AJ252" s="31" t="s">
        <v>180</v>
      </c>
      <c r="AK252" s="31" t="s">
        <v>181</v>
      </c>
      <c r="AM252" s="31" t="s">
        <v>179</v>
      </c>
      <c r="AN252" s="31" t="s">
        <v>180</v>
      </c>
      <c r="AO252" s="31" t="s">
        <v>181</v>
      </c>
      <c r="AQ252" s="31" t="s">
        <v>179</v>
      </c>
      <c r="AR252" s="31" t="s">
        <v>180</v>
      </c>
      <c r="AS252" s="31" t="s">
        <v>181</v>
      </c>
      <c r="AU252" s="31" t="s">
        <v>179</v>
      </c>
      <c r="AV252" s="31" t="s">
        <v>180</v>
      </c>
      <c r="AW252" s="31" t="s">
        <v>181</v>
      </c>
      <c r="AY252" s="31" t="s">
        <v>179</v>
      </c>
      <c r="AZ252" s="31" t="s">
        <v>180</v>
      </c>
      <c r="BA252" s="31" t="s">
        <v>181</v>
      </c>
      <c r="BC252" s="31" t="s">
        <v>179</v>
      </c>
      <c r="BD252" s="31" t="s">
        <v>180</v>
      </c>
      <c r="BE252" s="31" t="s">
        <v>181</v>
      </c>
      <c r="BG252" s="31" t="s">
        <v>179</v>
      </c>
      <c r="BH252" s="31" t="s">
        <v>180</v>
      </c>
      <c r="BI252" s="31" t="s">
        <v>181</v>
      </c>
      <c r="BK252" s="31" t="s">
        <v>179</v>
      </c>
      <c r="BL252" s="31" t="s">
        <v>180</v>
      </c>
      <c r="BM252" s="31" t="s">
        <v>181</v>
      </c>
      <c r="BO252" s="31" t="s">
        <v>179</v>
      </c>
      <c r="BP252" s="31" t="s">
        <v>180</v>
      </c>
      <c r="BQ252" s="31" t="s">
        <v>181</v>
      </c>
      <c r="BS252" s="31" t="s">
        <v>179</v>
      </c>
      <c r="BT252" s="31" t="s">
        <v>180</v>
      </c>
      <c r="BU252" s="31" t="s">
        <v>181</v>
      </c>
      <c r="BW252" s="31" t="s">
        <v>179</v>
      </c>
      <c r="BX252" s="31" t="s">
        <v>180</v>
      </c>
      <c r="BY252" s="31" t="s">
        <v>181</v>
      </c>
      <c r="CA252" s="31" t="s">
        <v>179</v>
      </c>
      <c r="CB252" s="31" t="s">
        <v>180</v>
      </c>
      <c r="CC252" s="31" t="s">
        <v>181</v>
      </c>
      <c r="CE252" s="31" t="s">
        <v>179</v>
      </c>
      <c r="CF252" s="31" t="s">
        <v>180</v>
      </c>
      <c r="CG252" s="31" t="s">
        <v>181</v>
      </c>
    </row>
    <row r="253" spans="2:85">
      <c r="B253" s="32" t="s">
        <v>182</v>
      </c>
      <c r="C253" s="14">
        <f t="shared" ref="C253:C261" si="1579">C242/100*C$264</f>
        <v>0</v>
      </c>
      <c r="D253" s="14">
        <f t="shared" ref="D253:D261" si="1580">D242/100*C$264</f>
        <v>0</v>
      </c>
      <c r="E253" s="14">
        <f t="shared" ref="E253:E261" si="1581">E242/100*C$264</f>
        <v>-8.57631496275914</v>
      </c>
      <c r="G253" s="14">
        <f t="shared" ref="G253:G261" si="1582">G242/100*G$264</f>
        <v>0</v>
      </c>
      <c r="H253" s="14">
        <f t="shared" ref="H253:H261" si="1583">H242/100*G$264</f>
        <v>0</v>
      </c>
      <c r="I253" s="14">
        <f t="shared" ref="I253:I261" si="1584">I242/100*G$264</f>
        <v>-8.05390874248916</v>
      </c>
      <c r="K253" s="14">
        <f t="shared" ref="K253:K261" si="1585">K242/100*K$264</f>
        <v>0</v>
      </c>
      <c r="L253" s="14">
        <f t="shared" ref="L253:L261" si="1586">L242/100*K$264</f>
        <v>0</v>
      </c>
      <c r="M253" s="14">
        <f t="shared" ref="M253:M261" si="1587">M242/100*K$264</f>
        <v>-9.34219612011579</v>
      </c>
      <c r="O253" s="14">
        <f t="shared" ref="O253:O261" si="1588">O242/100*O$264</f>
        <v>0</v>
      </c>
      <c r="P253" s="14">
        <f t="shared" ref="P253:P261" si="1589">P242/100*O$264</f>
        <v>0</v>
      </c>
      <c r="Q253" s="14">
        <f t="shared" ref="Q253:Q261" si="1590">Q242/100*O$264</f>
        <v>-2.06350800288426</v>
      </c>
      <c r="S253" s="14">
        <f t="shared" ref="S253:S261" si="1591">S242/100*S$264</f>
        <v>0</v>
      </c>
      <c r="T253" s="14">
        <f t="shared" ref="T253:T261" si="1592">T242/100*S$264</f>
        <v>0</v>
      </c>
      <c r="U253" s="14">
        <f t="shared" ref="U253:U261" si="1593">U242/100*S$264</f>
        <v>-3.31656844881507</v>
      </c>
      <c r="W253" s="14">
        <f t="shared" ref="W253:W261" si="1594">W242/100*W$264</f>
        <v>0</v>
      </c>
      <c r="X253" s="14">
        <f t="shared" ref="X253:X261" si="1595">X242/100*W$264</f>
        <v>0</v>
      </c>
      <c r="Y253" s="14">
        <f t="shared" ref="Y253:Y261" si="1596">Y242/100*W$264</f>
        <v>-7.99286643042781</v>
      </c>
      <c r="AA253" s="14">
        <f t="shared" ref="AA253:AA261" si="1597">AA242/100*AA$264</f>
        <v>0</v>
      </c>
      <c r="AB253" s="14">
        <f t="shared" ref="AB253:AB261" si="1598">AB242/100*AA$264</f>
        <v>0</v>
      </c>
      <c r="AC253" s="14">
        <f t="shared" ref="AC253:AC261" si="1599">AC242/100*AA$264</f>
        <v>-7.88377577156313</v>
      </c>
      <c r="AE253" s="14">
        <f t="shared" ref="AE253:AE261" si="1600">AE242/100*AE$264</f>
        <v>0</v>
      </c>
      <c r="AF253" s="14">
        <f t="shared" ref="AF253:AF261" si="1601">AF242/100*AE$264</f>
        <v>0</v>
      </c>
      <c r="AG253" s="14">
        <f t="shared" ref="AG253:AG261" si="1602">AG242/100*AE$264</f>
        <v>-8.3000261088763</v>
      </c>
      <c r="AI253" s="14">
        <f t="shared" ref="AI253:AI261" si="1603">AI242/100*AI$264</f>
        <v>0</v>
      </c>
      <c r="AJ253" s="14">
        <f t="shared" ref="AJ253:AJ261" si="1604">AJ242/100*AI$264</f>
        <v>0</v>
      </c>
      <c r="AK253" s="14">
        <f t="shared" ref="AK253:AK261" si="1605">AK242/100*AI$264</f>
        <v>-3.25785626970663</v>
      </c>
      <c r="AM253" s="14">
        <f t="shared" ref="AM253:AM261" si="1606">AM242/100*AM$264</f>
        <v>0</v>
      </c>
      <c r="AN253" s="14">
        <f t="shared" ref="AN253:AN261" si="1607">AN242/100*AM$264</f>
        <v>0</v>
      </c>
      <c r="AO253" s="14">
        <f t="shared" ref="AO253:AO261" si="1608">AO242/100*AM$264</f>
        <v>-7.73243606539729</v>
      </c>
      <c r="AQ253" s="14">
        <f t="shared" ref="AQ253:AQ261" si="1609">AQ242/100*AQ$264</f>
        <v>0</v>
      </c>
      <c r="AR253" s="14">
        <f t="shared" ref="AR253:AR261" si="1610">AR242/100*AQ$264</f>
        <v>0</v>
      </c>
      <c r="AS253" s="14">
        <f t="shared" ref="AS253:AS261" si="1611">AS242/100*AQ$264</f>
        <v>-8.29573375110319</v>
      </c>
      <c r="AU253" s="14">
        <f t="shared" ref="AU253:AU261" si="1612">AU242/100*AU$264</f>
        <v>0</v>
      </c>
      <c r="AV253" s="14">
        <f t="shared" ref="AV253:AV261" si="1613">AV242/100*AU$264</f>
        <v>0</v>
      </c>
      <c r="AW253" s="14">
        <f t="shared" ref="AW253:AW261" si="1614">AW242/100*AU$264</f>
        <v>-8.7380707135075</v>
      </c>
      <c r="AY253" s="14">
        <f t="shared" ref="AY253:AY261" si="1615">AY242/100*AY$264</f>
        <v>0</v>
      </c>
      <c r="AZ253" s="14">
        <f t="shared" ref="AZ253:AZ261" si="1616">AZ242/100*AY$264</f>
        <v>0</v>
      </c>
      <c r="BA253" s="14">
        <f t="shared" ref="BA253:BA261" si="1617">BA242/100*AY$264</f>
        <v>-3.58386313096942</v>
      </c>
      <c r="BC253" s="14">
        <f t="shared" ref="BC253:BC261" si="1618">BC242/100*BC$264</f>
        <v>0</v>
      </c>
      <c r="BD253" s="14">
        <f t="shared" ref="BD253:BD261" si="1619">BD242/100*BC$264</f>
        <v>0</v>
      </c>
      <c r="BE253" s="14">
        <f t="shared" ref="BE253:BE261" si="1620">BE242/100*BC$264</f>
        <v>-7.84990608916861</v>
      </c>
      <c r="BG253" s="14">
        <f t="shared" ref="BG253:BG261" si="1621">BG242/100*BG$264</f>
        <v>0</v>
      </c>
      <c r="BH253" s="14">
        <f t="shared" ref="BH253:BH261" si="1622">BH242/100*BG$264</f>
        <v>0</v>
      </c>
      <c r="BI253" s="14">
        <f t="shared" ref="BI253:BI261" si="1623">BI242/100*BG$264</f>
        <v>-8.23095508208021</v>
      </c>
      <c r="BK253" s="14">
        <f t="shared" ref="BK253:BK261" si="1624">BK242/100*BK$264</f>
        <v>0</v>
      </c>
      <c r="BL253" s="14">
        <f t="shared" ref="BL253:BL261" si="1625">BL242/100*BK$264</f>
        <v>0</v>
      </c>
      <c r="BM253" s="14">
        <f t="shared" ref="BM253:BM261" si="1626">BM242/100*BK$264</f>
        <v>-6.63296538576428</v>
      </c>
      <c r="BO253" s="14">
        <f t="shared" ref="BO253:BO261" si="1627">BO242/100*BO$264</f>
        <v>0</v>
      </c>
      <c r="BP253" s="14">
        <f t="shared" ref="BP253:BP261" si="1628">BP242/100*BO$264</f>
        <v>0</v>
      </c>
      <c r="BQ253" s="14">
        <f t="shared" ref="BQ253:BQ261" si="1629">BQ242/100*BO$264</f>
        <v>-8.30757329858406</v>
      </c>
      <c r="BS253" s="14">
        <f t="shared" ref="BS253:BS261" si="1630">BS242/100*BS$264</f>
        <v>0</v>
      </c>
      <c r="BT253" s="14">
        <f t="shared" ref="BT253:BT261" si="1631">BT242/100*BS$264</f>
        <v>0</v>
      </c>
      <c r="BU253" s="14">
        <f t="shared" ref="BU253:BU261" si="1632">BU242/100*BS$264</f>
        <v>-8.26525156908706</v>
      </c>
      <c r="BW253" s="14">
        <f t="shared" ref="BW253:BW261" si="1633">BW242/100*BW$264</f>
        <v>0</v>
      </c>
      <c r="BX253" s="14">
        <f t="shared" ref="BX253:BX261" si="1634">BX242/100*BW$264</f>
        <v>0</v>
      </c>
      <c r="BY253" s="14">
        <f t="shared" ref="BY253:BY261" si="1635">BY242/100*BW$264</f>
        <v>-7.1551765095496</v>
      </c>
      <c r="CA253" s="14">
        <f t="shared" ref="CA253:CA261" si="1636">CA242/100*CA$264</f>
        <v>0</v>
      </c>
      <c r="CB253" s="14">
        <f t="shared" ref="CB253:CB261" si="1637">CB242/100*CA$264</f>
        <v>0</v>
      </c>
      <c r="CC253" s="14">
        <f t="shared" ref="CC253:CC261" si="1638">CC242/100*CA$264</f>
        <v>-8.06481153506054</v>
      </c>
      <c r="CE253" s="14">
        <f t="shared" ref="CE253:CE261" si="1639">CE242/100*CE$264</f>
        <v>0</v>
      </c>
      <c r="CF253" s="14">
        <f t="shared" ref="CF253:CF261" si="1640">CF242/100*CE$264</f>
        <v>0</v>
      </c>
      <c r="CG253" s="14">
        <f t="shared" ref="CG253:CG261" si="1641">CG242/100*CE$264</f>
        <v>-8.87294252497389</v>
      </c>
    </row>
    <row r="254" spans="2:85">
      <c r="B254" s="32" t="s">
        <v>183</v>
      </c>
      <c r="C254" s="14">
        <f t="shared" si="1579"/>
        <v>14.362168688254</v>
      </c>
      <c r="D254" s="14">
        <f t="shared" si="1580"/>
        <v>0</v>
      </c>
      <c r="E254" s="14">
        <f t="shared" si="1581"/>
        <v>18.0660598403718</v>
      </c>
      <c r="G254" s="14">
        <f t="shared" si="1582"/>
        <v>13.5668898158104</v>
      </c>
      <c r="H254" s="14">
        <f t="shared" si="1583"/>
        <v>0</v>
      </c>
      <c r="I254" s="14">
        <f t="shared" si="1584"/>
        <v>17.2258369348844</v>
      </c>
      <c r="K254" s="14">
        <f t="shared" si="1585"/>
        <v>15.8445389096444</v>
      </c>
      <c r="L254" s="14">
        <f t="shared" si="1586"/>
        <v>0</v>
      </c>
      <c r="M254" s="14">
        <f t="shared" si="1587"/>
        <v>19.7696497325534</v>
      </c>
      <c r="O254" s="14">
        <f t="shared" si="1588"/>
        <v>2.72131308404371</v>
      </c>
      <c r="P254" s="14">
        <f t="shared" si="1589"/>
        <v>0</v>
      </c>
      <c r="Q254" s="14">
        <f t="shared" si="1590"/>
        <v>3.81515226347021</v>
      </c>
      <c r="S254" s="14">
        <f t="shared" si="1591"/>
        <v>3.6219012107747</v>
      </c>
      <c r="T254" s="14">
        <f t="shared" si="1592"/>
        <v>0</v>
      </c>
      <c r="U254" s="14">
        <f t="shared" si="1593"/>
        <v>3.61275625195276</v>
      </c>
      <c r="W254" s="14">
        <f t="shared" si="1594"/>
        <v>13.0115073334291</v>
      </c>
      <c r="X254" s="14">
        <f t="shared" si="1595"/>
        <v>0</v>
      </c>
      <c r="Y254" s="14">
        <f t="shared" si="1596"/>
        <v>16.2821642981609</v>
      </c>
      <c r="AA254" s="14">
        <f t="shared" si="1597"/>
        <v>13.1556960970957</v>
      </c>
      <c r="AB254" s="14">
        <f t="shared" si="1598"/>
        <v>0</v>
      </c>
      <c r="AC254" s="14">
        <f t="shared" si="1599"/>
        <v>16.6619922390595</v>
      </c>
      <c r="AE254" s="14">
        <f t="shared" si="1600"/>
        <v>13.9021287310624</v>
      </c>
      <c r="AF254" s="14">
        <f t="shared" si="1601"/>
        <v>0</v>
      </c>
      <c r="AG254" s="14">
        <f t="shared" si="1602"/>
        <v>17.7152935258979</v>
      </c>
      <c r="AI254" s="14">
        <f t="shared" si="1603"/>
        <v>3.00727499686588</v>
      </c>
      <c r="AJ254" s="14">
        <f t="shared" si="1604"/>
        <v>0</v>
      </c>
      <c r="AK254" s="14">
        <f t="shared" si="1605"/>
        <v>3.14912271074594</v>
      </c>
      <c r="AM254" s="14">
        <f t="shared" si="1606"/>
        <v>13.7474207563092</v>
      </c>
      <c r="AN254" s="14">
        <f t="shared" si="1607"/>
        <v>0</v>
      </c>
      <c r="AO254" s="14">
        <f t="shared" si="1608"/>
        <v>16.7629239055289</v>
      </c>
      <c r="AQ254" s="14">
        <f t="shared" si="1609"/>
        <v>14.5108974774297</v>
      </c>
      <c r="AR254" s="14">
        <f t="shared" si="1610"/>
        <v>0</v>
      </c>
      <c r="AS254" s="14">
        <f t="shared" si="1611"/>
        <v>19.0350173572626</v>
      </c>
      <c r="AU254" s="14">
        <f t="shared" si="1612"/>
        <v>13.1221355518885</v>
      </c>
      <c r="AV254" s="14">
        <f t="shared" si="1613"/>
        <v>0</v>
      </c>
      <c r="AW254" s="14">
        <f t="shared" si="1614"/>
        <v>17.577555475716</v>
      </c>
      <c r="AY254" s="14">
        <f t="shared" si="1615"/>
        <v>6.19294026207621</v>
      </c>
      <c r="AZ254" s="14">
        <f t="shared" si="1616"/>
        <v>0</v>
      </c>
      <c r="BA254" s="14">
        <f t="shared" si="1617"/>
        <v>7.66312922800774</v>
      </c>
      <c r="BC254" s="14">
        <f t="shared" si="1618"/>
        <v>13.1990675955108</v>
      </c>
      <c r="BD254" s="14">
        <f t="shared" si="1619"/>
        <v>0</v>
      </c>
      <c r="BE254" s="14">
        <f t="shared" si="1620"/>
        <v>16.6233693295401</v>
      </c>
      <c r="BG254" s="14">
        <f t="shared" si="1621"/>
        <v>14.3391611876531</v>
      </c>
      <c r="BH254" s="14">
        <f t="shared" si="1622"/>
        <v>0</v>
      </c>
      <c r="BI254" s="14">
        <f t="shared" si="1623"/>
        <v>18.4942831634905</v>
      </c>
      <c r="BK254" s="14">
        <f t="shared" si="1624"/>
        <v>11.1234499926228</v>
      </c>
      <c r="BL254" s="14">
        <f t="shared" si="1625"/>
        <v>0</v>
      </c>
      <c r="BM254" s="14">
        <f t="shared" si="1626"/>
        <v>13.7292514266515</v>
      </c>
      <c r="BO254" s="14">
        <f t="shared" si="1627"/>
        <v>13.9213328793692</v>
      </c>
      <c r="BP254" s="14">
        <f t="shared" si="1628"/>
        <v>0</v>
      </c>
      <c r="BQ254" s="14">
        <f t="shared" si="1629"/>
        <v>17.8284510622797</v>
      </c>
      <c r="BS254" s="14">
        <f t="shared" si="1630"/>
        <v>13.800752303204</v>
      </c>
      <c r="BT254" s="14">
        <f t="shared" si="1631"/>
        <v>0</v>
      </c>
      <c r="BU254" s="14">
        <f t="shared" si="1632"/>
        <v>17.6137480920636</v>
      </c>
      <c r="BW254" s="14">
        <f t="shared" si="1633"/>
        <v>11.630095450387</v>
      </c>
      <c r="BX254" s="14">
        <f t="shared" si="1634"/>
        <v>0</v>
      </c>
      <c r="BY254" s="14">
        <f t="shared" si="1635"/>
        <v>14.4225318764159</v>
      </c>
      <c r="CA254" s="14">
        <f t="shared" si="1636"/>
        <v>13.3282301353025</v>
      </c>
      <c r="CB254" s="14">
        <f t="shared" si="1637"/>
        <v>0</v>
      </c>
      <c r="CC254" s="14">
        <f t="shared" si="1638"/>
        <v>16.9242086266129</v>
      </c>
      <c r="CE254" s="14">
        <f t="shared" si="1639"/>
        <v>15.048954169482</v>
      </c>
      <c r="CF254" s="14">
        <f t="shared" si="1640"/>
        <v>0</v>
      </c>
      <c r="CG254" s="14">
        <f t="shared" si="1641"/>
        <v>19.3778232579686</v>
      </c>
    </row>
    <row r="255" spans="2:85">
      <c r="B255" s="32" t="s">
        <v>184</v>
      </c>
      <c r="C255" s="14">
        <f t="shared" si="1579"/>
        <v>0</v>
      </c>
      <c r="D255" s="14">
        <f t="shared" si="1580"/>
        <v>4.82906191882775</v>
      </c>
      <c r="E255" s="14">
        <f t="shared" si="1581"/>
        <v>0</v>
      </c>
      <c r="G255" s="14">
        <f t="shared" si="1582"/>
        <v>0</v>
      </c>
      <c r="H255" s="14">
        <f t="shared" si="1583"/>
        <v>4.51947505257402</v>
      </c>
      <c r="I255" s="14">
        <f t="shared" si="1584"/>
        <v>0</v>
      </c>
      <c r="K255" s="14">
        <f t="shared" si="1585"/>
        <v>0</v>
      </c>
      <c r="L255" s="14">
        <f t="shared" si="1586"/>
        <v>5.30005431906936</v>
      </c>
      <c r="M255" s="14">
        <f t="shared" si="1587"/>
        <v>0</v>
      </c>
      <c r="O255" s="14">
        <f t="shared" si="1588"/>
        <v>0</v>
      </c>
      <c r="P255" s="14">
        <f t="shared" si="1589"/>
        <v>3.73916729557841</v>
      </c>
      <c r="Q255" s="14">
        <f t="shared" si="1590"/>
        <v>0</v>
      </c>
      <c r="S255" s="14">
        <f t="shared" si="1591"/>
        <v>0</v>
      </c>
      <c r="T255" s="14">
        <f t="shared" si="1592"/>
        <v>3.98912561567443</v>
      </c>
      <c r="U255" s="14">
        <f t="shared" si="1593"/>
        <v>0</v>
      </c>
      <c r="W255" s="14">
        <f t="shared" si="1594"/>
        <v>0</v>
      </c>
      <c r="X255" s="14">
        <f t="shared" si="1595"/>
        <v>4.76253347683755</v>
      </c>
      <c r="Y255" s="14">
        <f t="shared" si="1596"/>
        <v>0</v>
      </c>
      <c r="AA255" s="14">
        <f t="shared" si="1597"/>
        <v>0</v>
      </c>
      <c r="AB255" s="14">
        <f t="shared" si="1598"/>
        <v>4.30866194443629</v>
      </c>
      <c r="AC255" s="14">
        <f t="shared" si="1599"/>
        <v>0</v>
      </c>
      <c r="AE255" s="14">
        <f t="shared" si="1600"/>
        <v>0</v>
      </c>
      <c r="AF255" s="14">
        <f t="shared" si="1601"/>
        <v>4.12634968000174</v>
      </c>
      <c r="AG255" s="14">
        <f t="shared" si="1602"/>
        <v>0</v>
      </c>
      <c r="AI255" s="14">
        <f t="shared" si="1603"/>
        <v>0</v>
      </c>
      <c r="AJ255" s="14">
        <f t="shared" si="1604"/>
        <v>1.02879191569812</v>
      </c>
      <c r="AK255" s="14">
        <f t="shared" si="1605"/>
        <v>0</v>
      </c>
      <c r="AM255" s="14">
        <f t="shared" si="1606"/>
        <v>0</v>
      </c>
      <c r="AN255" s="14">
        <f t="shared" si="1607"/>
        <v>0.0189838264675283</v>
      </c>
      <c r="AO255" s="14">
        <f t="shared" si="1608"/>
        <v>0</v>
      </c>
      <c r="AQ255" s="14">
        <f t="shared" si="1609"/>
        <v>0</v>
      </c>
      <c r="AR255" s="14">
        <f t="shared" si="1610"/>
        <v>3.31953786050394</v>
      </c>
      <c r="AS255" s="14">
        <f t="shared" si="1611"/>
        <v>0</v>
      </c>
      <c r="AU255" s="14">
        <f t="shared" si="1612"/>
        <v>0</v>
      </c>
      <c r="AV255" s="14">
        <f t="shared" si="1613"/>
        <v>2.61242973929679</v>
      </c>
      <c r="AW255" s="14">
        <f t="shared" si="1614"/>
        <v>0</v>
      </c>
      <c r="AY255" s="14">
        <f t="shared" si="1615"/>
        <v>0</v>
      </c>
      <c r="AZ255" s="14">
        <f t="shared" si="1616"/>
        <v>0.687905209976887</v>
      </c>
      <c r="BA255" s="14">
        <f t="shared" si="1617"/>
        <v>0</v>
      </c>
      <c r="BC255" s="14">
        <f t="shared" si="1618"/>
        <v>0</v>
      </c>
      <c r="BD255" s="14">
        <f t="shared" si="1619"/>
        <v>3.73641400013465</v>
      </c>
      <c r="BE255" s="14">
        <f t="shared" si="1620"/>
        <v>0</v>
      </c>
      <c r="BG255" s="14">
        <f t="shared" si="1621"/>
        <v>0</v>
      </c>
      <c r="BH255" s="14">
        <f t="shared" si="1622"/>
        <v>2.85244856709855</v>
      </c>
      <c r="BI255" s="14">
        <f t="shared" si="1623"/>
        <v>0</v>
      </c>
      <c r="BK255" s="14">
        <f t="shared" si="1624"/>
        <v>0</v>
      </c>
      <c r="BL255" s="14">
        <f t="shared" si="1625"/>
        <v>3.01223097436467</v>
      </c>
      <c r="BM255" s="14">
        <f t="shared" si="1626"/>
        <v>0</v>
      </c>
      <c r="BO255" s="14">
        <f t="shared" si="1627"/>
        <v>0</v>
      </c>
      <c r="BP255" s="14">
        <f t="shared" si="1628"/>
        <v>4.56814348270551</v>
      </c>
      <c r="BQ255" s="14">
        <f t="shared" si="1629"/>
        <v>0</v>
      </c>
      <c r="BS255" s="14">
        <f t="shared" si="1630"/>
        <v>0</v>
      </c>
      <c r="BT255" s="14">
        <f t="shared" si="1631"/>
        <v>4.50064061129774</v>
      </c>
      <c r="BU255" s="14">
        <f t="shared" si="1632"/>
        <v>0</v>
      </c>
      <c r="BW255" s="14">
        <f t="shared" si="1633"/>
        <v>0</v>
      </c>
      <c r="BX255" s="14">
        <f t="shared" si="1634"/>
        <v>3.87771213346786</v>
      </c>
      <c r="BY255" s="14">
        <f t="shared" si="1635"/>
        <v>0</v>
      </c>
      <c r="CA255" s="14">
        <f t="shared" si="1636"/>
        <v>0</v>
      </c>
      <c r="CB255" s="14">
        <f t="shared" si="1637"/>
        <v>4.26414812699024</v>
      </c>
      <c r="CC255" s="14">
        <f t="shared" si="1638"/>
        <v>0</v>
      </c>
      <c r="CE255" s="14">
        <f t="shared" si="1639"/>
        <v>0</v>
      </c>
      <c r="CF255" s="14">
        <f t="shared" si="1640"/>
        <v>4.54972550087571</v>
      </c>
      <c r="CG255" s="14">
        <f t="shared" si="1641"/>
        <v>0</v>
      </c>
    </row>
    <row r="256" spans="2:85">
      <c r="B256" s="32" t="s">
        <v>185</v>
      </c>
      <c r="C256" s="14">
        <f t="shared" si="1579"/>
        <v>11.423800260998</v>
      </c>
      <c r="D256" s="14">
        <f t="shared" si="1580"/>
        <v>1.47174857639021</v>
      </c>
      <c r="E256" s="14">
        <f t="shared" si="1581"/>
        <v>0.40782133693046</v>
      </c>
      <c r="G256" s="14">
        <f t="shared" si="1582"/>
        <v>10.4551730163799</v>
      </c>
      <c r="H256" s="14">
        <f t="shared" si="1583"/>
        <v>1.17844792720101</v>
      </c>
      <c r="I256" s="14">
        <f t="shared" si="1584"/>
        <v>0.189469813948806</v>
      </c>
      <c r="K256" s="14">
        <f t="shared" si="1585"/>
        <v>12.8835626739986</v>
      </c>
      <c r="L256" s="14">
        <f t="shared" si="1586"/>
        <v>1.8404328804249</v>
      </c>
      <c r="M256" s="14">
        <f t="shared" si="1587"/>
        <v>0.60365170825046</v>
      </c>
      <c r="O256" s="14">
        <f t="shared" si="1588"/>
        <v>3.6724837963604</v>
      </c>
      <c r="P256" s="14">
        <f t="shared" si="1589"/>
        <v>0.283123615535735</v>
      </c>
      <c r="Q256" s="14">
        <f t="shared" si="1590"/>
        <v>-0.0431188568774692</v>
      </c>
      <c r="S256" s="14">
        <f t="shared" si="1591"/>
        <v>5.08668643130414</v>
      </c>
      <c r="T256" s="14">
        <f t="shared" si="1592"/>
        <v>1.08232422560542</v>
      </c>
      <c r="U256" s="14">
        <f t="shared" si="1593"/>
        <v>0.809546827423975</v>
      </c>
      <c r="W256" s="14">
        <f t="shared" si="1594"/>
        <v>10.0937026524758</v>
      </c>
      <c r="X256" s="14">
        <f t="shared" si="1595"/>
        <v>1.15169212396034</v>
      </c>
      <c r="Y256" s="14">
        <f t="shared" si="1596"/>
        <v>0.212022771366743</v>
      </c>
      <c r="AA256" s="14">
        <f t="shared" si="1597"/>
        <v>10.0852664493595</v>
      </c>
      <c r="AB256" s="14">
        <f t="shared" si="1598"/>
        <v>1.14704551245597</v>
      </c>
      <c r="AC256" s="14">
        <f t="shared" si="1599"/>
        <v>0.200205144446393</v>
      </c>
      <c r="AE256" s="14">
        <f t="shared" si="1600"/>
        <v>11.1734212767069</v>
      </c>
      <c r="AF256" s="14">
        <f t="shared" si="1601"/>
        <v>1.28558274397774</v>
      </c>
      <c r="AG256" s="14">
        <f t="shared" si="1602"/>
        <v>0.314380918928518</v>
      </c>
      <c r="AI256" s="14">
        <f t="shared" si="1603"/>
        <v>12.7112905293413</v>
      </c>
      <c r="AJ256" s="14">
        <f t="shared" si="1604"/>
        <v>1.66106200016957</v>
      </c>
      <c r="AK256" s="14">
        <f t="shared" si="1605"/>
        <v>1.36575850538641</v>
      </c>
      <c r="AM256" s="14">
        <f t="shared" si="1606"/>
        <v>10.9416826687254</v>
      </c>
      <c r="AN256" s="14">
        <f t="shared" si="1607"/>
        <v>1.43176105840392</v>
      </c>
      <c r="AO256" s="14">
        <f t="shared" si="1608"/>
        <v>0.454178550686028</v>
      </c>
      <c r="AQ256" s="14">
        <f t="shared" si="1609"/>
        <v>12.6500382999729</v>
      </c>
      <c r="AR256" s="14">
        <f t="shared" si="1610"/>
        <v>1.33154822438957</v>
      </c>
      <c r="AS256" s="14">
        <f t="shared" si="1611"/>
        <v>0.472286077330806</v>
      </c>
      <c r="AU256" s="14">
        <f t="shared" si="1612"/>
        <v>14.4798804847635</v>
      </c>
      <c r="AV256" s="14">
        <f t="shared" si="1613"/>
        <v>1.75451721856517</v>
      </c>
      <c r="AW256" s="14">
        <f t="shared" si="1614"/>
        <v>0.811086947383336</v>
      </c>
      <c r="AY256" s="14">
        <f t="shared" si="1615"/>
        <v>6.54346652262999</v>
      </c>
      <c r="AZ256" s="14">
        <f t="shared" si="1616"/>
        <v>1.03628889136769</v>
      </c>
      <c r="BA256" s="14">
        <f t="shared" si="1617"/>
        <v>0.522514999102814</v>
      </c>
      <c r="BC256" s="14">
        <f t="shared" si="1618"/>
        <v>10.619330623526</v>
      </c>
      <c r="BD256" s="14">
        <f t="shared" si="1619"/>
        <v>1.37601003837037</v>
      </c>
      <c r="BE256" s="14">
        <f t="shared" si="1620"/>
        <v>0.396801762938949</v>
      </c>
      <c r="BG256" s="14">
        <f t="shared" si="1621"/>
        <v>10.7169208307618</v>
      </c>
      <c r="BH256" s="14">
        <f t="shared" si="1622"/>
        <v>0.821018012244712</v>
      </c>
      <c r="BI256" s="14">
        <f t="shared" si="1623"/>
        <v>-0.0613880059620749</v>
      </c>
      <c r="BK256" s="14">
        <f t="shared" si="1624"/>
        <v>9.57383917073479</v>
      </c>
      <c r="BL256" s="14">
        <f t="shared" si="1625"/>
        <v>1.5096674508023</v>
      </c>
      <c r="BM256" s="14">
        <f t="shared" si="1626"/>
        <v>0.625905737227932</v>
      </c>
      <c r="BO256" s="14">
        <f t="shared" si="1627"/>
        <v>11.3456935588402</v>
      </c>
      <c r="BP256" s="14">
        <f t="shared" si="1628"/>
        <v>1.29905523669959</v>
      </c>
      <c r="BQ256" s="14">
        <f t="shared" si="1629"/>
        <v>0.357290450910843</v>
      </c>
      <c r="BS256" s="14">
        <f t="shared" si="1630"/>
        <v>11.0791584531645</v>
      </c>
      <c r="BT256" s="14">
        <f t="shared" si="1631"/>
        <v>1.26665106961366</v>
      </c>
      <c r="BU256" s="14">
        <f t="shared" si="1632"/>
        <v>0.287287207426163</v>
      </c>
      <c r="BW256" s="14">
        <f t="shared" si="1633"/>
        <v>9.31504088124107</v>
      </c>
      <c r="BX256" s="14">
        <f t="shared" si="1634"/>
        <v>1.31902816811391</v>
      </c>
      <c r="BY256" s="14">
        <f t="shared" si="1635"/>
        <v>0.4130697709316</v>
      </c>
      <c r="CA256" s="14">
        <f t="shared" si="1636"/>
        <v>10.537343934531</v>
      </c>
      <c r="CB256" s="14">
        <f t="shared" si="1637"/>
        <v>1.26814322501906</v>
      </c>
      <c r="CC256" s="14">
        <f t="shared" si="1638"/>
        <v>0.305529739637694</v>
      </c>
      <c r="CE256" s="14">
        <f t="shared" si="1639"/>
        <v>13.0468619097466</v>
      </c>
      <c r="CF256" s="14">
        <f t="shared" si="1640"/>
        <v>1.58630466461483</v>
      </c>
      <c r="CG256" s="14">
        <f t="shared" si="1641"/>
        <v>0.552596212924344</v>
      </c>
    </row>
    <row r="257" spans="2:85">
      <c r="B257" s="32" t="s">
        <v>186</v>
      </c>
      <c r="C257" s="14">
        <f t="shared" si="1579"/>
        <v>0</v>
      </c>
      <c r="D257" s="14">
        <f t="shared" si="1580"/>
        <v>0</v>
      </c>
      <c r="E257" s="14">
        <f t="shared" si="1581"/>
        <v>5.88096515354332</v>
      </c>
      <c r="G257" s="14">
        <f t="shared" si="1582"/>
        <v>0</v>
      </c>
      <c r="H257" s="14">
        <f t="shared" si="1583"/>
        <v>0</v>
      </c>
      <c r="I257" s="14">
        <f t="shared" si="1584"/>
        <v>5.87555193709063</v>
      </c>
      <c r="K257" s="14">
        <f t="shared" si="1585"/>
        <v>0</v>
      </c>
      <c r="L257" s="14">
        <f t="shared" si="1586"/>
        <v>0</v>
      </c>
      <c r="M257" s="14">
        <f t="shared" si="1587"/>
        <v>5.90929365628318</v>
      </c>
      <c r="O257" s="14">
        <f t="shared" si="1588"/>
        <v>0</v>
      </c>
      <c r="P257" s="14">
        <f t="shared" si="1589"/>
        <v>0</v>
      </c>
      <c r="Q257" s="14">
        <f t="shared" si="1590"/>
        <v>-0.0762932559874386</v>
      </c>
      <c r="S257" s="14">
        <f t="shared" si="1591"/>
        <v>0</v>
      </c>
      <c r="T257" s="14">
        <f t="shared" si="1592"/>
        <v>0</v>
      </c>
      <c r="U257" s="14">
        <f t="shared" si="1593"/>
        <v>0.935135460682697</v>
      </c>
      <c r="W257" s="14">
        <f t="shared" si="1594"/>
        <v>0</v>
      </c>
      <c r="X257" s="14">
        <f t="shared" si="1595"/>
        <v>0</v>
      </c>
      <c r="Y257" s="14">
        <f t="shared" si="1596"/>
        <v>5.88471593793675</v>
      </c>
      <c r="AA257" s="14">
        <f t="shared" si="1597"/>
        <v>0</v>
      </c>
      <c r="AB257" s="14">
        <f t="shared" si="1598"/>
        <v>0</v>
      </c>
      <c r="AC257" s="14">
        <f t="shared" si="1599"/>
        <v>5.68550444326111</v>
      </c>
      <c r="AE257" s="14">
        <f t="shared" si="1600"/>
        <v>0</v>
      </c>
      <c r="AF257" s="14">
        <f t="shared" si="1601"/>
        <v>0</v>
      </c>
      <c r="AG257" s="14">
        <f t="shared" si="1602"/>
        <v>5.77417046344917</v>
      </c>
      <c r="AI257" s="14">
        <f t="shared" si="1603"/>
        <v>0</v>
      </c>
      <c r="AJ257" s="14">
        <f t="shared" si="1604"/>
        <v>0</v>
      </c>
      <c r="AK257" s="14">
        <f t="shared" si="1605"/>
        <v>1.25934063033645</v>
      </c>
      <c r="AM257" s="14">
        <f t="shared" si="1606"/>
        <v>0</v>
      </c>
      <c r="AN257" s="14">
        <f t="shared" si="1607"/>
        <v>0</v>
      </c>
      <c r="AO257" s="14">
        <f t="shared" si="1608"/>
        <v>5.73832586092805</v>
      </c>
      <c r="AQ257" s="14">
        <f t="shared" si="1609"/>
        <v>0</v>
      </c>
      <c r="AR257" s="14">
        <f t="shared" si="1610"/>
        <v>0</v>
      </c>
      <c r="AS257" s="14">
        <f t="shared" si="1611"/>
        <v>7.4111513654893</v>
      </c>
      <c r="AU257" s="14">
        <f t="shared" si="1612"/>
        <v>0</v>
      </c>
      <c r="AV257" s="14">
        <f t="shared" si="1613"/>
        <v>0</v>
      </c>
      <c r="AW257" s="14">
        <f t="shared" si="1614"/>
        <v>7.69031486846296</v>
      </c>
      <c r="AY257" s="14">
        <f t="shared" si="1615"/>
        <v>0</v>
      </c>
      <c r="AZ257" s="14">
        <f t="shared" si="1616"/>
        <v>0</v>
      </c>
      <c r="BA257" s="14">
        <f t="shared" si="1617"/>
        <v>1.63342383289726</v>
      </c>
      <c r="BC257" s="14">
        <f t="shared" si="1618"/>
        <v>0</v>
      </c>
      <c r="BD257" s="14">
        <f t="shared" si="1619"/>
        <v>0</v>
      </c>
      <c r="BE257" s="14">
        <f t="shared" si="1620"/>
        <v>5.43877603425612</v>
      </c>
      <c r="BG257" s="14">
        <f t="shared" si="1621"/>
        <v>0</v>
      </c>
      <c r="BH257" s="14">
        <f t="shared" si="1622"/>
        <v>0</v>
      </c>
      <c r="BI257" s="14">
        <f t="shared" si="1623"/>
        <v>7.54942308879689</v>
      </c>
      <c r="BK257" s="14">
        <f t="shared" si="1624"/>
        <v>0</v>
      </c>
      <c r="BL257" s="14">
        <f t="shared" si="1625"/>
        <v>0</v>
      </c>
      <c r="BM257" s="14">
        <f t="shared" si="1626"/>
        <v>3.537132264871</v>
      </c>
      <c r="BO257" s="14">
        <f t="shared" si="1627"/>
        <v>0</v>
      </c>
      <c r="BP257" s="14">
        <f t="shared" si="1628"/>
        <v>0</v>
      </c>
      <c r="BQ257" s="14">
        <f t="shared" si="1629"/>
        <v>6.06595741057372</v>
      </c>
      <c r="BS257" s="14">
        <f t="shared" si="1630"/>
        <v>0</v>
      </c>
      <c r="BT257" s="14">
        <f t="shared" si="1631"/>
        <v>0</v>
      </c>
      <c r="BU257" s="14">
        <f t="shared" si="1632"/>
        <v>5.84969632145985</v>
      </c>
      <c r="BW257" s="14">
        <f t="shared" si="1633"/>
        <v>0</v>
      </c>
      <c r="BX257" s="14">
        <f t="shared" si="1634"/>
        <v>0</v>
      </c>
      <c r="BY257" s="14">
        <f t="shared" si="1635"/>
        <v>4.00041625543012</v>
      </c>
      <c r="CA257" s="14">
        <f t="shared" si="1636"/>
        <v>0</v>
      </c>
      <c r="CB257" s="14">
        <f t="shared" si="1637"/>
        <v>0</v>
      </c>
      <c r="CC257" s="14">
        <f t="shared" si="1638"/>
        <v>5.81074509988033</v>
      </c>
      <c r="CE257" s="14">
        <f t="shared" si="1639"/>
        <v>0</v>
      </c>
      <c r="CF257" s="14">
        <f t="shared" si="1640"/>
        <v>0</v>
      </c>
      <c r="CG257" s="14">
        <f t="shared" si="1641"/>
        <v>7.01228647748687</v>
      </c>
    </row>
    <row r="258" spans="2:85">
      <c r="B258" s="32" t="s">
        <v>187</v>
      </c>
      <c r="C258" s="14">
        <f t="shared" si="1579"/>
        <v>2.26427399657986</v>
      </c>
      <c r="D258" s="14">
        <f t="shared" si="1580"/>
        <v>-10.1833052291777</v>
      </c>
      <c r="E258" s="14">
        <f t="shared" si="1581"/>
        <v>-27.4476777911541</v>
      </c>
      <c r="G258" s="14">
        <f t="shared" si="1582"/>
        <v>2.00251638127796</v>
      </c>
      <c r="H258" s="14">
        <f t="shared" si="1583"/>
        <v>-9.40238993917931</v>
      </c>
      <c r="I258" s="14">
        <f t="shared" si="1584"/>
        <v>-25.2339723754657</v>
      </c>
      <c r="K258" s="14">
        <f t="shared" si="1585"/>
        <v>2.59473022979281</v>
      </c>
      <c r="L258" s="14">
        <f t="shared" si="1586"/>
        <v>-11.7161281005748</v>
      </c>
      <c r="M258" s="14">
        <f t="shared" si="1587"/>
        <v>-30.3979576834677</v>
      </c>
      <c r="O258" s="14">
        <f t="shared" si="1588"/>
        <v>0.611311737754334</v>
      </c>
      <c r="P258" s="14">
        <f t="shared" si="1589"/>
        <v>-3.0655912293592</v>
      </c>
      <c r="Q258" s="14">
        <f t="shared" si="1590"/>
        <v>-8.63408183082769</v>
      </c>
      <c r="S258" s="14">
        <f t="shared" si="1591"/>
        <v>0.87243710643854</v>
      </c>
      <c r="T258" s="14">
        <f t="shared" si="1592"/>
        <v>-2.94779079260057</v>
      </c>
      <c r="U258" s="14">
        <f t="shared" si="1593"/>
        <v>-6.65526727119307</v>
      </c>
      <c r="W258" s="14">
        <f t="shared" si="1594"/>
        <v>2.17546196656284</v>
      </c>
      <c r="X258" s="14">
        <f t="shared" si="1595"/>
        <v>-8.87583458689902</v>
      </c>
      <c r="Y258" s="14">
        <f t="shared" si="1596"/>
        <v>-24.9828412806904</v>
      </c>
      <c r="AA258" s="14">
        <f t="shared" si="1597"/>
        <v>2.00698024747597</v>
      </c>
      <c r="AB258" s="14">
        <f t="shared" si="1598"/>
        <v>-9.12394841568837</v>
      </c>
      <c r="AC258" s="14">
        <f t="shared" si="1599"/>
        <v>-24.5753713251768</v>
      </c>
      <c r="AE258" s="14">
        <f t="shared" si="1600"/>
        <v>2.04194236411106</v>
      </c>
      <c r="AF258" s="14">
        <f t="shared" si="1601"/>
        <v>-9.94828358004714</v>
      </c>
      <c r="AG258" s="14">
        <f t="shared" si="1602"/>
        <v>-27.1804586985499</v>
      </c>
      <c r="AI258" s="14">
        <f t="shared" si="1603"/>
        <v>0.550694485013929</v>
      </c>
      <c r="AJ258" s="14">
        <f t="shared" si="1604"/>
        <v>-2.85252873392198</v>
      </c>
      <c r="AK258" s="14">
        <f t="shared" si="1605"/>
        <v>-7.25285285759943</v>
      </c>
      <c r="AM258" s="14">
        <f t="shared" si="1606"/>
        <v>2.01797709607871</v>
      </c>
      <c r="AN258" s="14">
        <f t="shared" si="1607"/>
        <v>-9.53286564336054</v>
      </c>
      <c r="AO258" s="14">
        <f t="shared" si="1608"/>
        <v>-25.0225722137715</v>
      </c>
      <c r="AQ258" s="14">
        <f t="shared" si="1609"/>
        <v>1.65306514972756</v>
      </c>
      <c r="AR258" s="14">
        <f t="shared" si="1610"/>
        <v>-8.48766765672811</v>
      </c>
      <c r="AS258" s="14">
        <f t="shared" si="1611"/>
        <v>-21.6474482548249</v>
      </c>
      <c r="AU258" s="14">
        <f t="shared" si="1612"/>
        <v>1.827236138951</v>
      </c>
      <c r="AV258" s="14">
        <f t="shared" si="1613"/>
        <v>-9.15330923725943</v>
      </c>
      <c r="AW258" s="14">
        <f t="shared" si="1614"/>
        <v>-22.7621265105258</v>
      </c>
      <c r="AY258" s="14">
        <f t="shared" si="1615"/>
        <v>1.01874725207901</v>
      </c>
      <c r="AZ258" s="14">
        <f t="shared" si="1616"/>
        <v>-4.96463491736324</v>
      </c>
      <c r="BA258" s="14">
        <f t="shared" si="1617"/>
        <v>-12.0424299779089</v>
      </c>
      <c r="BC258" s="14">
        <f t="shared" si="1618"/>
        <v>2.00546355281716</v>
      </c>
      <c r="BD258" s="14">
        <f t="shared" si="1619"/>
        <v>-9.26120660819938</v>
      </c>
      <c r="BE258" s="14">
        <f t="shared" si="1620"/>
        <v>-23.0219049875203</v>
      </c>
      <c r="BG258" s="14">
        <f t="shared" si="1621"/>
        <v>1.83519641469294</v>
      </c>
      <c r="BH258" s="14">
        <f t="shared" si="1622"/>
        <v>-8.62804786419914</v>
      </c>
      <c r="BI258" s="14">
        <f t="shared" si="1623"/>
        <v>-21.7761095219456</v>
      </c>
      <c r="BK258" s="14">
        <f t="shared" si="1624"/>
        <v>1.82058495454811</v>
      </c>
      <c r="BL258" s="14">
        <f t="shared" si="1625"/>
        <v>-8.96347475491864</v>
      </c>
      <c r="BM258" s="14">
        <f t="shared" si="1626"/>
        <v>-22.9007431678839</v>
      </c>
      <c r="BO258" s="14">
        <f t="shared" si="1627"/>
        <v>2.04777596383771</v>
      </c>
      <c r="BP258" s="14">
        <f t="shared" si="1628"/>
        <v>-9.58089780785844</v>
      </c>
      <c r="BQ258" s="14">
        <f t="shared" si="1629"/>
        <v>-25.8180724976529</v>
      </c>
      <c r="BS258" s="14">
        <f t="shared" si="1630"/>
        <v>2.05043679116012</v>
      </c>
      <c r="BT258" s="14">
        <f t="shared" si="1631"/>
        <v>-9.70931603739061</v>
      </c>
      <c r="BU258" s="14">
        <f t="shared" si="1632"/>
        <v>-25.4279793565388</v>
      </c>
      <c r="BW258" s="14">
        <f t="shared" si="1633"/>
        <v>1.97805665748661</v>
      </c>
      <c r="BX258" s="14">
        <f t="shared" si="1634"/>
        <v>-9.22584044417003</v>
      </c>
      <c r="BY258" s="14">
        <f t="shared" si="1635"/>
        <v>-23.7887348375396</v>
      </c>
      <c r="CA258" s="14">
        <f t="shared" si="1636"/>
        <v>1.99165069264622</v>
      </c>
      <c r="CB258" s="14">
        <f t="shared" si="1637"/>
        <v>-9.01302991381443</v>
      </c>
      <c r="CC258" s="14">
        <f t="shared" si="1638"/>
        <v>-23.9879223664077</v>
      </c>
      <c r="CE258" s="14">
        <f t="shared" si="1639"/>
        <v>2.03560305790872</v>
      </c>
      <c r="CF258" s="14">
        <f t="shared" si="1640"/>
        <v>-9.54540008247479</v>
      </c>
      <c r="CG258" s="14">
        <f t="shared" si="1641"/>
        <v>-24.7931176050275</v>
      </c>
    </row>
    <row r="259" spans="2:85">
      <c r="B259" s="32" t="s">
        <v>188</v>
      </c>
      <c r="C259" s="14">
        <f t="shared" si="1579"/>
        <v>-3.84598368051332</v>
      </c>
      <c r="D259" s="14">
        <f t="shared" si="1580"/>
        <v>3.84598368051332</v>
      </c>
      <c r="E259" s="14">
        <f t="shared" si="1581"/>
        <v>0</v>
      </c>
      <c r="G259" s="14">
        <f t="shared" si="1582"/>
        <v>-3.69843543363845</v>
      </c>
      <c r="H259" s="14">
        <f t="shared" si="1583"/>
        <v>3.69843543363845</v>
      </c>
      <c r="I259" s="14">
        <f t="shared" si="1584"/>
        <v>0</v>
      </c>
      <c r="K259" s="14">
        <f t="shared" si="1585"/>
        <v>-4.56407735517615</v>
      </c>
      <c r="L259" s="14">
        <f t="shared" si="1586"/>
        <v>4.56407735517615</v>
      </c>
      <c r="M259" s="14">
        <f t="shared" si="1587"/>
        <v>0</v>
      </c>
      <c r="O259" s="14">
        <f t="shared" si="1588"/>
        <v>0.983595851670818</v>
      </c>
      <c r="P259" s="14">
        <f t="shared" si="1589"/>
        <v>-0.983595851670818</v>
      </c>
      <c r="Q259" s="14">
        <f t="shared" si="1590"/>
        <v>0</v>
      </c>
      <c r="S259" s="14">
        <f t="shared" si="1591"/>
        <v>2.18639882324331</v>
      </c>
      <c r="T259" s="14">
        <f t="shared" si="1592"/>
        <v>-2.18639882324331</v>
      </c>
      <c r="U259" s="14">
        <f t="shared" si="1593"/>
        <v>0</v>
      </c>
      <c r="W259" s="14">
        <f t="shared" si="1594"/>
        <v>-2.97469710654589</v>
      </c>
      <c r="X259" s="14">
        <f t="shared" si="1595"/>
        <v>2.97469710654589</v>
      </c>
      <c r="Y259" s="14">
        <f t="shared" si="1596"/>
        <v>0</v>
      </c>
      <c r="AA259" s="14">
        <f t="shared" si="1597"/>
        <v>-3.67202937343331</v>
      </c>
      <c r="AB259" s="14">
        <f t="shared" si="1598"/>
        <v>3.67202937343331</v>
      </c>
      <c r="AC259" s="14">
        <f t="shared" si="1599"/>
        <v>0</v>
      </c>
      <c r="AE259" s="14">
        <f t="shared" si="1600"/>
        <v>-4.56730516708801</v>
      </c>
      <c r="AF259" s="14">
        <f t="shared" si="1601"/>
        <v>4.56730516708801</v>
      </c>
      <c r="AG259" s="14">
        <f t="shared" si="1602"/>
        <v>0</v>
      </c>
      <c r="AI259" s="14">
        <f t="shared" si="1603"/>
        <v>-0.163265512242586</v>
      </c>
      <c r="AJ259" s="14">
        <f t="shared" si="1604"/>
        <v>0.163265512242586</v>
      </c>
      <c r="AK259" s="14">
        <f t="shared" si="1605"/>
        <v>0</v>
      </c>
      <c r="AM259" s="14">
        <f t="shared" si="1606"/>
        <v>-8.05773965066856</v>
      </c>
      <c r="AN259" s="14">
        <f t="shared" si="1607"/>
        <v>8.05773965066856</v>
      </c>
      <c r="AO259" s="14">
        <f t="shared" si="1608"/>
        <v>0</v>
      </c>
      <c r="AQ259" s="14">
        <f t="shared" si="1609"/>
        <v>-3.84330560234734</v>
      </c>
      <c r="AR259" s="14">
        <f t="shared" si="1610"/>
        <v>3.84330560234734</v>
      </c>
      <c r="AS259" s="14">
        <f t="shared" si="1611"/>
        <v>0</v>
      </c>
      <c r="AU259" s="14">
        <f t="shared" si="1612"/>
        <v>-4.78191793603769</v>
      </c>
      <c r="AV259" s="14">
        <f t="shared" si="1613"/>
        <v>4.78191793603769</v>
      </c>
      <c r="AW259" s="14">
        <f t="shared" si="1614"/>
        <v>0</v>
      </c>
      <c r="AY259" s="14">
        <f t="shared" si="1615"/>
        <v>-3.2291094360725</v>
      </c>
      <c r="AZ259" s="14">
        <f t="shared" si="1616"/>
        <v>3.2291094360725</v>
      </c>
      <c r="BA259" s="14">
        <f t="shared" si="1617"/>
        <v>0</v>
      </c>
      <c r="BC259" s="14">
        <f t="shared" si="1618"/>
        <v>-4.12688402882208</v>
      </c>
      <c r="BD259" s="14">
        <f t="shared" si="1619"/>
        <v>4.12688402882208</v>
      </c>
      <c r="BE259" s="14">
        <f t="shared" si="1620"/>
        <v>0</v>
      </c>
      <c r="BG259" s="14">
        <f t="shared" si="1621"/>
        <v>-4.93973032268994</v>
      </c>
      <c r="BH259" s="14">
        <f t="shared" si="1622"/>
        <v>4.93973032268994</v>
      </c>
      <c r="BI259" s="14">
        <f t="shared" si="1623"/>
        <v>0</v>
      </c>
      <c r="BK259" s="14">
        <f t="shared" si="1624"/>
        <v>-4.44372869358654</v>
      </c>
      <c r="BL259" s="14">
        <f t="shared" si="1625"/>
        <v>4.44372869358654</v>
      </c>
      <c r="BM259" s="14">
        <f t="shared" si="1626"/>
        <v>0</v>
      </c>
      <c r="BO259" s="14">
        <f t="shared" si="1627"/>
        <v>-3.74023565048851</v>
      </c>
      <c r="BP259" s="14">
        <f t="shared" si="1628"/>
        <v>3.74023565048851</v>
      </c>
      <c r="BQ259" s="14">
        <f t="shared" si="1629"/>
        <v>0</v>
      </c>
      <c r="BS259" s="14">
        <f t="shared" si="1630"/>
        <v>-3.95593519243478</v>
      </c>
      <c r="BT259" s="14">
        <f t="shared" si="1631"/>
        <v>3.95593519243478</v>
      </c>
      <c r="BU259" s="14">
        <f t="shared" si="1632"/>
        <v>0</v>
      </c>
      <c r="BW259" s="14">
        <f t="shared" si="1633"/>
        <v>-4.02978825500182</v>
      </c>
      <c r="BX259" s="14">
        <f t="shared" si="1634"/>
        <v>4.02978825500182</v>
      </c>
      <c r="BY259" s="14">
        <f t="shared" si="1635"/>
        <v>0</v>
      </c>
      <c r="CA259" s="14">
        <f t="shared" si="1636"/>
        <v>-3.47807094666788</v>
      </c>
      <c r="CB259" s="14">
        <f t="shared" si="1637"/>
        <v>3.47807094666788</v>
      </c>
      <c r="CC259" s="14">
        <f t="shared" si="1638"/>
        <v>0</v>
      </c>
      <c r="CE259" s="14">
        <f t="shared" si="1639"/>
        <v>-3.35808931977172</v>
      </c>
      <c r="CF259" s="14">
        <f t="shared" si="1640"/>
        <v>3.35808931977172</v>
      </c>
      <c r="CG259" s="14">
        <f t="shared" si="1641"/>
        <v>0</v>
      </c>
    </row>
    <row r="260" spans="2:85">
      <c r="B260" s="32" t="s">
        <v>189</v>
      </c>
      <c r="C260" s="14">
        <f t="shared" si="1579"/>
        <v>-24.2263061089065</v>
      </c>
      <c r="D260" s="14">
        <f t="shared" si="1580"/>
        <v>0</v>
      </c>
      <c r="E260" s="14">
        <f t="shared" si="1581"/>
        <v>47.7670277751576</v>
      </c>
      <c r="G260" s="14">
        <f t="shared" si="1582"/>
        <v>-22.3284673308215</v>
      </c>
      <c r="H260" s="14">
        <f t="shared" si="1583"/>
        <v>0</v>
      </c>
      <c r="I260" s="14">
        <f t="shared" si="1584"/>
        <v>44.1713926922389</v>
      </c>
      <c r="K260" s="14">
        <f t="shared" si="1585"/>
        <v>-26.7581470714806</v>
      </c>
      <c r="L260" s="14">
        <f t="shared" si="1586"/>
        <v>0</v>
      </c>
      <c r="M260" s="14">
        <f t="shared" si="1587"/>
        <v>52.5791401148697</v>
      </c>
      <c r="O260" s="14">
        <f t="shared" si="1588"/>
        <v>-8.02017052255417</v>
      </c>
      <c r="P260" s="14">
        <f t="shared" si="1589"/>
        <v>0</v>
      </c>
      <c r="Q260" s="14">
        <f t="shared" si="1590"/>
        <v>15.4368309865208</v>
      </c>
      <c r="S260" s="14">
        <f t="shared" si="1591"/>
        <v>-11.7671433802023</v>
      </c>
      <c r="T260" s="14">
        <f t="shared" si="1592"/>
        <v>0</v>
      </c>
      <c r="U260" s="14">
        <f t="shared" si="1593"/>
        <v>22.6552106608171</v>
      </c>
      <c r="W260" s="14">
        <f t="shared" si="1594"/>
        <v>-22.4950977046235</v>
      </c>
      <c r="X260" s="14">
        <f t="shared" si="1595"/>
        <v>0</v>
      </c>
      <c r="Y260" s="14">
        <f t="shared" si="1596"/>
        <v>44.4987396296125</v>
      </c>
      <c r="AA260" s="14">
        <f t="shared" si="1597"/>
        <v>-21.577294416354</v>
      </c>
      <c r="AB260" s="14">
        <f t="shared" si="1598"/>
        <v>0</v>
      </c>
      <c r="AC260" s="14">
        <f t="shared" si="1599"/>
        <v>42.6891632151139</v>
      </c>
      <c r="AE260" s="14">
        <f t="shared" si="1600"/>
        <v>-22.5625361635678</v>
      </c>
      <c r="AF260" s="14">
        <f t="shared" si="1601"/>
        <v>0</v>
      </c>
      <c r="AG260" s="14">
        <f t="shared" si="1602"/>
        <v>44.5341162782018</v>
      </c>
      <c r="AI260" s="14">
        <f t="shared" si="1603"/>
        <v>-18.9222351757223</v>
      </c>
      <c r="AJ260" s="14">
        <f t="shared" si="1604"/>
        <v>0</v>
      </c>
      <c r="AK260" s="14">
        <f t="shared" si="1605"/>
        <v>35.4234074960372</v>
      </c>
      <c r="AM260" s="14">
        <f t="shared" si="1606"/>
        <v>-18.952507000757</v>
      </c>
      <c r="AN260" s="14">
        <f t="shared" si="1607"/>
        <v>0</v>
      </c>
      <c r="AO260" s="14">
        <f t="shared" si="1608"/>
        <v>37.1886842173899</v>
      </c>
      <c r="AQ260" s="14">
        <f t="shared" si="1609"/>
        <v>-24.9764558823111</v>
      </c>
      <c r="AR260" s="14">
        <f t="shared" si="1610"/>
        <v>0</v>
      </c>
      <c r="AS260" s="14">
        <f t="shared" si="1611"/>
        <v>49.2589811025027</v>
      </c>
      <c r="AU260" s="14">
        <f t="shared" si="1612"/>
        <v>-24.7719498789045</v>
      </c>
      <c r="AV260" s="14">
        <f t="shared" si="1613"/>
        <v>0</v>
      </c>
      <c r="AW260" s="14">
        <f t="shared" si="1614"/>
        <v>48.4841028513213</v>
      </c>
      <c r="AY260" s="14">
        <f t="shared" si="1615"/>
        <v>-10.6112949256055</v>
      </c>
      <c r="AZ260" s="14">
        <f t="shared" si="1616"/>
        <v>0</v>
      </c>
      <c r="BA260" s="14">
        <f t="shared" si="1617"/>
        <v>20.3605526364437</v>
      </c>
      <c r="BC260" s="14">
        <f t="shared" si="1618"/>
        <v>-21.6888556395755</v>
      </c>
      <c r="BD260" s="14">
        <f t="shared" si="1619"/>
        <v>0</v>
      </c>
      <c r="BE260" s="14">
        <f t="shared" si="1620"/>
        <v>42.7241704876598</v>
      </c>
      <c r="BG260" s="14">
        <f t="shared" si="1621"/>
        <v>-22.0425814845554</v>
      </c>
      <c r="BH260" s="14">
        <f t="shared" si="1622"/>
        <v>0</v>
      </c>
      <c r="BI260" s="14">
        <f t="shared" si="1623"/>
        <v>43.883854183882</v>
      </c>
      <c r="BK260" s="14">
        <f t="shared" si="1624"/>
        <v>-18.1268145426564</v>
      </c>
      <c r="BL260" s="14">
        <f t="shared" si="1625"/>
        <v>0</v>
      </c>
      <c r="BM260" s="14">
        <f t="shared" si="1626"/>
        <v>35.3932048671643</v>
      </c>
      <c r="BO260" s="14">
        <f t="shared" si="1627"/>
        <v>-23.6114500340317</v>
      </c>
      <c r="BP260" s="14">
        <f t="shared" si="1628"/>
        <v>0</v>
      </c>
      <c r="BQ260" s="14">
        <f t="shared" si="1629"/>
        <v>46.6128774530203</v>
      </c>
      <c r="BS260" s="14">
        <f t="shared" si="1630"/>
        <v>-22.9995252973334</v>
      </c>
      <c r="BT260" s="14">
        <f t="shared" si="1631"/>
        <v>0</v>
      </c>
      <c r="BU260" s="14">
        <f t="shared" si="1632"/>
        <v>45.4179681142209</v>
      </c>
      <c r="BW260" s="14">
        <f t="shared" si="1633"/>
        <v>-18.9495598212194</v>
      </c>
      <c r="BX260" s="14">
        <f t="shared" si="1634"/>
        <v>0</v>
      </c>
      <c r="BY260" s="14">
        <f t="shared" si="1635"/>
        <v>37.2429133961245</v>
      </c>
      <c r="CA260" s="14">
        <f t="shared" si="1636"/>
        <v>-22.378165657701</v>
      </c>
      <c r="CB260" s="14">
        <f t="shared" si="1637"/>
        <v>0</v>
      </c>
      <c r="CC260" s="14">
        <f t="shared" si="1638"/>
        <v>44.2048522443042</v>
      </c>
      <c r="CE260" s="14">
        <f t="shared" si="1639"/>
        <v>-26.800569394778</v>
      </c>
      <c r="CF260" s="14">
        <f t="shared" si="1640"/>
        <v>0</v>
      </c>
      <c r="CG260" s="14">
        <f t="shared" si="1641"/>
        <v>52.7382211720574</v>
      </c>
    </row>
    <row r="261" spans="2:85">
      <c r="B261" s="32" t="s">
        <v>190</v>
      </c>
      <c r="C261" s="14">
        <f t="shared" si="1579"/>
        <v>0.0192932974335204</v>
      </c>
      <c r="D261" s="14">
        <f t="shared" si="1580"/>
        <v>0.0436973118272156</v>
      </c>
      <c r="E261" s="14">
        <f t="shared" si="1581"/>
        <v>-36.0377651132475</v>
      </c>
      <c r="G261" s="14">
        <f t="shared" si="1582"/>
        <v>8.05390874248916e-12</v>
      </c>
      <c r="H261" s="14">
        <f t="shared" si="1583"/>
        <v>0.0124608465282044</v>
      </c>
      <c r="I261" s="14">
        <f t="shared" si="1584"/>
        <v>-34.1187921297969</v>
      </c>
      <c r="K261" s="14">
        <f t="shared" si="1585"/>
        <v>0.00210525902692903</v>
      </c>
      <c r="L261" s="14">
        <f t="shared" si="1586"/>
        <v>9.34229888540353e-10</v>
      </c>
      <c r="M261" s="14">
        <f t="shared" si="1587"/>
        <v>-39.180218865249</v>
      </c>
      <c r="O261" s="14">
        <f t="shared" si="1588"/>
        <v>0.0291072248362845</v>
      </c>
      <c r="P261" s="14">
        <f t="shared" si="1589"/>
        <v>0.0342439153078643</v>
      </c>
      <c r="Q261" s="14">
        <f t="shared" si="1590"/>
        <v>-8.36500994814176</v>
      </c>
      <c r="S261" s="14">
        <f t="shared" si="1591"/>
        <v>3.69766176379462e-5</v>
      </c>
      <c r="T261" s="14">
        <f t="shared" si="1592"/>
        <v>0.0617736673064918</v>
      </c>
      <c r="U261" s="14">
        <f t="shared" si="1593"/>
        <v>-18.0490084937754</v>
      </c>
      <c r="W261" s="14">
        <f t="shared" si="1594"/>
        <v>0.183672873424659</v>
      </c>
      <c r="X261" s="14">
        <f t="shared" si="1595"/>
        <v>7.99286643042781e-10</v>
      </c>
      <c r="Y261" s="14">
        <f t="shared" si="1596"/>
        <v>-33.7785716940367</v>
      </c>
      <c r="AA261" s="14">
        <f t="shared" si="1597"/>
        <v>7.88214382508258e-12</v>
      </c>
      <c r="AB261" s="14">
        <f t="shared" si="1598"/>
        <v>7.88023594562222e-12</v>
      </c>
      <c r="AC261" s="14">
        <f t="shared" si="1599"/>
        <v>-32.745116505496</v>
      </c>
      <c r="AE261" s="14">
        <f t="shared" si="1600"/>
        <v>8.3000261088763e-10</v>
      </c>
      <c r="AF261" s="14">
        <f t="shared" si="1601"/>
        <v>0.0122441985158143</v>
      </c>
      <c r="AG261" s="14">
        <f t="shared" si="1602"/>
        <v>-32.5523703979768</v>
      </c>
      <c r="AI261" s="14">
        <f t="shared" si="1603"/>
        <v>2.81609236041261</v>
      </c>
      <c r="AJ261" s="14">
        <f t="shared" si="1604"/>
        <v>1.97979925510072e-5</v>
      </c>
      <c r="AK261" s="14">
        <f t="shared" si="1605"/>
        <v>-30.6822688141965</v>
      </c>
      <c r="AM261" s="14">
        <f t="shared" si="1606"/>
        <v>0.302424853440967</v>
      </c>
      <c r="AN261" s="14">
        <f t="shared" si="1607"/>
        <v>0.0266155862076221</v>
      </c>
      <c r="AO261" s="14">
        <f t="shared" si="1608"/>
        <v>-27.370951648735</v>
      </c>
      <c r="AQ261" s="14">
        <f t="shared" si="1609"/>
        <v>0.00369432251991128</v>
      </c>
      <c r="AR261" s="14">
        <f t="shared" si="1610"/>
        <v>0.000407140509756768</v>
      </c>
      <c r="AS261" s="14">
        <f t="shared" si="1611"/>
        <v>-46.181513001728</v>
      </c>
      <c r="AU261" s="14">
        <f t="shared" si="1612"/>
        <v>0.12596540598471</v>
      </c>
      <c r="AV261" s="14">
        <f t="shared" si="1613"/>
        <v>7.01146289280127e-6</v>
      </c>
      <c r="AW261" s="14">
        <f t="shared" si="1614"/>
        <v>-43.0945447207087</v>
      </c>
      <c r="AY261" s="14">
        <f t="shared" si="1615"/>
        <v>0.0879139478037235</v>
      </c>
      <c r="AZ261" s="14">
        <f t="shared" si="1616"/>
        <v>0.00293410256241926</v>
      </c>
      <c r="BA261" s="14">
        <f t="shared" si="1617"/>
        <v>-14.6173781731007</v>
      </c>
      <c r="BC261" s="14">
        <f t="shared" si="1618"/>
        <v>4.65680763918359e-5</v>
      </c>
      <c r="BD261" s="14">
        <f t="shared" si="1619"/>
        <v>7.46296851822131e-6</v>
      </c>
      <c r="BE261" s="14">
        <f t="shared" si="1620"/>
        <v>-34.4866705754027</v>
      </c>
      <c r="BG261" s="14">
        <f t="shared" si="1621"/>
        <v>0.0961631674826188</v>
      </c>
      <c r="BH261" s="14">
        <f t="shared" si="1622"/>
        <v>8.23096331304352e-10</v>
      </c>
      <c r="BI261" s="14">
        <f t="shared" si="1623"/>
        <v>-39.9741918813077</v>
      </c>
      <c r="BK261" s="14">
        <f t="shared" si="1624"/>
        <v>0.0502100403590102</v>
      </c>
      <c r="BL261" s="14">
        <f t="shared" si="1625"/>
        <v>0.0061450297222497</v>
      </c>
      <c r="BM261" s="14">
        <f t="shared" si="1626"/>
        <v>-23.6936545456712</v>
      </c>
      <c r="BO261" s="14">
        <f t="shared" si="1627"/>
        <v>0.0287296653598283</v>
      </c>
      <c r="BP261" s="14">
        <f t="shared" si="1628"/>
        <v>2.2582642649007e-6</v>
      </c>
      <c r="BQ261" s="14">
        <f t="shared" si="1629"/>
        <v>-36.5481307069258</v>
      </c>
      <c r="BS261" s="14">
        <f t="shared" si="1630"/>
        <v>0.020843084292461</v>
      </c>
      <c r="BT261" s="14">
        <f t="shared" si="1631"/>
        <v>8.2652598343469e-10</v>
      </c>
      <c r="BU261" s="14">
        <f t="shared" si="1632"/>
        <v>-35.3755271530656</v>
      </c>
      <c r="BW261" s="14">
        <f t="shared" si="1633"/>
        <v>0.0543066448792399</v>
      </c>
      <c r="BX261" s="14">
        <f t="shared" si="1634"/>
        <v>0.00512478069214075</v>
      </c>
      <c r="BY261" s="14">
        <f t="shared" si="1635"/>
        <v>-25.0950037297706</v>
      </c>
      <c r="CA261" s="14">
        <f t="shared" si="1636"/>
        <v>3.24870770661076e-5</v>
      </c>
      <c r="CB261" s="14">
        <f t="shared" si="1637"/>
        <v>0.000141961651527057</v>
      </c>
      <c r="CC261" s="14">
        <f t="shared" si="1638"/>
        <v>-35.2142898644269</v>
      </c>
      <c r="CE261" s="14">
        <f t="shared" si="1639"/>
        <v>0.0293680200868596</v>
      </c>
      <c r="CF261" s="14">
        <f t="shared" si="1640"/>
        <v>0.0454973437381824</v>
      </c>
      <c r="CG261" s="14">
        <f t="shared" si="1641"/>
        <v>-46.0648606912567</v>
      </c>
    </row>
    <row r="263" spans="1:1">
      <c r="A263" s="29" t="s">
        <v>192</v>
      </c>
    </row>
    <row r="264" spans="2:86">
      <c r="B264" s="35" t="s">
        <v>193</v>
      </c>
      <c r="C264" s="36">
        <f>C7</f>
        <v>8.57632353908268</v>
      </c>
      <c r="D264" s="31"/>
      <c r="E264" s="31"/>
      <c r="F264" s="31"/>
      <c r="G264" s="36">
        <f>G7</f>
        <v>8.05390874248916</v>
      </c>
      <c r="H264" s="31"/>
      <c r="I264" s="31"/>
      <c r="J264" s="31"/>
      <c r="K264" s="36">
        <f>K7</f>
        <v>9.34229888540353</v>
      </c>
      <c r="L264" s="31"/>
      <c r="M264" s="31"/>
      <c r="N264" s="31"/>
      <c r="O264" s="36">
        <f>O7</f>
        <v>2.06350800288426</v>
      </c>
      <c r="P264" s="31"/>
      <c r="Q264" s="31"/>
      <c r="R264" s="31"/>
      <c r="S264" s="36">
        <f>S7</f>
        <v>2.46295686020516</v>
      </c>
      <c r="T264" s="31"/>
      <c r="U264" s="31"/>
      <c r="V264" s="31"/>
      <c r="W264" s="36">
        <f>W7</f>
        <v>7.99286643042781</v>
      </c>
      <c r="X264" s="31"/>
      <c r="Y264" s="31"/>
      <c r="Z264" s="31"/>
      <c r="AA264" s="36">
        <f>AA7</f>
        <v>7.8837994229614</v>
      </c>
      <c r="AB264" s="31"/>
      <c r="AC264" s="31"/>
      <c r="AD264" s="31"/>
      <c r="AE264" s="36">
        <f>AE7</f>
        <v>8.3000261088763</v>
      </c>
      <c r="AF264" s="31"/>
      <c r="AG264" s="31"/>
      <c r="AH264" s="31"/>
      <c r="AI264" s="36">
        <f>AI7</f>
        <v>3.25785626970663</v>
      </c>
      <c r="AL264" s="31"/>
      <c r="AM264" s="36">
        <f>AM7</f>
        <v>7.73243606539729</v>
      </c>
      <c r="AN264" s="31"/>
      <c r="AO264" s="31"/>
      <c r="AP264" s="31"/>
      <c r="AQ264" s="36">
        <f>AQ7</f>
        <v>8.29573375110319</v>
      </c>
      <c r="AR264" s="31"/>
      <c r="AS264" s="31"/>
      <c r="AT264" s="31"/>
      <c r="AU264" s="36">
        <f>AU7</f>
        <v>8.7380707135075</v>
      </c>
      <c r="AV264" s="31"/>
      <c r="AW264" s="31"/>
      <c r="AX264" s="31"/>
      <c r="AY264" s="36">
        <f>AY7</f>
        <v>3.58387746647929</v>
      </c>
      <c r="AZ264" s="31"/>
      <c r="BA264" s="31"/>
      <c r="BB264" s="31"/>
      <c r="BC264" s="36">
        <f>BC7</f>
        <v>7.84990608916861</v>
      </c>
      <c r="BD264" s="31"/>
      <c r="BE264" s="31"/>
      <c r="BF264" s="31"/>
      <c r="BG264" s="36">
        <f>BG7</f>
        <v>8.23096331304352</v>
      </c>
      <c r="BH264" s="31"/>
      <c r="BI264" s="31"/>
      <c r="BJ264" s="31"/>
      <c r="BK264" s="36">
        <f>BK7</f>
        <v>6.63298528472013</v>
      </c>
      <c r="BL264" s="31"/>
      <c r="BM264" s="31"/>
      <c r="BN264" s="31"/>
      <c r="BO264" s="36">
        <f>BO7</f>
        <v>8.30757329858406</v>
      </c>
      <c r="BP264" s="31"/>
      <c r="BQ264" s="31"/>
      <c r="BR264" s="31"/>
      <c r="BS264" s="36">
        <f>BS7</f>
        <v>8.2652598343469</v>
      </c>
      <c r="BT264" s="31"/>
      <c r="BU264" s="31"/>
      <c r="BV264" s="31"/>
      <c r="BW264" s="36">
        <f>BW7</f>
        <v>7.1551765095496</v>
      </c>
      <c r="BX264" s="31"/>
      <c r="BY264" s="31"/>
      <c r="BZ264" s="31"/>
      <c r="CA264" s="36">
        <f>CA7</f>
        <v>8.06481153506054</v>
      </c>
      <c r="CB264" s="31"/>
      <c r="CC264" s="31"/>
      <c r="CD264" s="31"/>
      <c r="CE264" s="36">
        <f>CE7</f>
        <v>8.87294252497389</v>
      </c>
      <c r="CF264" s="31"/>
      <c r="CG264" s="31"/>
      <c r="CH264" s="31"/>
    </row>
    <row r="265" spans="2:86">
      <c r="B265" s="37" t="s">
        <v>194</v>
      </c>
      <c r="C265" s="38">
        <v>-0.90283579719573</v>
      </c>
      <c r="D265" s="31"/>
      <c r="E265" s="31"/>
      <c r="F265" s="31"/>
      <c r="G265" s="38">
        <v>-0.898783641195686</v>
      </c>
      <c r="H265" s="31"/>
      <c r="I265" s="31"/>
      <c r="J265" s="31"/>
      <c r="K265" s="38">
        <v>-0.885629593742877</v>
      </c>
      <c r="L265" s="31"/>
      <c r="M265" s="31"/>
      <c r="N265" s="31"/>
      <c r="O265" s="38">
        <v>-0.921756279617818</v>
      </c>
      <c r="P265" s="31"/>
      <c r="Q265" s="31"/>
      <c r="R265" s="31"/>
      <c r="S265" s="38">
        <v>-0.846512820723024</v>
      </c>
      <c r="T265" s="31"/>
      <c r="U265" s="31"/>
      <c r="V265" s="31"/>
      <c r="W265" s="38">
        <v>-0.906375732749104</v>
      </c>
      <c r="X265" s="31"/>
      <c r="Y265" s="31"/>
      <c r="Z265" s="31"/>
      <c r="AA265" s="38">
        <v>-0.883545502694131</v>
      </c>
      <c r="AB265" s="31"/>
      <c r="AC265" s="31"/>
      <c r="AD265" s="31"/>
      <c r="AE265" s="38">
        <v>-0.938673488806767</v>
      </c>
      <c r="AF265" s="31"/>
      <c r="AG265" s="31"/>
      <c r="AH265" s="31"/>
      <c r="AI265" s="38">
        <v>-0.869481343833776</v>
      </c>
      <c r="AL265" s="31"/>
      <c r="AM265" s="38">
        <v>-0.890977889511005</v>
      </c>
      <c r="AN265" s="31"/>
      <c r="AO265" s="31"/>
      <c r="AP265" s="31"/>
      <c r="AQ265" s="38">
        <v>-0.879097514216987</v>
      </c>
      <c r="AR265" s="31"/>
      <c r="AS265" s="31"/>
      <c r="AT265" s="31"/>
      <c r="AU265" s="38">
        <v>-0.833851437485317</v>
      </c>
      <c r="AV265" s="31"/>
      <c r="AW265" s="31"/>
      <c r="AX265" s="31"/>
      <c r="AY265" s="38">
        <v>-0.828758581876755</v>
      </c>
      <c r="AZ265" s="31"/>
      <c r="BA265" s="31"/>
      <c r="BB265" s="31"/>
      <c r="BC265" s="38">
        <v>-0.807459894107901</v>
      </c>
      <c r="BD265" s="31"/>
      <c r="BE265" s="31"/>
      <c r="BF265" s="31"/>
      <c r="BG265" s="38">
        <v>-0.840529201758149</v>
      </c>
      <c r="BH265" s="31"/>
      <c r="BI265" s="31"/>
      <c r="BJ265" s="31"/>
      <c r="BK265" s="38">
        <v>-0.886069139135983</v>
      </c>
      <c r="BL265" s="31"/>
      <c r="BM265" s="31"/>
      <c r="BN265" s="31"/>
      <c r="BO265" s="38">
        <v>-0.919866986555591</v>
      </c>
      <c r="BP265" s="31"/>
      <c r="BQ265" s="31"/>
      <c r="BR265" s="31"/>
      <c r="BS265" s="38">
        <v>-0.882363744256449</v>
      </c>
      <c r="BT265" s="31"/>
      <c r="BU265" s="31"/>
      <c r="BV265" s="31"/>
      <c r="BW265" s="38">
        <v>-0.854568804564847</v>
      </c>
      <c r="BX265" s="31"/>
      <c r="BY265" s="31"/>
      <c r="BZ265" s="31"/>
      <c r="CA265" s="38">
        <v>-0.843135877326096</v>
      </c>
      <c r="CB265" s="31"/>
      <c r="CC265" s="31"/>
      <c r="CD265" s="31"/>
      <c r="CE265" s="38">
        <v>-0.859983260089146</v>
      </c>
      <c r="CF265" s="31"/>
      <c r="CG265" s="31"/>
      <c r="CH265" s="31"/>
    </row>
    <row r="266" spans="2:86">
      <c r="B266" s="37" t="s">
        <v>195</v>
      </c>
      <c r="C266" s="38">
        <v>-0.10819375981916</v>
      </c>
      <c r="D266" s="31"/>
      <c r="E266" s="31"/>
      <c r="F266" s="31"/>
      <c r="G266" s="38">
        <v>-0.104884966229631</v>
      </c>
      <c r="H266" s="31"/>
      <c r="I266" s="31"/>
      <c r="J266" s="31"/>
      <c r="K266" s="38">
        <v>-0.105018235772931</v>
      </c>
      <c r="L266" s="31"/>
      <c r="M266" s="31"/>
      <c r="N266" s="31"/>
      <c r="O266" s="38">
        <v>-0.0968061379753274</v>
      </c>
      <c r="P266" s="31"/>
      <c r="Q266" s="31"/>
      <c r="R266" s="31"/>
      <c r="S266" s="38">
        <v>-0.100458674300371</v>
      </c>
      <c r="T266" s="31"/>
      <c r="U266" s="31"/>
      <c r="V266" s="31"/>
      <c r="W266" s="38">
        <v>-0.0958210965370748</v>
      </c>
      <c r="X266" s="31"/>
      <c r="Y266" s="31"/>
      <c r="Z266" s="31"/>
      <c r="AA266" s="38">
        <v>-0.102235040378258</v>
      </c>
      <c r="AB266" s="31"/>
      <c r="AC266" s="31"/>
      <c r="AD266" s="31"/>
      <c r="AE266" s="38">
        <v>-0.132889051602108</v>
      </c>
      <c r="AF266" s="31"/>
      <c r="AG266" s="31"/>
      <c r="AH266" s="31"/>
      <c r="AI266" s="38">
        <v>-0.114257747501012</v>
      </c>
      <c r="AL266" s="31"/>
      <c r="AM266" s="38">
        <v>-0.109696338567198</v>
      </c>
      <c r="AN266" s="31"/>
      <c r="AO266" s="31"/>
      <c r="AP266" s="31"/>
      <c r="AQ266" s="38">
        <v>-0.118818260145549</v>
      </c>
      <c r="AR266" s="31"/>
      <c r="AS266" s="31"/>
      <c r="AT266" s="31"/>
      <c r="AU266" s="38">
        <v>-0.117936554002287</v>
      </c>
      <c r="AV266" s="31"/>
      <c r="AW266" s="31"/>
      <c r="AX266" s="31"/>
      <c r="AY266" s="38">
        <v>-0.10861267742198</v>
      </c>
      <c r="AZ266" s="31"/>
      <c r="BA266" s="31"/>
      <c r="BB266" s="31"/>
      <c r="BC266" s="38">
        <v>-0.101102682042597</v>
      </c>
      <c r="BD266" s="31"/>
      <c r="BE266" s="31"/>
      <c r="BF266" s="31"/>
      <c r="BG266" s="38">
        <v>-0.108507792950104</v>
      </c>
      <c r="BH266" s="31"/>
      <c r="BI266" s="31"/>
      <c r="BJ266" s="31"/>
      <c r="BK266" s="38">
        <v>-0.126238439709846</v>
      </c>
      <c r="BL266" s="31"/>
      <c r="BM266" s="31"/>
      <c r="BN266" s="31"/>
      <c r="BO266" s="38">
        <v>-0.127724488497145</v>
      </c>
      <c r="BP266" s="31"/>
      <c r="BQ266" s="31"/>
      <c r="BR266" s="31"/>
      <c r="BS266" s="38">
        <v>-0.122862625102031</v>
      </c>
      <c r="BT266" s="31"/>
      <c r="BU266" s="31"/>
      <c r="BV266" s="31"/>
      <c r="BW266" s="38">
        <v>-0.123868449365812</v>
      </c>
      <c r="BX266" s="31"/>
      <c r="BY266" s="31"/>
      <c r="BZ266" s="31"/>
      <c r="CA266" s="38">
        <v>-0.100048152619141</v>
      </c>
      <c r="CB266" s="31"/>
      <c r="CC266" s="31"/>
      <c r="CD266" s="31"/>
      <c r="CE266" s="38">
        <v>-0.0997162098861304</v>
      </c>
      <c r="CF266" s="31"/>
      <c r="CG266" s="31"/>
      <c r="CH266" s="31"/>
    </row>
    <row r="267" spans="2:86">
      <c r="B267" s="37" t="s">
        <v>196</v>
      </c>
      <c r="C267" s="38">
        <v>0.0400388973198637</v>
      </c>
      <c r="D267" s="31"/>
      <c r="E267" s="31"/>
      <c r="F267" s="31"/>
      <c r="G267" s="38">
        <v>0.0370947607940861</v>
      </c>
      <c r="H267" s="31"/>
      <c r="I267" s="31"/>
      <c r="J267" s="31"/>
      <c r="K267" s="38">
        <v>0.0403732418604551</v>
      </c>
      <c r="L267" s="31"/>
      <c r="M267" s="31"/>
      <c r="N267" s="31"/>
      <c r="O267" s="38">
        <v>0.030830729793006</v>
      </c>
      <c r="P267" s="31"/>
      <c r="Q267" s="31"/>
      <c r="R267" s="31"/>
      <c r="S267" s="38">
        <v>0.0321653953008844</v>
      </c>
      <c r="T267" s="31"/>
      <c r="U267" s="31"/>
      <c r="V267" s="31"/>
      <c r="W267" s="38">
        <v>0.0397696561371004</v>
      </c>
      <c r="X267" s="31"/>
      <c r="Y267" s="31"/>
      <c r="Z267" s="31"/>
      <c r="AA267" s="38">
        <v>0.0381755579490247</v>
      </c>
      <c r="AB267" s="31"/>
      <c r="AC267" s="31"/>
      <c r="AD267" s="31"/>
      <c r="AE267" s="38">
        <v>0.0379777724747307</v>
      </c>
      <c r="AF267" s="31"/>
      <c r="AG267" s="31"/>
      <c r="AH267" s="31"/>
      <c r="AI267" s="38">
        <v>0.0320390827778032</v>
      </c>
      <c r="AL267" s="31"/>
      <c r="AM267" s="38">
        <v>0.0374072674905975</v>
      </c>
      <c r="AN267" s="31"/>
      <c r="AO267" s="31"/>
      <c r="AP267" s="31"/>
      <c r="AQ267" s="38">
        <v>0.0338433003394516</v>
      </c>
      <c r="AR267" s="31"/>
      <c r="AS267" s="31"/>
      <c r="AT267" s="31"/>
      <c r="AU267" s="38">
        <v>0.0343919943224679</v>
      </c>
      <c r="AV267" s="31"/>
      <c r="AW267" s="31"/>
      <c r="AX267" s="31"/>
      <c r="AY267" s="38">
        <v>0.034727453064634</v>
      </c>
      <c r="AZ267" s="31"/>
      <c r="BA267" s="31"/>
      <c r="BB267" s="31"/>
      <c r="BC267" s="38">
        <v>0.0374853995562885</v>
      </c>
      <c r="BD267" s="31"/>
      <c r="BE267" s="31"/>
      <c r="BF267" s="31"/>
      <c r="BG267" s="38">
        <v>0.0377369366260194</v>
      </c>
      <c r="BH267" s="31"/>
      <c r="BI267" s="31"/>
      <c r="BJ267" s="31"/>
      <c r="BK267" s="38">
        <v>0.0368019169425244</v>
      </c>
      <c r="BL267" s="31"/>
      <c r="BM267" s="31"/>
      <c r="BN267" s="31"/>
      <c r="BO267" s="38">
        <v>0.0395163695950319</v>
      </c>
      <c r="BP267" s="31"/>
      <c r="BQ267" s="31"/>
      <c r="BR267" s="31"/>
      <c r="BS267" s="38">
        <v>0.0381204161132554</v>
      </c>
      <c r="BT267" s="31"/>
      <c r="BU267" s="31"/>
      <c r="BV267" s="31"/>
      <c r="BW267" s="38">
        <v>0.038738315997855</v>
      </c>
      <c r="BX267" s="31"/>
      <c r="BY267" s="31"/>
      <c r="BZ267" s="31"/>
      <c r="CA267" s="38">
        <v>0.0372089605190378</v>
      </c>
      <c r="CB267" s="31"/>
      <c r="CC267" s="31"/>
      <c r="CD267" s="31"/>
      <c r="CE267" s="38">
        <v>0.0362223804283568</v>
      </c>
      <c r="CF267" s="31"/>
      <c r="CG267" s="31"/>
      <c r="CH267" s="31"/>
    </row>
    <row r="268" spans="2:86">
      <c r="B268" s="37" t="s">
        <v>197</v>
      </c>
      <c r="C268" s="26">
        <v>26.784467863338</v>
      </c>
      <c r="D268" s="26"/>
      <c r="E268" s="26"/>
      <c r="F268" s="26"/>
      <c r="G268" s="26">
        <v>26.6906031428617</v>
      </c>
      <c r="H268" s="26"/>
      <c r="I268" s="26"/>
      <c r="J268" s="26"/>
      <c r="K268" s="26">
        <v>26.4580128922812</v>
      </c>
      <c r="L268" s="26"/>
      <c r="M268" s="26"/>
      <c r="N268" s="26"/>
      <c r="O268" s="26">
        <v>26.7635194613678</v>
      </c>
      <c r="P268" s="26"/>
      <c r="Q268" s="26"/>
      <c r="R268" s="26"/>
      <c r="S268" s="26">
        <v>26.6223746049535</v>
      </c>
      <c r="T268" s="26"/>
      <c r="U268" s="26"/>
      <c r="V268" s="26"/>
      <c r="W268" s="26">
        <v>27.2409613436982</v>
      </c>
      <c r="X268" s="26"/>
      <c r="Y268" s="26"/>
      <c r="Z268" s="26"/>
      <c r="AA268" s="26">
        <v>26.8659428981382</v>
      </c>
      <c r="AB268" s="26"/>
      <c r="AC268" s="26"/>
      <c r="AD268" s="26"/>
      <c r="AE268" s="26">
        <v>27.0017797420627</v>
      </c>
      <c r="AF268" s="26"/>
      <c r="AG268" s="26"/>
      <c r="AH268" s="26"/>
      <c r="AI268" s="26">
        <v>26.4776344794785</v>
      </c>
      <c r="AL268" s="26"/>
      <c r="AM268" s="26">
        <v>26.6116150724018</v>
      </c>
      <c r="AN268" s="26"/>
      <c r="AO268" s="26"/>
      <c r="AP268" s="26"/>
      <c r="AQ268" s="26">
        <v>26.49329008807</v>
      </c>
      <c r="AR268" s="26"/>
      <c r="AS268" s="26"/>
      <c r="AT268" s="26"/>
      <c r="AU268" s="26">
        <v>26.7395291058057</v>
      </c>
      <c r="AV268" s="26"/>
      <c r="AW268" s="26"/>
      <c r="AX268" s="26"/>
      <c r="AY268" s="26">
        <v>26.4094428094511</v>
      </c>
      <c r="AZ268" s="26"/>
      <c r="BA268" s="26"/>
      <c r="BB268" s="26"/>
      <c r="BC268" s="26">
        <v>26.8032453042777</v>
      </c>
      <c r="BD268" s="26"/>
      <c r="BE268" s="26"/>
      <c r="BF268" s="26"/>
      <c r="BG268" s="26">
        <v>26.7250557885837</v>
      </c>
      <c r="BH268" s="26"/>
      <c r="BI268" s="26"/>
      <c r="BJ268" s="26"/>
      <c r="BK268" s="26">
        <v>26.620935067101</v>
      </c>
      <c r="BL268" s="26"/>
      <c r="BM268" s="26"/>
      <c r="BN268" s="26"/>
      <c r="BO268" s="26">
        <v>26.9709306703403</v>
      </c>
      <c r="BP268" s="26"/>
      <c r="BQ268" s="26"/>
      <c r="BR268" s="26"/>
      <c r="BS268" s="26">
        <v>26.9261527363835</v>
      </c>
      <c r="BT268" s="26"/>
      <c r="BU268" s="26"/>
      <c r="BV268" s="26"/>
      <c r="BW268" s="26">
        <v>27.1509946338047</v>
      </c>
      <c r="BX268" s="26"/>
      <c r="BY268" s="26"/>
      <c r="BZ268" s="26"/>
      <c r="CA268" s="26">
        <v>27.1668408447631</v>
      </c>
      <c r="CB268" s="26"/>
      <c r="CC268" s="26"/>
      <c r="CD268" s="26"/>
      <c r="CE268" s="26">
        <v>26.6423241914375</v>
      </c>
      <c r="CF268" s="26"/>
      <c r="CG268" s="26"/>
      <c r="CH268" s="26"/>
    </row>
    <row r="269" spans="2:7">
      <c r="B269" s="37"/>
      <c r="G269" s="4"/>
    </row>
    <row r="270" spans="3:7">
      <c r="C270" s="14"/>
      <c r="D270" s="14"/>
      <c r="E270" s="14"/>
      <c r="G270" s="4"/>
    </row>
    <row r="271" spans="3:7">
      <c r="C271" s="14"/>
      <c r="D271" s="39"/>
      <c r="E271" s="14"/>
      <c r="G271" s="4"/>
    </row>
    <row r="272" spans="7:7">
      <c r="G272" s="4"/>
    </row>
    <row r="273" spans="7:7">
      <c r="G273" s="4"/>
    </row>
    <row r="274" spans="7:7">
      <c r="G274" s="4"/>
    </row>
    <row r="275" spans="7:7">
      <c r="G275" s="4"/>
    </row>
    <row r="278" spans="7:7">
      <c r="G278" s="4"/>
    </row>
    <row r="279" spans="6:6">
      <c r="F279"/>
    </row>
  </sheetData>
  <pageMargins left="0.7" right="0.7" top="0.75" bottom="0.75" header="0.3" footer="0.3"/>
  <pageSetup paperSize="1" scale="52" fitToWidth="5" fitToHeight="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13C-MFA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羽落斩苍穹</cp:lastModifiedBy>
  <dcterms:created xsi:type="dcterms:W3CDTF">2025-07-08T13:32:02Z</dcterms:created>
  <cp:lastPrinted>2018-11-14T02:11:00Z</cp:lastPrinted>
  <dcterms:modified xsi:type="dcterms:W3CDTF">2025-07-08T13:35:59Z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1D98C61F4728150062AD6C6813657643_42</vt:lpwstr>
  </property>
  <property fmtid="{D5CDD505-2E9C-101B-9397-08002B2CF9AE}" pid="3" name="KSOProductBuildVer">
    <vt:lpwstr>1033-6.3.0.8471</vt:lpwstr>
  </property>
</Properties>
</file>