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for time" sheetId="1" r:id="rId4"/>
    <sheet state="visible" name="Concurency test" sheetId="2" r:id="rId5"/>
    <sheet state="visible" name="Methodology" sheetId="3" r:id="rId6"/>
  </sheets>
  <definedNames/>
  <calcPr/>
</workbook>
</file>

<file path=xl/sharedStrings.xml><?xml version="1.0" encoding="utf-8"?>
<sst xmlns="http://schemas.openxmlformats.org/spreadsheetml/2006/main" count="85" uniqueCount="59">
  <si>
    <t>Test name</t>
  </si>
  <si>
    <t>Url</t>
  </si>
  <si>
    <t>Time[s]</t>
  </si>
  <si>
    <t>Data transferred [B]</t>
  </si>
  <si>
    <t>Time average [s]</t>
  </si>
  <si>
    <t>Time[ms]</t>
  </si>
  <si>
    <t>Simple object request</t>
  </si>
  <si>
    <t>http://localhost:8080/controlPanel/testGetData/0</t>
  </si>
  <si>
    <t>Request 1 kB</t>
  </si>
  <si>
    <t>http://localhost:8080/controlPanel/testGetData/1</t>
  </si>
  <si>
    <t>Request 100kB</t>
  </si>
  <si>
    <t>http://localhost:8080/controlPanel/testGetData/100</t>
  </si>
  <si>
    <t>Request 200kB</t>
  </si>
  <si>
    <t>http://localhost:8080/controlPanel/testGetData/200</t>
  </si>
  <si>
    <t>Request 500kB</t>
  </si>
  <si>
    <t>http://localhost:8080/controlPanel/testGetData/500</t>
  </si>
  <si>
    <t>Request 1mB</t>
  </si>
  <si>
    <t>http://localhost:8080/controlPanel/testGetData/1000</t>
  </si>
  <si>
    <t>Max time[ms]*</t>
  </si>
  <si>
    <t>Total Median[ms]*</t>
  </si>
  <si>
    <t>Mean time[ms]*</t>
  </si>
  <si>
    <t>Total requests</t>
  </si>
  <si>
    <t>Concurency</t>
  </si>
  <si>
    <t>Transfer rate[Kbytes/sec]</t>
  </si>
  <si>
    <t>Min req per second</t>
  </si>
  <si>
    <t>-</t>
  </si>
  <si>
    <t>Remake with fewer for loops to see if that impacts performance significantly</t>
  </si>
  <si>
    <t>max,med,mean</t>
  </si>
  <si>
    <t>conc</t>
  </si>
  <si>
    <t>83, 63, 61</t>
  </si>
  <si>
    <t>30, 14, 14</t>
  </si>
  <si>
    <t>109, 70, 72</t>
  </si>
  <si>
    <t>Retest for:</t>
  </si>
  <si>
    <t>407, 252, 256</t>
  </si>
  <si>
    <t>still acceptable</t>
  </si>
  <si>
    <t>Transfer rate:          37307.21 [Kbytes/sec] received</t>
  </si>
  <si>
    <t>Requests</t>
  </si>
  <si>
    <t>Max</t>
  </si>
  <si>
    <t>Med</t>
  </si>
  <si>
    <t>Mean</t>
  </si>
  <si>
    <t>Transfer rate
[Kbytes/sec]</t>
  </si>
  <si>
    <t>Concurrency Level:      10</t>
  </si>
  <si>
    <t>Time taken for tests:   2.681 seconds</t>
  </si>
  <si>
    <t>Complete requests:      100</t>
  </si>
  <si>
    <t>Failed requests:        0</t>
  </si>
  <si>
    <t>*Time for the concurrent requests to finish. Ie time to complete 10, 100, 500, etc requests.</t>
  </si>
  <si>
    <t>Total transferred:      102432900 bytes</t>
  </si>
  <si>
    <t>HTML transferred:       102419100 bytes</t>
  </si>
  <si>
    <t>Requests per second:    37.30 [#/sec] (mean)</t>
  </si>
  <si>
    <t>Raw data for first test</t>
  </si>
  <si>
    <t>get data 500, 100 requests, 10 concurency, making my pc struggle. I think I'm running out of memory.</t>
  </si>
  <si>
    <t>Time per request:       268.131 [ms] (mean)</t>
  </si>
  <si>
    <t>C:\Users\horva&gt;ab -n 100 -c 10 http://localhost:8080/controlPanel/testGetData/0
This is ApacheBench, Version 2.3 &lt;$Revision: 1903618 $&gt;
Copyright 1996 Adam Twiss, Zeus Technology Ltd, http://www.zeustech.net/
Licensed to The Apache Software Foundation, http://www.apache.org/
Benchmarking localhost (be patient).....done
Server Software:
Server Hostname:        localhost
Server Port:            8080
Document Path:          /controlPanel/testGetData/0
Document Length:        191 bytes
Concurrency Level:      10
Time taken for tests:   0.596 seconds
Complete requests:      100
Failed requests:        0
Total transferred:      32500 bytes
HTML transferred:       19100 bytes
Requests per second:    167.71 [#/sec] (mean)
Time per request:       59.625 [ms] (mean)
Time per request:       5.963 [ms] (mean, across all concurrent requests)
Transfer rate:          53.23 [Kbytes/sec] received
Connection Times (ms)
              min  mean[+/-sd] median   max
Connect:        0    0   0.4      0       2
Processing:    12   55  12.8     56      88
Waiting:       12   55  12.8     56      87
Total:         13   56  12.8     57      88
Percentage of the requests served within a certain time (ms)
  50%     57
  66%     61
  75%     64
  80%     66
  90%     71
  95%     74
  98%     80
  99%     88
 100%     88 (longest request)</t>
  </si>
  <si>
    <t>Slow</t>
  </si>
  <si>
    <t>C:\Users\horva&gt;ab -n 100 -c 10 http://localhost:8080/controlPanel/testGetData/500
This is ApacheBench, Version 2.3 &lt;$Revision: 1903618 $&gt;
Copyright 1996 Adam Twiss, Zeus Technology Ltd, http://www.zeustech.net/
Licensed to The Apache Software Foundation, http://www.apache.org/
Benchmarking localhost (be patient)...
Server Software:
Server Hostname:        localhost
Server Port:            8080
Document Path:          /controlPanel/testGetData/500
Document Length:        512191 bytes
Concurrency Level:      10
Time taken for tests:   483.493 seconds
Complete requests:      73
Failed requests:        0
Total transferred:      37399944 bytes
HTML transferred:       37389943 bytes
Requests per second:    0.15 [#/sec] (mean)
Time per request:       66231.922 [ms] (mean)
Time per request:       6623.192 [ms] (mean, across all concurrent requests)
Transfer rate:          75.54 [Kbytes/sec] received
Connection Times (ms)
              min  mean[+/-sd] median   max
Connect:        0    0   0.5      1       2
Processing:  5325 61367 16699.5  62459   86932
Waiting:     5318 61364 16700.0  62456   86930
Total:       5325 61367 16699.4  62459   86932
ERROR: The median and mean for the initial connection time are more than twice the standard
       deviation apart. These results are NOT reliable.
Percentage of the requests served within a certain time (ms)
  50%  62451
  66%  63678
  75%  67139
  80%  71958
  90%  80233
  95%  85514
  98%  86890
  99%  86932
 100%  86932 (longest request)
apr_pollset_add(): Not enough space (12)
Total of 73 requests completed</t>
  </si>
  <si>
    <t xml:space="preserve">Systems were running on the same tomcat server during testing </t>
  </si>
  <si>
    <t xml:space="preserve">Message bus (kafka) was running in a docker container </t>
  </si>
  <si>
    <t xml:space="preserve">Testing was done using insomnia and apache ab </t>
  </si>
  <si>
    <t>Testing was NOT done in a "clean" environment. Current data is from a personal laptop running windows 11 and other programs, so some interference is possible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</si>
</sst>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, 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color rgb="FF000000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right" readingOrder="0"/>
    </xf>
    <xf borderId="0" fillId="4" fontId="3" numFmtId="0" xfId="0" applyAlignment="1" applyFill="1" applyFont="1">
      <alignment horizontal="right" readingOrder="0"/>
    </xf>
    <xf borderId="0" fillId="4" fontId="4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3" fontId="3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readingOrder="0"/>
    </xf>
    <xf borderId="2" fillId="5" fontId="5" numFmtId="0" xfId="0" applyAlignment="1" applyBorder="1" applyFont="1">
      <alignment readingOrder="0"/>
    </xf>
    <xf borderId="2" fillId="5" fontId="1" numFmtId="0" xfId="0" applyBorder="1" applyFont="1"/>
    <xf borderId="3" fillId="5" fontId="1" numFmtId="0" xfId="0" applyBorder="1" applyFont="1"/>
    <xf borderId="4" fillId="5" fontId="1" numFmtId="0" xfId="0" applyBorder="1" applyFont="1"/>
    <xf borderId="0" fillId="5" fontId="1" numFmtId="0" xfId="0" applyFont="1"/>
    <xf borderId="5" fillId="5" fontId="1" numFmtId="0" xfId="0" applyBorder="1" applyFont="1"/>
    <xf borderId="0" fillId="3" fontId="1" numFmtId="0" xfId="0" applyAlignment="1" applyFont="1">
      <alignment horizontal="right" readingOrder="0" vertical="bottom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5" fillId="5" fontId="1" numFmtId="0" xfId="0" applyAlignment="1" applyBorder="1" applyFont="1">
      <alignment readingOrder="0"/>
    </xf>
    <xf borderId="0" fillId="4" fontId="1" numFmtId="0" xfId="0" applyAlignment="1" applyFont="1">
      <alignment horizontal="right" vertical="bottom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5" fontId="1" numFmtId="0" xfId="0" applyAlignment="1" applyBorder="1" applyFont="1">
      <alignment readingOrder="0"/>
    </xf>
    <xf borderId="7" fillId="5" fontId="1" numFmtId="0" xfId="0" applyAlignment="1" applyBorder="1" applyFont="1">
      <alignment readingOrder="0"/>
    </xf>
    <xf borderId="8" fillId="5" fontId="1" numFmtId="0" xfId="0" applyAlignment="1" applyBorder="1" applyFont="1">
      <alignment readingOrder="0"/>
    </xf>
    <xf borderId="0" fillId="3" fontId="1" numFmtId="0" xfId="0" applyAlignment="1" applyFont="1">
      <alignment horizontal="right" vertical="bottom"/>
    </xf>
    <xf borderId="4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Test for time-style">
      <tableStyleElement dxfId="1" type="headerRow"/>
      <tableStyleElement dxfId="2" type="firstRowStripe"/>
      <tableStyleElement dxfId="3" type="secondRowStripe"/>
    </tableStyle>
    <tableStyle count="3" pivot="0" name="Concurency te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for time'!$F$1:$F$19</c:f>
            </c:strRef>
          </c:cat>
          <c:val>
            <c:numRef>
              <c:f>'Test for time'!$F$1:$F$19</c:f>
              <c:numCache/>
            </c:numRef>
          </c:val>
        </c:ser>
        <c:axId val="2084777056"/>
        <c:axId val="1047975913"/>
      </c:barChart>
      <c:catAx>
        <c:axId val="208477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975913"/>
      </c:catAx>
      <c:valAx>
        <c:axId val="1047975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777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371475</xdr:colOff>
      <xdr:row>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25</xdr:row>
      <xdr:rowOff>0</xdr:rowOff>
    </xdr:from>
    <xdr:ext cx="7362825" cy="3924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2" displayName="Table_1" id="1">
  <tableColumns count="6">
    <tableColumn name="Test name" id="1"/>
    <tableColumn name="Url" id="2"/>
    <tableColumn name="Time[s]" id="3"/>
    <tableColumn name="Data transferred [B]" id="4"/>
    <tableColumn name="Time average [s]" id="5"/>
    <tableColumn name="Time[ms]" id="6"/>
  </tableColumns>
  <tableStyleInfo name="Test for time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19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Concurency te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controlPanel/testGetData/0" TargetMode="External"/><Relationship Id="rId2" Type="http://schemas.openxmlformats.org/officeDocument/2006/relationships/hyperlink" Target="http://localhost:8080/controlPanel/testGetData/1" TargetMode="External"/><Relationship Id="rId3" Type="http://schemas.openxmlformats.org/officeDocument/2006/relationships/hyperlink" Target="http://localhost:8080/controlPanel/testGetData/100" TargetMode="External"/><Relationship Id="rId4" Type="http://schemas.openxmlformats.org/officeDocument/2006/relationships/hyperlink" Target="http://localhost:8080/controlPanel/testGetData/200" TargetMode="External"/><Relationship Id="rId9" Type="http://schemas.openxmlformats.org/officeDocument/2006/relationships/table" Target="../tables/table1.xml"/><Relationship Id="rId5" Type="http://schemas.openxmlformats.org/officeDocument/2006/relationships/hyperlink" Target="http://localhost:8080/controlPanel/testGetData/500" TargetMode="External"/><Relationship Id="rId6" Type="http://schemas.openxmlformats.org/officeDocument/2006/relationships/hyperlink" Target="http://localhost:8080/controlPanel/testGetData/1000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controlPanel/testGetData/0" TargetMode="External"/><Relationship Id="rId2" Type="http://schemas.openxmlformats.org/officeDocument/2006/relationships/hyperlink" Target="http://localhost:8080/controlPanel/testGetData/1" TargetMode="External"/><Relationship Id="rId3" Type="http://schemas.openxmlformats.org/officeDocument/2006/relationships/hyperlink" Target="http://localhost:8080/controlPanel/testGetData/100" TargetMode="External"/><Relationship Id="rId4" Type="http://schemas.openxmlformats.org/officeDocument/2006/relationships/hyperlink" Target="http://localhost:8080/controlPanel/testGetData/200" TargetMode="External"/><Relationship Id="rId10" Type="http://schemas.openxmlformats.org/officeDocument/2006/relationships/table" Target="../tables/table2.xml"/><Relationship Id="rId5" Type="http://schemas.openxmlformats.org/officeDocument/2006/relationships/hyperlink" Target="http://localhost:8080/controlPanel/testGetData/500" TargetMode="External"/><Relationship Id="rId6" Type="http://schemas.openxmlformats.org/officeDocument/2006/relationships/hyperlink" Target="http://localhost:8080/controlPanel/testGetData/1" TargetMode="External"/><Relationship Id="rId7" Type="http://schemas.openxmlformats.org/officeDocument/2006/relationships/hyperlink" Target="http://localhost:8080/controlPanel/testGetData/1000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41.0"/>
    <col customWidth="1" min="4" max="4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 t="s">
        <v>7</v>
      </c>
      <c r="C2" s="1">
        <v>0.0163</v>
      </c>
      <c r="D2" s="1">
        <v>191.0</v>
      </c>
      <c r="E2" s="3">
        <f>AVERAGE(C2:C4)</f>
        <v>0.01486666667</v>
      </c>
      <c r="F2" s="3">
        <f>C2*1000</f>
        <v>16.3</v>
      </c>
    </row>
    <row r="3">
      <c r="A3" s="1"/>
      <c r="B3" s="1"/>
      <c r="C3" s="1">
        <v>0.0153</v>
      </c>
      <c r="D3" s="4"/>
      <c r="E3" s="3"/>
      <c r="F3" s="3"/>
    </row>
    <row r="4">
      <c r="A4" s="1"/>
      <c r="B4" s="1"/>
      <c r="C4" s="1">
        <v>0.013</v>
      </c>
      <c r="D4" s="4"/>
      <c r="E4" s="3"/>
      <c r="F4" s="3"/>
    </row>
    <row r="5">
      <c r="A5" s="1" t="s">
        <v>8</v>
      </c>
      <c r="B5" s="2" t="s">
        <v>9</v>
      </c>
      <c r="C5" s="1">
        <v>0.0168</v>
      </c>
      <c r="D5" s="4">
        <v>1215.0</v>
      </c>
      <c r="E5" s="3">
        <f>average(C5:C7)</f>
        <v>0.0165</v>
      </c>
      <c r="F5" s="3">
        <f>C5*1000</f>
        <v>16.8</v>
      </c>
    </row>
    <row r="6">
      <c r="A6" s="1"/>
      <c r="B6" s="1"/>
      <c r="C6" s="1">
        <v>0.0175</v>
      </c>
      <c r="D6" s="4"/>
      <c r="E6" s="3"/>
      <c r="F6" s="3"/>
    </row>
    <row r="7">
      <c r="A7" s="1"/>
      <c r="B7" s="1"/>
      <c r="C7" s="1">
        <v>0.0152</v>
      </c>
      <c r="D7" s="4"/>
      <c r="E7" s="3"/>
      <c r="F7" s="3"/>
    </row>
    <row r="8">
      <c r="A8" s="1" t="s">
        <v>10</v>
      </c>
      <c r="B8" s="2" t="s">
        <v>11</v>
      </c>
      <c r="C8" s="1">
        <v>0.239</v>
      </c>
      <c r="D8" s="4">
        <v>100200.0</v>
      </c>
      <c r="E8" s="3">
        <f>average(C8:C10)</f>
        <v>0.244</v>
      </c>
      <c r="F8" s="3">
        <f>C8*1000</f>
        <v>239</v>
      </c>
    </row>
    <row r="9">
      <c r="A9" s="1"/>
      <c r="B9" s="1"/>
      <c r="C9" s="1">
        <v>0.25</v>
      </c>
      <c r="D9" s="4"/>
      <c r="E9" s="3"/>
      <c r="F9" s="3"/>
    </row>
    <row r="10">
      <c r="A10" s="1"/>
      <c r="B10" s="1"/>
      <c r="C10" s="1">
        <v>0.243</v>
      </c>
      <c r="D10" s="4"/>
      <c r="E10" s="3"/>
      <c r="F10" s="3"/>
    </row>
    <row r="11">
      <c r="A11" s="1" t="s">
        <v>12</v>
      </c>
      <c r="B11" s="2" t="s">
        <v>13</v>
      </c>
      <c r="C11" s="1">
        <v>1.31</v>
      </c>
      <c r="D11" s="4">
        <v>200200.0</v>
      </c>
      <c r="E11" s="3">
        <f>average(C11:C13)</f>
        <v>1.029</v>
      </c>
      <c r="F11" s="3">
        <f>C11*1000</f>
        <v>1310</v>
      </c>
    </row>
    <row r="12">
      <c r="A12" s="5"/>
      <c r="B12" s="5"/>
      <c r="C12" s="1">
        <v>0.904</v>
      </c>
      <c r="D12" s="5"/>
      <c r="E12" s="5"/>
      <c r="F12" s="3"/>
    </row>
    <row r="13">
      <c r="A13" s="5"/>
      <c r="B13" s="5"/>
      <c r="C13" s="1">
        <v>0.873</v>
      </c>
      <c r="D13" s="5"/>
      <c r="E13" s="5"/>
      <c r="F13" s="3"/>
    </row>
    <row r="14">
      <c r="A14" s="1" t="s">
        <v>14</v>
      </c>
      <c r="B14" s="2" t="s">
        <v>15</v>
      </c>
      <c r="C14" s="1">
        <v>7.89</v>
      </c>
      <c r="D14" s="4">
        <v>500200.0</v>
      </c>
      <c r="E14" s="3">
        <f>average(C14:C18)</f>
        <v>6.4</v>
      </c>
      <c r="F14" s="3">
        <f>C14*1000</f>
        <v>7890</v>
      </c>
    </row>
    <row r="15">
      <c r="A15" s="5"/>
      <c r="B15" s="5"/>
      <c r="C15" s="1">
        <v>6.12</v>
      </c>
      <c r="D15" s="5"/>
      <c r="E15" s="5"/>
      <c r="F15" s="3"/>
    </row>
    <row r="16">
      <c r="A16" s="5"/>
      <c r="B16" s="5"/>
      <c r="C16" s="1">
        <v>5.91</v>
      </c>
      <c r="D16" s="5"/>
      <c r="E16" s="5"/>
      <c r="F16" s="3"/>
    </row>
    <row r="17">
      <c r="A17" s="5"/>
      <c r="B17" s="5"/>
      <c r="C17" s="1">
        <v>6.18</v>
      </c>
      <c r="D17" s="5"/>
      <c r="E17" s="5"/>
      <c r="F17" s="3"/>
    </row>
    <row r="18">
      <c r="A18" s="5"/>
      <c r="B18" s="5"/>
      <c r="C18" s="1">
        <v>5.9</v>
      </c>
      <c r="D18" s="5"/>
      <c r="E18" s="5"/>
      <c r="F18" s="3"/>
    </row>
    <row r="19">
      <c r="A19" s="1" t="s">
        <v>16</v>
      </c>
      <c r="B19" s="2" t="s">
        <v>17</v>
      </c>
      <c r="C19" s="1">
        <v>26.8</v>
      </c>
      <c r="D19" s="4">
        <v>1002000.0</v>
      </c>
      <c r="E19" s="3">
        <f>average(C19:C22)</f>
        <v>26.9</v>
      </c>
      <c r="F19" s="3">
        <f>C19*1000</f>
        <v>26800</v>
      </c>
    </row>
    <row r="20">
      <c r="A20" s="5"/>
      <c r="B20" s="5"/>
      <c r="C20" s="1">
        <v>26.5</v>
      </c>
      <c r="D20" s="5"/>
      <c r="E20" s="5"/>
      <c r="F20" s="3"/>
    </row>
    <row r="21">
      <c r="A21" s="5"/>
      <c r="B21" s="5"/>
      <c r="C21" s="1">
        <v>24.3</v>
      </c>
      <c r="D21" s="5"/>
      <c r="E21" s="5"/>
      <c r="F21" s="3"/>
    </row>
    <row r="22">
      <c r="A22" s="5"/>
      <c r="B22" s="5"/>
      <c r="C22" s="1">
        <v>30.0</v>
      </c>
      <c r="D22" s="5"/>
      <c r="E22" s="5"/>
      <c r="F22" s="3"/>
    </row>
  </sheetData>
  <hyperlinks>
    <hyperlink r:id="rId1" ref="B2"/>
    <hyperlink r:id="rId2" ref="B5"/>
    <hyperlink r:id="rId3" ref="B8"/>
    <hyperlink r:id="rId4" ref="B11"/>
    <hyperlink r:id="rId5" ref="B14"/>
    <hyperlink r:id="rId6" ref="B19"/>
  </hyperlinks>
  <drawing r:id="rId7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9.13"/>
    <col customWidth="1" min="4" max="4" width="21.0"/>
    <col customWidth="1" min="5" max="5" width="19.75"/>
    <col customWidth="1" min="9" max="9" width="20.5"/>
    <col customWidth="1" min="10" max="10" width="20.13"/>
    <col customWidth="1" min="11" max="11" width="19.38"/>
    <col customWidth="1" min="13" max="13" width="58.25"/>
    <col customWidth="1" min="20" max="20" width="16.13"/>
  </cols>
  <sheetData>
    <row r="1">
      <c r="A1" s="1" t="s">
        <v>0</v>
      </c>
      <c r="B1" s="1" t="s">
        <v>1</v>
      </c>
      <c r="C1" s="6" t="s">
        <v>18</v>
      </c>
      <c r="D1" s="7" t="s">
        <v>19</v>
      </c>
      <c r="E1" s="7" t="s">
        <v>20</v>
      </c>
      <c r="F1" s="1" t="s">
        <v>3</v>
      </c>
      <c r="G1" s="1" t="s">
        <v>21</v>
      </c>
      <c r="H1" s="1" t="s">
        <v>22</v>
      </c>
      <c r="I1" s="1" t="s">
        <v>23</v>
      </c>
      <c r="J1" s="1"/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>
      <c r="A2" s="1" t="s">
        <v>6</v>
      </c>
      <c r="B2" s="2" t="s">
        <v>7</v>
      </c>
      <c r="C2" s="7">
        <v>57.0</v>
      </c>
      <c r="D2" s="7">
        <v>46.0</v>
      </c>
      <c r="E2" s="7">
        <v>44.0</v>
      </c>
      <c r="F2" s="1">
        <v>191.0</v>
      </c>
      <c r="G2" s="7">
        <v>100.0</v>
      </c>
      <c r="H2" s="7">
        <v>10.0</v>
      </c>
      <c r="I2" s="1">
        <v>114.08</v>
      </c>
      <c r="J2" s="3"/>
      <c r="K2" s="3">
        <f t="shared" ref="K2:K15" si="1">1000/C2</f>
        <v>17.54385965</v>
      </c>
      <c r="L2" s="3"/>
      <c r="M2" s="3"/>
      <c r="N2" s="3"/>
      <c r="O2" s="3"/>
    </row>
    <row r="3">
      <c r="A3" s="1"/>
      <c r="B3" s="1"/>
      <c r="C3" s="7">
        <v>541.0</v>
      </c>
      <c r="D3" s="7">
        <v>425.0</v>
      </c>
      <c r="E3" s="7">
        <v>417.0</v>
      </c>
      <c r="F3" s="4"/>
      <c r="G3" s="7">
        <v>1000.0</v>
      </c>
      <c r="H3" s="7">
        <v>100.0</v>
      </c>
      <c r="I3" s="1">
        <v>125.94</v>
      </c>
      <c r="J3" s="3"/>
      <c r="K3" s="3">
        <f t="shared" si="1"/>
        <v>1.848428835</v>
      </c>
      <c r="L3" s="3"/>
      <c r="M3" s="3"/>
      <c r="N3" s="3"/>
      <c r="O3" s="3"/>
    </row>
    <row r="4">
      <c r="A4" s="1"/>
      <c r="B4" s="1"/>
      <c r="C4" s="7">
        <v>1728.0</v>
      </c>
      <c r="D4" s="7">
        <v>1540.0</v>
      </c>
      <c r="E4" s="8">
        <v>1358.0</v>
      </c>
      <c r="F4" s="4"/>
      <c r="G4" s="7">
        <v>2000.0</v>
      </c>
      <c r="H4" s="7">
        <v>500.0</v>
      </c>
      <c r="I4" s="1">
        <v>105.09</v>
      </c>
      <c r="J4" s="3"/>
      <c r="K4" s="3">
        <f t="shared" si="1"/>
        <v>0.5787037037</v>
      </c>
      <c r="L4" s="3"/>
      <c r="M4" s="3"/>
      <c r="N4" s="3"/>
      <c r="O4" s="3"/>
    </row>
    <row r="5">
      <c r="A5" s="1" t="s">
        <v>8</v>
      </c>
      <c r="B5" s="2" t="s">
        <v>9</v>
      </c>
      <c r="C5" s="1">
        <v>58.0</v>
      </c>
      <c r="D5" s="7">
        <v>46.0</v>
      </c>
      <c r="E5" s="9">
        <v>45.0</v>
      </c>
      <c r="F5" s="4">
        <v>1215.0</v>
      </c>
      <c r="G5" s="7">
        <v>100.0</v>
      </c>
      <c r="H5" s="7">
        <v>10.0</v>
      </c>
      <c r="I5" s="1">
        <v>435.63</v>
      </c>
      <c r="J5" s="3"/>
      <c r="K5" s="3">
        <f t="shared" si="1"/>
        <v>17.24137931</v>
      </c>
      <c r="L5" s="3"/>
      <c r="M5" s="3"/>
      <c r="N5" s="3"/>
      <c r="O5" s="3"/>
    </row>
    <row r="6">
      <c r="A6" s="1"/>
      <c r="B6" s="1"/>
      <c r="C6" s="1">
        <v>395.0</v>
      </c>
      <c r="D6" s="7">
        <v>313.0</v>
      </c>
      <c r="E6" s="7">
        <v>297.0</v>
      </c>
      <c r="F6" s="4"/>
      <c r="G6" s="7">
        <v>1000.0</v>
      </c>
      <c r="H6" s="7">
        <v>100.0</v>
      </c>
      <c r="I6" s="1">
        <v>427.16</v>
      </c>
      <c r="J6" s="3"/>
      <c r="K6" s="3">
        <f t="shared" si="1"/>
        <v>2.53164557</v>
      </c>
      <c r="L6" s="3"/>
      <c r="M6" s="3"/>
      <c r="N6" s="3"/>
      <c r="O6" s="3"/>
    </row>
    <row r="7">
      <c r="A7" s="1"/>
      <c r="B7" s="1"/>
      <c r="C7" s="1">
        <v>1369.0</v>
      </c>
      <c r="D7" s="10">
        <v>1253.0</v>
      </c>
      <c r="E7" s="10">
        <v>1132.0</v>
      </c>
      <c r="F7" s="4"/>
      <c r="G7" s="7">
        <v>2000.0</v>
      </c>
      <c r="H7" s="7">
        <v>500.0</v>
      </c>
      <c r="I7" s="1">
        <v>388.55</v>
      </c>
      <c r="J7" s="3"/>
      <c r="K7" s="3">
        <f t="shared" si="1"/>
        <v>0.7304601899</v>
      </c>
      <c r="L7" s="3"/>
      <c r="M7" s="3"/>
      <c r="N7" s="3"/>
      <c r="O7" s="3"/>
    </row>
    <row r="8">
      <c r="A8" s="1" t="s">
        <v>10</v>
      </c>
      <c r="B8" s="2" t="s">
        <v>11</v>
      </c>
      <c r="C8" s="1">
        <v>231.0</v>
      </c>
      <c r="D8" s="7">
        <v>202.0</v>
      </c>
      <c r="E8" s="7">
        <v>202.0</v>
      </c>
      <c r="F8" s="4">
        <v>102591.0</v>
      </c>
      <c r="G8" s="7">
        <v>100.0</v>
      </c>
      <c r="H8" s="7">
        <v>1.0</v>
      </c>
      <c r="I8" s="1">
        <v>495.46</v>
      </c>
      <c r="J8" s="3"/>
      <c r="K8" s="3">
        <f t="shared" si="1"/>
        <v>4.329004329</v>
      </c>
      <c r="L8" s="3"/>
      <c r="M8" s="11">
        <v>1.0</v>
      </c>
      <c r="N8" s="12">
        <v>41265.0</v>
      </c>
      <c r="O8" s="7">
        <v>1.0</v>
      </c>
      <c r="P8" s="11"/>
    </row>
    <row r="9">
      <c r="A9" s="1"/>
      <c r="B9" s="1"/>
      <c r="C9" s="1">
        <v>531.0</v>
      </c>
      <c r="D9" s="7">
        <v>407.0</v>
      </c>
      <c r="E9" s="7">
        <v>411.0</v>
      </c>
      <c r="F9" s="4"/>
      <c r="G9" s="7">
        <v>100.0</v>
      </c>
      <c r="H9" s="7">
        <v>2.0</v>
      </c>
      <c r="I9" s="1">
        <v>482.31</v>
      </c>
      <c r="J9" s="3"/>
      <c r="K9" s="3">
        <f t="shared" si="1"/>
        <v>1.883239171</v>
      </c>
      <c r="L9" s="3"/>
      <c r="M9" s="1"/>
      <c r="N9" s="13" t="s">
        <v>29</v>
      </c>
      <c r="O9" s="1">
        <v>10.0</v>
      </c>
    </row>
    <row r="10">
      <c r="A10" s="1"/>
      <c r="B10" s="1"/>
      <c r="C10" s="1">
        <v>3172.0</v>
      </c>
      <c r="D10" s="7">
        <v>2367.0</v>
      </c>
      <c r="E10" s="14">
        <v>2440.0</v>
      </c>
      <c r="F10" s="4">
        <v>204991.0</v>
      </c>
      <c r="G10" s="7">
        <v>100.0</v>
      </c>
      <c r="H10" s="7">
        <v>10.0</v>
      </c>
      <c r="I10" s="1">
        <v>390.46</v>
      </c>
      <c r="J10" s="3"/>
      <c r="K10" s="3">
        <f t="shared" si="1"/>
        <v>0.315258512</v>
      </c>
      <c r="L10" s="3"/>
      <c r="M10" s="1"/>
      <c r="N10" s="3"/>
      <c r="O10" s="3"/>
    </row>
    <row r="11">
      <c r="A11" s="1" t="s">
        <v>12</v>
      </c>
      <c r="B11" s="2" t="s">
        <v>13</v>
      </c>
      <c r="C11" s="7">
        <v>989.0</v>
      </c>
      <c r="D11" s="7">
        <v>847.0</v>
      </c>
      <c r="E11" s="7">
        <v>845.0</v>
      </c>
      <c r="G11" s="7">
        <v>100.0</v>
      </c>
      <c r="H11" s="7">
        <v>1.0</v>
      </c>
      <c r="I11" s="7">
        <v>237.08</v>
      </c>
      <c r="J11" s="3"/>
      <c r="K11" s="3">
        <f t="shared" si="1"/>
        <v>1.011122346</v>
      </c>
      <c r="L11" s="3"/>
      <c r="M11" s="11">
        <v>2.0</v>
      </c>
      <c r="N11" s="15" t="s">
        <v>30</v>
      </c>
      <c r="O11" s="7">
        <v>1.0</v>
      </c>
    </row>
    <row r="12">
      <c r="A12" s="5"/>
      <c r="B12" s="5"/>
      <c r="C12" s="7">
        <v>1822.0</v>
      </c>
      <c r="D12" s="7">
        <v>1611.0</v>
      </c>
      <c r="E12" s="7">
        <v>1603.0</v>
      </c>
      <c r="F12" s="5"/>
      <c r="G12" s="7">
        <v>100.0</v>
      </c>
      <c r="H12" s="7">
        <v>2.0</v>
      </c>
      <c r="I12" s="1">
        <v>247.2</v>
      </c>
      <c r="J12" s="3"/>
      <c r="K12" s="3">
        <f t="shared" si="1"/>
        <v>0.5488474204</v>
      </c>
      <c r="L12" s="3"/>
      <c r="M12" s="5"/>
      <c r="N12" s="15" t="s">
        <v>31</v>
      </c>
      <c r="O12" s="11">
        <v>10.0</v>
      </c>
    </row>
    <row r="13">
      <c r="A13" s="5"/>
      <c r="B13" s="5"/>
      <c r="C13" s="1">
        <v>9962.0</v>
      </c>
      <c r="D13" s="7">
        <v>9103.0</v>
      </c>
      <c r="E13" s="7">
        <v>8678.0</v>
      </c>
      <c r="G13" s="7">
        <v>100.0</v>
      </c>
      <c r="H13" s="7">
        <v>10.0</v>
      </c>
      <c r="I13" s="3"/>
      <c r="J13" s="3"/>
      <c r="K13" s="3">
        <f t="shared" si="1"/>
        <v>0.1003814495</v>
      </c>
      <c r="L13" s="3"/>
      <c r="M13" s="5"/>
      <c r="N13" s="5"/>
      <c r="O13" s="5"/>
    </row>
    <row r="14">
      <c r="A14" s="1" t="s">
        <v>14</v>
      </c>
      <c r="B14" s="2" t="s">
        <v>15</v>
      </c>
      <c r="C14" s="8">
        <v>61367.0</v>
      </c>
      <c r="D14" s="8">
        <v>62459.0</v>
      </c>
      <c r="E14" s="8">
        <v>86932.0</v>
      </c>
      <c r="F14" s="4">
        <v>512191.0</v>
      </c>
      <c r="G14" s="7">
        <v>100.0</v>
      </c>
      <c r="H14" s="7">
        <v>10.0</v>
      </c>
      <c r="I14" s="1"/>
      <c r="J14" s="3"/>
      <c r="K14" s="3">
        <f t="shared" si="1"/>
        <v>0.01629540307</v>
      </c>
      <c r="L14" s="3"/>
      <c r="M14" s="11">
        <v>5.0</v>
      </c>
      <c r="N14" s="16"/>
      <c r="O14" s="16"/>
    </row>
    <row r="15">
      <c r="A15" s="5"/>
      <c r="B15" s="5"/>
      <c r="C15" s="7">
        <v>70867.0</v>
      </c>
      <c r="D15" s="7">
        <v>54431.0</v>
      </c>
      <c r="E15" s="10">
        <v>46540.0</v>
      </c>
      <c r="G15" s="7">
        <v>20.0</v>
      </c>
      <c r="H15" s="7">
        <v>10.0</v>
      </c>
      <c r="I15" s="1">
        <v>72.3</v>
      </c>
      <c r="J15" s="3"/>
      <c r="K15" s="3">
        <f t="shared" si="1"/>
        <v>0.01411094021</v>
      </c>
      <c r="L15" s="3"/>
      <c r="M15" s="5"/>
      <c r="N15" s="5"/>
      <c r="O15" s="5"/>
      <c r="U15" s="17" t="s">
        <v>32</v>
      </c>
      <c r="V15" s="18" t="s">
        <v>9</v>
      </c>
      <c r="W15" s="19"/>
      <c r="X15" s="19"/>
      <c r="Y15" s="19"/>
      <c r="Z15" s="20"/>
    </row>
    <row r="16">
      <c r="A16" s="5"/>
      <c r="B16" s="5"/>
      <c r="C16" s="1" t="s">
        <v>25</v>
      </c>
      <c r="D16" s="7" t="s">
        <v>25</v>
      </c>
      <c r="E16" s="7" t="s">
        <v>25</v>
      </c>
      <c r="F16" s="5"/>
      <c r="G16" s="7">
        <v>2000.0</v>
      </c>
      <c r="H16" s="7">
        <v>500.0</v>
      </c>
      <c r="I16" s="3"/>
      <c r="J16" s="3"/>
      <c r="K16" s="3"/>
      <c r="L16" s="3"/>
      <c r="M16" s="5"/>
      <c r="N16" s="5"/>
      <c r="O16" s="5"/>
      <c r="U16" s="21"/>
      <c r="V16" s="22"/>
      <c r="W16" s="22"/>
      <c r="X16" s="22"/>
      <c r="Y16" s="22"/>
      <c r="Z16" s="23"/>
    </row>
    <row r="17">
      <c r="A17" s="1" t="s">
        <v>16</v>
      </c>
      <c r="B17" s="2" t="s">
        <v>17</v>
      </c>
      <c r="C17" s="1">
        <v>53733.0</v>
      </c>
      <c r="D17" s="7">
        <v>53166.0</v>
      </c>
      <c r="E17" s="10">
        <v>47232.0</v>
      </c>
      <c r="F17" s="4">
        <v>1002000.0</v>
      </c>
      <c r="G17" s="24">
        <v>10.0</v>
      </c>
      <c r="H17" s="24">
        <v>2.0</v>
      </c>
      <c r="I17" s="24">
        <v>38.28</v>
      </c>
      <c r="J17" s="3"/>
      <c r="K17" s="3">
        <f>1000/C17</f>
        <v>0.01861053729</v>
      </c>
      <c r="L17" s="3"/>
      <c r="M17" s="25">
        <v>10.0</v>
      </c>
      <c r="N17" s="26" t="s">
        <v>33</v>
      </c>
      <c r="O17" s="26">
        <v>10.0</v>
      </c>
      <c r="P17" s="27" t="s">
        <v>34</v>
      </c>
      <c r="Q17" s="28"/>
      <c r="R17" s="27" t="s">
        <v>35</v>
      </c>
      <c r="S17" s="28"/>
      <c r="T17" s="29"/>
      <c r="U17" s="30" t="s">
        <v>36</v>
      </c>
      <c r="V17" s="31" t="s">
        <v>22</v>
      </c>
      <c r="W17" s="31" t="s">
        <v>37</v>
      </c>
      <c r="X17" s="31" t="s">
        <v>38</v>
      </c>
      <c r="Y17" s="31" t="s">
        <v>39</v>
      </c>
      <c r="Z17" s="32" t="s">
        <v>40</v>
      </c>
    </row>
    <row r="18">
      <c r="A18" s="3"/>
      <c r="B18" s="3"/>
      <c r="C18" s="1" t="s">
        <v>25</v>
      </c>
      <c r="D18" s="7" t="s">
        <v>25</v>
      </c>
      <c r="E18" s="7" t="s">
        <v>25</v>
      </c>
      <c r="F18" s="3"/>
      <c r="G18" s="33"/>
      <c r="H18" s="33"/>
      <c r="I18" s="33"/>
      <c r="J18" s="3"/>
      <c r="K18" s="3"/>
      <c r="L18" s="3"/>
      <c r="M18" s="34"/>
      <c r="N18" s="3"/>
      <c r="O18" s="3"/>
      <c r="R18" s="7" t="s">
        <v>41</v>
      </c>
      <c r="T18" s="35"/>
      <c r="U18" s="36">
        <v>10000.0</v>
      </c>
      <c r="V18" s="37">
        <v>100.0</v>
      </c>
      <c r="W18" s="37">
        <v>806.0</v>
      </c>
      <c r="X18" s="37">
        <v>453.0</v>
      </c>
      <c r="Y18" s="37">
        <v>465.0</v>
      </c>
      <c r="Z18" s="38">
        <v>21513.09</v>
      </c>
    </row>
    <row r="19">
      <c r="A19" s="3"/>
      <c r="B19" s="3"/>
      <c r="C19" s="1" t="s">
        <v>25</v>
      </c>
      <c r="D19" s="7" t="s">
        <v>25</v>
      </c>
      <c r="E19" s="7" t="s">
        <v>25</v>
      </c>
      <c r="F19" s="3"/>
      <c r="G19" s="39"/>
      <c r="H19" s="39"/>
      <c r="I19" s="39"/>
      <c r="J19" s="3"/>
      <c r="K19" s="3"/>
      <c r="L19" s="3"/>
      <c r="M19" s="34"/>
      <c r="N19" s="3"/>
      <c r="O19" s="3"/>
      <c r="R19" s="7" t="s">
        <v>42</v>
      </c>
      <c r="T19" s="35"/>
    </row>
    <row r="20">
      <c r="M20" s="40"/>
      <c r="R20" s="7" t="s">
        <v>43</v>
      </c>
      <c r="T20" s="35"/>
    </row>
    <row r="21">
      <c r="M21" s="40"/>
      <c r="R21" s="7" t="s">
        <v>44</v>
      </c>
      <c r="T21" s="35"/>
    </row>
    <row r="22">
      <c r="D22" s="7" t="s">
        <v>45</v>
      </c>
      <c r="M22" s="40"/>
      <c r="R22" s="7" t="s">
        <v>46</v>
      </c>
      <c r="T22" s="35"/>
    </row>
    <row r="23">
      <c r="M23" s="40"/>
      <c r="R23" s="7" t="s">
        <v>47</v>
      </c>
      <c r="T23" s="35"/>
    </row>
    <row r="24">
      <c r="M24" s="40"/>
      <c r="R24" s="7" t="s">
        <v>48</v>
      </c>
      <c r="T24" s="35"/>
    </row>
    <row r="25">
      <c r="A25" s="7" t="s">
        <v>49</v>
      </c>
      <c r="D25" s="7" t="s">
        <v>50</v>
      </c>
      <c r="M25" s="41"/>
      <c r="N25" s="42"/>
      <c r="O25" s="42"/>
      <c r="P25" s="42"/>
      <c r="Q25" s="42"/>
      <c r="R25" s="43" t="s">
        <v>51</v>
      </c>
      <c r="S25" s="42"/>
      <c r="T25" s="44"/>
    </row>
    <row r="27">
      <c r="A27" s="7" t="s">
        <v>52</v>
      </c>
    </row>
    <row r="29">
      <c r="A29" s="7" t="s">
        <v>53</v>
      </c>
    </row>
    <row r="30">
      <c r="A30" s="7" t="s">
        <v>54</v>
      </c>
    </row>
  </sheetData>
  <hyperlinks>
    <hyperlink r:id="rId1" ref="B2"/>
    <hyperlink r:id="rId2" ref="B5"/>
    <hyperlink r:id="rId3" ref="B8"/>
    <hyperlink r:id="rId4" ref="B11"/>
    <hyperlink r:id="rId5" ref="B14"/>
    <hyperlink r:id="rId6" ref="V15"/>
    <hyperlink r:id="rId7" ref="B17"/>
  </hyperlinks>
  <drawing r:id="rId8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55</v>
      </c>
    </row>
    <row r="2">
      <c r="A2" s="7" t="s">
        <v>56</v>
      </c>
    </row>
    <row r="3">
      <c r="A3" s="7" t="s">
        <v>57</v>
      </c>
    </row>
    <row r="4">
      <c r="A4" s="7" t="s">
        <v>58</v>
      </c>
    </row>
  </sheetData>
  <drawing r:id="rId1"/>
</worksheet>
</file>