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nina/Downloads/"/>
    </mc:Choice>
  </mc:AlternateContent>
  <xr:revisionPtr revIDLastSave="0" documentId="8_{338EA7C0-AF23-B245-821D-C2C65741447B}" xr6:coauthVersionLast="47" xr6:coauthVersionMax="47" xr10:uidLastSave="{00000000-0000-0000-0000-000000000000}"/>
  <bookViews>
    <workbookView xWindow="0" yWindow="520" windowWidth="28800" windowHeight="15940" xr2:uid="{00000000-000D-0000-FFFF-FFFF00000000}"/>
  </bookViews>
  <sheets>
    <sheet name="criteria for qualitative assess" sheetId="1" r:id="rId1"/>
    <sheet name="citation tools" sheetId="2" r:id="rId2"/>
    <sheet name="topic" sheetId="3" r:id="rId3"/>
    <sheet name="impact factor" sheetId="4" r:id="rId4"/>
    <sheet name="location of the citation" sheetId="5" r:id="rId5"/>
    <sheet name="category of mention" sheetId="6" r:id="rId6"/>
    <sheet name="weight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YTKNfua+pHwCutuGKKejnWOTf93ty0X9Pfeu/YIMg4o="/>
    </ext>
  </extLst>
</workbook>
</file>

<file path=xl/calcChain.xml><?xml version="1.0" encoding="utf-8"?>
<calcChain xmlns="http://schemas.openxmlformats.org/spreadsheetml/2006/main">
  <c r="P12" i="1" l="1"/>
  <c r="P11" i="1"/>
  <c r="P10" i="1"/>
  <c r="P9" i="1"/>
  <c r="P8" i="1"/>
  <c r="P7" i="1"/>
  <c r="P6" i="1"/>
  <c r="P5" i="1"/>
  <c r="P4" i="1"/>
  <c r="P3" i="1"/>
  <c r="P2" i="1"/>
</calcChain>
</file>

<file path=xl/sharedStrings.xml><?xml version="1.0" encoding="utf-8"?>
<sst xmlns="http://schemas.openxmlformats.org/spreadsheetml/2006/main" count="200" uniqueCount="146">
  <si>
    <t>date of publication</t>
  </si>
  <si>
    <t>name of the document citing EIGE</t>
  </si>
  <si>
    <t>URL of the document citing EIGE</t>
  </si>
  <si>
    <t>name of the author/organisation citing EIGE</t>
  </si>
  <si>
    <t>name of the institution</t>
  </si>
  <si>
    <t>name of the journal citing EIGE</t>
  </si>
  <si>
    <t>EIGE's output cited</t>
  </si>
  <si>
    <t>type of EIGE's output cited</t>
  </si>
  <si>
    <t>year of publication of EIGE's output cited</t>
  </si>
  <si>
    <t>topic</t>
  </si>
  <si>
    <t>impact factor of the journal: 1 respectable; 2 strong; 3 very strong (using free version of scopus)</t>
  </si>
  <si>
    <t>number of citations (using google scholar)</t>
  </si>
  <si>
    <t>location of the citation: 3 body of the article; 2 introduction; 1 bibliography/reference</t>
  </si>
  <si>
    <t>category of mention: 1 positive; 0 neutral; -1 negative</t>
  </si>
  <si>
    <t>number of mentions in social media using altmetric</t>
  </si>
  <si>
    <t>ranking/weight</t>
  </si>
  <si>
    <t>SOURCE</t>
  </si>
  <si>
    <t>04.07.2024</t>
  </si>
  <si>
    <t>The role of gender, stress, and social support in parents' pandemic well-being: A cross-national study</t>
  </si>
  <si>
    <t>https://onlinelibrary.wiley.com/doi/epdf/10.1111/fare.13018</t>
  </si>
  <si>
    <r>
      <rPr>
        <b/>
        <sz val="12"/>
        <color theme="1"/>
        <rFont val="Calibri"/>
        <family val="2"/>
      </rPr>
      <t>Kjærsti Thorsteinsen</t>
    </r>
    <r>
      <rPr>
        <b/>
        <sz val="18"/>
        <color rgb="FF000000"/>
        <rFont val="Arial"/>
        <family val="2"/>
      </rPr>
      <t>, Marie Heijens, Elizabeth J. Parks-Stamm, Laura Froehlich, Sarah E. Martiny</t>
    </r>
  </si>
  <si>
    <t>NORCE Norwegian Research Centre, Health &amp; Social Sciences, University of Cologne, Univeristy of Southern Maine, FernUniversität in Hagen, The Arctic University of Norway</t>
  </si>
  <si>
    <t>Family Relations</t>
  </si>
  <si>
    <t>Gender inequalities in care and consequences for the labour market</t>
  </si>
  <si>
    <t>report</t>
  </si>
  <si>
    <t>1 Facebook page</t>
  </si>
  <si>
    <t>Scite</t>
  </si>
  <si>
    <t>10.07.2024</t>
  </si>
  <si>
    <t>Gender-Specific Medicine in the European Society of Cardiology Guidelines from 2018 to 2023: Where Are We Going?</t>
  </si>
  <si>
    <t>https://www.mdpi.com/2077-0383/13/14/4026</t>
  </si>
  <si>
    <t>Federica Piani, Laura Baffoni, Enrico Strocchi, Claudio Borghi</t>
  </si>
  <si>
    <t>University of Bologna, 
Center for Gender Medicine OMCEO Rimini</t>
  </si>
  <si>
    <t>Journal of Clinical Medicine</t>
  </si>
  <si>
    <t>Gender position of EIGE on Gender-Specific Medicine</t>
  </si>
  <si>
    <t>general reference</t>
  </si>
  <si>
    <t>NA</t>
  </si>
  <si>
    <t>Gender mainstreaming and funding</t>
  </si>
  <si>
    <t>3</t>
  </si>
  <si>
    <t>mentioned by 2 X users</t>
  </si>
  <si>
    <t>18.07.2024</t>
  </si>
  <si>
    <t>Inequality on the rural-urban axis: women in rural areas</t>
  </si>
  <si>
    <t>https://hrcak.srce.hr/en/clanak/461551</t>
  </si>
  <si>
    <t>Nataša Bokan, Ema Bašić, Anita Bušljeta Tonković</t>
  </si>
  <si>
    <t>University of Zagreb; Institute of Social Sciences Ivo Pilar</t>
  </si>
  <si>
    <t>Hrvatski Geografski Glasnik/Croatian Geographical Bulletin</t>
  </si>
  <si>
    <t>The Gender Equality Index – Croatia 2023</t>
  </si>
  <si>
    <t>Thriving in a gender-equal economy</t>
  </si>
  <si>
    <t>1</t>
  </si>
  <si>
    <t>Gender Equality Index 2022. The COVID-19 pandemic and care,</t>
  </si>
  <si>
    <t>29.07.2024</t>
  </si>
  <si>
    <t>The working conditions of Icelandic uppersecondary school teachers during the firstyear of the COVID-19 pandemic: A genderinequality against all oddsSúsanna Margrét Gestsdóttir | Guðrún Ragnarsdóttir |Amalía Björnsdóttir | Elsa EiríksdóttirUniversity of Iceland, Reykjavik, IcelandCorrespondenceSúsanna Margrét Gestsdóttir, University ofIceland, Reykjavik, Iceland.Email: susmar@hi.isAbstractIn Iceland, and around the world, the working environ-ment in upper secondary schools changed dramati-cally with the onset of the COVID-19 pandemic. In ourresearch, we aimed to illuminate the ever- changingworking conditions of teachers in Icelandic uppersecondary schools during the first year of the pan-demic, especially in the context of gender and fam-ily composition. Data came from interviews with 12teachers and surveys administered to upper second-ary school teachers in 33 out of 37 upper-secondaryschools in Iceland with participation from approxi-mately one-third of the teacher population. The re-sults show that teachers felt increasingly stressedthroughout the pandemic and that gender played asignificant role. Women, who often also served asprimary caregivers at home, found it more strenuousto fulfil their teaching duties than men. The resultsraise important questions about teachers' workingconditions and gender's role therein, especially in acountry considered an emblem of success when itcomes to gender equality.K E Y W O R D Seducation policy, gender, schoolsThis is an open access article under the terms of the Creative Commons Attribution-NonCommercial-NoDerivs License, whichpermits use and distribution in any medium, provided the original work is properly cited, the use is non-commercial and nomodifications or adaptations are made.© 2024 The Author(s). Review of Education published by John Wiley &amp; Sons Ltd on behalf of British Educational ResearchAssociation.</t>
  </si>
  <si>
    <t>https://bera-journals.onlinelibrary.wiley.com/doi/epdf/10.1002/rev3.3482</t>
  </si>
  <si>
    <t>Súsanna Margrét Gestsdóttir, Guðrún Ragnarsdóttir, Amalía Björnsdóttir, Elsa Eiríksdóttir</t>
  </si>
  <si>
    <t>University of Iceland</t>
  </si>
  <si>
    <t>British Educational Research Journal</t>
  </si>
  <si>
    <t>The COVID-19 pandemic reinforced gender inequalities as womentook on more of the intensified informal care and housework demands</t>
  </si>
  <si>
    <t>gender statistics database</t>
  </si>
  <si>
    <t>Leading equally throughout society</t>
  </si>
  <si>
    <t>30.07.2024</t>
  </si>
  <si>
    <t>Students' and lecturers' perceptions of computerised adaptive testing as the future of assessing students</t>
  </si>
  <si>
    <t>https://www.scielo.org.za/scielo.php?script=sci_arttext&amp;pid=S2520-98682023000400007&amp;lng=en&amp;nrm=iso&amp;tlng=en</t>
  </si>
  <si>
    <t>Shamola Pramjeeth, Priya Ramgovind</t>
  </si>
  <si>
    <t>The IIE Varsity College, Durban, South Africa; Faculty of Commerce, The Independent Institute of Education, Johannesburg, South Africa</t>
  </si>
  <si>
    <t>Journal of Education (University of KwaZulu-Natal)</t>
  </si>
  <si>
    <t>Gender Equality Index 2020: Digitalisation and the future of work</t>
  </si>
  <si>
    <t>web section: index</t>
  </si>
  <si>
    <t>27.08.2024</t>
  </si>
  <si>
    <t>Methodological Reflections on Studying Gender‐Sensitive Parliaments Cross‐Nationally: A “Most Significant Change” Approach</t>
  </si>
  <si>
    <t>https://www.cogitatiopress.com/politicsandgovernance/article/view/8117</t>
  </si>
  <si>
    <t>Petra Ahrens, Silvia Erzeel, Merel Fieremans</t>
  </si>
  <si>
    <t>University of Tampere, Vrije Uiniversiteit Brussel</t>
  </si>
  <si>
    <t>Politics and Governance</t>
  </si>
  <si>
    <t>Gender equality in national parliaments across the EU and the European Parliament. 2019 results from EIGE’s gender‐sensitive parliaments tool</t>
  </si>
  <si>
    <t>Promoting gender equality and women’s empowerment across the world</t>
  </si>
  <si>
    <t>mentioned by 3 X users</t>
  </si>
  <si>
    <t>From Parliament to Party: The Gender‐Sensitive Parliamentary Group</t>
  </si>
  <si>
    <t>https://www.cogitatiopress.com/politicsandgovernance/article/view/8107/3788</t>
  </si>
  <si>
    <t>Petra Ahrens, Petra Meier</t>
  </si>
  <si>
    <t>University of Tampere, Universiteit Antwerpen</t>
  </si>
  <si>
    <t>Gender equality in national parliaments across the EU and the European Parliament: 2019 results from EIGE’s gender‐sensitive parliaments tool</t>
  </si>
  <si>
    <t>31.08.2024</t>
  </si>
  <si>
    <t>Voice of leadership: Prosodic features as predictors of leadership perception</t>
  </si>
  <si>
    <t>https://psycnet.apa.org/doiLanding?doi=10.1037%2Fmgr0000166</t>
  </si>
  <si>
    <t>Hsu, C.-C., Krajewski, J., &amp; Felfe, J. </t>
  </si>
  <si>
    <t xml:space="preserve"> </t>
  </si>
  <si>
    <t>Psychology of Leaders and Leadership</t>
  </si>
  <si>
    <t>Document not publicly available (DNPA)</t>
  </si>
  <si>
    <t>©</t>
  </si>
  <si>
    <t>Factors Behind Contemporary Rape Myths in Europe: A Systematic Review</t>
  </si>
  <si>
    <t>https://journals.sagepub.com/doi/abs/10.1177/15248380241271387</t>
  </si>
  <si>
    <t>Pamela Hyży, Marlena Mitka</t>
  </si>
  <si>
    <t>University of Silesia in Katowice</t>
  </si>
  <si>
    <t>Sage Journals, Trauma, Violence and Abuse</t>
  </si>
  <si>
    <t>Being free from violence and stereotypes</t>
  </si>
  <si>
    <t>2</t>
  </si>
  <si>
    <t>Gender-Based Violence in the Context of the Future of Work: A Qualitative Review of the Literature</t>
  </si>
  <si>
    <t>https://journals.sagepub.com/toc/tvaa/25/5</t>
  </si>
  <si>
    <t>Susana Galán</t>
  </si>
  <si>
    <t>Open University of Catalunya</t>
  </si>
  <si>
    <t>Trauma, Violence and Abuse</t>
  </si>
  <si>
    <t>NOTE for SCOPUS: in 2024 we have identified relevant publications citing EIGE in other languages: 1 French, 1 Italian, 1 Turkish</t>
  </si>
  <si>
    <t>Not Found</t>
  </si>
  <si>
    <t>Use of the tool</t>
  </si>
  <si>
    <t>Name of the tool</t>
  </si>
  <si>
    <t>Subscription-based /free</t>
  </si>
  <si>
    <t>Scope of the tool</t>
  </si>
  <si>
    <t>Main disadvantages of the tool</t>
  </si>
  <si>
    <t>Main tool</t>
  </si>
  <si>
    <t>Subscription</t>
  </si>
  <si>
    <t>limited</t>
  </si>
  <si>
    <t>no access to full article</t>
  </si>
  <si>
    <t>Double check</t>
  </si>
  <si>
    <t>Google scholar</t>
  </si>
  <si>
    <t>Free</t>
  </si>
  <si>
    <t>Mendeley</t>
  </si>
  <si>
    <t>Check social impact</t>
  </si>
  <si>
    <t>Altmetric</t>
  </si>
  <si>
    <t>only registers mentions in social media that are recorded in Altmetric</t>
  </si>
  <si>
    <t>Impact factor</t>
  </si>
  <si>
    <t>Scopus</t>
  </si>
  <si>
    <t xml:space="preserve">Free </t>
  </si>
  <si>
    <t>full version of the tool, very expensive</t>
  </si>
  <si>
    <t>Blomeyer &amp; Sanz will cover the cost of a 12 month subscription to SCITE</t>
  </si>
  <si>
    <t>respectable</t>
  </si>
  <si>
    <t>0 to 1</t>
  </si>
  <si>
    <t>low</t>
  </si>
  <si>
    <t>strong</t>
  </si>
  <si>
    <t>2 to 5</t>
  </si>
  <si>
    <t>average</t>
  </si>
  <si>
    <t>very strong</t>
  </si>
  <si>
    <t>5 +</t>
  </si>
  <si>
    <t>high</t>
  </si>
  <si>
    <t>NF</t>
  </si>
  <si>
    <t>not found</t>
  </si>
  <si>
    <t>body of the article</t>
  </si>
  <si>
    <t>introduction</t>
  </si>
  <si>
    <t>bibliography/reference</t>
  </si>
  <si>
    <t>positive</t>
  </si>
  <si>
    <t>neutral</t>
  </si>
  <si>
    <t>-1</t>
  </si>
  <si>
    <t>negative</t>
  </si>
  <si>
    <t>Metric</t>
  </si>
  <si>
    <t>Weight</t>
  </si>
  <si>
    <t>No. citations</t>
  </si>
  <si>
    <t>Locaiton of the citaiton</t>
  </si>
  <si>
    <t>Category of mention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</si>
</sst>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2"/>
      <color theme="1"/>
      <name val="Aptos Narrow"/>
      <scheme val="minor"/>
    </font>
    <font>
      <sz val="12"/>
      <color theme="0"/>
      <name val="Calibri"/>
      <family val="2"/>
    </font>
    <font>
      <sz val="12"/>
      <color theme="1"/>
      <name val="Calibri"/>
      <family val="2"/>
    </font>
    <font>
      <b/>
      <sz val="12"/>
      <color theme="1"/>
      <name val="Calibri"/>
      <family val="2"/>
    </font>
    <font>
      <b/>
      <u/>
      <sz val="12"/>
      <color theme="1"/>
      <name val="Calibri"/>
      <family val="2"/>
    </font>
    <font>
      <b/>
      <sz val="13"/>
      <color theme="1"/>
      <name val="Arial"/>
      <family val="2"/>
    </font>
    <font>
      <b/>
      <u/>
      <sz val="12"/>
      <color theme="10"/>
      <name val="Aptos Narrow"/>
    </font>
    <font>
      <b/>
      <sz val="12"/>
      <color theme="1"/>
      <name val="Aptos Narrow"/>
    </font>
    <font>
      <i/>
      <sz val="10"/>
      <color theme="1"/>
      <name val="Helvetica Neue"/>
      <family val="2"/>
    </font>
    <font>
      <sz val="12"/>
      <color rgb="FFFF0000"/>
      <name val="Calibri"/>
      <family val="2"/>
    </font>
    <font>
      <sz val="12"/>
      <color theme="0"/>
      <name val="Aptos Narrow"/>
    </font>
    <font>
      <sz val="12"/>
      <color theme="1"/>
      <name val="Aptos Narrow"/>
      <scheme val="minor"/>
    </font>
    <font>
      <sz val="12"/>
      <color theme="1"/>
      <name val="Aptos Narrow"/>
    </font>
    <font>
      <sz val="12"/>
      <color rgb="FF000000"/>
      <name val="Aptos"/>
    </font>
    <font>
      <b/>
      <sz val="12"/>
      <color theme="0"/>
      <name val="Aptos Narrow"/>
    </font>
    <font>
      <b/>
      <sz val="18"/>
      <color rgb="FF000000"/>
      <name val="Arial"/>
      <family val="2"/>
    </font>
  </fonts>
  <fills count="7">
    <fill>
      <patternFill patternType="none"/>
    </fill>
    <fill>
      <patternFill patternType="gray125"/>
    </fill>
    <fill>
      <patternFill patternType="solid">
        <fgColor rgb="FF3A7D22"/>
        <bgColor rgb="FF3A7D22"/>
      </patternFill>
    </fill>
    <fill>
      <patternFill patternType="solid">
        <fgColor rgb="FFF1A983"/>
        <bgColor rgb="FFF1A983"/>
      </patternFill>
    </fill>
    <fill>
      <patternFill patternType="solid">
        <fgColor rgb="FFCAEDFB"/>
        <bgColor rgb="FFCAEDFB"/>
      </patternFill>
    </fill>
    <fill>
      <patternFill patternType="solid">
        <fgColor rgb="FFD883FF"/>
        <bgColor rgb="FFD883FF"/>
      </patternFill>
    </fill>
    <fill>
      <patternFill patternType="solid">
        <fgColor theme="9"/>
        <bgColor theme="9"/>
      </patternFill>
    </fill>
  </fills>
  <borders count="2">
    <border>
      <left/>
      <right/>
      <top/>
      <bottom/>
      <diagonal/>
    </border>
    <border>
      <left/>
      <right/>
      <top/>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vertical="center" wrapText="1"/>
    </xf>
    <xf numFmtId="0" fontId="2" fillId="0" borderId="0" xfId="0" applyFont="1"/>
    <xf numFmtId="0" fontId="3" fillId="0" borderId="0" xfId="0" applyFont="1"/>
    <xf numFmtId="0" fontId="4" fillId="0" borderId="0" xfId="0" applyFont="1"/>
    <xf numFmtId="0" fontId="5" fillId="0" borderId="0" xfId="0" applyFont="1"/>
    <xf numFmtId="0" fontId="3" fillId="3" borderId="1" xfId="0" applyFont="1" applyFill="1" applyBorder="1" applyAlignment="1">
      <alignment horizontal="right"/>
    </xf>
    <xf numFmtId="0" fontId="3" fillId="0" borderId="0" xfId="0" applyFont="1" applyAlignment="1">
      <alignment horizontal="center"/>
    </xf>
    <xf numFmtId="0" fontId="3" fillId="0" borderId="0" xfId="0" applyFont="1" applyAlignment="1">
      <alignment horizontal="right"/>
    </xf>
    <xf numFmtId="0" fontId="3" fillId="0" borderId="0" xfId="0" applyFont="1" applyAlignment="1">
      <alignment horizontal="left" vertical="center"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right"/>
    </xf>
    <xf numFmtId="0" fontId="6" fillId="0" borderId="0" xfId="0" applyFont="1"/>
    <xf numFmtId="0" fontId="7" fillId="0" borderId="0" xfId="0" applyFont="1"/>
    <xf numFmtId="0" fontId="2" fillId="5" borderId="1" xfId="0" applyFont="1" applyFill="1" applyBorder="1"/>
    <xf numFmtId="0" fontId="2" fillId="3" borderId="1" xfId="0" applyFont="1" applyFill="1" applyBorder="1" applyAlignment="1">
      <alignment horizontal="right"/>
    </xf>
    <xf numFmtId="164" fontId="3" fillId="0" borderId="0" xfId="0" applyNumberFormat="1" applyFont="1"/>
    <xf numFmtId="0" fontId="2" fillId="0" borderId="0" xfId="0" applyFont="1" applyAlignment="1">
      <alignment horizontal="right"/>
    </xf>
    <xf numFmtId="0" fontId="3" fillId="5" borderId="1" xfId="0" applyFont="1" applyFill="1" applyBorder="1"/>
    <xf numFmtId="0" fontId="2" fillId="0" borderId="1" xfId="0" applyFont="1" applyBorder="1"/>
    <xf numFmtId="0" fontId="8" fillId="0" borderId="0" xfId="0" applyFont="1"/>
    <xf numFmtId="0" fontId="9" fillId="0" borderId="0" xfId="0" applyFont="1"/>
    <xf numFmtId="0" fontId="2" fillId="3" borderId="1" xfId="0" applyFont="1" applyFill="1" applyBorder="1"/>
    <xf numFmtId="0" fontId="10" fillId="2" borderId="1" xfId="0" applyFont="1" applyFill="1" applyBorder="1"/>
    <xf numFmtId="0" fontId="11" fillId="0" borderId="0" xfId="0" applyFont="1"/>
    <xf numFmtId="0" fontId="12" fillId="0" borderId="0" xfId="0" applyFont="1" applyAlignment="1">
      <alignment horizontal="left"/>
    </xf>
    <xf numFmtId="0" fontId="13" fillId="0" borderId="0" xfId="0" applyFont="1"/>
    <xf numFmtId="0" fontId="12" fillId="0" borderId="0" xfId="0" quotePrefix="1" applyFont="1" applyAlignment="1">
      <alignment horizontal="right"/>
    </xf>
    <xf numFmtId="0" fontId="14" fillId="6"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cielo.org.za/scielo.php?script=sci_serial&amp;pid=2520-9868&amp;lng=en&amp;nrm=iso" TargetMode="External"/><Relationship Id="rId2" Type="http://schemas.openxmlformats.org/officeDocument/2006/relationships/hyperlink" Target="https://www.scielo.org.za/scielo.php?script=sci_arttext&amp;pid=S2520-98682023000400007&amp;lng=en&amp;nrm=iso&amp;tlng=en" TargetMode="External"/><Relationship Id="rId1" Type="http://schemas.openxmlformats.org/officeDocument/2006/relationships/hyperlink" Target="https://onlinelibrary.wiley.com/doi/epdf/10.1111/fare.13018" TargetMode="External"/><Relationship Id="rId6" Type="http://schemas.openxmlformats.org/officeDocument/2006/relationships/hyperlink" Target="https://psycnet.apa.org/doiLanding?doi=10.1037%2Fmgr0000166" TargetMode="External"/><Relationship Id="rId5" Type="http://schemas.openxmlformats.org/officeDocument/2006/relationships/hyperlink" Target="https://www.cogitatiopress.com/politicsandgovernance/article/view/8107/3788" TargetMode="External"/><Relationship Id="rId4" Type="http://schemas.openxmlformats.org/officeDocument/2006/relationships/hyperlink" Target="https://www.cogitatiopress.com/politicsandgovernance/article/view/81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G1" workbookViewId="0">
      <selection activeCell="P13" sqref="P13"/>
    </sheetView>
  </sheetViews>
  <sheetFormatPr baseColWidth="10" defaultColWidth="11.1640625" defaultRowHeight="15" customHeight="1" x14ac:dyDescent="0.2"/>
  <cols>
    <col min="1" max="12" width="18.83203125" customWidth="1"/>
    <col min="13" max="13" width="21.1640625" customWidth="1"/>
    <col min="14" max="27" width="18.83203125" customWidth="1"/>
  </cols>
  <sheetData>
    <row r="1" spans="1:27" ht="15.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c r="AA1" s="2"/>
    </row>
    <row r="2" spans="1:27" ht="15.75" customHeight="1" x14ac:dyDescent="0.25">
      <c r="A2" s="3" t="s">
        <v>17</v>
      </c>
      <c r="B2" s="3" t="s">
        <v>18</v>
      </c>
      <c r="C2" s="4" t="s">
        <v>19</v>
      </c>
      <c r="D2" s="3" t="s">
        <v>20</v>
      </c>
      <c r="E2" s="3" t="s">
        <v>21</v>
      </c>
      <c r="F2" s="3" t="s">
        <v>22</v>
      </c>
      <c r="G2" s="5" t="s">
        <v>23</v>
      </c>
      <c r="H2" s="3" t="s">
        <v>24</v>
      </c>
      <c r="I2" s="3">
        <v>2021</v>
      </c>
      <c r="J2" s="3"/>
      <c r="K2" s="6"/>
      <c r="L2" s="3">
        <v>1</v>
      </c>
      <c r="M2" s="3">
        <v>3</v>
      </c>
      <c r="N2" s="3">
        <v>1</v>
      </c>
      <c r="O2" s="3" t="s">
        <v>25</v>
      </c>
      <c r="P2" s="7">
        <f>K2*0.2 + L2*0.4 + M2*0.1 + N2*0.1 + 1*0.2</f>
        <v>1</v>
      </c>
      <c r="Q2" s="3" t="s">
        <v>26</v>
      </c>
      <c r="R2" s="3"/>
      <c r="S2" s="3"/>
      <c r="T2" s="3"/>
      <c r="U2" s="3"/>
      <c r="V2" s="3"/>
      <c r="W2" s="3"/>
      <c r="X2" s="3"/>
      <c r="Y2" s="3"/>
      <c r="Z2" s="3"/>
      <c r="AA2" s="3"/>
    </row>
    <row r="3" spans="1:27" ht="15.75" customHeight="1" x14ac:dyDescent="0.2">
      <c r="A3" s="3" t="s">
        <v>27</v>
      </c>
      <c r="B3" s="3" t="s">
        <v>28</v>
      </c>
      <c r="C3" s="3" t="s">
        <v>29</v>
      </c>
      <c r="D3" s="3" t="s">
        <v>30</v>
      </c>
      <c r="E3" s="3" t="s">
        <v>31</v>
      </c>
      <c r="F3" s="3" t="s">
        <v>32</v>
      </c>
      <c r="G3" s="3" t="s">
        <v>33</v>
      </c>
      <c r="H3" s="3" t="s">
        <v>34</v>
      </c>
      <c r="I3" s="8" t="s">
        <v>35</v>
      </c>
      <c r="J3" s="9" t="s">
        <v>36</v>
      </c>
      <c r="K3" s="8" t="s">
        <v>37</v>
      </c>
      <c r="L3" s="3">
        <v>1</v>
      </c>
      <c r="M3" s="3">
        <v>2</v>
      </c>
      <c r="N3" s="3">
        <v>1</v>
      </c>
      <c r="O3" s="3" t="s">
        <v>38</v>
      </c>
      <c r="P3" s="7">
        <f>K3*0.2 + L3*0.4 + M3*0.1 + N3*0.1 + 2*0.2</f>
        <v>1.7000000000000002</v>
      </c>
      <c r="Q3" s="3" t="s">
        <v>26</v>
      </c>
      <c r="R3" s="2"/>
      <c r="S3" s="2"/>
      <c r="T3" s="2"/>
      <c r="U3" s="2"/>
      <c r="V3" s="2"/>
      <c r="W3" s="2"/>
      <c r="X3" s="2"/>
      <c r="Y3" s="2"/>
      <c r="Z3" s="2"/>
      <c r="AA3" s="2"/>
    </row>
    <row r="4" spans="1:27" ht="15.75" customHeight="1" x14ac:dyDescent="0.2">
      <c r="A4" s="3" t="s">
        <v>39</v>
      </c>
      <c r="B4" s="3" t="s">
        <v>40</v>
      </c>
      <c r="C4" s="3" t="s">
        <v>41</v>
      </c>
      <c r="D4" s="3" t="s">
        <v>42</v>
      </c>
      <c r="E4" s="3" t="s">
        <v>43</v>
      </c>
      <c r="F4" s="3" t="s">
        <v>44</v>
      </c>
      <c r="G4" s="3" t="s">
        <v>45</v>
      </c>
      <c r="H4" s="3" t="s">
        <v>24</v>
      </c>
      <c r="I4" s="3">
        <v>2023</v>
      </c>
      <c r="J4" s="9" t="s">
        <v>46</v>
      </c>
      <c r="K4" s="8" t="s">
        <v>47</v>
      </c>
      <c r="L4" s="3">
        <v>1</v>
      </c>
      <c r="M4" s="3">
        <v>3</v>
      </c>
      <c r="N4" s="3">
        <v>1</v>
      </c>
      <c r="O4" s="3">
        <v>0</v>
      </c>
      <c r="P4" s="7">
        <f>K4*0.2 + L4*0.4 + M4*0.1 + N4*0.1</f>
        <v>1.0000000000000002</v>
      </c>
      <c r="Q4" s="3" t="s">
        <v>26</v>
      </c>
      <c r="R4" s="3"/>
      <c r="S4" s="3"/>
      <c r="T4" s="3"/>
      <c r="U4" s="3"/>
      <c r="V4" s="3"/>
      <c r="W4" s="3"/>
      <c r="X4" s="3"/>
      <c r="Y4" s="3"/>
      <c r="Z4" s="3"/>
      <c r="AA4" s="3"/>
    </row>
    <row r="5" spans="1:27" ht="15.75" customHeight="1" x14ac:dyDescent="0.2">
      <c r="A5" s="10" t="s">
        <v>39</v>
      </c>
      <c r="B5" s="10" t="s">
        <v>40</v>
      </c>
      <c r="C5" s="10" t="s">
        <v>41</v>
      </c>
      <c r="D5" s="10" t="s">
        <v>42</v>
      </c>
      <c r="E5" s="10" t="s">
        <v>43</v>
      </c>
      <c r="F5" s="10" t="s">
        <v>44</v>
      </c>
      <c r="G5" s="10" t="s">
        <v>48</v>
      </c>
      <c r="H5" s="10" t="s">
        <v>24</v>
      </c>
      <c r="I5" s="10">
        <v>2022</v>
      </c>
      <c r="J5" s="11" t="s">
        <v>46</v>
      </c>
      <c r="K5" s="12" t="s">
        <v>47</v>
      </c>
      <c r="L5" s="10">
        <v>1</v>
      </c>
      <c r="M5" s="10">
        <v>3</v>
      </c>
      <c r="N5" s="10">
        <v>1</v>
      </c>
      <c r="O5" s="10">
        <v>0</v>
      </c>
      <c r="P5" s="7">
        <f>K5*0.2 + L5*0.4 + M5*0.1 + N5*0.1</f>
        <v>1.0000000000000002</v>
      </c>
      <c r="Q5" s="3" t="s">
        <v>26</v>
      </c>
      <c r="R5" s="2"/>
      <c r="S5" s="2"/>
      <c r="T5" s="2"/>
      <c r="U5" s="2"/>
      <c r="V5" s="2"/>
      <c r="W5" s="2"/>
      <c r="X5" s="2"/>
      <c r="Y5" s="2"/>
      <c r="Z5" s="2"/>
      <c r="AA5" s="2"/>
    </row>
    <row r="6" spans="1:27" ht="15.75" customHeight="1" x14ac:dyDescent="0.2">
      <c r="A6" s="3" t="s">
        <v>49</v>
      </c>
      <c r="B6" s="3" t="s">
        <v>50</v>
      </c>
      <c r="C6" s="3" t="s">
        <v>51</v>
      </c>
      <c r="D6" s="3" t="s">
        <v>52</v>
      </c>
      <c r="E6" s="3" t="s">
        <v>53</v>
      </c>
      <c r="F6" s="3" t="s">
        <v>54</v>
      </c>
      <c r="G6" s="3" t="s">
        <v>55</v>
      </c>
      <c r="H6" s="3" t="s">
        <v>56</v>
      </c>
      <c r="I6" s="3">
        <v>2022</v>
      </c>
      <c r="J6" s="3" t="s">
        <v>57</v>
      </c>
      <c r="K6" s="8">
        <v>2</v>
      </c>
      <c r="L6" s="3">
        <v>1</v>
      </c>
      <c r="M6" s="3">
        <v>3</v>
      </c>
      <c r="N6" s="3">
        <v>1</v>
      </c>
      <c r="O6" s="3">
        <v>0</v>
      </c>
      <c r="P6" s="7">
        <f>K6*0.2 + L6*0.4 + M6*0.1 + N6*0.1</f>
        <v>1.2000000000000002</v>
      </c>
      <c r="Q6" s="3" t="s">
        <v>26</v>
      </c>
      <c r="R6" s="3"/>
      <c r="S6" s="3"/>
      <c r="T6" s="3"/>
      <c r="U6" s="3"/>
      <c r="V6" s="3"/>
      <c r="W6" s="3"/>
      <c r="X6" s="3"/>
      <c r="Y6" s="3"/>
      <c r="Z6" s="3"/>
      <c r="AA6" s="3"/>
    </row>
    <row r="7" spans="1:27" ht="15.75" customHeight="1" x14ac:dyDescent="0.2">
      <c r="A7" s="3" t="s">
        <v>58</v>
      </c>
      <c r="B7" s="3" t="s">
        <v>59</v>
      </c>
      <c r="C7" s="4" t="s">
        <v>60</v>
      </c>
      <c r="D7" s="3" t="s">
        <v>61</v>
      </c>
      <c r="E7" s="3" t="s">
        <v>62</v>
      </c>
      <c r="F7" s="4" t="s">
        <v>63</v>
      </c>
      <c r="G7" s="3" t="s">
        <v>64</v>
      </c>
      <c r="H7" s="3" t="s">
        <v>65</v>
      </c>
      <c r="I7" s="3">
        <v>2020</v>
      </c>
      <c r="J7" s="9" t="s">
        <v>36</v>
      </c>
      <c r="K7" s="6"/>
      <c r="L7" s="3">
        <v>1</v>
      </c>
      <c r="M7" s="3">
        <v>3</v>
      </c>
      <c r="N7" s="3">
        <v>1</v>
      </c>
      <c r="O7" s="3">
        <v>0</v>
      </c>
      <c r="P7" s="7">
        <f>K7*0.2 + L7*0.4 + M7*0.1 + N7*0.1</f>
        <v>0.8</v>
      </c>
      <c r="Q7" s="3" t="s">
        <v>26</v>
      </c>
      <c r="R7" s="2"/>
      <c r="S7" s="2"/>
      <c r="T7" s="2"/>
      <c r="U7" s="2"/>
      <c r="V7" s="2"/>
      <c r="W7" s="2"/>
      <c r="X7" s="2"/>
      <c r="Y7" s="2"/>
      <c r="Z7" s="2"/>
      <c r="AA7" s="2"/>
    </row>
    <row r="8" spans="1:27" ht="15.75" customHeight="1" x14ac:dyDescent="0.2">
      <c r="A8" s="3" t="s">
        <v>66</v>
      </c>
      <c r="B8" s="3" t="s">
        <v>67</v>
      </c>
      <c r="C8" s="13" t="s">
        <v>68</v>
      </c>
      <c r="D8" s="3" t="s">
        <v>69</v>
      </c>
      <c r="E8" s="3" t="s">
        <v>70</v>
      </c>
      <c r="F8" s="3" t="s">
        <v>71</v>
      </c>
      <c r="G8" s="14" t="s">
        <v>72</v>
      </c>
      <c r="H8" s="3" t="s">
        <v>24</v>
      </c>
      <c r="I8" s="3">
        <v>2019</v>
      </c>
      <c r="J8" s="9" t="s">
        <v>73</v>
      </c>
      <c r="K8" s="6"/>
      <c r="L8" s="3">
        <v>3</v>
      </c>
      <c r="M8" s="3">
        <v>3</v>
      </c>
      <c r="N8" s="3">
        <v>1</v>
      </c>
      <c r="O8" s="3" t="s">
        <v>74</v>
      </c>
      <c r="P8" s="7">
        <f>K8*0.2 + L8*0.4 + M8*0.1 + N8*0.1 + 3*0.2</f>
        <v>2.2000000000000002</v>
      </c>
      <c r="Q8" s="3" t="s">
        <v>26</v>
      </c>
      <c r="R8" s="3"/>
      <c r="S8" s="3"/>
      <c r="T8" s="3"/>
      <c r="U8" s="3"/>
      <c r="V8" s="3"/>
      <c r="W8" s="3"/>
      <c r="X8" s="3"/>
      <c r="Y8" s="3"/>
      <c r="Z8" s="3"/>
      <c r="AA8" s="3"/>
    </row>
    <row r="9" spans="1:27" ht="15.75" customHeight="1" x14ac:dyDescent="0.2">
      <c r="A9" s="3" t="s">
        <v>66</v>
      </c>
      <c r="B9" s="3" t="s">
        <v>75</v>
      </c>
      <c r="C9" s="13" t="s">
        <v>76</v>
      </c>
      <c r="D9" s="3" t="s">
        <v>77</v>
      </c>
      <c r="E9" s="3" t="s">
        <v>78</v>
      </c>
      <c r="F9" s="3" t="s">
        <v>71</v>
      </c>
      <c r="G9" s="14" t="s">
        <v>79</v>
      </c>
      <c r="H9" s="2"/>
      <c r="I9" s="2">
        <v>2019</v>
      </c>
      <c r="J9" s="9" t="s">
        <v>57</v>
      </c>
      <c r="K9" s="6"/>
      <c r="L9" s="2">
        <v>1</v>
      </c>
      <c r="M9" s="2">
        <v>3</v>
      </c>
      <c r="N9" s="2">
        <v>1</v>
      </c>
      <c r="O9" s="2">
        <v>0</v>
      </c>
      <c r="P9" s="7">
        <f>K9*0.2 + L9*0.4 + M9*0.1 + N9*0.1</f>
        <v>0.8</v>
      </c>
      <c r="Q9" s="3" t="s">
        <v>26</v>
      </c>
      <c r="R9" s="2"/>
      <c r="S9" s="2"/>
      <c r="T9" s="2"/>
      <c r="U9" s="2"/>
      <c r="V9" s="2"/>
      <c r="W9" s="2"/>
      <c r="X9" s="2"/>
      <c r="Y9" s="2"/>
      <c r="Z9" s="2"/>
      <c r="AA9" s="2"/>
    </row>
    <row r="10" spans="1:27" ht="15.75" customHeight="1" x14ac:dyDescent="0.2">
      <c r="A10" s="3" t="s">
        <v>80</v>
      </c>
      <c r="B10" s="3" t="s">
        <v>81</v>
      </c>
      <c r="C10" s="13" t="s">
        <v>82</v>
      </c>
      <c r="D10" s="3" t="s">
        <v>83</v>
      </c>
      <c r="E10" s="2" t="s">
        <v>84</v>
      </c>
      <c r="F10" s="3" t="s">
        <v>85</v>
      </c>
      <c r="G10" s="15" t="s">
        <v>86</v>
      </c>
      <c r="H10" s="2" t="s">
        <v>84</v>
      </c>
      <c r="I10" s="2"/>
      <c r="J10" s="9" t="s">
        <v>57</v>
      </c>
      <c r="K10" s="16" t="s">
        <v>87</v>
      </c>
      <c r="L10" s="2"/>
      <c r="M10" s="2"/>
      <c r="N10" s="2"/>
      <c r="O10" s="2">
        <v>0</v>
      </c>
      <c r="P10" s="7">
        <f xml:space="preserve"> L10*0.4 + M10*0.1 + N10*0.1</f>
        <v>0</v>
      </c>
      <c r="Q10" s="3" t="s">
        <v>26</v>
      </c>
      <c r="R10" s="2"/>
      <c r="S10" s="2"/>
      <c r="T10" s="2"/>
      <c r="U10" s="2"/>
      <c r="V10" s="2"/>
      <c r="W10" s="2"/>
      <c r="X10" s="2"/>
      <c r="Y10" s="2"/>
      <c r="Z10" s="2"/>
      <c r="AA10" s="2"/>
    </row>
    <row r="11" spans="1:27" ht="15.75" customHeight="1" x14ac:dyDescent="0.2">
      <c r="A11" s="17">
        <v>45565</v>
      </c>
      <c r="B11" s="3" t="s">
        <v>88</v>
      </c>
      <c r="C11" s="3" t="s">
        <v>89</v>
      </c>
      <c r="D11" s="3" t="s">
        <v>90</v>
      </c>
      <c r="E11" s="3" t="s">
        <v>91</v>
      </c>
      <c r="F11" s="3" t="s">
        <v>92</v>
      </c>
      <c r="G11" s="15" t="s">
        <v>86</v>
      </c>
      <c r="H11" s="2" t="s">
        <v>84</v>
      </c>
      <c r="I11" s="2"/>
      <c r="J11" s="9" t="s">
        <v>93</v>
      </c>
      <c r="K11" s="18" t="s">
        <v>94</v>
      </c>
      <c r="L11" s="2"/>
      <c r="M11" s="2"/>
      <c r="N11" s="2"/>
      <c r="O11" s="2">
        <v>0</v>
      </c>
      <c r="P11" s="7">
        <f>K11*0.2 + L11*0.4 + M11*0.1 + N11*0.1</f>
        <v>0.4</v>
      </c>
      <c r="Q11" s="3" t="s">
        <v>26</v>
      </c>
      <c r="R11" s="2"/>
      <c r="S11" s="2"/>
      <c r="T11" s="2"/>
      <c r="U11" s="2"/>
      <c r="V11" s="2"/>
      <c r="W11" s="2"/>
      <c r="X11" s="2"/>
      <c r="Y11" s="2"/>
      <c r="Z11" s="2"/>
      <c r="AA11" s="2"/>
    </row>
    <row r="12" spans="1:27" ht="15.75" customHeight="1" x14ac:dyDescent="0.2">
      <c r="A12" s="17">
        <v>45565</v>
      </c>
      <c r="B12" s="3" t="s">
        <v>95</v>
      </c>
      <c r="C12" s="3" t="s">
        <v>96</v>
      </c>
      <c r="D12" s="3" t="s">
        <v>97</v>
      </c>
      <c r="E12" s="3" t="s">
        <v>98</v>
      </c>
      <c r="F12" s="3" t="s">
        <v>99</v>
      </c>
      <c r="G12" s="19" t="s">
        <v>86</v>
      </c>
      <c r="H12" s="3" t="s">
        <v>84</v>
      </c>
      <c r="I12" s="3"/>
      <c r="J12" s="9" t="s">
        <v>93</v>
      </c>
      <c r="K12" s="8" t="s">
        <v>37</v>
      </c>
      <c r="L12" s="3"/>
      <c r="M12" s="3"/>
      <c r="N12" s="3"/>
      <c r="O12" s="3"/>
      <c r="P12" s="7">
        <f>K12*0.2 + L12*0.4 + M12*0.1 + N12*0.1</f>
        <v>0.60000000000000009</v>
      </c>
      <c r="Q12" s="3" t="s">
        <v>26</v>
      </c>
      <c r="R12" s="3"/>
      <c r="S12" s="3"/>
      <c r="T12" s="3"/>
      <c r="U12" s="3"/>
      <c r="V12" s="3"/>
      <c r="W12" s="3"/>
      <c r="X12" s="3"/>
      <c r="Y12" s="3"/>
      <c r="Z12" s="3"/>
      <c r="AA12" s="3"/>
    </row>
    <row r="13" spans="1:27" ht="15.75" customHeight="1" x14ac:dyDescent="0.2">
      <c r="A13" s="2"/>
      <c r="B13" s="2"/>
      <c r="C13" s="2"/>
      <c r="D13" s="2"/>
      <c r="E13" s="2"/>
      <c r="F13" s="2"/>
      <c r="G13" s="2"/>
      <c r="H13" s="2"/>
      <c r="I13" s="2"/>
      <c r="J13" s="2"/>
      <c r="K13" s="18"/>
      <c r="L13" s="2"/>
      <c r="M13" s="2"/>
      <c r="N13" s="2"/>
      <c r="O13" s="2"/>
      <c r="P13" s="2"/>
      <c r="Q13" s="2"/>
      <c r="R13" s="2"/>
      <c r="S13" s="2"/>
      <c r="T13" s="2"/>
      <c r="U13" s="2"/>
      <c r="V13" s="2"/>
      <c r="W13" s="2"/>
      <c r="X13" s="2"/>
      <c r="Y13" s="2"/>
      <c r="Z13" s="2"/>
      <c r="AA13" s="2"/>
    </row>
    <row r="14" spans="1:27"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5.75" customHeight="1" x14ac:dyDescent="0.2">
      <c r="A17" s="20"/>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
      <c r="A18" s="20"/>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5.75" customHeight="1" x14ac:dyDescent="0.2">
      <c r="A21" s="2"/>
      <c r="B21" s="2"/>
      <c r="C21" s="2"/>
      <c r="D21" s="2"/>
      <c r="E21" s="21"/>
      <c r="F21" s="2"/>
      <c r="G21" s="2"/>
      <c r="H21" s="2"/>
      <c r="I21" s="2"/>
      <c r="J21" s="2"/>
      <c r="K21" s="2"/>
      <c r="L21" s="2"/>
      <c r="M21" s="2"/>
      <c r="N21" s="2"/>
      <c r="O21" s="2"/>
      <c r="P21" s="2"/>
      <c r="Q21" s="2"/>
      <c r="R21" s="2"/>
      <c r="S21" s="2"/>
      <c r="T21" s="2"/>
      <c r="U21" s="2"/>
      <c r="V21" s="2"/>
      <c r="W21" s="2"/>
      <c r="X21" s="2"/>
      <c r="Y21" s="2"/>
      <c r="Z21" s="2"/>
      <c r="AA21" s="2"/>
    </row>
    <row r="22" spans="1:27" ht="15.75" customHeight="1" x14ac:dyDescent="0.2">
      <c r="A22" s="2"/>
      <c r="B22" s="2"/>
      <c r="C22" s="2"/>
      <c r="D22" s="2"/>
      <c r="E22" s="2"/>
      <c r="F22" s="2"/>
      <c r="G22" s="2"/>
      <c r="H22" s="3"/>
      <c r="I22" s="2"/>
      <c r="J22" s="2"/>
      <c r="K22" s="2"/>
      <c r="L22" s="2"/>
      <c r="M22" s="2"/>
      <c r="N22" s="2"/>
      <c r="O22" s="2"/>
      <c r="P22" s="2"/>
      <c r="Q22" s="2"/>
      <c r="R22" s="2"/>
      <c r="S22" s="2"/>
      <c r="T22" s="2"/>
      <c r="U22" s="2"/>
      <c r="V22" s="2"/>
      <c r="W22" s="2"/>
      <c r="X22" s="2"/>
      <c r="Y22" s="2"/>
      <c r="Z22" s="2"/>
      <c r="AA22" s="2"/>
    </row>
    <row r="23" spans="1:27"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5.75" customHeight="1" x14ac:dyDescent="0.2">
      <c r="A33" s="22" t="s">
        <v>100</v>
      </c>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5.75" customHeight="1" x14ac:dyDescent="0.2">
      <c r="A35" s="23"/>
      <c r="B35" s="2" t="s">
        <v>101</v>
      </c>
      <c r="C35" s="2"/>
      <c r="D35" s="2"/>
      <c r="E35" s="2"/>
      <c r="F35" s="2"/>
      <c r="G35" s="2"/>
      <c r="H35" s="2"/>
      <c r="I35" s="2"/>
      <c r="J35" s="2"/>
      <c r="K35" s="2"/>
      <c r="L35" s="2"/>
      <c r="M35" s="2"/>
      <c r="N35" s="2"/>
      <c r="O35" s="2"/>
      <c r="P35" s="2"/>
      <c r="Q35" s="2"/>
      <c r="R35" s="2"/>
      <c r="S35" s="2"/>
      <c r="T35" s="2"/>
      <c r="U35" s="2"/>
      <c r="V35" s="2"/>
      <c r="W35" s="2"/>
      <c r="X35" s="2"/>
      <c r="Y35" s="2"/>
      <c r="Z35" s="2"/>
      <c r="AA35" s="2"/>
    </row>
    <row r="36" spans="1:27" ht="15.75" customHeight="1" x14ac:dyDescent="0.2">
      <c r="A36" s="15"/>
      <c r="B36" s="2" t="s">
        <v>86</v>
      </c>
      <c r="C36" s="2"/>
      <c r="D36" s="2"/>
      <c r="E36" s="2"/>
      <c r="F36" s="2"/>
      <c r="G36" s="2"/>
      <c r="H36" s="2"/>
      <c r="I36" s="2"/>
      <c r="J36" s="2"/>
      <c r="K36" s="2"/>
      <c r="L36" s="2"/>
      <c r="M36" s="2"/>
      <c r="N36" s="2"/>
      <c r="O36" s="2"/>
      <c r="P36" s="2"/>
      <c r="Q36" s="2"/>
      <c r="R36" s="2"/>
      <c r="S36" s="2"/>
      <c r="T36" s="2"/>
      <c r="U36" s="2"/>
      <c r="V36" s="2"/>
      <c r="W36" s="2"/>
      <c r="X36" s="2"/>
      <c r="Y36" s="2"/>
      <c r="Z36" s="2"/>
      <c r="AA36" s="2"/>
    </row>
    <row r="37" spans="1:27"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hyperlinks>
    <hyperlink ref="C2" r:id="rId1" xr:uid="{00000000-0004-0000-0000-000000000000}"/>
    <hyperlink ref="C7" r:id="rId2" xr:uid="{00000000-0004-0000-0000-000001000000}"/>
    <hyperlink ref="F7" r:id="rId3" xr:uid="{00000000-0004-0000-0000-000002000000}"/>
    <hyperlink ref="C8" r:id="rId4" xr:uid="{00000000-0004-0000-0000-000003000000}"/>
    <hyperlink ref="C9" r:id="rId5" xr:uid="{00000000-0004-0000-0000-000004000000}"/>
    <hyperlink ref="C10" r:id="rId6" xr:uid="{00000000-0004-0000-0000-000005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topic!$A$1:$A$5</xm:f>
          </x14:formula1>
          <xm:sqref>J1 J4:J5 J7:J11</xm:sqref>
        </x14:dataValidation>
        <x14:dataValidation type="list" allowBlank="1" showErrorMessage="1" xr:uid="{00000000-0002-0000-0000-000001000000}">
          <x14:formula1>
            <xm:f>'impact factor'!$A$1:$A$3</xm:f>
          </x14:formula1>
          <xm:sqref>K1:K2 K4:K5 K7:K9 K13 K16:K1000</xm:sqref>
        </x14:dataValidation>
        <x14:dataValidation type="list" allowBlank="1" showErrorMessage="1" xr:uid="{00000000-0002-0000-0000-000002000000}">
          <x14:formula1>
            <xm:f>'location of the citation'!$A$1:$A$3</xm:f>
          </x14:formula1>
          <xm:sqref>M1 M4:M5 M7:M9 M13 M16:M1000</xm:sqref>
        </x14:dataValidation>
        <x14:dataValidation type="list" allowBlank="1" showErrorMessage="1" xr:uid="{00000000-0002-0000-0000-000003000000}">
          <x14:formula1>
            <xm:f>'category of mention'!$A$1:$A$3</xm:f>
          </x14:formula1>
          <xm:sqref>N1 N4:N5 N7:N9 N13 N16:N1000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baseColWidth="10" defaultColWidth="11.1640625" defaultRowHeight="15" customHeight="1" x14ac:dyDescent="0.2"/>
  <cols>
    <col min="1" max="1" width="18.6640625" customWidth="1"/>
    <col min="2" max="2" width="22.5" customWidth="1"/>
    <col min="3" max="3" width="23.6640625" customWidth="1"/>
    <col min="4" max="4" width="17" customWidth="1"/>
    <col min="5" max="5" width="61.5" customWidth="1"/>
    <col min="6" max="6" width="43.5" customWidth="1"/>
    <col min="7" max="26" width="10.5" customWidth="1"/>
  </cols>
  <sheetData>
    <row r="1" spans="1:5" ht="15.75" customHeight="1" x14ac:dyDescent="0.2">
      <c r="A1" s="24" t="s">
        <v>102</v>
      </c>
      <c r="B1" s="24" t="s">
        <v>103</v>
      </c>
      <c r="C1" s="24" t="s">
        <v>104</v>
      </c>
      <c r="D1" s="24" t="s">
        <v>105</v>
      </c>
      <c r="E1" s="24" t="s">
        <v>106</v>
      </c>
    </row>
    <row r="2" spans="1:5" ht="15.75" customHeight="1" x14ac:dyDescent="0.2">
      <c r="A2" s="25" t="s">
        <v>107</v>
      </c>
      <c r="B2" s="25" t="s">
        <v>26</v>
      </c>
      <c r="C2" s="25" t="s">
        <v>108</v>
      </c>
      <c r="D2" s="25" t="s">
        <v>109</v>
      </c>
      <c r="E2" s="25" t="s">
        <v>110</v>
      </c>
    </row>
    <row r="3" spans="1:5" ht="15.75" customHeight="1" x14ac:dyDescent="0.2">
      <c r="A3" s="25" t="s">
        <v>111</v>
      </c>
      <c r="B3" s="25" t="s">
        <v>112</v>
      </c>
      <c r="C3" s="25" t="s">
        <v>113</v>
      </c>
      <c r="D3" s="25" t="s">
        <v>109</v>
      </c>
      <c r="E3" s="25" t="s">
        <v>110</v>
      </c>
    </row>
    <row r="4" spans="1:5" ht="15.75" customHeight="1" x14ac:dyDescent="0.2">
      <c r="A4" s="25" t="s">
        <v>111</v>
      </c>
      <c r="B4" s="25" t="s">
        <v>114</v>
      </c>
      <c r="C4" s="25" t="s">
        <v>113</v>
      </c>
      <c r="D4" s="25" t="s">
        <v>109</v>
      </c>
      <c r="E4" s="25" t="s">
        <v>110</v>
      </c>
    </row>
    <row r="5" spans="1:5" ht="15.75" customHeight="1" x14ac:dyDescent="0.2">
      <c r="A5" s="25" t="s">
        <v>115</v>
      </c>
      <c r="B5" s="25" t="s">
        <v>116</v>
      </c>
      <c r="C5" s="25" t="s">
        <v>113</v>
      </c>
      <c r="D5" s="25" t="s">
        <v>109</v>
      </c>
      <c r="E5" s="25" t="s">
        <v>117</v>
      </c>
    </row>
    <row r="6" spans="1:5" ht="15.75" customHeight="1" x14ac:dyDescent="0.2">
      <c r="A6" s="25" t="s">
        <v>118</v>
      </c>
      <c r="B6" s="25" t="s">
        <v>119</v>
      </c>
      <c r="C6" s="25" t="s">
        <v>120</v>
      </c>
      <c r="D6" s="25" t="s">
        <v>109</v>
      </c>
      <c r="E6" s="25" t="s">
        <v>121</v>
      </c>
    </row>
    <row r="7" spans="1:5" ht="15.75" customHeight="1" x14ac:dyDescent="0.2"/>
    <row r="8" spans="1:5" ht="15.75" customHeight="1" x14ac:dyDescent="0.2"/>
    <row r="9" spans="1:5" ht="15.75" customHeight="1" x14ac:dyDescent="0.2"/>
    <row r="10" spans="1:5" ht="15.75" customHeight="1" x14ac:dyDescent="0.2"/>
    <row r="11" spans="1:5" ht="15.75" customHeight="1" x14ac:dyDescent="0.2"/>
    <row r="12" spans="1:5" ht="15.75" customHeight="1" x14ac:dyDescent="0.2"/>
    <row r="13" spans="1:5" ht="15.75" customHeight="1" x14ac:dyDescent="0.2"/>
    <row r="14" spans="1:5" ht="15.75" customHeight="1" x14ac:dyDescent="0.2">
      <c r="A14" s="25" t="s">
        <v>122</v>
      </c>
    </row>
    <row r="15" spans="1:5" ht="15.75" customHeight="1" x14ac:dyDescent="0.2"/>
    <row r="16" spans="1:5" ht="15.75" customHeight="1" x14ac:dyDescent="0.2"/>
    <row r="17" spans="3:3" ht="15.75" customHeight="1" x14ac:dyDescent="0.2"/>
    <row r="18" spans="3:3" ht="15.75" customHeight="1" x14ac:dyDescent="0.2"/>
    <row r="19" spans="3:3" ht="15.75" customHeight="1" x14ac:dyDescent="0.2"/>
    <row r="20" spans="3:3" ht="15.75" customHeight="1" x14ac:dyDescent="0.2"/>
    <row r="21" spans="3:3" ht="15.75" customHeight="1" x14ac:dyDescent="0.2"/>
    <row r="22" spans="3:3" ht="15.75" customHeight="1" x14ac:dyDescent="0.2"/>
    <row r="23" spans="3:3" ht="15.75" customHeight="1" x14ac:dyDescent="0.2"/>
    <row r="24" spans="3:3" ht="15.75" customHeight="1" x14ac:dyDescent="0.2"/>
    <row r="25" spans="3:3" ht="15.75" customHeight="1" x14ac:dyDescent="0.2">
      <c r="C25" s="26"/>
    </row>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1.1640625" defaultRowHeight="15" customHeight="1" x14ac:dyDescent="0.2"/>
  <cols>
    <col min="1" max="1" width="42.83203125" customWidth="1"/>
    <col min="2" max="26" width="10.5" customWidth="1"/>
  </cols>
  <sheetData>
    <row r="1" spans="1:1" ht="15.75" customHeight="1" x14ac:dyDescent="0.2">
      <c r="A1" s="27" t="s">
        <v>93</v>
      </c>
    </row>
    <row r="2" spans="1:1" ht="15.75" customHeight="1" x14ac:dyDescent="0.2">
      <c r="A2" s="27" t="s">
        <v>46</v>
      </c>
    </row>
    <row r="3" spans="1:1" ht="15.75" customHeight="1" x14ac:dyDescent="0.2">
      <c r="A3" s="27" t="s">
        <v>57</v>
      </c>
    </row>
    <row r="4" spans="1:1" ht="15.75" customHeight="1" x14ac:dyDescent="0.2">
      <c r="A4" s="27" t="s">
        <v>36</v>
      </c>
    </row>
    <row r="5" spans="1:1" ht="15.75" customHeight="1" x14ac:dyDescent="0.2">
      <c r="A5" s="27" t="s">
        <v>73</v>
      </c>
    </row>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heetViews>
  <sheetFormatPr baseColWidth="10" defaultColWidth="11.1640625" defaultRowHeight="15" customHeight="1" x14ac:dyDescent="0.2"/>
  <cols>
    <col min="1" max="26" width="10.5" customWidth="1"/>
  </cols>
  <sheetData>
    <row r="1" spans="1:4" ht="15.75" customHeight="1" x14ac:dyDescent="0.2">
      <c r="A1" s="28" t="s">
        <v>47</v>
      </c>
      <c r="B1" s="25" t="s">
        <v>123</v>
      </c>
      <c r="C1" s="25" t="s">
        <v>124</v>
      </c>
      <c r="D1" s="25" t="s">
        <v>125</v>
      </c>
    </row>
    <row r="2" spans="1:4" ht="15.75" customHeight="1" x14ac:dyDescent="0.2">
      <c r="A2" s="28" t="s">
        <v>94</v>
      </c>
      <c r="B2" s="25" t="s">
        <v>126</v>
      </c>
      <c r="C2" s="25" t="s">
        <v>127</v>
      </c>
      <c r="D2" s="25" t="s">
        <v>128</v>
      </c>
    </row>
    <row r="3" spans="1:4" ht="15.75" customHeight="1" x14ac:dyDescent="0.2">
      <c r="A3" s="28" t="s">
        <v>37</v>
      </c>
      <c r="B3" s="25" t="s">
        <v>129</v>
      </c>
      <c r="C3" s="25" t="s">
        <v>130</v>
      </c>
      <c r="D3" s="25" t="s">
        <v>131</v>
      </c>
    </row>
    <row r="4" spans="1:4" ht="15.75" customHeight="1" x14ac:dyDescent="0.2">
      <c r="A4" s="28" t="s">
        <v>132</v>
      </c>
      <c r="B4" s="25" t="s">
        <v>133</v>
      </c>
    </row>
    <row r="5" spans="1:4" ht="15.75" customHeight="1" x14ac:dyDescent="0.2"/>
    <row r="6" spans="1:4" ht="15.75" customHeight="1" x14ac:dyDescent="0.2"/>
    <row r="7" spans="1:4" ht="15.75" customHeight="1" x14ac:dyDescent="0.2"/>
    <row r="8" spans="1:4" ht="15.75" customHeight="1" x14ac:dyDescent="0.2"/>
    <row r="9" spans="1:4" ht="15.75" customHeight="1" x14ac:dyDescent="0.2"/>
    <row r="10" spans="1:4" ht="15.75" customHeight="1" x14ac:dyDescent="0.2"/>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25">
        <v>3</v>
      </c>
      <c r="B1" s="25" t="s">
        <v>134</v>
      </c>
    </row>
    <row r="2" spans="1:2" ht="15.75" customHeight="1" x14ac:dyDescent="0.2">
      <c r="A2" s="25">
        <v>2</v>
      </c>
      <c r="B2" s="25" t="s">
        <v>135</v>
      </c>
    </row>
    <row r="3" spans="1:2" ht="15.75" customHeight="1" x14ac:dyDescent="0.2">
      <c r="A3" s="25">
        <v>1</v>
      </c>
      <c r="B3" s="25" t="s">
        <v>136</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25">
        <v>1</v>
      </c>
      <c r="B1" s="25" t="s">
        <v>137</v>
      </c>
    </row>
    <row r="2" spans="1:2" ht="15.75" customHeight="1" x14ac:dyDescent="0.2">
      <c r="A2" s="25">
        <v>0</v>
      </c>
      <c r="B2" s="25" t="s">
        <v>138</v>
      </c>
    </row>
    <row r="3" spans="1:2" ht="15.75" customHeight="1" x14ac:dyDescent="0.2">
      <c r="A3" s="28" t="s">
        <v>139</v>
      </c>
      <c r="B3" s="25" t="s">
        <v>140</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baseColWidth="10" defaultColWidth="11.1640625" defaultRowHeight="15" customHeight="1" x14ac:dyDescent="0.2"/>
  <cols>
    <col min="1" max="1" width="22.33203125" customWidth="1"/>
    <col min="2" max="26" width="10.5" customWidth="1"/>
  </cols>
  <sheetData>
    <row r="1" spans="1:2" ht="15.75" customHeight="1" x14ac:dyDescent="0.2">
      <c r="A1" s="29" t="s">
        <v>141</v>
      </c>
      <c r="B1" s="29" t="s">
        <v>142</v>
      </c>
    </row>
    <row r="2" spans="1:2" ht="16.5" customHeight="1" x14ac:dyDescent="0.2">
      <c r="A2" s="25" t="s">
        <v>143</v>
      </c>
      <c r="B2" s="25">
        <v>0.4</v>
      </c>
    </row>
    <row r="3" spans="1:2" ht="15.75" customHeight="1" x14ac:dyDescent="0.2">
      <c r="A3" s="25" t="s">
        <v>118</v>
      </c>
      <c r="B3" s="25">
        <v>0.2</v>
      </c>
    </row>
    <row r="4" spans="1:2" ht="15.75" customHeight="1" x14ac:dyDescent="0.2">
      <c r="A4" s="25" t="s">
        <v>116</v>
      </c>
      <c r="B4" s="25">
        <v>0.2</v>
      </c>
    </row>
    <row r="5" spans="1:2" ht="15.75" customHeight="1" x14ac:dyDescent="0.2">
      <c r="A5" s="25" t="s">
        <v>144</v>
      </c>
      <c r="B5" s="25">
        <v>0.1</v>
      </c>
    </row>
    <row r="6" spans="1:2" ht="15.75" customHeight="1" x14ac:dyDescent="0.2">
      <c r="A6" s="25" t="s">
        <v>145</v>
      </c>
      <c r="B6" s="25">
        <v>0.1</v>
      </c>
    </row>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criteria for qualitative assess</vt:lpstr>
      <vt:lpstr>citation tools</vt:lpstr>
      <vt:lpstr>topic</vt:lpstr>
      <vt:lpstr>impact factor</vt:lpstr>
      <vt:lpstr>location of the citation</vt:lpstr>
      <vt:lpstr>category of mention</vt:lpstr>
      <vt:lpstr>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Margarita Sanz</dc:creator>
  <cp:lastModifiedBy>N Z</cp:lastModifiedBy>
  <dcterms:created xsi:type="dcterms:W3CDTF">2024-12-03T08:52:55Z</dcterms:created>
  <dcterms:modified xsi:type="dcterms:W3CDTF">2025-02-11T06:48:07Z</dcterms:modified>
</cp:coreProperties>
</file>