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parra\Desktop\Taller AIEP\Modulo 1 - Instroduccion a los Negocios con productos Tecnologicos\Clase 01-06-21\"/>
    </mc:Choice>
  </mc:AlternateContent>
  <xr:revisionPtr revIDLastSave="0" documentId="13_ncr:1_{54426688-9767-4B68-810A-443B7A122DAA}" xr6:coauthVersionLast="47" xr6:coauthVersionMax="47" xr10:uidLastSave="{00000000-0000-0000-0000-000000000000}"/>
  <bookViews>
    <workbookView xWindow="-19320" yWindow="-1200" windowWidth="19440" windowHeight="15000" xr2:uid="{00000000-000D-0000-FFFF-FFFF00000000}"/>
  </bookViews>
  <sheets>
    <sheet name="Flujo de Caja Panader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39" i="1"/>
  <c r="D38" i="1"/>
  <c r="F27" i="1"/>
  <c r="F22" i="1"/>
  <c r="F21" i="1"/>
  <c r="F24" i="1" s="1"/>
  <c r="F26" i="1" s="1"/>
  <c r="F29" i="1" s="1"/>
  <c r="E27" i="1"/>
  <c r="E22" i="1"/>
  <c r="D27" i="1"/>
  <c r="D22" i="1"/>
  <c r="D24" i="1" s="1"/>
  <c r="D26" i="1" s="1"/>
  <c r="D29" i="1" s="1"/>
  <c r="E21" i="1"/>
  <c r="D21" i="1"/>
  <c r="E24" i="1" l="1"/>
  <c r="E26" i="1" s="1"/>
  <c r="E29" i="1" s="1"/>
  <c r="D34" i="1" s="1"/>
</calcChain>
</file>

<file path=xl/sharedStrings.xml><?xml version="1.0" encoding="utf-8"?>
<sst xmlns="http://schemas.openxmlformats.org/spreadsheetml/2006/main" count="33" uniqueCount="30">
  <si>
    <t>Panaderia "Chaguito"</t>
  </si>
  <si>
    <t>ITEM</t>
  </si>
  <si>
    <t>Inversion inicial</t>
  </si>
  <si>
    <t xml:space="preserve">FUJO DE CAJA </t>
  </si>
  <si>
    <t>INGRESOS X VENTA</t>
  </si>
  <si>
    <t>COSTO X VENTA</t>
  </si>
  <si>
    <t>INTERESES</t>
  </si>
  <si>
    <t>UTILIDAD ANTES DE IMPUESTOS</t>
  </si>
  <si>
    <t>IMPUESTOS</t>
  </si>
  <si>
    <t>INVERSION</t>
  </si>
  <si>
    <t>FLUJO CAJA</t>
  </si>
  <si>
    <t>MARZO</t>
  </si>
  <si>
    <t>ABRIL</t>
  </si>
  <si>
    <t>MAYO</t>
  </si>
  <si>
    <t>UNIDAD DE COMPRA</t>
  </si>
  <si>
    <t>GASTOS FIJOS</t>
  </si>
  <si>
    <t>VPN</t>
  </si>
  <si>
    <t>venta kg pan</t>
  </si>
  <si>
    <t>costo kg pan</t>
  </si>
  <si>
    <t>TASA %</t>
  </si>
  <si>
    <t>INVERSION MARZO</t>
  </si>
  <si>
    <t>SUELDO</t>
  </si>
  <si>
    <t>12%+3%</t>
  </si>
  <si>
    <t>ESTO DEBIDO A QUE SE CONSIDERA LA INFLACION CON EL % DE CADA PAN</t>
  </si>
  <si>
    <t>UDI</t>
  </si>
  <si>
    <t xml:space="preserve">GASTOS </t>
  </si>
  <si>
    <t>NO ES RENTABLE EL PROYECTO HASTA MAYO SEGÚN EJERCICIO</t>
  </si>
  <si>
    <t>VPN1</t>
  </si>
  <si>
    <t>VPN2</t>
  </si>
  <si>
    <t>VPN3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</si>
</sst>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CLP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164" fontId="0" fillId="2" borderId="0" xfId="0" applyNumberForma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0"/>
  <sheetViews>
    <sheetView tabSelected="1" topLeftCell="A11" zoomScaleNormal="100" workbookViewId="0">
      <selection activeCell="D40" sqref="D40"/>
    </sheetView>
  </sheetViews>
  <sheetFormatPr baseColWidth="10" defaultColWidth="9.140625" defaultRowHeight="15" x14ac:dyDescent="0.25"/>
  <cols>
    <col min="1" max="1" width="9.140625" style="1"/>
    <col min="2" max="2" width="22.5703125" style="1" customWidth="1"/>
    <col min="3" max="3" width="30.85546875" style="1" customWidth="1"/>
    <col min="4" max="4" width="18" style="1" customWidth="1"/>
    <col min="5" max="5" width="15.42578125" style="1" customWidth="1"/>
    <col min="6" max="6" width="14.85546875" style="1" customWidth="1"/>
    <col min="7" max="7" width="15.85546875" style="1" customWidth="1"/>
    <col min="8" max="8" width="13.28515625" style="1" customWidth="1"/>
    <col min="9" max="9" width="22" style="1" customWidth="1"/>
    <col min="10" max="10" width="6.7109375" style="1" customWidth="1"/>
    <col min="11" max="11" width="11.28515625" style="1" customWidth="1"/>
    <col min="12" max="15" width="9.140625" style="1"/>
    <col min="16" max="16" width="16.5703125" style="1" customWidth="1"/>
    <col min="17" max="16384" width="9.140625" style="1"/>
  </cols>
  <sheetData>
    <row r="2" spans="2:17" x14ac:dyDescent="0.25">
      <c r="C2" s="6" t="s">
        <v>2</v>
      </c>
    </row>
    <row r="3" spans="2:17" x14ac:dyDescent="0.25">
      <c r="C3" s="9">
        <v>1000000</v>
      </c>
      <c r="F3" s="21" t="s">
        <v>0</v>
      </c>
      <c r="G3" s="22"/>
      <c r="H3" s="22"/>
      <c r="I3" s="22"/>
      <c r="J3" s="23"/>
    </row>
    <row r="6" spans="2:17" x14ac:dyDescent="0.25">
      <c r="C6" s="21" t="s">
        <v>15</v>
      </c>
      <c r="D6" s="22"/>
      <c r="E6" s="23"/>
    </row>
    <row r="7" spans="2:17" x14ac:dyDescent="0.25">
      <c r="H7" s="20"/>
      <c r="I7" s="20"/>
      <c r="J7" s="20"/>
      <c r="K7" s="20"/>
      <c r="L7" s="20"/>
      <c r="M7" s="20"/>
      <c r="N7" s="12"/>
      <c r="O7" s="12"/>
      <c r="P7" s="12"/>
      <c r="Q7" s="12"/>
    </row>
    <row r="8" spans="2:17" x14ac:dyDescent="0.25">
      <c r="B8" s="5" t="s">
        <v>1</v>
      </c>
      <c r="C8" s="14" t="s">
        <v>14</v>
      </c>
      <c r="D8" s="15"/>
      <c r="E8" s="15"/>
      <c r="F8" s="15"/>
      <c r="H8" s="24"/>
      <c r="I8" s="24"/>
      <c r="J8" s="24"/>
      <c r="K8" s="24"/>
      <c r="L8" s="26"/>
      <c r="M8" s="26"/>
      <c r="N8" s="20"/>
      <c r="O8" s="20"/>
      <c r="P8" s="20"/>
      <c r="Q8" s="20"/>
    </row>
    <row r="9" spans="2:17" x14ac:dyDescent="0.25">
      <c r="B9" s="2" t="s">
        <v>17</v>
      </c>
      <c r="C9" s="3">
        <v>1500</v>
      </c>
      <c r="D9" s="17"/>
      <c r="E9" s="11"/>
      <c r="F9" s="18"/>
      <c r="H9" s="13"/>
      <c r="I9" s="13"/>
      <c r="J9" s="13"/>
      <c r="K9" s="12"/>
      <c r="L9" s="12"/>
      <c r="M9" s="12"/>
      <c r="N9" s="12"/>
      <c r="O9" s="12"/>
      <c r="P9" s="12"/>
      <c r="Q9" s="12"/>
    </row>
    <row r="10" spans="2:17" x14ac:dyDescent="0.25">
      <c r="B10" s="2" t="s">
        <v>18</v>
      </c>
      <c r="C10" s="3">
        <v>1000</v>
      </c>
      <c r="D10" s="17"/>
      <c r="E10" s="11"/>
      <c r="F10" s="18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2:17" x14ac:dyDescent="0.25">
      <c r="B11" s="2" t="s">
        <v>11</v>
      </c>
      <c r="C11" s="3">
        <v>1000</v>
      </c>
      <c r="D11" s="17"/>
      <c r="E11" s="11"/>
      <c r="F11" s="18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2:17" x14ac:dyDescent="0.25">
      <c r="B12" s="2" t="s">
        <v>12</v>
      </c>
      <c r="C12" s="3">
        <v>1100</v>
      </c>
      <c r="D12" s="17"/>
      <c r="E12" s="11"/>
      <c r="F12" s="18"/>
      <c r="H12" s="20"/>
      <c r="I12" s="20"/>
      <c r="J12" s="20"/>
      <c r="K12" s="20"/>
      <c r="L12" s="20"/>
      <c r="M12" s="20"/>
      <c r="N12" s="20"/>
      <c r="O12" s="20"/>
      <c r="P12" s="12"/>
      <c r="Q12" s="12"/>
    </row>
    <row r="13" spans="2:17" x14ac:dyDescent="0.25">
      <c r="B13" s="2" t="s">
        <v>13</v>
      </c>
      <c r="C13" s="3">
        <v>1200</v>
      </c>
      <c r="D13" s="17"/>
      <c r="E13" s="11"/>
      <c r="F13" s="17"/>
      <c r="H13" s="24"/>
      <c r="I13" s="24"/>
      <c r="J13" s="25"/>
      <c r="K13" s="24"/>
      <c r="L13" s="25"/>
      <c r="M13" s="24"/>
      <c r="N13" s="25"/>
      <c r="O13" s="24"/>
      <c r="P13" s="12"/>
      <c r="Q13" s="12"/>
    </row>
    <row r="14" spans="2:17" x14ac:dyDescent="0.25">
      <c r="B14" s="2" t="s">
        <v>19</v>
      </c>
      <c r="C14" s="16">
        <v>0.15</v>
      </c>
      <c r="D14" s="3" t="s">
        <v>22</v>
      </c>
      <c r="E14" s="27" t="s">
        <v>23</v>
      </c>
      <c r="F14" s="27"/>
      <c r="G14" s="27"/>
      <c r="H14" s="24"/>
      <c r="I14" s="24"/>
      <c r="J14" s="25"/>
      <c r="K14" s="24"/>
      <c r="L14" s="25"/>
      <c r="M14" s="24"/>
      <c r="N14" s="25"/>
      <c r="O14" s="24"/>
      <c r="P14" s="12"/>
      <c r="Q14" s="12"/>
    </row>
    <row r="15" spans="2:17" x14ac:dyDescent="0.25">
      <c r="B15" s="2" t="s">
        <v>20</v>
      </c>
      <c r="C15" s="3">
        <v>1000000</v>
      </c>
      <c r="D15" s="3"/>
      <c r="E15" s="27"/>
      <c r="F15" s="27"/>
      <c r="G15" s="27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2:17" x14ac:dyDescent="0.25">
      <c r="B16" s="2" t="s">
        <v>21</v>
      </c>
      <c r="C16" s="3">
        <v>300000</v>
      </c>
      <c r="D16" s="17"/>
      <c r="E16" s="11"/>
      <c r="F16" s="17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2:17" x14ac:dyDescent="0.25">
      <c r="B17" s="11"/>
      <c r="C17" s="11"/>
      <c r="D17" s="17"/>
      <c r="E17" s="11"/>
      <c r="F17" s="17"/>
      <c r="H17" s="20"/>
      <c r="I17" s="20"/>
      <c r="J17" s="20"/>
      <c r="K17" s="20"/>
      <c r="L17" s="12"/>
      <c r="M17" s="12"/>
      <c r="N17" s="12"/>
      <c r="O17" s="12"/>
      <c r="P17" s="12"/>
      <c r="Q17" s="12"/>
    </row>
    <row r="19" spans="2:17" x14ac:dyDescent="0.25">
      <c r="D19" s="6" t="s">
        <v>11</v>
      </c>
      <c r="E19" s="6" t="s">
        <v>12</v>
      </c>
      <c r="F19" s="6" t="s">
        <v>13</v>
      </c>
    </row>
    <row r="20" spans="2:17" x14ac:dyDescent="0.25">
      <c r="C20" s="6" t="s">
        <v>3</v>
      </c>
      <c r="D20" s="10"/>
      <c r="E20" s="10"/>
      <c r="F20" s="10"/>
    </row>
    <row r="21" spans="2:17" x14ac:dyDescent="0.25">
      <c r="C21" s="4" t="s">
        <v>4</v>
      </c>
      <c r="D21" s="10">
        <f>C9*C11</f>
        <v>1500000</v>
      </c>
      <c r="E21" s="10">
        <f>C9*C12</f>
        <v>1650000</v>
      </c>
      <c r="F21" s="10">
        <f>+C9*C13</f>
        <v>1800000</v>
      </c>
    </row>
    <row r="22" spans="2:17" x14ac:dyDescent="0.25">
      <c r="C22" s="4" t="s">
        <v>5</v>
      </c>
      <c r="D22" s="10">
        <f>+C10*C11</f>
        <v>1000000</v>
      </c>
      <c r="E22" s="10">
        <f>+C10*C12</f>
        <v>1100000</v>
      </c>
      <c r="F22" s="10">
        <f>+C10*C13</f>
        <v>1200000</v>
      </c>
    </row>
    <row r="23" spans="2:17" x14ac:dyDescent="0.25">
      <c r="C23" s="4" t="s">
        <v>6</v>
      </c>
      <c r="D23" s="10">
        <v>0</v>
      </c>
      <c r="E23" s="10">
        <v>0</v>
      </c>
      <c r="F23" s="10">
        <v>0</v>
      </c>
    </row>
    <row r="24" spans="2:17" x14ac:dyDescent="0.25">
      <c r="C24" s="4" t="s">
        <v>7</v>
      </c>
      <c r="D24" s="10">
        <f>+D21-D22</f>
        <v>500000</v>
      </c>
      <c r="E24" s="10">
        <f>E21-E22</f>
        <v>550000</v>
      </c>
      <c r="F24" s="10">
        <f>F21-F22</f>
        <v>600000</v>
      </c>
    </row>
    <row r="25" spans="2:17" x14ac:dyDescent="0.25">
      <c r="C25" s="4" t="s">
        <v>8</v>
      </c>
      <c r="D25" s="10">
        <v>0</v>
      </c>
      <c r="E25" s="10">
        <v>0</v>
      </c>
      <c r="F25" s="10">
        <v>0</v>
      </c>
    </row>
    <row r="26" spans="2:17" x14ac:dyDescent="0.25">
      <c r="C26" s="4" t="s">
        <v>24</v>
      </c>
      <c r="D26" s="10">
        <f>+D24-D25</f>
        <v>500000</v>
      </c>
      <c r="E26" s="10">
        <f>E24-E25</f>
        <v>550000</v>
      </c>
      <c r="F26" s="10">
        <f>F24-F25</f>
        <v>600000</v>
      </c>
    </row>
    <row r="27" spans="2:17" x14ac:dyDescent="0.25">
      <c r="C27" s="4" t="s">
        <v>25</v>
      </c>
      <c r="D27" s="10">
        <f>+C16</f>
        <v>300000</v>
      </c>
      <c r="E27" s="10">
        <f>+C16</f>
        <v>300000</v>
      </c>
      <c r="F27" s="10">
        <f>C16</f>
        <v>300000</v>
      </c>
    </row>
    <row r="28" spans="2:17" x14ac:dyDescent="0.25">
      <c r="C28" s="4" t="s">
        <v>9</v>
      </c>
      <c r="D28" s="9">
        <v>1000000</v>
      </c>
      <c r="E28" s="9">
        <v>0</v>
      </c>
      <c r="F28" s="9">
        <v>0</v>
      </c>
    </row>
    <row r="29" spans="2:17" x14ac:dyDescent="0.25">
      <c r="C29" s="6" t="s">
        <v>10</v>
      </c>
      <c r="D29" s="9">
        <f>+D26-D27-D28</f>
        <v>-800000</v>
      </c>
      <c r="E29" s="9">
        <f>E26-E27-E28</f>
        <v>250000</v>
      </c>
      <c r="F29" s="9">
        <f>+F26-F27-F28</f>
        <v>300000</v>
      </c>
      <c r="G29" s="7"/>
      <c r="H29" s="7"/>
    </row>
    <row r="30" spans="2:17" x14ac:dyDescent="0.25">
      <c r="C30" s="7"/>
      <c r="G30" s="7"/>
    </row>
    <row r="34" spans="3:5" x14ac:dyDescent="0.25">
      <c r="C34" s="14" t="s">
        <v>16</v>
      </c>
      <c r="D34" s="8">
        <f>D29/(1+0.15)^1+E29/(1+0.15)^2+F29/(1+0.15)^3</f>
        <v>-309361.38735925045</v>
      </c>
    </row>
    <row r="36" spans="3:5" x14ac:dyDescent="0.25">
      <c r="C36" s="19" t="s">
        <v>26</v>
      </c>
      <c r="D36" s="19"/>
      <c r="E36" s="19"/>
    </row>
    <row r="38" spans="3:5" x14ac:dyDescent="0.25">
      <c r="C38" s="2" t="s">
        <v>27</v>
      </c>
      <c r="D38" s="3">
        <f>D29/(1+0.15)^1</f>
        <v>-695652.17391304357</v>
      </c>
    </row>
    <row r="39" spans="3:5" x14ac:dyDescent="0.25">
      <c r="C39" s="2" t="s">
        <v>28</v>
      </c>
      <c r="D39" s="3">
        <f>E29/(1+0.15)^2</f>
        <v>189035.91682419664</v>
      </c>
    </row>
    <row r="40" spans="3:5" x14ac:dyDescent="0.25">
      <c r="C40" s="2" t="s">
        <v>29</v>
      </c>
      <c r="D40" s="3">
        <f>D29/(1+0.15)^1+E29/(1+0.15)^2+F29/(1+0.15)^3</f>
        <v>-309361.38735925045</v>
      </c>
    </row>
  </sheetData>
  <mergeCells count="25">
    <mergeCell ref="F3:J3"/>
    <mergeCell ref="N13:O13"/>
    <mergeCell ref="H12:I12"/>
    <mergeCell ref="H13:I13"/>
    <mergeCell ref="H14:I14"/>
    <mergeCell ref="N14:O14"/>
    <mergeCell ref="N8:Q8"/>
    <mergeCell ref="J12:K12"/>
    <mergeCell ref="L12:M12"/>
    <mergeCell ref="J14:K14"/>
    <mergeCell ref="L14:M14"/>
    <mergeCell ref="E14:G15"/>
    <mergeCell ref="N12:O12"/>
    <mergeCell ref="J13:K13"/>
    <mergeCell ref="L13:M13"/>
    <mergeCell ref="J7:K7"/>
    <mergeCell ref="J8:K8"/>
    <mergeCell ref="L7:M7"/>
    <mergeCell ref="L8:M8"/>
    <mergeCell ref="C36:E36"/>
    <mergeCell ref="H17:I17"/>
    <mergeCell ref="J17:K17"/>
    <mergeCell ref="C6:E6"/>
    <mergeCell ref="H7:I7"/>
    <mergeCell ref="H8:I8"/>
  </mergeCells>
  <pageMargins left="0.7" right="0.7" top="0.75" bottom="0.75" header="0.3" footer="0.3"/>
  <pageSetup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Flujo de Caja Panaderia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Parra</dc:creator>
  <cp:lastModifiedBy>Camilo Parra</cp:lastModifiedBy>
  <cp:lastPrinted>2021-06-03T15:12:45Z</cp:lastPrinted>
  <dcterms:created xsi:type="dcterms:W3CDTF">2015-06-05T18:19:34Z</dcterms:created>
  <dcterms:modified xsi:type="dcterms:W3CDTF">2021-06-03T15:12:54Z</dcterms:modified>
</cp:coreProperties>
</file>