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1-CURSOS\Cisco-Networking-Academy\Comandos\"/>
    </mc:Choice>
  </mc:AlternateContent>
  <xr:revisionPtr revIDLastSave="0" documentId="13_ncr:1_{702F0DB5-610A-45DF-A25A-2EB421430458}" xr6:coauthVersionLast="45" xr6:coauthVersionMax="45" xr10:uidLastSave="{00000000-0000-0000-0000-000000000000}"/>
  <bookViews>
    <workbookView xWindow="-120" yWindow="-120" windowWidth="19440" windowHeight="15000" xr2:uid="{35CD3010-2793-4306-8027-217F60C2AD4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6" i="1" l="1"/>
  <c r="AL25" i="1"/>
  <c r="AN18" i="1" l="1"/>
  <c r="AN19" i="1" s="1"/>
  <c r="AC15" i="1" s="1"/>
  <c r="AC16" i="1" s="1"/>
  <c r="AP16" i="1"/>
  <c r="AP15" i="1"/>
  <c r="AP14" i="1"/>
  <c r="AP13" i="1"/>
  <c r="AP12" i="1"/>
  <c r="AP11" i="1"/>
  <c r="AP10" i="1"/>
  <c r="AP9" i="1"/>
  <c r="AL16" i="1"/>
  <c r="AL15" i="1"/>
  <c r="AL14" i="1"/>
  <c r="AL13" i="1"/>
  <c r="AL12" i="1"/>
  <c r="AN16" i="1"/>
  <c r="AN15" i="1"/>
  <c r="AN14" i="1"/>
  <c r="AL11" i="1"/>
  <c r="AL10" i="1"/>
  <c r="AL9" i="1"/>
  <c r="AN13" i="1"/>
  <c r="AN12" i="1"/>
  <c r="AN11" i="1"/>
  <c r="AN10" i="1"/>
  <c r="AN9" i="1"/>
  <c r="AC18" i="1" l="1"/>
  <c r="AJ8" i="1"/>
  <c r="AI8" i="1"/>
  <c r="AH8" i="1"/>
  <c r="AG8" i="1"/>
  <c r="AF8" i="1"/>
  <c r="AE8" i="1"/>
  <c r="AD8" i="1"/>
  <c r="AC8" i="1"/>
  <c r="AA8" i="1"/>
  <c r="Z8" i="1"/>
  <c r="Y8" i="1"/>
  <c r="X8" i="1"/>
  <c r="W8" i="1"/>
  <c r="V8" i="1"/>
  <c r="U8" i="1"/>
  <c r="T8" i="1"/>
  <c r="R8" i="1"/>
  <c r="Q8" i="1"/>
  <c r="P8" i="1"/>
  <c r="O8" i="1"/>
  <c r="N8" i="1"/>
  <c r="M8" i="1"/>
  <c r="L8" i="1"/>
  <c r="K8" i="1"/>
  <c r="I8" i="1"/>
  <c r="H8" i="1"/>
  <c r="G8" i="1"/>
  <c r="F8" i="1"/>
  <c r="E8" i="1"/>
  <c r="D8" i="1"/>
  <c r="C8" i="1"/>
  <c r="B8" i="1"/>
  <c r="AJ5" i="1"/>
  <c r="AI5" i="1"/>
  <c r="AH5" i="1"/>
  <c r="AG5" i="1"/>
  <c r="AF5" i="1"/>
  <c r="AE5" i="1"/>
  <c r="AD5" i="1"/>
  <c r="AC5" i="1"/>
  <c r="AA5" i="1"/>
  <c r="Z5" i="1"/>
  <c r="Y5" i="1"/>
  <c r="Y11" i="1" s="1"/>
  <c r="X5" i="1"/>
  <c r="X11" i="1" s="1"/>
  <c r="W5" i="1"/>
  <c r="V5" i="1"/>
  <c r="U5" i="1"/>
  <c r="U11" i="1" s="1"/>
  <c r="T5" i="1"/>
  <c r="T11" i="1" s="1"/>
  <c r="R5" i="1"/>
  <c r="Q5" i="1"/>
  <c r="Q11" i="1" s="1"/>
  <c r="P5" i="1"/>
  <c r="O5" i="1"/>
  <c r="O11" i="1" s="1"/>
  <c r="N5" i="1"/>
  <c r="N11" i="1" s="1"/>
  <c r="M5" i="1"/>
  <c r="M11" i="1" s="1"/>
  <c r="L5" i="1"/>
  <c r="K5" i="1"/>
  <c r="K11" i="1" s="1"/>
  <c r="I5" i="1"/>
  <c r="I11" i="1" s="1"/>
  <c r="H5" i="1"/>
  <c r="H11" i="1" s="1"/>
  <c r="G5" i="1"/>
  <c r="G11" i="1" s="1"/>
  <c r="F5" i="1"/>
  <c r="F11" i="1" s="1"/>
  <c r="E5" i="1"/>
  <c r="E11" i="1" s="1"/>
  <c r="D5" i="1"/>
  <c r="D11" i="1" s="1"/>
  <c r="C5" i="1"/>
  <c r="C11" i="1" s="1"/>
  <c r="B5" i="1"/>
  <c r="B11" i="1" s="1"/>
  <c r="W11" i="1" l="1"/>
  <c r="AA11" i="1"/>
  <c r="R11" i="1"/>
  <c r="L11" i="1"/>
  <c r="P11" i="1"/>
  <c r="V11" i="1"/>
  <c r="Z11" i="1"/>
  <c r="AC21" i="1"/>
  <c r="AC22" i="1" s="1"/>
  <c r="AC19" i="1"/>
  <c r="AD11" i="1"/>
  <c r="AC12" i="1" s="1"/>
  <c r="AC13" i="1" s="1"/>
  <c r="AH11" i="1"/>
  <c r="AE11" i="1"/>
  <c r="AI11" i="1"/>
  <c r="AF11" i="1"/>
  <c r="AJ11" i="1"/>
  <c r="T12" i="1"/>
  <c r="T15" i="1" s="1"/>
  <c r="T18" i="1" s="1"/>
  <c r="T21" i="1" s="1"/>
  <c r="AC11" i="1"/>
  <c r="AG11" i="1"/>
  <c r="B12" i="1"/>
  <c r="B15" i="1" s="1"/>
  <c r="B18" i="1" s="1"/>
  <c r="B21" i="1" s="1"/>
  <c r="K12" i="1"/>
  <c r="K15" i="1" s="1"/>
  <c r="K18" i="1" s="1"/>
  <c r="K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AC15" authorId="0" shapeId="0" xr:uid="{A26039F0-E005-4A45-B4C0-1F1F518EE47C}">
      <text>
        <r>
          <rPr>
            <b/>
            <sz val="9"/>
            <color indexed="81"/>
            <rFont val="Segoe UI"/>
            <family val="2"/>
          </rPr>
          <t xml:space="preserve">GatewayPadrão da 2ª rede:
1 + Nº do Brodcast 
</t>
        </r>
        <r>
          <rPr>
            <sz val="9"/>
            <color indexed="81"/>
            <rFont val="Segoe UI"/>
            <family val="2"/>
          </rPr>
          <t>Nº Brodcast = Nº Host+1</t>
        </r>
      </text>
    </comment>
  </commentList>
</comments>
</file>

<file path=xl/sharedStrings.xml><?xml version="1.0" encoding="utf-8"?>
<sst xmlns="http://schemas.openxmlformats.org/spreadsheetml/2006/main" count="68" uniqueCount="32">
  <si>
    <t>IP</t>
  </si>
  <si>
    <t>.</t>
  </si>
  <si>
    <t>IPMask</t>
  </si>
  <si>
    <t>Prefixo</t>
  </si>
  <si>
    <t>/</t>
  </si>
  <si>
    <t>CLASSE C</t>
  </si>
  <si>
    <t>2^1=</t>
  </si>
  <si>
    <t>2^2=</t>
  </si>
  <si>
    <t>2^3=</t>
  </si>
  <si>
    <t>2^4=</t>
  </si>
  <si>
    <t>2^5=</t>
  </si>
  <si>
    <t>2^6=</t>
  </si>
  <si>
    <t>2^7=</t>
  </si>
  <si>
    <t>2^8=</t>
  </si>
  <si>
    <t>4º octeto</t>
  </si>
  <si>
    <t>Nº Host</t>
  </si>
  <si>
    <t>nº bit = 1</t>
  </si>
  <si>
    <t>nº bit = 0</t>
  </si>
  <si>
    <t>2^0=</t>
  </si>
  <si>
    <t>Nº Rede</t>
  </si>
  <si>
    <t>Gateway Padrão</t>
  </si>
  <si>
    <t>Necessidade do Proj</t>
  </si>
  <si>
    <t>Nº Redes</t>
  </si>
  <si>
    <t>Nº Host/R</t>
  </si>
  <si>
    <t>Nº Host proj</t>
  </si>
  <si>
    <t>Nº Rede proj</t>
  </si>
  <si>
    <t>temos 2 IPs que é reservado</t>
  </si>
  <si>
    <t>1ª Rede</t>
  </si>
  <si>
    <t>2ª Rede</t>
  </si>
  <si>
    <t>Brodcast</t>
  </si>
  <si>
    <t>3ª Rede</t>
  </si>
  <si>
    <t>4ª 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</si>
</sst>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DEE6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2" xfId="0" applyFill="1" applyBorder="1"/>
    <xf numFmtId="0" fontId="5" fillId="0" borderId="0" xfId="0" applyFont="1"/>
    <xf numFmtId="0" fontId="4" fillId="0" borderId="0" xfId="0" applyFont="1" applyAlignmen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111126</xdr:colOff>
      <xdr:row>6</xdr:row>
      <xdr:rowOff>23813</xdr:rowOff>
    </xdr:from>
    <xdr:to>
      <xdr:col>37</xdr:col>
      <xdr:colOff>309563</xdr:colOff>
      <xdr:row>7</xdr:row>
      <xdr:rowOff>63500</xdr:rowOff>
    </xdr:to>
    <xdr:sp macro="" textlink="">
      <xdr:nvSpPr>
        <xdr:cNvPr id="3" name="Seta: Dobrada 2">
          <a:extLst>
            <a:ext uri="{FF2B5EF4-FFF2-40B4-BE49-F238E27FC236}">
              <a16:creationId xmlns:a16="http://schemas.microsoft.com/office/drawing/2014/main" id="{5F8F7A32-CC88-4FAF-89A3-7E5BCC991E7D}"/>
            </a:ext>
          </a:extLst>
        </xdr:cNvPr>
        <xdr:cNvSpPr/>
      </xdr:nvSpPr>
      <xdr:spPr>
        <a:xfrm flipH="1">
          <a:off x="7119939" y="1166813"/>
          <a:ext cx="198437" cy="230187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12987</xdr:colOff>
      <xdr:row>1</xdr:row>
      <xdr:rowOff>64943</xdr:rowOff>
    </xdr:from>
    <xdr:to>
      <xdr:col>27</xdr:col>
      <xdr:colOff>17317</xdr:colOff>
      <xdr:row>2</xdr:row>
      <xdr:rowOff>138548</xdr:rowOff>
    </xdr:to>
    <xdr:sp macro="" textlink="">
      <xdr:nvSpPr>
        <xdr:cNvPr id="2" name="Chave Esquerda 1">
          <a:extLst>
            <a:ext uri="{FF2B5EF4-FFF2-40B4-BE49-F238E27FC236}">
              <a16:creationId xmlns:a16="http://schemas.microsoft.com/office/drawing/2014/main" id="{CF45EBB4-F18F-49D1-8938-8D81B7994C55}"/>
            </a:ext>
          </a:extLst>
        </xdr:cNvPr>
        <xdr:cNvSpPr/>
      </xdr:nvSpPr>
      <xdr:spPr>
        <a:xfrm rot="5400000">
          <a:off x="2818531" y="-1943965"/>
          <a:ext cx="264105" cy="4662921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779-3C1A-4444-9DC9-04A5460CFA9C}">
  <dimension ref="A2:AP26"/>
  <sheetViews>
    <sheetView tabSelected="1" zoomScale="110" zoomScaleNormal="110" workbookViewId="0">
      <selection activeCell="AL27" sqref="AL27"/>
    </sheetView>
  </sheetViews>
  <sheetFormatPr defaultRowHeight="15" x14ac:dyDescent="0.25"/>
  <cols>
    <col min="1" max="1" width="9.140625" customWidth="1"/>
    <col min="2" max="9" width="2.7109375" customWidth="1"/>
    <col min="10" max="10" width="1.140625" customWidth="1"/>
    <col min="11" max="18" width="2.85546875" customWidth="1"/>
    <col min="19" max="19" width="1.140625" customWidth="1"/>
    <col min="20" max="27" width="2.85546875" customWidth="1"/>
    <col min="28" max="28" width="1.140625" customWidth="1"/>
    <col min="29" max="36" width="2.85546875" customWidth="1"/>
    <col min="37" max="37" width="1.85546875" bestFit="1" customWidth="1"/>
    <col min="40" max="40" width="10.5703125" customWidth="1"/>
  </cols>
  <sheetData>
    <row r="2" spans="1:42" x14ac:dyDescent="0.25">
      <c r="AN2" t="s">
        <v>21</v>
      </c>
    </row>
    <row r="3" spans="1:42" x14ac:dyDescent="0.25">
      <c r="AL3" s="5" t="s">
        <v>3</v>
      </c>
      <c r="AN3" t="s">
        <v>22</v>
      </c>
      <c r="AO3">
        <v>4</v>
      </c>
    </row>
    <row r="4" spans="1:42" x14ac:dyDescent="0.25">
      <c r="A4" t="s">
        <v>0</v>
      </c>
      <c r="B4" s="16">
        <v>192</v>
      </c>
      <c r="C4" s="16"/>
      <c r="D4" s="16"/>
      <c r="E4" s="16"/>
      <c r="F4" s="16"/>
      <c r="G4" s="16"/>
      <c r="H4" s="16"/>
      <c r="I4" s="16"/>
      <c r="J4" t="s">
        <v>1</v>
      </c>
      <c r="K4" s="16">
        <v>168</v>
      </c>
      <c r="L4" s="16"/>
      <c r="M4" s="16"/>
      <c r="N4" s="16"/>
      <c r="O4" s="16"/>
      <c r="P4" s="16"/>
      <c r="Q4" s="16"/>
      <c r="R4" s="16"/>
      <c r="S4" t="s">
        <v>1</v>
      </c>
      <c r="T4" s="17">
        <v>1</v>
      </c>
      <c r="U4" s="17"/>
      <c r="V4" s="17"/>
      <c r="W4" s="17"/>
      <c r="X4" s="17"/>
      <c r="Y4" s="17"/>
      <c r="Z4" s="17"/>
      <c r="AA4" s="17"/>
      <c r="AB4" t="s">
        <v>1</v>
      </c>
      <c r="AC4" s="17">
        <v>0</v>
      </c>
      <c r="AD4" s="17"/>
      <c r="AE4" s="17"/>
      <c r="AF4" s="17"/>
      <c r="AG4" s="17"/>
      <c r="AH4" s="17"/>
      <c r="AI4" s="17"/>
      <c r="AJ4" s="17"/>
      <c r="AK4" t="s">
        <v>4</v>
      </c>
      <c r="AL4" s="5">
        <v>24</v>
      </c>
      <c r="AN4" t="s">
        <v>23</v>
      </c>
      <c r="AO4">
        <v>25</v>
      </c>
    </row>
    <row r="5" spans="1:42" x14ac:dyDescent="0.25">
      <c r="B5" s="6">
        <f>VALUE(MID(DEC2BIN(B4,8),1,1))</f>
        <v>1</v>
      </c>
      <c r="C5" s="6">
        <f>VALUE(MID(DEC2BIN(B4,8),2,1))</f>
        <v>1</v>
      </c>
      <c r="D5" s="6">
        <f>VALUE(MID(DEC2BIN(B4,8),3,1))</f>
        <v>0</v>
      </c>
      <c r="E5" s="6">
        <f>VALUE(MID(DEC2BIN(B4,8),4,1))</f>
        <v>0</v>
      </c>
      <c r="F5" s="6">
        <f>VALUE(MID(DEC2BIN(B4,8),5,1))</f>
        <v>0</v>
      </c>
      <c r="G5" s="6">
        <f>VALUE(MID(DEC2BIN(B4,8),6,1))</f>
        <v>0</v>
      </c>
      <c r="H5" s="6">
        <f>VALUE(MID(DEC2BIN(B4,8),7,1))</f>
        <v>0</v>
      </c>
      <c r="I5" s="6">
        <f>VALUE(MID(DEC2BIN(B4,8),8,1))</f>
        <v>0</v>
      </c>
      <c r="J5" t="s">
        <v>1</v>
      </c>
      <c r="K5" s="6">
        <f>VALUE(MID(DEC2BIN(K4,8),1,1))</f>
        <v>1</v>
      </c>
      <c r="L5" s="6">
        <f>VALUE(MID(DEC2BIN(K4,8),2,1))</f>
        <v>0</v>
      </c>
      <c r="M5" s="6">
        <f>VALUE(MID(DEC2BIN(K4,8),3,1))</f>
        <v>1</v>
      </c>
      <c r="N5" s="6">
        <f>VALUE(MID(DEC2BIN(K4,8),4,1))</f>
        <v>0</v>
      </c>
      <c r="O5" s="6">
        <f>VALUE(MID(DEC2BIN(K4,8),5,1))</f>
        <v>1</v>
      </c>
      <c r="P5" s="6">
        <f>VALUE(MID(DEC2BIN(K4,8),6,1))</f>
        <v>0</v>
      </c>
      <c r="Q5" s="6">
        <f>VALUE(MID(DEC2BIN(K4,8),7,1))</f>
        <v>0</v>
      </c>
      <c r="R5" s="6">
        <f>VALUE(MID(DEC2BIN(K4,8),8,1))</f>
        <v>0</v>
      </c>
      <c r="S5" t="s">
        <v>1</v>
      </c>
      <c r="T5" s="6">
        <f>VALUE(MID(DEC2BIN(T4,8),1,1))</f>
        <v>0</v>
      </c>
      <c r="U5" s="6">
        <f>VALUE(MID(DEC2BIN(T4,8),2,1))</f>
        <v>0</v>
      </c>
      <c r="V5" s="6">
        <f>VALUE(MID(DEC2BIN(T4,8),3,1))</f>
        <v>0</v>
      </c>
      <c r="W5" s="6">
        <f>VALUE(MID(DEC2BIN(T4,8),4,1))</f>
        <v>0</v>
      </c>
      <c r="X5" s="6">
        <f>VALUE(MID(DEC2BIN(T4,8),5,1))</f>
        <v>0</v>
      </c>
      <c r="Y5" s="6">
        <f>VALUE(MID(DEC2BIN(T4,8),6,1))</f>
        <v>0</v>
      </c>
      <c r="Z5" s="6">
        <f>VALUE(MID(DEC2BIN(T4,8),7,1))</f>
        <v>0</v>
      </c>
      <c r="AA5" s="6">
        <f>VALUE(MID(DEC2BIN(T4,8),8,1))</f>
        <v>1</v>
      </c>
      <c r="AB5" t="s">
        <v>1</v>
      </c>
      <c r="AC5" s="6">
        <f>VALUE(MID(DEC2BIN(AC4,8),1,1))</f>
        <v>0</v>
      </c>
      <c r="AD5" s="6">
        <f>VALUE(MID(DEC2BIN(AC4,8),2,1))</f>
        <v>0</v>
      </c>
      <c r="AE5" s="6">
        <f>VALUE(MID(DEC2BIN(AC4,8),3,1))</f>
        <v>0</v>
      </c>
      <c r="AF5" s="6">
        <f>VALUE(MID(DEC2BIN(AC4,8),4,1))</f>
        <v>0</v>
      </c>
      <c r="AG5" s="6">
        <f>VALUE(MID(DEC2BIN(AC4,8),5,1))</f>
        <v>0</v>
      </c>
      <c r="AH5" s="6">
        <f>VALUE(MID(DEC2BIN(AC4,8),6,1))</f>
        <v>0</v>
      </c>
      <c r="AI5" s="6">
        <f>VALUE(MID(DEC2BIN(AC4,8),7,1))</f>
        <v>0</v>
      </c>
      <c r="AJ5" s="6">
        <f>VALUE(MID(DEC2BIN(AC4,8),8,1))</f>
        <v>0</v>
      </c>
    </row>
    <row r="6" spans="1:42" x14ac:dyDescent="0.25">
      <c r="K6" s="1"/>
      <c r="L6" s="1"/>
      <c r="M6" s="1"/>
      <c r="N6" s="1"/>
      <c r="O6" s="1"/>
      <c r="P6" s="1"/>
      <c r="Q6" s="1"/>
      <c r="R6" s="1"/>
      <c r="T6" s="1"/>
      <c r="U6" s="1"/>
      <c r="V6" s="1"/>
      <c r="W6" s="1"/>
      <c r="X6" s="1"/>
      <c r="Y6" s="1"/>
      <c r="Z6" s="1"/>
      <c r="AA6" s="1"/>
      <c r="AC6" s="1"/>
      <c r="AD6" s="1"/>
      <c r="AE6" s="1"/>
      <c r="AF6" s="1"/>
      <c r="AG6" s="1"/>
      <c r="AH6" s="1"/>
      <c r="AI6" s="1"/>
      <c r="AJ6" s="1"/>
    </row>
    <row r="7" spans="1:42" x14ac:dyDescent="0.25">
      <c r="A7" t="s">
        <v>2</v>
      </c>
      <c r="B7" s="18">
        <v>255</v>
      </c>
      <c r="C7" s="18"/>
      <c r="D7" s="18"/>
      <c r="E7" s="18"/>
      <c r="F7" s="18"/>
      <c r="G7" s="18"/>
      <c r="H7" s="18"/>
      <c r="I7" s="18"/>
      <c r="J7" t="s">
        <v>1</v>
      </c>
      <c r="K7" s="18">
        <v>255</v>
      </c>
      <c r="L7" s="18"/>
      <c r="M7" s="18"/>
      <c r="N7" s="18"/>
      <c r="O7" s="18"/>
      <c r="P7" s="18"/>
      <c r="Q7" s="18"/>
      <c r="R7" s="18"/>
      <c r="S7" t="s">
        <v>1</v>
      </c>
      <c r="T7" s="18">
        <v>255</v>
      </c>
      <c r="U7" s="18"/>
      <c r="V7" s="18"/>
      <c r="W7" s="18"/>
      <c r="X7" s="18"/>
      <c r="Y7" s="18"/>
      <c r="Z7" s="18"/>
      <c r="AA7" s="18"/>
      <c r="AB7" t="s">
        <v>1</v>
      </c>
      <c r="AC7" s="18">
        <v>192</v>
      </c>
      <c r="AD7" s="18"/>
      <c r="AE7" s="18"/>
      <c r="AF7" s="18"/>
      <c r="AG7" s="18"/>
      <c r="AH7" s="18"/>
      <c r="AI7" s="18"/>
      <c r="AJ7" s="18"/>
      <c r="AL7" s="12" t="s">
        <v>5</v>
      </c>
      <c r="AM7" s="12"/>
      <c r="AN7" s="12"/>
      <c r="AO7" s="12"/>
      <c r="AP7" s="12"/>
    </row>
    <row r="8" spans="1:42" x14ac:dyDescent="0.25">
      <c r="B8" s="6">
        <f>VALUE(MID(DEC2BIN(B7,8),1,1))</f>
        <v>1</v>
      </c>
      <c r="C8" s="6">
        <f>VALUE(MID(DEC2BIN(B7,8),2,1))</f>
        <v>1</v>
      </c>
      <c r="D8" s="6">
        <f>VALUE(MID(DEC2BIN(B7,8),3,1))</f>
        <v>1</v>
      </c>
      <c r="E8" s="6">
        <f>VALUE(MID(DEC2BIN(B7,8),4,1))</f>
        <v>1</v>
      </c>
      <c r="F8" s="6">
        <f>VALUE(MID(DEC2BIN(B7,8),5,1))</f>
        <v>1</v>
      </c>
      <c r="G8" s="6">
        <f>VALUE(MID(DEC2BIN(B7,8),6,1))</f>
        <v>1</v>
      </c>
      <c r="H8" s="6">
        <f>VALUE(MID(DEC2BIN(B7,8),7,1))</f>
        <v>1</v>
      </c>
      <c r="I8" s="6">
        <f>VALUE(MID(DEC2BIN(B7,8),8,1))</f>
        <v>1</v>
      </c>
      <c r="J8" t="s">
        <v>1</v>
      </c>
      <c r="K8" s="6">
        <f>VALUE(MID(DEC2BIN(K7,8),1,1))</f>
        <v>1</v>
      </c>
      <c r="L8" s="6">
        <f>VALUE(MID(DEC2BIN(K7,8),2,1))</f>
        <v>1</v>
      </c>
      <c r="M8" s="6">
        <f>VALUE(MID(DEC2BIN(K7,8),3,1))</f>
        <v>1</v>
      </c>
      <c r="N8" s="6">
        <f>VALUE(MID(DEC2BIN(K7,8),4,1))</f>
        <v>1</v>
      </c>
      <c r="O8" s="6">
        <f>VALUE(MID(DEC2BIN(K7,8),5,1))</f>
        <v>1</v>
      </c>
      <c r="P8" s="6">
        <f>VALUE(MID(DEC2BIN(K7,8),6,1))</f>
        <v>1</v>
      </c>
      <c r="Q8" s="6">
        <f>VALUE(MID(DEC2BIN(K7,8),7,1))</f>
        <v>1</v>
      </c>
      <c r="R8" s="6">
        <f>VALUE(MID(DEC2BIN(K7,8),8,1))</f>
        <v>1</v>
      </c>
      <c r="S8" t="s">
        <v>1</v>
      </c>
      <c r="T8" s="6">
        <f>VALUE(MID(DEC2BIN(T7,8),1,1))</f>
        <v>1</v>
      </c>
      <c r="U8" s="6">
        <f>VALUE(MID(DEC2BIN(T7,8),2,1))</f>
        <v>1</v>
      </c>
      <c r="V8" s="6">
        <f>VALUE(MID(DEC2BIN(T7,8),3,1))</f>
        <v>1</v>
      </c>
      <c r="W8" s="6">
        <f>VALUE(MID(DEC2BIN(T7,8),4,1))</f>
        <v>1</v>
      </c>
      <c r="X8" s="6">
        <f>VALUE(MID(DEC2BIN(T7,8),5,1))</f>
        <v>1</v>
      </c>
      <c r="Y8" s="6">
        <f>VALUE(MID(DEC2BIN(T7,8),6,1))</f>
        <v>1</v>
      </c>
      <c r="Z8" s="6">
        <f>VALUE(MID(DEC2BIN(T7,8),7,1))</f>
        <v>1</v>
      </c>
      <c r="AA8" s="6">
        <f>VALUE(MID(DEC2BIN(T7,8),8,1))</f>
        <v>1</v>
      </c>
      <c r="AB8" t="s">
        <v>1</v>
      </c>
      <c r="AC8" s="6">
        <f>VALUE(MID(DEC2BIN(AC7,8),1,1))</f>
        <v>1</v>
      </c>
      <c r="AD8" s="6">
        <f>VALUE(MID(DEC2BIN(AC7,8),2,1))</f>
        <v>1</v>
      </c>
      <c r="AE8" s="6">
        <f>VALUE(MID(DEC2BIN(AC7,8),3,1))</f>
        <v>0</v>
      </c>
      <c r="AF8" s="6">
        <f>VALUE(MID(DEC2BIN(AC7,8),4,1))</f>
        <v>0</v>
      </c>
      <c r="AG8" s="6">
        <f>VALUE(MID(DEC2BIN(AC7,8),5,1))</f>
        <v>0</v>
      </c>
      <c r="AH8" s="6">
        <f>VALUE(MID(DEC2BIN(AC7,8),6,1))</f>
        <v>0</v>
      </c>
      <c r="AI8" s="6">
        <f>VALUE(MID(DEC2BIN(AC7,8),7,1))</f>
        <v>0</v>
      </c>
      <c r="AJ8" s="6">
        <f>VALUE(MID(DEC2BIN(AC7,8),8,1))</f>
        <v>0</v>
      </c>
      <c r="AL8" s="3" t="s">
        <v>14</v>
      </c>
      <c r="AM8" s="3" t="s">
        <v>16</v>
      </c>
      <c r="AN8" s="3" t="s">
        <v>19</v>
      </c>
      <c r="AO8" s="3" t="s">
        <v>17</v>
      </c>
      <c r="AP8" s="3" t="s">
        <v>15</v>
      </c>
    </row>
    <row r="9" spans="1:42" x14ac:dyDescent="0.25">
      <c r="B9" s="2">
        <v>128</v>
      </c>
      <c r="C9" s="2">
        <v>64</v>
      </c>
      <c r="D9" s="2">
        <v>32</v>
      </c>
      <c r="E9" s="2">
        <v>16</v>
      </c>
      <c r="F9" s="2">
        <v>8</v>
      </c>
      <c r="G9" s="2">
        <v>4</v>
      </c>
      <c r="H9" s="2">
        <v>2</v>
      </c>
      <c r="I9" s="2">
        <v>1</v>
      </c>
      <c r="K9" s="2">
        <v>128</v>
      </c>
      <c r="L9" s="2">
        <v>64</v>
      </c>
      <c r="M9" s="2">
        <v>32</v>
      </c>
      <c r="N9" s="2">
        <v>16</v>
      </c>
      <c r="O9" s="2">
        <v>8</v>
      </c>
      <c r="P9" s="2">
        <v>4</v>
      </c>
      <c r="Q9" s="2">
        <v>2</v>
      </c>
      <c r="R9" s="2">
        <v>1</v>
      </c>
      <c r="T9" s="2">
        <v>128</v>
      </c>
      <c r="U9" s="2">
        <v>64</v>
      </c>
      <c r="V9" s="2">
        <v>32</v>
      </c>
      <c r="W9" s="2">
        <v>16</v>
      </c>
      <c r="X9" s="2">
        <v>8</v>
      </c>
      <c r="Y9" s="2">
        <v>4</v>
      </c>
      <c r="Z9" s="2">
        <v>2</v>
      </c>
      <c r="AA9" s="2">
        <v>1</v>
      </c>
      <c r="AC9" s="2">
        <v>128</v>
      </c>
      <c r="AD9" s="2">
        <v>64</v>
      </c>
      <c r="AE9" s="2">
        <v>32</v>
      </c>
      <c r="AF9" s="2">
        <v>16</v>
      </c>
      <c r="AG9" s="2">
        <v>8</v>
      </c>
      <c r="AH9" s="2">
        <v>4</v>
      </c>
      <c r="AI9" s="2">
        <v>2</v>
      </c>
      <c r="AJ9" s="7">
        <v>1</v>
      </c>
      <c r="AL9" s="3">
        <f>AC9</f>
        <v>128</v>
      </c>
      <c r="AM9" s="4" t="s">
        <v>6</v>
      </c>
      <c r="AN9" s="5">
        <f>2^1</f>
        <v>2</v>
      </c>
      <c r="AO9" s="4" t="s">
        <v>12</v>
      </c>
      <c r="AP9" s="5">
        <f>2^7</f>
        <v>128</v>
      </c>
    </row>
    <row r="10" spans="1:42" x14ac:dyDescent="0.25">
      <c r="A10" s="8" t="s">
        <v>20</v>
      </c>
      <c r="AL10" s="3">
        <f>SUM(AC9:AD9)</f>
        <v>192</v>
      </c>
      <c r="AM10" s="4" t="s">
        <v>7</v>
      </c>
      <c r="AN10" s="5">
        <f>2^2</f>
        <v>4</v>
      </c>
      <c r="AO10" s="4" t="s">
        <v>11</v>
      </c>
      <c r="AP10" s="5">
        <f>2^6</f>
        <v>64</v>
      </c>
    </row>
    <row r="11" spans="1:42" x14ac:dyDescent="0.25">
      <c r="B11" s="6">
        <f t="shared" ref="B11:I11" si="0">IF(AND(B5=1,B8=1),1,0)</f>
        <v>1</v>
      </c>
      <c r="C11" s="6">
        <f t="shared" si="0"/>
        <v>1</v>
      </c>
      <c r="D11" s="6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  <c r="J11" t="s">
        <v>1</v>
      </c>
      <c r="K11" s="6">
        <f t="shared" ref="K11:R11" si="1">IF(AND(K5=1,K8=1),1,0)</f>
        <v>1</v>
      </c>
      <c r="L11" s="6">
        <f t="shared" si="1"/>
        <v>0</v>
      </c>
      <c r="M11" s="6">
        <f t="shared" si="1"/>
        <v>1</v>
      </c>
      <c r="N11" s="6">
        <f t="shared" si="1"/>
        <v>0</v>
      </c>
      <c r="O11" s="6">
        <f t="shared" si="1"/>
        <v>1</v>
      </c>
      <c r="P11" s="6">
        <f t="shared" si="1"/>
        <v>0</v>
      </c>
      <c r="Q11" s="6">
        <f t="shared" si="1"/>
        <v>0</v>
      </c>
      <c r="R11" s="6">
        <f t="shared" si="1"/>
        <v>0</v>
      </c>
      <c r="S11" t="s">
        <v>1</v>
      </c>
      <c r="T11" s="6">
        <f t="shared" ref="T11:AA11" si="2">IF(AND(T5=1,T8=1),1,0)</f>
        <v>0</v>
      </c>
      <c r="U11" s="6">
        <f t="shared" si="2"/>
        <v>0</v>
      </c>
      <c r="V11" s="6">
        <f t="shared" si="2"/>
        <v>0</v>
      </c>
      <c r="W11" s="6">
        <f t="shared" si="2"/>
        <v>0</v>
      </c>
      <c r="X11" s="6">
        <f t="shared" si="2"/>
        <v>0</v>
      </c>
      <c r="Y11" s="6">
        <f t="shared" si="2"/>
        <v>0</v>
      </c>
      <c r="Z11" s="6">
        <f t="shared" si="2"/>
        <v>0</v>
      </c>
      <c r="AA11" s="6">
        <f t="shared" si="2"/>
        <v>1</v>
      </c>
      <c r="AB11" t="s">
        <v>1</v>
      </c>
      <c r="AC11" s="6">
        <f t="shared" ref="AC11:AJ11" si="3">IF(AND(AC5=1,AC8=1),1,0)</f>
        <v>0</v>
      </c>
      <c r="AD11" s="6">
        <f t="shared" si="3"/>
        <v>0</v>
      </c>
      <c r="AE11" s="6">
        <f t="shared" si="3"/>
        <v>0</v>
      </c>
      <c r="AF11" s="6">
        <f t="shared" si="3"/>
        <v>0</v>
      </c>
      <c r="AG11" s="6">
        <f t="shared" si="3"/>
        <v>0</v>
      </c>
      <c r="AH11" s="6">
        <f t="shared" si="3"/>
        <v>0</v>
      </c>
      <c r="AI11" s="6">
        <f t="shared" si="3"/>
        <v>0</v>
      </c>
      <c r="AJ11" s="6">
        <f t="shared" si="3"/>
        <v>0</v>
      </c>
      <c r="AL11" s="3">
        <f>SUM(AC9:AE9)</f>
        <v>224</v>
      </c>
      <c r="AM11" s="4" t="s">
        <v>8</v>
      </c>
      <c r="AN11" s="5">
        <f>2^3</f>
        <v>8</v>
      </c>
      <c r="AO11" s="4" t="s">
        <v>10</v>
      </c>
      <c r="AP11" s="5">
        <f>2^5</f>
        <v>32</v>
      </c>
    </row>
    <row r="12" spans="1:42" ht="15" customHeight="1" x14ac:dyDescent="0.25">
      <c r="A12" t="s">
        <v>27</v>
      </c>
      <c r="B12" s="13">
        <f>BIN2DEC(_xlfn.CONCAT(B11:I11))</f>
        <v>192</v>
      </c>
      <c r="C12" s="13"/>
      <c r="D12" s="13"/>
      <c r="E12" s="13"/>
      <c r="F12" s="13"/>
      <c r="G12" s="13"/>
      <c r="H12" s="13"/>
      <c r="I12" s="13"/>
      <c r="J12" s="9" t="s">
        <v>1</v>
      </c>
      <c r="K12" s="14">
        <f>BIN2DEC(_xlfn.CONCAT(K11:R11))</f>
        <v>168</v>
      </c>
      <c r="L12" s="14"/>
      <c r="M12" s="14"/>
      <c r="N12" s="14"/>
      <c r="O12" s="14"/>
      <c r="P12" s="14"/>
      <c r="Q12" s="14"/>
      <c r="R12" s="14"/>
      <c r="S12" s="9" t="s">
        <v>1</v>
      </c>
      <c r="T12" s="15">
        <f>BIN2DEC(_xlfn.CONCAT(T11:AA11))</f>
        <v>1</v>
      </c>
      <c r="U12" s="15"/>
      <c r="V12" s="15"/>
      <c r="W12" s="15"/>
      <c r="X12" s="15"/>
      <c r="Y12" s="15"/>
      <c r="Z12" s="15"/>
      <c r="AA12" s="15"/>
      <c r="AB12" s="9" t="s">
        <v>1</v>
      </c>
      <c r="AC12" s="14">
        <f>BIN2DEC(_xlfn.CONCAT(AC11:AJ11))</f>
        <v>0</v>
      </c>
      <c r="AD12" s="14"/>
      <c r="AE12" s="14"/>
      <c r="AF12" s="14"/>
      <c r="AG12" s="14"/>
      <c r="AH12" s="14"/>
      <c r="AI12" s="14"/>
      <c r="AJ12" s="14"/>
      <c r="AL12" s="3">
        <f>SUM(AC9:AF9)</f>
        <v>240</v>
      </c>
      <c r="AM12" s="4" t="s">
        <v>9</v>
      </c>
      <c r="AN12" s="5">
        <f>2^4</f>
        <v>16</v>
      </c>
      <c r="AO12" s="4" t="s">
        <v>9</v>
      </c>
      <c r="AP12" s="5">
        <f>2^4</f>
        <v>16</v>
      </c>
    </row>
    <row r="13" spans="1:42" x14ac:dyDescent="0.25">
      <c r="A13" t="s">
        <v>29</v>
      </c>
      <c r="AC13" s="11">
        <f>1+AN19+AC12</f>
        <v>63</v>
      </c>
      <c r="AD13" s="11"/>
      <c r="AE13" s="11"/>
      <c r="AF13" s="11"/>
      <c r="AG13" s="11"/>
      <c r="AH13" s="11"/>
      <c r="AI13" s="11"/>
      <c r="AJ13" s="11"/>
      <c r="AL13" s="3">
        <f>SUM(AC9:AG9)</f>
        <v>248</v>
      </c>
      <c r="AM13" s="4" t="s">
        <v>10</v>
      </c>
      <c r="AN13" s="5">
        <f>2^5</f>
        <v>32</v>
      </c>
      <c r="AO13" s="4" t="s">
        <v>8</v>
      </c>
      <c r="AP13" s="5">
        <f>2^3</f>
        <v>8</v>
      </c>
    </row>
    <row r="14" spans="1:42" x14ac:dyDescent="0.25">
      <c r="AL14" s="3">
        <f>SUM(AC9:AH9)</f>
        <v>252</v>
      </c>
      <c r="AM14" s="4" t="s">
        <v>11</v>
      </c>
      <c r="AN14" s="5">
        <f>2^6</f>
        <v>64</v>
      </c>
      <c r="AO14" s="4" t="s">
        <v>7</v>
      </c>
      <c r="AP14" s="5">
        <f>2^2</f>
        <v>4</v>
      </c>
    </row>
    <row r="15" spans="1:42" x14ac:dyDescent="0.25">
      <c r="A15" t="s">
        <v>28</v>
      </c>
      <c r="B15" s="10">
        <f>B12</f>
        <v>192</v>
      </c>
      <c r="C15" s="10"/>
      <c r="D15" s="10"/>
      <c r="E15" s="10"/>
      <c r="F15" s="10"/>
      <c r="G15" s="10"/>
      <c r="H15" s="10"/>
      <c r="I15" s="10"/>
      <c r="J15" s="9" t="s">
        <v>1</v>
      </c>
      <c r="K15" s="10">
        <f>K12</f>
        <v>168</v>
      </c>
      <c r="L15" s="10"/>
      <c r="M15" s="10"/>
      <c r="N15" s="10"/>
      <c r="O15" s="10"/>
      <c r="P15" s="10"/>
      <c r="Q15" s="10"/>
      <c r="R15" s="10"/>
      <c r="S15" s="9" t="s">
        <v>1</v>
      </c>
      <c r="T15" s="10">
        <f>T12+1</f>
        <v>2</v>
      </c>
      <c r="U15" s="10"/>
      <c r="V15" s="10"/>
      <c r="W15" s="10"/>
      <c r="X15" s="10"/>
      <c r="Y15" s="10"/>
      <c r="Z15" s="10"/>
      <c r="AA15" s="10"/>
      <c r="AB15" t="s">
        <v>1</v>
      </c>
      <c r="AC15" s="10">
        <f>2+AN19</f>
        <v>64</v>
      </c>
      <c r="AD15" s="10"/>
      <c r="AE15" s="10"/>
      <c r="AF15" s="10"/>
      <c r="AG15" s="10"/>
      <c r="AH15" s="10"/>
      <c r="AI15" s="10"/>
      <c r="AJ15" s="10"/>
      <c r="AL15" s="3">
        <f>SUM(AC9:AI9)</f>
        <v>254</v>
      </c>
      <c r="AM15" s="4" t="s">
        <v>12</v>
      </c>
      <c r="AN15" s="5">
        <f>2^7</f>
        <v>128</v>
      </c>
      <c r="AO15" s="4" t="s">
        <v>6</v>
      </c>
      <c r="AP15" s="5">
        <f>2^1</f>
        <v>2</v>
      </c>
    </row>
    <row r="16" spans="1:42" x14ac:dyDescent="0.25">
      <c r="A16" t="s">
        <v>29</v>
      </c>
      <c r="AC16" s="11">
        <f>1+AC15+AN19</f>
        <v>127</v>
      </c>
      <c r="AD16" s="11"/>
      <c r="AE16" s="11"/>
      <c r="AF16" s="11"/>
      <c r="AG16" s="11"/>
      <c r="AH16" s="11"/>
      <c r="AI16" s="11"/>
      <c r="AJ16" s="11"/>
      <c r="AL16" s="3">
        <f>SUM(AC9:AJ9)</f>
        <v>255</v>
      </c>
      <c r="AM16" s="4" t="s">
        <v>13</v>
      </c>
      <c r="AN16" s="5">
        <f>2^8</f>
        <v>256</v>
      </c>
      <c r="AO16" s="4" t="s">
        <v>18</v>
      </c>
      <c r="AP16" s="5">
        <f>2^0</f>
        <v>1</v>
      </c>
    </row>
    <row r="18" spans="1:41" x14ac:dyDescent="0.25">
      <c r="A18" t="s">
        <v>30</v>
      </c>
      <c r="B18" s="10">
        <f>B15</f>
        <v>192</v>
      </c>
      <c r="C18" s="10"/>
      <c r="D18" s="10"/>
      <c r="E18" s="10"/>
      <c r="F18" s="10"/>
      <c r="G18" s="10"/>
      <c r="H18" s="10"/>
      <c r="I18" s="10"/>
      <c r="J18" s="9" t="s">
        <v>1</v>
      </c>
      <c r="K18" s="10">
        <f>K15</f>
        <v>168</v>
      </c>
      <c r="L18" s="10"/>
      <c r="M18" s="10"/>
      <c r="N18" s="10"/>
      <c r="O18" s="10"/>
      <c r="P18" s="10"/>
      <c r="Q18" s="10"/>
      <c r="R18" s="10"/>
      <c r="S18" s="9" t="s">
        <v>1</v>
      </c>
      <c r="T18" s="10">
        <f>T15+1</f>
        <v>3</v>
      </c>
      <c r="U18" s="10"/>
      <c r="V18" s="10"/>
      <c r="W18" s="10"/>
      <c r="X18" s="10"/>
      <c r="Y18" s="10"/>
      <c r="Z18" s="10"/>
      <c r="AA18" s="10"/>
      <c r="AB18" t="s">
        <v>1</v>
      </c>
      <c r="AC18" s="10">
        <f>2+AC15+AN19</f>
        <v>128</v>
      </c>
      <c r="AD18" s="10"/>
      <c r="AE18" s="10"/>
      <c r="AF18" s="10"/>
      <c r="AG18" s="10"/>
      <c r="AH18" s="10"/>
      <c r="AI18" s="10"/>
      <c r="AJ18" s="10"/>
      <c r="AL18" t="s">
        <v>25</v>
      </c>
      <c r="AN18">
        <f>SUMPRODUCT(LARGE(($AN$9:$AN$16&gt;=$AO$3)*($AN$9:$AN$16),COUNTIF($AN$9:$AN$16,"&gt;="&amp;$AO$3)))</f>
        <v>4</v>
      </c>
    </row>
    <row r="19" spans="1:41" x14ac:dyDescent="0.25">
      <c r="A19" t="s">
        <v>29</v>
      </c>
      <c r="AC19" s="11">
        <f>1+AC18+AN19</f>
        <v>191</v>
      </c>
      <c r="AD19" s="11"/>
      <c r="AE19" s="11"/>
      <c r="AF19" s="11"/>
      <c r="AG19" s="11"/>
      <c r="AH19" s="11"/>
      <c r="AI19" s="11"/>
      <c r="AJ19" s="11"/>
      <c r="AL19" t="s">
        <v>24</v>
      </c>
      <c r="AN19">
        <f>(VLOOKUP(AN18,AN9:AP16,3))-2</f>
        <v>62</v>
      </c>
      <c r="AO19" s="5" t="s">
        <v>26</v>
      </c>
    </row>
    <row r="21" spans="1:41" x14ac:dyDescent="0.25">
      <c r="A21" t="s">
        <v>31</v>
      </c>
      <c r="B21" s="10">
        <f>B18</f>
        <v>192</v>
      </c>
      <c r="C21" s="10"/>
      <c r="D21" s="10"/>
      <c r="E21" s="10"/>
      <c r="F21" s="10"/>
      <c r="G21" s="10"/>
      <c r="H21" s="10"/>
      <c r="I21" s="10"/>
      <c r="J21" s="9" t="s">
        <v>1</v>
      </c>
      <c r="K21" s="10">
        <f>K18</f>
        <v>168</v>
      </c>
      <c r="L21" s="10"/>
      <c r="M21" s="10"/>
      <c r="N21" s="10"/>
      <c r="O21" s="10"/>
      <c r="P21" s="10"/>
      <c r="Q21" s="10"/>
      <c r="R21" s="10"/>
      <c r="S21" s="9" t="s">
        <v>1</v>
      </c>
      <c r="T21" s="10">
        <f>T18+1</f>
        <v>4</v>
      </c>
      <c r="U21" s="10"/>
      <c r="V21" s="10"/>
      <c r="W21" s="10"/>
      <c r="X21" s="10"/>
      <c r="Y21" s="10"/>
      <c r="Z21" s="10"/>
      <c r="AA21" s="10"/>
      <c r="AB21" t="s">
        <v>1</v>
      </c>
      <c r="AC21" s="10">
        <f>2+AC18+AN19</f>
        <v>192</v>
      </c>
      <c r="AD21" s="10"/>
      <c r="AE21" s="10"/>
      <c r="AF21" s="10"/>
      <c r="AG21" s="10"/>
      <c r="AH21" s="10"/>
      <c r="AI21" s="10"/>
      <c r="AJ21" s="10"/>
      <c r="AM21" s="3"/>
    </row>
    <row r="22" spans="1:41" x14ac:dyDescent="0.25">
      <c r="A22" t="s">
        <v>29</v>
      </c>
      <c r="AC22" s="11">
        <f>1+AC21+AN19</f>
        <v>255</v>
      </c>
      <c r="AD22" s="11"/>
      <c r="AE22" s="11"/>
      <c r="AF22" s="11"/>
      <c r="AG22" s="11"/>
      <c r="AH22" s="11"/>
      <c r="AI22" s="11"/>
      <c r="AJ22" s="11"/>
    </row>
    <row r="25" spans="1:41" x14ac:dyDescent="0.25">
      <c r="AL25">
        <f>1+62+0</f>
        <v>63</v>
      </c>
    </row>
    <row r="26" spans="1:41" x14ac:dyDescent="0.25">
      <c r="AL26">
        <f>1+62+63+1</f>
        <v>127</v>
      </c>
    </row>
  </sheetData>
  <mergeCells count="29">
    <mergeCell ref="B4:I4"/>
    <mergeCell ref="K4:R4"/>
    <mergeCell ref="T4:AA4"/>
    <mergeCell ref="AC4:AJ4"/>
    <mergeCell ref="B7:I7"/>
    <mergeCell ref="K7:R7"/>
    <mergeCell ref="T7:AA7"/>
    <mergeCell ref="AC7:AJ7"/>
    <mergeCell ref="B15:I15"/>
    <mergeCell ref="K15:R15"/>
    <mergeCell ref="T15:AA15"/>
    <mergeCell ref="B12:I12"/>
    <mergeCell ref="K12:R12"/>
    <mergeCell ref="T12:AA12"/>
    <mergeCell ref="AC13:AJ13"/>
    <mergeCell ref="AC15:AJ15"/>
    <mergeCell ref="AC18:AJ18"/>
    <mergeCell ref="AL7:AP7"/>
    <mergeCell ref="AC16:AJ16"/>
    <mergeCell ref="AC12:AJ12"/>
    <mergeCell ref="B21:I21"/>
    <mergeCell ref="K21:R21"/>
    <mergeCell ref="T21:AA21"/>
    <mergeCell ref="AC22:AJ22"/>
    <mergeCell ref="B18:I18"/>
    <mergeCell ref="K18:R18"/>
    <mergeCell ref="T18:AA18"/>
    <mergeCell ref="AC19:AJ19"/>
    <mergeCell ref="AC21:AJ21"/>
  </mergeCells>
  <phoneticPr fontId="3" type="noConversion"/>
  <conditionalFormatting sqref="AN9:AN16">
    <cfRule type="cellIs" dxfId="0" priority="1" operator="equal">
      <formula>$B$8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L10:AL15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2020-05-01T17:13:26Z</dcterms:created>
  <dcterms:modified xsi:type="dcterms:W3CDTF">2020-05-03T22:05:16Z</dcterms:modified>
</cp:coreProperties>
</file>