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ichal\Desktop\LKRJ\"/>
    </mc:Choice>
  </mc:AlternateContent>
  <xr:revisionPtr revIDLastSave="0" documentId="13_ncr:1_{1368BAD1-B711-4D4F-9E70-57D97E5F8C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Toc134108910" localSheetId="0">Sheet1!$A$31</definedName>
    <definedName name="_Toc134108911" localSheetId="0">Sheet1!$A$48</definedName>
    <definedName name="_Toc134108912" localSheetId="0">Sheet1!$A$64</definedName>
    <definedName name="_Toc134108913" localSheetId="0">Sheet1!$A$80</definedName>
    <definedName name="_Toc134108914" localSheetId="0">Sheet1!$A$96</definedName>
    <definedName name="_Toc134108915" localSheetId="0">Sheet1!$A$113</definedName>
    <definedName name="_Toc134108916" localSheetId="0">Sheet1!$A$128</definedName>
    <definedName name="_Toc134108917" localSheetId="0">Sheet1!$A$143</definedName>
    <definedName name="_Toc134108918" localSheetId="0">Sheet1!$A$158</definedName>
    <definedName name="_Toc134108919" localSheetId="0">Sheet1!$A$173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85" i="1" l="1"/>
  <c r="AI84" i="1"/>
  <c r="AI83" i="1"/>
  <c r="AI82" i="1"/>
  <c r="AI80" i="1"/>
  <c r="AI79" i="1" s="1"/>
  <c r="AI97" i="1" s="1"/>
  <c r="AJ97" i="1" s="1"/>
  <c r="AI76" i="1"/>
  <c r="AI75" i="1"/>
  <c r="AI74" i="1"/>
  <c r="AI73" i="1"/>
  <c r="AI71" i="1"/>
  <c r="AI70" i="1" s="1"/>
  <c r="AI96" i="1" s="1"/>
  <c r="AJ96" i="1" s="1"/>
  <c r="AI67" i="1"/>
  <c r="AI66" i="1"/>
  <c r="AI65" i="1"/>
  <c r="AI64" i="1"/>
  <c r="AI62" i="1"/>
  <c r="AI61" i="1" s="1"/>
  <c r="AI95" i="1" s="1"/>
  <c r="AJ95" i="1" s="1"/>
  <c r="AI58" i="1"/>
  <c r="AI57" i="1"/>
  <c r="AI56" i="1"/>
  <c r="AI55" i="1"/>
  <c r="AI53" i="1"/>
  <c r="AI52" i="1" s="1"/>
  <c r="AI94" i="1" s="1"/>
  <c r="AJ94" i="1" s="1"/>
  <c r="AI48" i="1"/>
  <c r="AI47" i="1"/>
  <c r="AI46" i="1"/>
  <c r="AI45" i="1"/>
  <c r="AI43" i="1"/>
  <c r="AI42" i="1" s="1"/>
  <c r="AI93" i="1" s="1"/>
  <c r="AJ93" i="1" s="1"/>
  <c r="AI38" i="1"/>
  <c r="AI37" i="1"/>
  <c r="AI36" i="1"/>
  <c r="AI35" i="1"/>
  <c r="AI33" i="1"/>
  <c r="AI32" i="1" s="1"/>
  <c r="AI92" i="1" s="1"/>
  <c r="AJ92" i="1" s="1"/>
  <c r="AI28" i="1"/>
  <c r="AI27" i="1"/>
  <c r="AI26" i="1"/>
  <c r="AI25" i="1"/>
  <c r="AI23" i="1"/>
  <c r="AI22" i="1" s="1"/>
  <c r="AI91" i="1" s="1"/>
  <c r="AJ91" i="1" s="1"/>
  <c r="AI18" i="1"/>
  <c r="AI17" i="1"/>
  <c r="AI16" i="1"/>
  <c r="AI15" i="1"/>
  <c r="AI13" i="1"/>
  <c r="AI12" i="1" s="1"/>
  <c r="AI90" i="1" s="1"/>
  <c r="AJ90" i="1" s="1"/>
  <c r="AI7" i="1"/>
  <c r="AI6" i="1"/>
  <c r="AI5" i="1"/>
  <c r="AI4" i="1"/>
  <c r="AI2" i="1"/>
  <c r="AI1" i="1" s="1"/>
  <c r="AC85" i="1"/>
  <c r="AC84" i="1"/>
  <c r="AC83" i="1"/>
  <c r="AC82" i="1"/>
  <c r="AC80" i="1"/>
  <c r="AC79" i="1" s="1"/>
  <c r="AC97" i="1" s="1"/>
  <c r="AD97" i="1" s="1"/>
  <c r="AC76" i="1"/>
  <c r="AC75" i="1"/>
  <c r="AC74" i="1"/>
  <c r="AC73" i="1"/>
  <c r="AC71" i="1"/>
  <c r="AC70" i="1"/>
  <c r="AC96" i="1" s="1"/>
  <c r="AD96" i="1" s="1"/>
  <c r="AC67" i="1"/>
  <c r="AC66" i="1"/>
  <c r="AC65" i="1"/>
  <c r="AC64" i="1"/>
  <c r="AC62" i="1"/>
  <c r="AC61" i="1" s="1"/>
  <c r="AC95" i="1" s="1"/>
  <c r="AD95" i="1" s="1"/>
  <c r="AC58" i="1"/>
  <c r="AC57" i="1"/>
  <c r="AC56" i="1"/>
  <c r="AC55" i="1"/>
  <c r="AC53" i="1"/>
  <c r="AC52" i="1" s="1"/>
  <c r="AC94" i="1" s="1"/>
  <c r="AD94" i="1" s="1"/>
  <c r="AC48" i="1"/>
  <c r="AC47" i="1"/>
  <c r="AC46" i="1"/>
  <c r="AC45" i="1"/>
  <c r="AC43" i="1"/>
  <c r="AC42" i="1" s="1"/>
  <c r="AC93" i="1" s="1"/>
  <c r="AD93" i="1" s="1"/>
  <c r="AC38" i="1"/>
  <c r="AC37" i="1"/>
  <c r="AC36" i="1"/>
  <c r="AC35" i="1"/>
  <c r="AC33" i="1"/>
  <c r="AC32" i="1" s="1"/>
  <c r="AC92" i="1" s="1"/>
  <c r="AD92" i="1" s="1"/>
  <c r="AC28" i="1"/>
  <c r="AC27" i="1"/>
  <c r="AC26" i="1"/>
  <c r="AC25" i="1"/>
  <c r="AC23" i="1"/>
  <c r="AC22" i="1" s="1"/>
  <c r="AC91" i="1" s="1"/>
  <c r="AD91" i="1" s="1"/>
  <c r="AC18" i="1"/>
  <c r="AC17" i="1"/>
  <c r="AC16" i="1"/>
  <c r="AC15" i="1"/>
  <c r="AC13" i="1"/>
  <c r="AC12" i="1" s="1"/>
  <c r="AC90" i="1" s="1"/>
  <c r="AD90" i="1" s="1"/>
  <c r="AC7" i="1"/>
  <c r="AC6" i="1"/>
  <c r="AC5" i="1"/>
  <c r="AC4" i="1"/>
  <c r="AC2" i="1"/>
  <c r="AC1" i="1" s="1"/>
  <c r="W85" i="1"/>
  <c r="W84" i="1"/>
  <c r="W83" i="1"/>
  <c r="W82" i="1"/>
  <c r="W80" i="1"/>
  <c r="W79" i="1" s="1"/>
  <c r="W97" i="1" s="1"/>
  <c r="X97" i="1" s="1"/>
  <c r="W76" i="1"/>
  <c r="W75" i="1"/>
  <c r="W74" i="1"/>
  <c r="W73" i="1"/>
  <c r="W71" i="1"/>
  <c r="W70" i="1" s="1"/>
  <c r="W96" i="1" s="1"/>
  <c r="X96" i="1" s="1"/>
  <c r="W67" i="1"/>
  <c r="W66" i="1"/>
  <c r="W65" i="1"/>
  <c r="W64" i="1"/>
  <c r="W62" i="1"/>
  <c r="W61" i="1" s="1"/>
  <c r="W95" i="1" s="1"/>
  <c r="X95" i="1" s="1"/>
  <c r="W58" i="1"/>
  <c r="W57" i="1"/>
  <c r="W56" i="1"/>
  <c r="W55" i="1"/>
  <c r="W53" i="1"/>
  <c r="W52" i="1"/>
  <c r="W94" i="1" s="1"/>
  <c r="X94" i="1" s="1"/>
  <c r="W48" i="1"/>
  <c r="W47" i="1"/>
  <c r="W46" i="1"/>
  <c r="W45" i="1"/>
  <c r="W43" i="1"/>
  <c r="W42" i="1" s="1"/>
  <c r="W93" i="1" s="1"/>
  <c r="X93" i="1" s="1"/>
  <c r="W38" i="1"/>
  <c r="W37" i="1"/>
  <c r="W36" i="1"/>
  <c r="W35" i="1"/>
  <c r="W33" i="1"/>
  <c r="W32" i="1" s="1"/>
  <c r="W92" i="1" s="1"/>
  <c r="X92" i="1" s="1"/>
  <c r="W28" i="1"/>
  <c r="W27" i="1"/>
  <c r="W26" i="1"/>
  <c r="W25" i="1"/>
  <c r="W23" i="1"/>
  <c r="W22" i="1" s="1"/>
  <c r="W91" i="1" s="1"/>
  <c r="X91" i="1" s="1"/>
  <c r="W18" i="1"/>
  <c r="W17" i="1"/>
  <c r="W16" i="1"/>
  <c r="W15" i="1"/>
  <c r="W13" i="1"/>
  <c r="W12" i="1" s="1"/>
  <c r="W90" i="1" s="1"/>
  <c r="X90" i="1" s="1"/>
  <c r="W7" i="1"/>
  <c r="W6" i="1"/>
  <c r="W5" i="1"/>
  <c r="W4" i="1"/>
  <c r="W2" i="1"/>
  <c r="W1" i="1" s="1"/>
  <c r="Q85" i="1"/>
  <c r="Q84" i="1"/>
  <c r="Q83" i="1"/>
  <c r="Q82" i="1"/>
  <c r="Q80" i="1"/>
  <c r="Q79" i="1" s="1"/>
  <c r="Q97" i="1" s="1"/>
  <c r="R97" i="1" s="1"/>
  <c r="Q76" i="1"/>
  <c r="Q75" i="1"/>
  <c r="Q74" i="1"/>
  <c r="Q73" i="1"/>
  <c r="Q71" i="1"/>
  <c r="Q70" i="1"/>
  <c r="Q96" i="1" s="1"/>
  <c r="R96" i="1" s="1"/>
  <c r="Q67" i="1"/>
  <c r="Q66" i="1"/>
  <c r="Q65" i="1"/>
  <c r="Q64" i="1"/>
  <c r="Q62" i="1"/>
  <c r="Q61" i="1" s="1"/>
  <c r="Q95" i="1" s="1"/>
  <c r="R95" i="1" s="1"/>
  <c r="Q58" i="1"/>
  <c r="Q57" i="1"/>
  <c r="Q56" i="1"/>
  <c r="Q55" i="1"/>
  <c r="Q53" i="1"/>
  <c r="Q52" i="1" s="1"/>
  <c r="Q94" i="1" s="1"/>
  <c r="R94" i="1" s="1"/>
  <c r="Q48" i="1"/>
  <c r="Q47" i="1"/>
  <c r="Q46" i="1"/>
  <c r="Q45" i="1"/>
  <c r="Q43" i="1"/>
  <c r="Q42" i="1" s="1"/>
  <c r="Q93" i="1" s="1"/>
  <c r="R93" i="1" s="1"/>
  <c r="Q38" i="1"/>
  <c r="Q37" i="1"/>
  <c r="Q36" i="1"/>
  <c r="Q35" i="1"/>
  <c r="Q33" i="1"/>
  <c r="Q32" i="1" s="1"/>
  <c r="Q92" i="1" s="1"/>
  <c r="R92" i="1" s="1"/>
  <c r="Q28" i="1"/>
  <c r="Q27" i="1"/>
  <c r="Q26" i="1"/>
  <c r="Q25" i="1"/>
  <c r="Q23" i="1"/>
  <c r="Q22" i="1" s="1"/>
  <c r="Q91" i="1" s="1"/>
  <c r="R91" i="1" s="1"/>
  <c r="Q18" i="1"/>
  <c r="Q17" i="1"/>
  <c r="Q16" i="1"/>
  <c r="Q15" i="1"/>
  <c r="Q13" i="1"/>
  <c r="Q12" i="1" s="1"/>
  <c r="Q90" i="1" s="1"/>
  <c r="R90" i="1" s="1"/>
  <c r="Q7" i="1"/>
  <c r="Q6" i="1"/>
  <c r="Q5" i="1"/>
  <c r="Q4" i="1"/>
  <c r="Q2" i="1"/>
  <c r="Q1" i="1" s="1"/>
  <c r="K85" i="1"/>
  <c r="K84" i="1"/>
  <c r="K83" i="1"/>
  <c r="K82" i="1"/>
  <c r="K80" i="1"/>
  <c r="K79" i="1" s="1"/>
  <c r="K97" i="1" s="1"/>
  <c r="L97" i="1" s="1"/>
  <c r="K76" i="1"/>
  <c r="K75" i="1"/>
  <c r="K74" i="1"/>
  <c r="K73" i="1"/>
  <c r="K71" i="1"/>
  <c r="K70" i="1" s="1"/>
  <c r="K96" i="1" s="1"/>
  <c r="L96" i="1" s="1"/>
  <c r="K67" i="1"/>
  <c r="K66" i="1"/>
  <c r="K65" i="1"/>
  <c r="K64" i="1"/>
  <c r="K62" i="1"/>
  <c r="K61" i="1" s="1"/>
  <c r="K95" i="1" s="1"/>
  <c r="L95" i="1" s="1"/>
  <c r="K58" i="1"/>
  <c r="K57" i="1"/>
  <c r="K56" i="1"/>
  <c r="K55" i="1"/>
  <c r="K53" i="1"/>
  <c r="K52" i="1"/>
  <c r="K94" i="1" s="1"/>
  <c r="L94" i="1" s="1"/>
  <c r="K48" i="1"/>
  <c r="K47" i="1"/>
  <c r="K46" i="1"/>
  <c r="K45" i="1"/>
  <c r="K43" i="1"/>
  <c r="K42" i="1" s="1"/>
  <c r="K93" i="1" s="1"/>
  <c r="L93" i="1" s="1"/>
  <c r="K38" i="1"/>
  <c r="K37" i="1"/>
  <c r="K36" i="1"/>
  <c r="K35" i="1"/>
  <c r="K33" i="1"/>
  <c r="K32" i="1" s="1"/>
  <c r="K92" i="1" s="1"/>
  <c r="L92" i="1" s="1"/>
  <c r="K28" i="1"/>
  <c r="K27" i="1"/>
  <c r="K26" i="1"/>
  <c r="K25" i="1"/>
  <c r="K23" i="1"/>
  <c r="K22" i="1" s="1"/>
  <c r="K91" i="1" s="1"/>
  <c r="L91" i="1" s="1"/>
  <c r="K18" i="1"/>
  <c r="K17" i="1"/>
  <c r="K16" i="1"/>
  <c r="K15" i="1"/>
  <c r="K13" i="1"/>
  <c r="K12" i="1"/>
  <c r="K90" i="1" s="1"/>
  <c r="L90" i="1" s="1"/>
  <c r="K7" i="1"/>
  <c r="K6" i="1"/>
  <c r="K5" i="1"/>
  <c r="K4" i="1"/>
  <c r="K2" i="1"/>
  <c r="K1" i="1" s="1"/>
  <c r="E85" i="1"/>
  <c r="E84" i="1"/>
  <c r="E83" i="1"/>
  <c r="E82" i="1"/>
  <c r="E76" i="1"/>
  <c r="E75" i="1"/>
  <c r="E74" i="1"/>
  <c r="E73" i="1"/>
  <c r="AP73" i="1" s="1"/>
  <c r="E66" i="1"/>
  <c r="E67" i="1"/>
  <c r="E64" i="1"/>
  <c r="E65" i="1"/>
  <c r="E58" i="1"/>
  <c r="E57" i="1"/>
  <c r="E56" i="1"/>
  <c r="E55" i="1"/>
  <c r="E48" i="1"/>
  <c r="AP48" i="1" s="1"/>
  <c r="E47" i="1"/>
  <c r="AP47" i="1" s="1"/>
  <c r="E46" i="1"/>
  <c r="AP46" i="1" s="1"/>
  <c r="E45" i="1"/>
  <c r="AP45" i="1" s="1"/>
  <c r="E38" i="1"/>
  <c r="E37" i="1"/>
  <c r="E36" i="1"/>
  <c r="E35" i="1"/>
  <c r="E28" i="1"/>
  <c r="AP28" i="1" s="1"/>
  <c r="E27" i="1"/>
  <c r="AP27" i="1" s="1"/>
  <c r="E26" i="1"/>
  <c r="AP26" i="1" s="1"/>
  <c r="E25" i="1"/>
  <c r="E18" i="1"/>
  <c r="E17" i="1"/>
  <c r="E16" i="1"/>
  <c r="E15" i="1"/>
  <c r="AP15" i="1" s="1"/>
  <c r="E5" i="1"/>
  <c r="E6" i="1"/>
  <c r="AP6" i="1" s="1"/>
  <c r="E7" i="1"/>
  <c r="E4" i="1"/>
  <c r="AP4" i="1" s="1"/>
  <c r="E80" i="1"/>
  <c r="E13" i="1"/>
  <c r="E23" i="1"/>
  <c r="E22" i="1" s="1"/>
  <c r="E33" i="1"/>
  <c r="E43" i="1"/>
  <c r="E42" i="1" s="1"/>
  <c r="E53" i="1"/>
  <c r="AP53" i="1" s="1"/>
  <c r="E62" i="1"/>
  <c r="E61" i="1" s="1"/>
  <c r="E71" i="1"/>
  <c r="E2" i="1"/>
  <c r="AP2" i="1" s="1"/>
  <c r="AP33" i="1" l="1"/>
  <c r="AP18" i="1"/>
  <c r="AP76" i="1"/>
  <c r="AP74" i="1"/>
  <c r="AP25" i="1"/>
  <c r="AQ25" i="1" s="1"/>
  <c r="AP55" i="1"/>
  <c r="AP82" i="1"/>
  <c r="AQ82" i="1" s="1"/>
  <c r="AP75" i="1"/>
  <c r="AQ75" i="1" s="1"/>
  <c r="AP13" i="1"/>
  <c r="AP56" i="1"/>
  <c r="AQ56" i="1" s="1"/>
  <c r="AP83" i="1"/>
  <c r="AQ83" i="1" s="1"/>
  <c r="AP16" i="1"/>
  <c r="AQ16" i="1" s="1"/>
  <c r="AP57" i="1"/>
  <c r="AP84" i="1"/>
  <c r="AP17" i="1"/>
  <c r="AP85" i="1"/>
  <c r="AP35" i="1"/>
  <c r="AP65" i="1"/>
  <c r="AQ15" i="1"/>
  <c r="AP80" i="1"/>
  <c r="E79" i="1"/>
  <c r="AM79" i="1" s="1"/>
  <c r="AP58" i="1"/>
  <c r="AQ58" i="1" s="1"/>
  <c r="AP7" i="1"/>
  <c r="AQ7" i="1" s="1"/>
  <c r="AP36" i="1"/>
  <c r="AP64" i="1"/>
  <c r="AP67" i="1"/>
  <c r="AP37" i="1"/>
  <c r="AP71" i="1"/>
  <c r="AQ73" i="1" s="1"/>
  <c r="AP5" i="1"/>
  <c r="AP38" i="1"/>
  <c r="AP66" i="1"/>
  <c r="AQ55" i="1"/>
  <c r="E95" i="1"/>
  <c r="F95" i="1" s="1"/>
  <c r="AM61" i="1"/>
  <c r="AQ47" i="1"/>
  <c r="AQ57" i="1"/>
  <c r="AQ84" i="1"/>
  <c r="AQ85" i="1"/>
  <c r="AQ35" i="1"/>
  <c r="AQ45" i="1"/>
  <c r="E93" i="1"/>
  <c r="F93" i="1" s="1"/>
  <c r="AM42" i="1"/>
  <c r="AQ4" i="1"/>
  <c r="AQ36" i="1"/>
  <c r="AQ37" i="1"/>
  <c r="E91" i="1"/>
  <c r="F91" i="1" s="1"/>
  <c r="AM22" i="1"/>
  <c r="AQ6" i="1"/>
  <c r="AQ5" i="1"/>
  <c r="AQ38" i="1"/>
  <c r="AP62" i="1"/>
  <c r="AQ64" i="1" s="1"/>
  <c r="E70" i="1"/>
  <c r="AP43" i="1"/>
  <c r="AQ46" i="1" s="1"/>
  <c r="AP23" i="1"/>
  <c r="AQ26" i="1" s="1"/>
  <c r="E1" i="1"/>
  <c r="E52" i="1"/>
  <c r="E12" i="1"/>
  <c r="E32" i="1"/>
  <c r="AI89" i="1"/>
  <c r="AJ89" i="1" s="1"/>
  <c r="AI87" i="1"/>
  <c r="AI98" i="1" s="1"/>
  <c r="AJ98" i="1" s="1"/>
  <c r="AC89" i="1"/>
  <c r="AD89" i="1" s="1"/>
  <c r="AC87" i="1"/>
  <c r="AC98" i="1" s="1"/>
  <c r="AD98" i="1" s="1"/>
  <c r="W89" i="1"/>
  <c r="X89" i="1" s="1"/>
  <c r="W87" i="1"/>
  <c r="W98" i="1" s="1"/>
  <c r="X98" i="1" s="1"/>
  <c r="Q89" i="1"/>
  <c r="R89" i="1" s="1"/>
  <c r="Q87" i="1"/>
  <c r="Q98" i="1" s="1"/>
  <c r="R98" i="1" s="1"/>
  <c r="K89" i="1"/>
  <c r="K87" i="1"/>
  <c r="K98" i="1" s="1"/>
  <c r="L98" i="1" s="1"/>
  <c r="L89" i="1"/>
  <c r="AQ27" i="1" l="1"/>
  <c r="AQ74" i="1"/>
  <c r="E97" i="1"/>
  <c r="F97" i="1" s="1"/>
  <c r="AQ28" i="1"/>
  <c r="AQ17" i="1"/>
  <c r="AQ76" i="1"/>
  <c r="AQ18" i="1"/>
  <c r="AQ66" i="1"/>
  <c r="AM70" i="1"/>
  <c r="E96" i="1"/>
  <c r="F96" i="1" s="1"/>
  <c r="E92" i="1"/>
  <c r="F92" i="1" s="1"/>
  <c r="AM32" i="1"/>
  <c r="AQ67" i="1"/>
  <c r="E90" i="1"/>
  <c r="F90" i="1" s="1"/>
  <c r="AM12" i="1"/>
  <c r="AQ65" i="1"/>
  <c r="E94" i="1"/>
  <c r="F94" i="1" s="1"/>
  <c r="AM52" i="1"/>
  <c r="E89" i="1"/>
  <c r="F89" i="1" s="1"/>
  <c r="E87" i="1"/>
  <c r="E98" i="1" s="1"/>
  <c r="F98" i="1" s="1"/>
  <c r="AM1" i="1"/>
  <c r="AQ48" i="1"/>
</calcChain>
</file>

<file path=xl/sharedStrings.xml><?xml version="1.0" encoding="utf-8"?>
<sst xmlns="http://schemas.openxmlformats.org/spreadsheetml/2006/main" count="617" uniqueCount="29">
  <si>
    <t>Zawsze</t>
  </si>
  <si>
    <t>Zwykle</t>
  </si>
  <si>
    <t>Czasem</t>
  </si>
  <si>
    <t>Nigdy</t>
  </si>
  <si>
    <t>Średnia od góry</t>
  </si>
  <si>
    <t>Razem</t>
  </si>
  <si>
    <t>Średnia z tabeli po lewo</t>
  </si>
  <si>
    <t>ilość wartości</t>
  </si>
  <si>
    <t>zawsze</t>
  </si>
  <si>
    <t>zwkle</t>
  </si>
  <si>
    <t>czasem</t>
  </si>
  <si>
    <t>nigdy</t>
  </si>
  <si>
    <t>Suma zawsze</t>
  </si>
  <si>
    <t>Suma zwykle</t>
  </si>
  <si>
    <t>Suma czasem</t>
  </si>
  <si>
    <t>Suma nigdy</t>
  </si>
  <si>
    <t>Suma wartości</t>
  </si>
  <si>
    <t>DO KOPIOWANIA</t>
  </si>
  <si>
    <t>PODSUMOWANIE OD LEWEJ DO PRAWEJ</t>
  </si>
  <si>
    <t>Średnia od lewej</t>
  </si>
  <si>
    <t>Klarowność wizualna</t>
  </si>
  <si>
    <t>Spójność dialogu</t>
  </si>
  <si>
    <t>Zgodność z oczekiwaniami</t>
  </si>
  <si>
    <t>Potwierdzenia informacyjne</t>
  </si>
  <si>
    <t>Przejrzystość systemu</t>
  </si>
  <si>
    <t>Funkcjonalność systemu</t>
  </si>
  <si>
    <t>Elastyczność i kontrola przez użytkownika</t>
  </si>
  <si>
    <t xml:space="preserve">Zapobieganie i kontrola błędów </t>
  </si>
  <si>
    <t>Prowadzenie i wsparcie użytkownika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</si>
</sst>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2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/>
    <xf numFmtId="0" fontId="0" fillId="2" borderId="7" xfId="0" applyFill="1" applyBorder="1"/>
    <xf numFmtId="0" fontId="0" fillId="2" borderId="13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2" borderId="10" xfId="0" applyFill="1" applyBorder="1"/>
    <xf numFmtId="0" fontId="0" fillId="2" borderId="11" xfId="0" applyFill="1" applyBorder="1"/>
    <xf numFmtId="0" fontId="0" fillId="2" borderId="14" xfId="0" applyFill="1" applyBorder="1"/>
    <xf numFmtId="0" fontId="0" fillId="2" borderId="12" xfId="0" applyFill="1" applyBorder="1"/>
    <xf numFmtId="0" fontId="0" fillId="3" borderId="9" xfId="0" applyFill="1" applyBorder="1"/>
    <xf numFmtId="0" fontId="0" fillId="3" borderId="10" xfId="0" applyFill="1" applyBorder="1"/>
    <xf numFmtId="10" fontId="0" fillId="3" borderId="0" xfId="0" applyNumberFormat="1" applyFill="1"/>
    <xf numFmtId="0" fontId="0" fillId="3" borderId="11" xfId="0" applyFill="1" applyBorder="1"/>
    <xf numFmtId="0" fontId="0" fillId="3" borderId="12" xfId="0" applyFill="1" applyBorder="1"/>
    <xf numFmtId="0" fontId="0" fillId="3" borderId="9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 vertical="center" wrapText="1"/>
    </xf>
    <xf numFmtId="2" fontId="0" fillId="4" borderId="13" xfId="0" applyNumberFormat="1" applyFill="1" applyBorder="1"/>
    <xf numFmtId="2" fontId="0" fillId="4" borderId="0" xfId="0" applyNumberFormat="1" applyFill="1"/>
    <xf numFmtId="2" fontId="0" fillId="4" borderId="14" xfId="0" applyNumberFormat="1" applyFill="1" applyBorder="1"/>
    <xf numFmtId="2" fontId="0" fillId="0" borderId="0" xfId="0" applyNumberFormat="1"/>
    <xf numFmtId="0" fontId="0" fillId="0" borderId="15" xfId="0" applyBorder="1" applyAlignment="1">
      <alignment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baseline="0"/>
              <a:t>Procentowa ilość odpowiedzi </a:t>
            </a:r>
            <a:endParaRPr lang="pl-PL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3-4A5D-AEBD-7D803010C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3-4A5D-AEBD-7D803010C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3-4A5D-AEBD-7D803010CA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3-4A5D-AEBD-7D803010CA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Sheet1!$AQ$4:$AQ$7</c:f>
              <c:numCache>
                <c:formatCode>0.00%</c:formatCode>
                <c:ptCount val="4"/>
                <c:pt idx="0">
                  <c:v>0.59523809523809523</c:v>
                </c:pt>
                <c:pt idx="1">
                  <c:v>0.35714285714285715</c:v>
                </c:pt>
                <c:pt idx="2">
                  <c:v>4.7619047619047616E-2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5-4205-BF0A-E600304D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Średni</a:t>
            </a:r>
            <a:r>
              <a:rPr lang="pl-PL" sz="1800" b="1" baseline="0"/>
              <a:t>a ocena w poszczególnych tabelach</a:t>
            </a:r>
            <a:endParaRPr lang="pl-PL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Sheet1!$AJ$107:$AJ$115</c:f>
              <c:strCache>
                <c:ptCount val="9"/>
                <c:pt idx="0">
                  <c:v>Klarowność wizualna</c:v>
                </c:pt>
                <c:pt idx="1">
                  <c:v>Spójność dialogu</c:v>
                </c:pt>
                <c:pt idx="2">
                  <c:v>Zgodność z oczekiwaniami</c:v>
                </c:pt>
                <c:pt idx="3">
                  <c:v>Potwierdzenia informacyjne</c:v>
                </c:pt>
                <c:pt idx="4">
                  <c:v>Przejrzystość systemu</c:v>
                </c:pt>
                <c:pt idx="5">
                  <c:v>Funkcjonalność systemu</c:v>
                </c:pt>
                <c:pt idx="6">
                  <c:v>Elastyczność i kontrola przez użytkownika</c:v>
                </c:pt>
                <c:pt idx="7">
                  <c:v>Zapobieganie i kontrola błędów </c:v>
                </c:pt>
                <c:pt idx="8">
                  <c:v>Prowadzenie i wsparcie użytkownika</c:v>
                </c:pt>
              </c:strCache>
            </c:strRef>
          </c:cat>
          <c:val>
            <c:numRef>
              <c:f>(Sheet1!$AM$1,Sheet1!$AM$12,Sheet1!$AM$22,Sheet1!$AM$32,Sheet1!$AM$42,Sheet1!$AM$52,Sheet1!$AM$61,Sheet1!$AM$70,Sheet1!$AM$79)</c:f>
              <c:numCache>
                <c:formatCode>0.00</c:formatCode>
                <c:ptCount val="9"/>
                <c:pt idx="0">
                  <c:v>85.071428571428584</c:v>
                </c:pt>
                <c:pt idx="1">
                  <c:v>85.333333333333329</c:v>
                </c:pt>
                <c:pt idx="2">
                  <c:v>89.916666666666671</c:v>
                </c:pt>
                <c:pt idx="3">
                  <c:v>81.666666666666671</c:v>
                </c:pt>
                <c:pt idx="4">
                  <c:v>77.083333333333329</c:v>
                </c:pt>
                <c:pt idx="5">
                  <c:v>83.5</c:v>
                </c:pt>
                <c:pt idx="6">
                  <c:v>56.966666666666669</c:v>
                </c:pt>
                <c:pt idx="7">
                  <c:v>82.399999999999991</c:v>
                </c:pt>
                <c:pt idx="8">
                  <c:v>73.600000000000009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7-4067-AEE8-E726474C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0681552"/>
        <c:axId val="1966121152"/>
        <c:axId val="0"/>
      </c:bar3DChart>
      <c:catAx>
        <c:axId val="196068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Lista</a:t>
                </a:r>
                <a:r>
                  <a:rPr lang="pl-PL" sz="1200" baseline="0"/>
                  <a:t> kontrolna Ravdena - Johnsona</a:t>
                </a:r>
                <a:endParaRPr lang="pl-PL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6121152"/>
        <c:crosses val="autoZero"/>
        <c:auto val="1"/>
        <c:lblAlgn val="ctr"/>
        <c:lblOffset val="100"/>
        <c:noMultiLvlLbl val="0"/>
      </c:catAx>
      <c:valAx>
        <c:axId val="1966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Procenty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68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43-46E5-9AF8-0DDB64EFF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43-46E5-9AF8-0DDB64EFFD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43-46E5-9AF8-0DDB64EFFD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43-46E5-9AF8-0DDB64EFFD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Sheet1!$AQ$15:$AQ$18</c:f>
              <c:numCache>
                <c:formatCode>0.00%</c:formatCode>
                <c:ptCount val="4"/>
                <c:pt idx="0">
                  <c:v>0.58333333333333337</c:v>
                </c:pt>
                <c:pt idx="1">
                  <c:v>0.3888888888888889</c:v>
                </c:pt>
                <c:pt idx="2">
                  <c:v>2.7777777777777776E-2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643-46E5-9AF8-0DDB64EFF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48-4BE3-9547-D453592884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48-4BE3-9547-D453592884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48-4BE3-9547-D453592884F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48-4BE3-9547-D453592884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Sheet1!$AQ$25:$AQ$28</c:f>
              <c:numCache>
                <c:formatCode>0.00%</c:formatCode>
                <c:ptCount val="4"/>
                <c:pt idx="0">
                  <c:v>0.69444444444444442</c:v>
                </c:pt>
                <c:pt idx="1">
                  <c:v>0.30555555555555558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48-4BE3-9547-D45359288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03-4AC8-A55A-2D40AE2D6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03-4AC8-A55A-2D40AE2D6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103-4AC8-A55A-2D40AE2D6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103-4AC8-A55A-2D40AE2D60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Sheet1!$AQ$35:$AQ$38</c:f>
              <c:numCache>
                <c:formatCode>0.00%</c:formatCode>
                <c:ptCount val="4"/>
                <c:pt idx="0">
                  <c:v>0.47222222222222221</c:v>
                </c:pt>
                <c:pt idx="1">
                  <c:v>0.5</c:v>
                </c:pt>
                <c:pt idx="2">
                  <c:v>2.7777777777777776E-2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03-4AC8-A55A-2D40AE2D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05-4206-ABE1-6DB26D4B6F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05-4206-ABE1-6DB26D4B6F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05-4206-ABE1-6DB26D4B6F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05-4206-ABE1-6DB26D4B6FE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Sheet1!$AQ$45:$AQ$48</c:f>
              <c:numCache>
                <c:formatCode>0.00%</c:formatCode>
                <c:ptCount val="4"/>
                <c:pt idx="0">
                  <c:v>0.5</c:v>
                </c:pt>
                <c:pt idx="1">
                  <c:v>0.30555555555555558</c:v>
                </c:pt>
                <c:pt idx="2">
                  <c:v>0.19444444444444445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05-4206-ABE1-6DB26D4B6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73-4F71-AE0C-FC30AEFD0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73-4F71-AE0C-FC30AEFD0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73-4F71-AE0C-FC30AEFD0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73-4F71-AE0C-FC30AEFD0E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Sheet1!$AQ$55:$AQ$58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0.43333333333333335</c:v>
                </c:pt>
                <c:pt idx="2">
                  <c:v>3.3333333333333333E-2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3-4F71-AE0C-FC30AEFD0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6-4764-B232-FB206E46FD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6-4764-B232-FB206E46FD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66-4764-B232-FB206E46FD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C66-4764-B232-FB206E46FD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Sheet1!$AQ$64:$AQ$67</c:f>
              <c:numCache>
                <c:formatCode>0.00%</c:formatCode>
                <c:ptCount val="4"/>
                <c:pt idx="0">
                  <c:v>0.23333333333333334</c:v>
                </c:pt>
                <c:pt idx="1">
                  <c:v>0.36666666666666664</c:v>
                </c:pt>
                <c:pt idx="2">
                  <c:v>0.26666666666666666</c:v>
                </c:pt>
                <c:pt idx="3">
                  <c:v>0.13333333333333333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66-4764-B232-FB206E46F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EF-432C-8077-FD710CAED2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EF-432C-8077-FD710CAED2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EF-432C-8077-FD710CAED2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0EF-432C-8077-FD710CAED2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Sheet1!$AQ$73:$AQ$76</c:f>
              <c:numCache>
                <c:formatCode>0.00%</c:formatCode>
                <c:ptCount val="4"/>
                <c:pt idx="0">
                  <c:v>0.53333333333333333</c:v>
                </c:pt>
                <c:pt idx="1">
                  <c:v>0.4</c:v>
                </c:pt>
                <c:pt idx="2">
                  <c:v>6.6666666666666666E-2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EF-432C-8077-FD710CAED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Procentowa ilość odpowiedzi </a:t>
            </a:r>
            <a:r>
              <a:rPr lang="pl-PL" baseline="0"/>
              <a:t>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61-4BAE-914C-CBBB938142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61-4BAE-914C-CBBB938142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61-4BAE-914C-CBBB938142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61-4BAE-914C-CBBB938142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Sheet1!$AJ$4:$AJ$7</c:f>
              <c:strCache>
                <c:ptCount val="4"/>
                <c:pt idx="0">
                  <c:v>zawsze</c:v>
                </c:pt>
                <c:pt idx="1">
                  <c:v>zwkle</c:v>
                </c:pt>
                <c:pt idx="2">
                  <c:v>czasem</c:v>
                </c:pt>
                <c:pt idx="3">
                  <c:v>nigdy</c:v>
                </c:pt>
              </c:strCache>
            </c:strRef>
          </c:cat>
          <c:val>
            <c:numRef>
              <c:f>Sheet1!$AQ$82:$AQ$85</c:f>
              <c:numCache>
                <c:formatCode>0.00%</c:formatCode>
                <c:ptCount val="4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961-4BAE-914C-CBBB93814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535642</xdr:colOff>
      <xdr:row>0</xdr:row>
      <xdr:rowOff>3923</xdr:rowOff>
    </xdr:from>
    <xdr:to>
      <xdr:col>49</xdr:col>
      <xdr:colOff>44824</xdr:colOff>
      <xdr:row>11</xdr:row>
      <xdr:rowOff>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071BC52-19D0-6140-AD50-40B307958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537883</xdr:colOff>
      <xdr:row>11</xdr:row>
      <xdr:rowOff>44824</xdr:rowOff>
    </xdr:from>
    <xdr:to>
      <xdr:col>49</xdr:col>
      <xdr:colOff>44824</xdr:colOff>
      <xdr:row>21</xdr:row>
      <xdr:rowOff>40901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E7BE69-C619-4D7F-9E62-93887F408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43</xdr:col>
      <xdr:colOff>537882</xdr:colOff>
      <xdr:row>21</xdr:row>
      <xdr:rowOff>56030</xdr:rowOff>
    </xdr:from>
    <xdr:to>
      <xdr:col>49</xdr:col>
      <xdr:colOff>44824</xdr:colOff>
      <xdr:row>31</xdr:row>
      <xdr:rowOff>52108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B8B25C1-CC5D-4CB0-9A0D-6F8DCD276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560295</xdr:colOff>
      <xdr:row>31</xdr:row>
      <xdr:rowOff>44824</xdr:rowOff>
    </xdr:from>
    <xdr:to>
      <xdr:col>49</xdr:col>
      <xdr:colOff>67236</xdr:colOff>
      <xdr:row>41</xdr:row>
      <xdr:rowOff>40902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3D3BB19-E9A8-4023-8629-9071B78CF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549089</xdr:colOff>
      <xdr:row>41</xdr:row>
      <xdr:rowOff>67236</xdr:rowOff>
    </xdr:from>
    <xdr:to>
      <xdr:col>49</xdr:col>
      <xdr:colOff>78442</xdr:colOff>
      <xdr:row>51</xdr:row>
      <xdr:rowOff>63313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2281913-69F0-4317-BE02-7DF7AA664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549089</xdr:colOff>
      <xdr:row>51</xdr:row>
      <xdr:rowOff>100852</xdr:rowOff>
    </xdr:from>
    <xdr:to>
      <xdr:col>49</xdr:col>
      <xdr:colOff>78442</xdr:colOff>
      <xdr:row>60</xdr:row>
      <xdr:rowOff>309842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7D96FDD-12B0-4FF1-AABB-EE1053AF8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582707</xdr:colOff>
      <xdr:row>60</xdr:row>
      <xdr:rowOff>347383</xdr:rowOff>
    </xdr:from>
    <xdr:to>
      <xdr:col>49</xdr:col>
      <xdr:colOff>78442</xdr:colOff>
      <xdr:row>70</xdr:row>
      <xdr:rowOff>175372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3887E46-641C-4354-87E0-778D3A402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1</xdr:colOff>
      <xdr:row>70</xdr:row>
      <xdr:rowOff>156884</xdr:rowOff>
    </xdr:from>
    <xdr:to>
      <xdr:col>49</xdr:col>
      <xdr:colOff>89647</xdr:colOff>
      <xdr:row>80</xdr:row>
      <xdr:rowOff>164168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C641C928-7DC2-48A8-8551-867614C4B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1</xdr:colOff>
      <xdr:row>80</xdr:row>
      <xdr:rowOff>179294</xdr:rowOff>
    </xdr:from>
    <xdr:to>
      <xdr:col>49</xdr:col>
      <xdr:colOff>100853</xdr:colOff>
      <xdr:row>92</xdr:row>
      <xdr:rowOff>29695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A58A4EC9-8319-445C-B28C-0EFF57749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599512</xdr:colOff>
      <xdr:row>103</xdr:row>
      <xdr:rowOff>146796</xdr:rowOff>
    </xdr:from>
    <xdr:to>
      <xdr:col>45</xdr:col>
      <xdr:colOff>369794</xdr:colOff>
      <xdr:row>120</xdr:row>
      <xdr:rowOff>134471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E36716A-3F07-7455-B1E5-B199CF76E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5"/>
  <sheetViews>
    <sheetView tabSelected="1" topLeftCell="AC76" zoomScale="85" zoomScaleNormal="85" workbookViewId="0">
      <selection activeCell="AU96" sqref="AU96"/>
    </sheetView>
  </sheetViews>
  <sheetFormatPr defaultRowHeight="15" x14ac:dyDescent="0.25"/>
  <cols>
    <col min="1" max="1" width="9.140625" customWidth="1"/>
    <col min="4" max="4" width="15" customWidth="1"/>
    <col min="5" max="5" width="10" bestFit="1" customWidth="1"/>
    <col min="6" max="6" width="23.5703125" customWidth="1"/>
    <col min="10" max="10" width="14.28515625" customWidth="1"/>
    <col min="11" max="11" width="10" bestFit="1" customWidth="1"/>
    <col min="12" max="12" width="21.85546875" customWidth="1"/>
    <col min="16" max="16" width="16.28515625" customWidth="1"/>
    <col min="17" max="17" width="10" bestFit="1" customWidth="1"/>
    <col min="18" max="18" width="22.28515625" customWidth="1"/>
    <col min="22" max="22" width="15.5703125" customWidth="1"/>
    <col min="23" max="23" width="10" bestFit="1" customWidth="1"/>
    <col min="24" max="24" width="22.28515625" customWidth="1"/>
    <col min="28" max="28" width="15.42578125" customWidth="1"/>
    <col min="29" max="29" width="10" bestFit="1" customWidth="1"/>
    <col min="30" max="30" width="24" customWidth="1"/>
    <col min="34" max="34" width="16.85546875" customWidth="1"/>
    <col min="35" max="35" width="10" bestFit="1" customWidth="1"/>
    <col min="36" max="36" width="21.85546875" customWidth="1"/>
    <col min="38" max="38" width="18.42578125" customWidth="1"/>
    <col min="39" max="39" width="9.140625" style="41"/>
    <col min="41" max="41" width="14.140625" customWidth="1"/>
    <col min="43" max="43" width="15.5703125" style="20" customWidth="1"/>
  </cols>
  <sheetData>
    <row r="1" spans="1:43" ht="13.5" customHeight="1" x14ac:dyDescent="0.25">
      <c r="A1" s="10" t="s">
        <v>0</v>
      </c>
      <c r="B1" s="2" t="s">
        <v>1</v>
      </c>
      <c r="C1" s="2" t="s">
        <v>2</v>
      </c>
      <c r="D1" s="2" t="s">
        <v>3</v>
      </c>
      <c r="E1" s="37">
        <f>SUM(A3:D9)/E2</f>
        <v>85.857142857142861</v>
      </c>
      <c r="F1" s="17" t="s">
        <v>6</v>
      </c>
      <c r="G1" s="10" t="s">
        <v>0</v>
      </c>
      <c r="H1" s="2" t="s">
        <v>1</v>
      </c>
      <c r="I1" s="2" t="s">
        <v>2</v>
      </c>
      <c r="J1" s="2" t="s">
        <v>3</v>
      </c>
      <c r="K1" s="37">
        <f>SUM(G3:J9)/K2</f>
        <v>90.571428571428569</v>
      </c>
      <c r="L1" s="17" t="s">
        <v>6</v>
      </c>
      <c r="M1" s="10" t="s">
        <v>0</v>
      </c>
      <c r="N1" s="2" t="s">
        <v>1</v>
      </c>
      <c r="O1" s="2" t="s">
        <v>2</v>
      </c>
      <c r="P1" s="2" t="s">
        <v>3</v>
      </c>
      <c r="Q1" s="37">
        <f>SUM(M3:P9)/Q2</f>
        <v>85.857142857142861</v>
      </c>
      <c r="R1" s="17" t="s">
        <v>6</v>
      </c>
      <c r="S1" s="10" t="s">
        <v>0</v>
      </c>
      <c r="T1" s="2" t="s">
        <v>1</v>
      </c>
      <c r="U1" s="2" t="s">
        <v>2</v>
      </c>
      <c r="V1" s="2" t="s">
        <v>3</v>
      </c>
      <c r="W1" s="37">
        <f>SUM(S3:V9)/W2</f>
        <v>76.428571428571431</v>
      </c>
      <c r="X1" s="17" t="s">
        <v>6</v>
      </c>
      <c r="Y1" s="10" t="s">
        <v>0</v>
      </c>
      <c r="Z1" s="2" t="s">
        <v>1</v>
      </c>
      <c r="AA1" s="2" t="s">
        <v>2</v>
      </c>
      <c r="AB1" s="2" t="s">
        <v>3</v>
      </c>
      <c r="AC1" s="37">
        <f>SUM(Y3:AB9)/AC2</f>
        <v>71.714285714285708</v>
      </c>
      <c r="AD1" s="17" t="s">
        <v>6</v>
      </c>
      <c r="AE1" s="10" t="s">
        <v>0</v>
      </c>
      <c r="AF1" s="2" t="s">
        <v>1</v>
      </c>
      <c r="AG1" s="2" t="s">
        <v>2</v>
      </c>
      <c r="AH1" s="2" t="s">
        <v>3</v>
      </c>
      <c r="AI1" s="37">
        <f>SUM(AE3:AH9)/AI2</f>
        <v>100</v>
      </c>
      <c r="AJ1" s="17" t="s">
        <v>6</v>
      </c>
      <c r="AL1" t="s">
        <v>19</v>
      </c>
      <c r="AM1" s="41">
        <f>AVERAGEA(E1,K1,Q1,W1,AC1,AI1)</f>
        <v>85.071428571428584</v>
      </c>
      <c r="AO1" s="35" t="s">
        <v>18</v>
      </c>
      <c r="AP1" s="36"/>
      <c r="AQ1" s="36"/>
    </row>
    <row r="2" spans="1:43" ht="15.75" customHeight="1" thickBot="1" x14ac:dyDescent="0.3">
      <c r="A2" s="11">
        <v>3</v>
      </c>
      <c r="B2" s="3">
        <v>2</v>
      </c>
      <c r="C2" s="3">
        <v>1</v>
      </c>
      <c r="D2" s="3">
        <v>0</v>
      </c>
      <c r="E2" s="18">
        <f>COUNTA(A3:D9)</f>
        <v>7</v>
      </c>
      <c r="F2" t="s">
        <v>7</v>
      </c>
      <c r="G2" s="11">
        <v>3</v>
      </c>
      <c r="H2" s="3">
        <v>2</v>
      </c>
      <c r="I2" s="3">
        <v>1</v>
      </c>
      <c r="J2" s="3">
        <v>0</v>
      </c>
      <c r="K2" s="18">
        <f>COUNTA(G3:J9)</f>
        <v>7</v>
      </c>
      <c r="L2" t="s">
        <v>7</v>
      </c>
      <c r="M2" s="11">
        <v>3</v>
      </c>
      <c r="N2" s="3">
        <v>2</v>
      </c>
      <c r="O2" s="3">
        <v>1</v>
      </c>
      <c r="P2" s="3">
        <v>0</v>
      </c>
      <c r="Q2" s="18">
        <f>COUNTA(M3:P9)</f>
        <v>7</v>
      </c>
      <c r="R2" t="s">
        <v>7</v>
      </c>
      <c r="S2" s="11">
        <v>3</v>
      </c>
      <c r="T2" s="3">
        <v>2</v>
      </c>
      <c r="U2" s="3">
        <v>1</v>
      </c>
      <c r="V2" s="3">
        <v>0</v>
      </c>
      <c r="W2" s="18">
        <f>COUNTA(S3:V9)</f>
        <v>7</v>
      </c>
      <c r="X2" t="s">
        <v>7</v>
      </c>
      <c r="Y2" s="11">
        <v>3</v>
      </c>
      <c r="Z2" s="3">
        <v>2</v>
      </c>
      <c r="AA2" s="3">
        <v>1</v>
      </c>
      <c r="AB2" s="3">
        <v>0</v>
      </c>
      <c r="AC2" s="18">
        <f>COUNTA(Y3:AB9)</f>
        <v>7</v>
      </c>
      <c r="AD2" t="s">
        <v>7</v>
      </c>
      <c r="AE2" s="11">
        <v>3</v>
      </c>
      <c r="AF2" s="3">
        <v>2</v>
      </c>
      <c r="AG2" s="3">
        <v>1</v>
      </c>
      <c r="AH2" s="3">
        <v>0</v>
      </c>
      <c r="AI2" s="18">
        <f>COUNTA(AE3:AH9)</f>
        <v>7</v>
      </c>
      <c r="AJ2" t="s">
        <v>7</v>
      </c>
      <c r="AO2" s="30" t="s">
        <v>16</v>
      </c>
      <c r="AP2" s="31">
        <f>SUM(E2,K2,Q2,W2,AC2,AI2)</f>
        <v>42</v>
      </c>
      <c r="AQ2" s="32">
        <v>1</v>
      </c>
    </row>
    <row r="3" spans="1:43" ht="16.5" thickBot="1" x14ac:dyDescent="0.3">
      <c r="A3" s="7"/>
      <c r="B3" s="4">
        <v>67</v>
      </c>
      <c r="C3" s="4"/>
      <c r="D3" s="4"/>
      <c r="E3" s="19"/>
      <c r="G3" s="7">
        <v>100</v>
      </c>
      <c r="H3" s="4"/>
      <c r="I3" s="4"/>
      <c r="J3" s="4"/>
      <c r="K3" s="19"/>
      <c r="M3" s="14">
        <v>100</v>
      </c>
      <c r="N3" s="1"/>
      <c r="O3" s="1"/>
      <c r="P3" s="1"/>
      <c r="Q3" s="19"/>
      <c r="S3" s="7">
        <v>100</v>
      </c>
      <c r="T3" s="4"/>
      <c r="U3" s="4"/>
      <c r="V3" s="4"/>
      <c r="W3" s="19"/>
      <c r="Y3" s="7"/>
      <c r="Z3" s="4">
        <v>67</v>
      </c>
      <c r="AA3" s="4"/>
      <c r="AB3" s="4"/>
      <c r="AC3" s="19"/>
      <c r="AE3" s="7">
        <v>100</v>
      </c>
      <c r="AF3" s="4"/>
      <c r="AG3" s="4"/>
      <c r="AH3" s="4"/>
      <c r="AI3" s="19"/>
      <c r="AO3" s="30"/>
      <c r="AP3" s="31"/>
      <c r="AQ3" s="32"/>
    </row>
    <row r="4" spans="1:43" ht="16.5" thickBot="1" x14ac:dyDescent="0.3">
      <c r="A4" s="13">
        <v>100</v>
      </c>
      <c r="B4" s="6"/>
      <c r="C4" s="6"/>
      <c r="D4" s="6"/>
      <c r="E4" s="19">
        <f>COUNTIF(A3:D9,100)</f>
        <v>4</v>
      </c>
      <c r="F4" t="s">
        <v>8</v>
      </c>
      <c r="G4" s="13">
        <v>100</v>
      </c>
      <c r="H4" s="6"/>
      <c r="I4" s="6"/>
      <c r="J4" s="6"/>
      <c r="K4" s="19">
        <f>COUNTIF(G3:J9,100)</f>
        <v>5</v>
      </c>
      <c r="L4" t="s">
        <v>8</v>
      </c>
      <c r="M4" s="15">
        <v>100</v>
      </c>
      <c r="N4" s="5"/>
      <c r="O4" s="5"/>
      <c r="P4" s="5"/>
      <c r="Q4" s="19">
        <f>COUNTIF(M3:P9,100)</f>
        <v>4</v>
      </c>
      <c r="R4" t="s">
        <v>8</v>
      </c>
      <c r="S4" s="13">
        <v>100</v>
      </c>
      <c r="T4" s="6"/>
      <c r="U4" s="6"/>
      <c r="V4" s="6"/>
      <c r="W4" s="19">
        <f>COUNTIF(S3:V9,100)</f>
        <v>3</v>
      </c>
      <c r="X4" t="s">
        <v>8</v>
      </c>
      <c r="Y4" s="13">
        <v>100</v>
      </c>
      <c r="Z4" s="6"/>
      <c r="AA4" s="6"/>
      <c r="AB4" s="6"/>
      <c r="AC4" s="19">
        <f>COUNTIF(Y3:AB9,100)</f>
        <v>2</v>
      </c>
      <c r="AD4" t="s">
        <v>8</v>
      </c>
      <c r="AE4" s="13">
        <v>100</v>
      </c>
      <c r="AF4" s="6"/>
      <c r="AG4" s="6"/>
      <c r="AH4" s="6"/>
      <c r="AI4" s="19">
        <f>COUNTIF(AE3:AH9,100)</f>
        <v>7</v>
      </c>
      <c r="AJ4" t="s">
        <v>8</v>
      </c>
      <c r="AO4" s="30" t="s">
        <v>12</v>
      </c>
      <c r="AP4" s="31">
        <f t="shared" ref="AP4:AP7" si="0">SUM(E4,K4,Q4,W4,AC4,AI4)</f>
        <v>25</v>
      </c>
      <c r="AQ4" s="32">
        <f>AP4/AP$2</f>
        <v>0.59523809523809523</v>
      </c>
    </row>
    <row r="5" spans="1:43" ht="16.5" thickBot="1" x14ac:dyDescent="0.3">
      <c r="A5" s="7"/>
      <c r="B5" s="4">
        <v>67</v>
      </c>
      <c r="C5" s="4"/>
      <c r="D5" s="4"/>
      <c r="E5" s="19">
        <f>COUNTIF(A3:D9,67)</f>
        <v>3</v>
      </c>
      <c r="F5" t="s">
        <v>9</v>
      </c>
      <c r="G5" s="7"/>
      <c r="H5" s="4">
        <v>67</v>
      </c>
      <c r="I5" s="4"/>
      <c r="J5" s="4"/>
      <c r="K5" s="19">
        <f>COUNTIF(G3:J9,67)</f>
        <v>2</v>
      </c>
      <c r="L5" t="s">
        <v>9</v>
      </c>
      <c r="M5" s="14"/>
      <c r="N5" s="1">
        <v>67</v>
      </c>
      <c r="O5" s="1"/>
      <c r="P5" s="1"/>
      <c r="Q5" s="19">
        <f>COUNTIF(M3:P9,67)</f>
        <v>3</v>
      </c>
      <c r="R5" t="s">
        <v>9</v>
      </c>
      <c r="S5" s="7"/>
      <c r="T5" s="4">
        <v>67</v>
      </c>
      <c r="U5" s="4"/>
      <c r="V5" s="4"/>
      <c r="W5" s="19">
        <f>COUNTIF(S3:V9,67)</f>
        <v>3</v>
      </c>
      <c r="X5" t="s">
        <v>9</v>
      </c>
      <c r="Y5" s="7"/>
      <c r="Z5" s="4"/>
      <c r="AA5" s="4">
        <v>34</v>
      </c>
      <c r="AB5" s="4"/>
      <c r="AC5" s="19">
        <f>COUNTIF(Y3:AB9,67)</f>
        <v>4</v>
      </c>
      <c r="AD5" t="s">
        <v>9</v>
      </c>
      <c r="AE5" s="7">
        <v>100</v>
      </c>
      <c r="AF5" s="4"/>
      <c r="AG5" s="4"/>
      <c r="AH5" s="4"/>
      <c r="AI5" s="19">
        <f>COUNTIF(AE3:AH9,67)</f>
        <v>0</v>
      </c>
      <c r="AJ5" t="s">
        <v>9</v>
      </c>
      <c r="AO5" s="30" t="s">
        <v>13</v>
      </c>
      <c r="AP5" s="31">
        <f t="shared" si="0"/>
        <v>15</v>
      </c>
      <c r="AQ5" s="32">
        <f>AP5/AP$2</f>
        <v>0.35714285714285715</v>
      </c>
    </row>
    <row r="6" spans="1:43" ht="16.5" thickBot="1" x14ac:dyDescent="0.3">
      <c r="A6" s="7"/>
      <c r="B6" s="4">
        <v>67</v>
      </c>
      <c r="C6" s="4"/>
      <c r="D6" s="4"/>
      <c r="E6" s="19">
        <f>COUNTIF(A3:D9,34)</f>
        <v>0</v>
      </c>
      <c r="F6" t="s">
        <v>10</v>
      </c>
      <c r="G6" s="7"/>
      <c r="H6" s="4">
        <v>67</v>
      </c>
      <c r="I6" s="4"/>
      <c r="J6" s="4"/>
      <c r="K6" s="19">
        <f>COUNTIF(G3:J9,34)</f>
        <v>0</v>
      </c>
      <c r="L6" t="s">
        <v>10</v>
      </c>
      <c r="M6" s="14">
        <v>100</v>
      </c>
      <c r="N6" s="1"/>
      <c r="O6" s="1"/>
      <c r="P6" s="1"/>
      <c r="Q6" s="19">
        <f>COUNTIF(M3:P9,34)</f>
        <v>0</v>
      </c>
      <c r="R6" t="s">
        <v>10</v>
      </c>
      <c r="S6" s="7"/>
      <c r="T6" s="4"/>
      <c r="U6" s="4">
        <v>34</v>
      </c>
      <c r="V6" s="4"/>
      <c r="W6" s="19">
        <f>COUNTIF(S3:V9,34)</f>
        <v>1</v>
      </c>
      <c r="X6" t="s">
        <v>10</v>
      </c>
      <c r="Y6" s="7"/>
      <c r="Z6" s="4">
        <v>67</v>
      </c>
      <c r="AA6" s="4"/>
      <c r="AB6" s="4"/>
      <c r="AC6" s="19">
        <f>COUNTIF(Y3:AB9,34)</f>
        <v>1</v>
      </c>
      <c r="AD6" t="s">
        <v>10</v>
      </c>
      <c r="AE6" s="7">
        <v>100</v>
      </c>
      <c r="AF6" s="4"/>
      <c r="AG6" s="4"/>
      <c r="AH6" s="4"/>
      <c r="AI6" s="19">
        <f>COUNTIF(AE3:AH9,34)</f>
        <v>0</v>
      </c>
      <c r="AJ6" t="s">
        <v>10</v>
      </c>
      <c r="AO6" s="30" t="s">
        <v>14</v>
      </c>
      <c r="AP6" s="31">
        <f t="shared" si="0"/>
        <v>2</v>
      </c>
      <c r="AQ6" s="32">
        <f>AP6/AP$2</f>
        <v>4.7619047619047616E-2</v>
      </c>
    </row>
    <row r="7" spans="1:43" ht="16.5" thickBot="1" x14ac:dyDescent="0.3">
      <c r="A7" s="7">
        <v>100</v>
      </c>
      <c r="B7" s="4"/>
      <c r="C7" s="4"/>
      <c r="D7" s="4"/>
      <c r="E7" s="19">
        <f>COUNTIF(A3:D9,0)</f>
        <v>0</v>
      </c>
      <c r="F7" t="s">
        <v>11</v>
      </c>
      <c r="G7" s="7">
        <v>100</v>
      </c>
      <c r="H7" s="4"/>
      <c r="I7" s="4"/>
      <c r="J7" s="4"/>
      <c r="K7" s="19">
        <f>COUNTIF(G3:J9,0)</f>
        <v>0</v>
      </c>
      <c r="L7" t="s">
        <v>11</v>
      </c>
      <c r="M7" s="8"/>
      <c r="N7" s="9">
        <v>67</v>
      </c>
      <c r="O7" s="1"/>
      <c r="P7" s="1"/>
      <c r="Q7" s="19">
        <f>COUNTIF(M3:P9,0)</f>
        <v>0</v>
      </c>
      <c r="R7" t="s">
        <v>11</v>
      </c>
      <c r="S7" s="7"/>
      <c r="T7" s="4">
        <v>67</v>
      </c>
      <c r="U7" s="4"/>
      <c r="V7" s="4"/>
      <c r="W7" s="19">
        <f>COUNTIF(S3:V9,0)</f>
        <v>0</v>
      </c>
      <c r="X7" t="s">
        <v>11</v>
      </c>
      <c r="Y7" s="7">
        <v>100</v>
      </c>
      <c r="Z7" s="4"/>
      <c r="AA7" s="4"/>
      <c r="AB7" s="4"/>
      <c r="AC7" s="19">
        <f>COUNTIF(Y3:AB9,0)</f>
        <v>0</v>
      </c>
      <c r="AD7" t="s">
        <v>11</v>
      </c>
      <c r="AE7" s="7">
        <v>100</v>
      </c>
      <c r="AF7" s="4"/>
      <c r="AG7" s="4"/>
      <c r="AH7" s="4"/>
      <c r="AI7" s="19">
        <f>COUNTIF(AE3:AH9,0)</f>
        <v>0</v>
      </c>
      <c r="AJ7" t="s">
        <v>11</v>
      </c>
      <c r="AO7" s="30" t="s">
        <v>15</v>
      </c>
      <c r="AP7" s="31">
        <f t="shared" si="0"/>
        <v>0</v>
      </c>
      <c r="AQ7" s="32">
        <f t="shared" ref="AQ7" si="1">AP7/AP$2</f>
        <v>0</v>
      </c>
    </row>
    <row r="8" spans="1:43" ht="16.5" thickBot="1" x14ac:dyDescent="0.3">
      <c r="A8" s="7">
        <v>100</v>
      </c>
      <c r="B8" s="4"/>
      <c r="C8" s="4"/>
      <c r="D8" s="4"/>
      <c r="E8" s="19"/>
      <c r="G8" s="7">
        <v>100</v>
      </c>
      <c r="H8" s="4"/>
      <c r="I8" s="4"/>
      <c r="J8" s="4"/>
      <c r="K8" s="19"/>
      <c r="M8" s="14">
        <v>100</v>
      </c>
      <c r="N8" s="1"/>
      <c r="O8" s="1"/>
      <c r="P8" s="1"/>
      <c r="Q8" s="19"/>
      <c r="S8" s="7"/>
      <c r="T8" s="4">
        <v>67</v>
      </c>
      <c r="U8" s="4"/>
      <c r="V8" s="4"/>
      <c r="W8" s="19"/>
      <c r="Y8" s="7"/>
      <c r="Z8" s="4">
        <v>67</v>
      </c>
      <c r="AA8" s="4"/>
      <c r="AB8" s="4"/>
      <c r="AC8" s="19"/>
      <c r="AE8" s="7">
        <v>100</v>
      </c>
      <c r="AF8" s="4"/>
      <c r="AG8" s="4"/>
      <c r="AH8" s="4"/>
      <c r="AI8" s="19"/>
      <c r="AO8" s="30"/>
      <c r="AP8" s="31"/>
      <c r="AQ8" s="32"/>
    </row>
    <row r="9" spans="1:43" ht="16.5" thickBot="1" x14ac:dyDescent="0.3">
      <c r="A9" s="7">
        <v>100</v>
      </c>
      <c r="B9" s="4"/>
      <c r="C9" s="4"/>
      <c r="D9" s="4"/>
      <c r="E9" s="19"/>
      <c r="G9" s="7">
        <v>100</v>
      </c>
      <c r="H9" s="4"/>
      <c r="I9" s="4"/>
      <c r="J9" s="4"/>
      <c r="K9" s="19"/>
      <c r="M9" s="8"/>
      <c r="N9" s="9">
        <v>67</v>
      </c>
      <c r="O9" s="1"/>
      <c r="P9" s="1"/>
      <c r="Q9" s="19"/>
      <c r="S9" s="7">
        <v>100</v>
      </c>
      <c r="T9" s="4"/>
      <c r="U9" s="4"/>
      <c r="V9" s="4"/>
      <c r="W9" s="19"/>
      <c r="Y9" s="7"/>
      <c r="Z9" s="4">
        <v>67</v>
      </c>
      <c r="AA9" s="4"/>
      <c r="AB9" s="4"/>
      <c r="AC9" s="19"/>
      <c r="AE9" s="7">
        <v>100</v>
      </c>
      <c r="AF9" s="4"/>
      <c r="AG9" s="4"/>
      <c r="AH9" s="4"/>
      <c r="AI9" s="19"/>
      <c r="AO9" s="30"/>
      <c r="AP9" s="31"/>
      <c r="AQ9" s="32"/>
    </row>
    <row r="10" spans="1:43" x14ac:dyDescent="0.25">
      <c r="AO10" s="30"/>
      <c r="AP10" s="31"/>
      <c r="AQ10" s="32"/>
    </row>
    <row r="11" spans="1:43" ht="15.75" thickBot="1" x14ac:dyDescent="0.3">
      <c r="AO11" s="30"/>
      <c r="AP11" s="31"/>
      <c r="AQ11" s="32"/>
    </row>
    <row r="12" spans="1:43" ht="30" x14ac:dyDescent="0.25">
      <c r="A12" s="10" t="s">
        <v>0</v>
      </c>
      <c r="B12" s="2" t="s">
        <v>1</v>
      </c>
      <c r="C12" s="2" t="s">
        <v>2</v>
      </c>
      <c r="D12" s="2" t="s">
        <v>3</v>
      </c>
      <c r="E12" s="37">
        <f>SUM(A14:D19)/E13</f>
        <v>83.5</v>
      </c>
      <c r="F12" s="17" t="s">
        <v>6</v>
      </c>
      <c r="G12" s="10" t="s">
        <v>0</v>
      </c>
      <c r="H12" s="2" t="s">
        <v>1</v>
      </c>
      <c r="I12" s="2" t="s">
        <v>2</v>
      </c>
      <c r="J12" s="2" t="s">
        <v>3</v>
      </c>
      <c r="K12" s="37">
        <f>SUM(G14:J19)/K13</f>
        <v>94.5</v>
      </c>
      <c r="L12" s="17" t="s">
        <v>6</v>
      </c>
      <c r="M12" s="10" t="s">
        <v>0</v>
      </c>
      <c r="N12" s="2" t="s">
        <v>1</v>
      </c>
      <c r="O12" s="2" t="s">
        <v>2</v>
      </c>
      <c r="P12" s="2" t="s">
        <v>3</v>
      </c>
      <c r="Q12" s="37">
        <f>SUM(M14:P19)/Q13</f>
        <v>89</v>
      </c>
      <c r="R12" s="17" t="s">
        <v>6</v>
      </c>
      <c r="S12" s="10" t="s">
        <v>0</v>
      </c>
      <c r="T12" s="2" t="s">
        <v>1</v>
      </c>
      <c r="U12" s="2" t="s">
        <v>2</v>
      </c>
      <c r="V12" s="2" t="s">
        <v>3</v>
      </c>
      <c r="W12" s="37">
        <f>SUM(S14:V19)/W13</f>
        <v>78</v>
      </c>
      <c r="X12" s="17" t="s">
        <v>6</v>
      </c>
      <c r="Y12" s="10" t="s">
        <v>0</v>
      </c>
      <c r="Z12" s="2" t="s">
        <v>1</v>
      </c>
      <c r="AA12" s="2" t="s">
        <v>2</v>
      </c>
      <c r="AB12" s="2" t="s">
        <v>3</v>
      </c>
      <c r="AC12" s="37">
        <f>SUM(Y14:AB19)/AC13</f>
        <v>78</v>
      </c>
      <c r="AD12" s="17" t="s">
        <v>6</v>
      </c>
      <c r="AE12" s="10" t="s">
        <v>0</v>
      </c>
      <c r="AF12" s="2" t="s">
        <v>1</v>
      </c>
      <c r="AG12" s="2" t="s">
        <v>2</v>
      </c>
      <c r="AH12" s="2" t="s">
        <v>3</v>
      </c>
      <c r="AI12" s="37">
        <f>SUM(AE14:AH19)/AI13</f>
        <v>89</v>
      </c>
      <c r="AJ12" s="17" t="s">
        <v>6</v>
      </c>
      <c r="AL12" t="s">
        <v>19</v>
      </c>
      <c r="AM12" s="41">
        <f>AVERAGEA(E12,K12,Q12,W12,AC12,AI12)</f>
        <v>85.333333333333329</v>
      </c>
      <c r="AO12" s="30"/>
      <c r="AP12" s="31"/>
      <c r="AQ12" s="32"/>
    </row>
    <row r="13" spans="1:43" ht="15.75" thickBot="1" x14ac:dyDescent="0.3">
      <c r="A13" s="11">
        <v>3</v>
      </c>
      <c r="B13" s="3">
        <v>2</v>
      </c>
      <c r="C13" s="3">
        <v>1</v>
      </c>
      <c r="D13" s="3">
        <v>0</v>
      </c>
      <c r="E13" s="18">
        <f>COUNTA(A14:D19)</f>
        <v>6</v>
      </c>
      <c r="F13" t="s">
        <v>7</v>
      </c>
      <c r="G13" s="11">
        <v>3</v>
      </c>
      <c r="H13" s="3">
        <v>2</v>
      </c>
      <c r="I13" s="3">
        <v>1</v>
      </c>
      <c r="J13" s="3">
        <v>0</v>
      </c>
      <c r="K13" s="18">
        <f>COUNTA(G14:J19)</f>
        <v>6</v>
      </c>
      <c r="L13" t="s">
        <v>7</v>
      </c>
      <c r="M13" s="11">
        <v>3</v>
      </c>
      <c r="N13" s="3">
        <v>2</v>
      </c>
      <c r="O13" s="3">
        <v>1</v>
      </c>
      <c r="P13" s="3">
        <v>0</v>
      </c>
      <c r="Q13" s="18">
        <f>COUNTA(M14:P19)</f>
        <v>6</v>
      </c>
      <c r="R13" t="s">
        <v>7</v>
      </c>
      <c r="S13" s="11">
        <v>3</v>
      </c>
      <c r="T13" s="3">
        <v>2</v>
      </c>
      <c r="U13" s="3">
        <v>1</v>
      </c>
      <c r="V13" s="3">
        <v>0</v>
      </c>
      <c r="W13" s="18">
        <f>COUNTA(S14:V19)</f>
        <v>6</v>
      </c>
      <c r="X13" t="s">
        <v>7</v>
      </c>
      <c r="Y13" s="11">
        <v>3</v>
      </c>
      <c r="Z13" s="3">
        <v>2</v>
      </c>
      <c r="AA13" s="3">
        <v>1</v>
      </c>
      <c r="AB13" s="3">
        <v>0</v>
      </c>
      <c r="AC13" s="18">
        <f>COUNTA(Y14:AB19)</f>
        <v>6</v>
      </c>
      <c r="AD13" t="s">
        <v>7</v>
      </c>
      <c r="AE13" s="11">
        <v>3</v>
      </c>
      <c r="AF13" s="3">
        <v>2</v>
      </c>
      <c r="AG13" s="3">
        <v>1</v>
      </c>
      <c r="AH13" s="3">
        <v>0</v>
      </c>
      <c r="AI13" s="18">
        <f>COUNTA(AE14:AH19)</f>
        <v>6</v>
      </c>
      <c r="AJ13" t="s">
        <v>7</v>
      </c>
      <c r="AO13" s="30" t="s">
        <v>16</v>
      </c>
      <c r="AP13" s="31">
        <f>SUM(E13,K13,Q13,W13,AC13,AI13)</f>
        <v>36</v>
      </c>
      <c r="AQ13" s="32">
        <v>1</v>
      </c>
    </row>
    <row r="14" spans="1:43" ht="16.5" thickBot="1" x14ac:dyDescent="0.3">
      <c r="A14" s="7">
        <v>100</v>
      </c>
      <c r="B14" s="4"/>
      <c r="C14" s="4"/>
      <c r="D14" s="4"/>
      <c r="E14" s="19"/>
      <c r="G14" s="7">
        <v>100</v>
      </c>
      <c r="H14" s="4"/>
      <c r="I14" s="4"/>
      <c r="J14" s="4"/>
      <c r="K14" s="19"/>
      <c r="M14" s="14">
        <v>100</v>
      </c>
      <c r="N14" s="1"/>
      <c r="O14" s="1"/>
      <c r="P14" s="1"/>
      <c r="Q14" s="19"/>
      <c r="S14" s="7">
        <v>100</v>
      </c>
      <c r="T14" s="4"/>
      <c r="U14" s="4"/>
      <c r="V14" s="4"/>
      <c r="W14" s="19"/>
      <c r="Y14" s="7">
        <v>100</v>
      </c>
      <c r="Z14" s="4"/>
      <c r="AA14" s="4"/>
      <c r="AB14" s="4"/>
      <c r="AC14" s="19"/>
      <c r="AE14" s="7">
        <v>100</v>
      </c>
      <c r="AF14" s="4"/>
      <c r="AG14" s="4"/>
      <c r="AH14" s="4"/>
      <c r="AI14" s="19"/>
      <c r="AO14" s="30"/>
      <c r="AP14" s="31"/>
      <c r="AQ14" s="32"/>
    </row>
    <row r="15" spans="1:43" ht="16.5" thickBot="1" x14ac:dyDescent="0.3">
      <c r="A15" s="13"/>
      <c r="B15" s="6">
        <v>67</v>
      </c>
      <c r="C15" s="6"/>
      <c r="D15" s="6"/>
      <c r="E15" s="19">
        <f>COUNTIF(A14:D19,100)</f>
        <v>3</v>
      </c>
      <c r="F15" t="s">
        <v>8</v>
      </c>
      <c r="G15" s="13">
        <v>100</v>
      </c>
      <c r="H15" s="6"/>
      <c r="I15" s="6"/>
      <c r="J15" s="6"/>
      <c r="K15" s="19">
        <f>COUNTIF(G14:J19,100)</f>
        <v>5</v>
      </c>
      <c r="L15" t="s">
        <v>8</v>
      </c>
      <c r="M15" s="12"/>
      <c r="N15" s="16">
        <v>67</v>
      </c>
      <c r="O15" s="5"/>
      <c r="P15" s="5"/>
      <c r="Q15" s="19">
        <f>COUNTIF(M14:P19,100)</f>
        <v>4</v>
      </c>
      <c r="R15" t="s">
        <v>8</v>
      </c>
      <c r="S15" s="13">
        <v>100</v>
      </c>
      <c r="T15" s="6"/>
      <c r="U15" s="6"/>
      <c r="V15" s="6"/>
      <c r="W15" s="19">
        <f>COUNTIF(S14:V19,100)</f>
        <v>3</v>
      </c>
      <c r="X15" t="s">
        <v>8</v>
      </c>
      <c r="Y15" s="13"/>
      <c r="Z15" s="6">
        <v>67</v>
      </c>
      <c r="AA15" s="6"/>
      <c r="AB15" s="6"/>
      <c r="AC15" s="19">
        <f>COUNTIF(Y14:AB19,100)</f>
        <v>2</v>
      </c>
      <c r="AD15" t="s">
        <v>8</v>
      </c>
      <c r="AE15" s="13">
        <v>100</v>
      </c>
      <c r="AF15" s="6"/>
      <c r="AG15" s="6"/>
      <c r="AH15" s="6"/>
      <c r="AI15" s="19">
        <f>COUNTIF(AE14:AH19,100)</f>
        <v>4</v>
      </c>
      <c r="AJ15" t="s">
        <v>8</v>
      </c>
      <c r="AO15" s="30" t="s">
        <v>12</v>
      </c>
      <c r="AP15" s="31">
        <f t="shared" ref="AP15:AP18" si="2">SUM(E15,K15,Q15,W15,AC15,AI15)</f>
        <v>21</v>
      </c>
      <c r="AQ15" s="32">
        <f>AP15/AP$13</f>
        <v>0.58333333333333337</v>
      </c>
    </row>
    <row r="16" spans="1:43" ht="16.5" thickBot="1" x14ac:dyDescent="0.3">
      <c r="A16" s="7">
        <v>100</v>
      </c>
      <c r="B16" s="4"/>
      <c r="C16" s="4"/>
      <c r="D16" s="4"/>
      <c r="E16" s="19">
        <f>COUNTIF(A14:D19,67)</f>
        <v>3</v>
      </c>
      <c r="F16" t="s">
        <v>9</v>
      </c>
      <c r="G16" s="7">
        <v>100</v>
      </c>
      <c r="H16" s="4"/>
      <c r="I16" s="4"/>
      <c r="J16" s="4"/>
      <c r="K16" s="19">
        <f>COUNTIF(G14:J19,67)</f>
        <v>1</v>
      </c>
      <c r="L16" t="s">
        <v>9</v>
      </c>
      <c r="M16" s="8"/>
      <c r="N16" s="9">
        <v>67</v>
      </c>
      <c r="O16" s="1"/>
      <c r="P16" s="1"/>
      <c r="Q16" s="19">
        <f>COUNTIF(M14:P19,67)</f>
        <v>2</v>
      </c>
      <c r="R16" t="s">
        <v>9</v>
      </c>
      <c r="S16" s="7"/>
      <c r="T16" s="4">
        <v>67</v>
      </c>
      <c r="U16" s="4"/>
      <c r="V16" s="4"/>
      <c r="W16" s="19">
        <f>COUNTIF(S14:V19,67)</f>
        <v>2</v>
      </c>
      <c r="X16" t="s">
        <v>9</v>
      </c>
      <c r="Y16" s="7"/>
      <c r="Z16" s="4">
        <v>67</v>
      </c>
      <c r="AA16" s="4"/>
      <c r="AB16" s="4"/>
      <c r="AC16" s="19">
        <f>COUNTIF(Y14:AB19,67)</f>
        <v>4</v>
      </c>
      <c r="AD16" t="s">
        <v>9</v>
      </c>
      <c r="AE16" s="7"/>
      <c r="AF16" s="4">
        <v>67</v>
      </c>
      <c r="AG16" s="4"/>
      <c r="AH16" s="4"/>
      <c r="AI16" s="19">
        <f>COUNTIF(AE14:AH19,67)</f>
        <v>2</v>
      </c>
      <c r="AJ16" t="s">
        <v>9</v>
      </c>
      <c r="AO16" s="30" t="s">
        <v>13</v>
      </c>
      <c r="AP16" s="31">
        <f t="shared" si="2"/>
        <v>14</v>
      </c>
      <c r="AQ16" s="32">
        <f>AP16/AP$13</f>
        <v>0.3888888888888889</v>
      </c>
    </row>
    <row r="17" spans="1:43" ht="16.5" thickBot="1" x14ac:dyDescent="0.3">
      <c r="A17" s="7"/>
      <c r="B17" s="4">
        <v>67</v>
      </c>
      <c r="C17" s="4"/>
      <c r="D17" s="4"/>
      <c r="E17" s="19">
        <f>COUNTIF(A14:D19,34)</f>
        <v>0</v>
      </c>
      <c r="F17" t="s">
        <v>10</v>
      </c>
      <c r="G17" s="7">
        <v>100</v>
      </c>
      <c r="H17" s="4"/>
      <c r="I17" s="4"/>
      <c r="J17" s="4"/>
      <c r="K17" s="19">
        <f>COUNTIF(G14:J19,34)</f>
        <v>0</v>
      </c>
      <c r="L17" t="s">
        <v>10</v>
      </c>
      <c r="M17" s="14">
        <v>100</v>
      </c>
      <c r="N17" s="1"/>
      <c r="O17" s="1"/>
      <c r="P17" s="1"/>
      <c r="Q17" s="19">
        <f>COUNTIF(M14:P19,34)</f>
        <v>0</v>
      </c>
      <c r="R17" t="s">
        <v>10</v>
      </c>
      <c r="S17" s="7"/>
      <c r="T17" s="4">
        <v>67</v>
      </c>
      <c r="U17" s="4"/>
      <c r="V17" s="4"/>
      <c r="W17" s="19">
        <f>COUNTIF(S14:V19,34)</f>
        <v>1</v>
      </c>
      <c r="X17" t="s">
        <v>10</v>
      </c>
      <c r="Y17" s="7"/>
      <c r="Z17" s="4">
        <v>67</v>
      </c>
      <c r="AA17" s="4"/>
      <c r="AB17" s="4"/>
      <c r="AC17" s="19">
        <f>COUNTIF(Y14:AB19,34)</f>
        <v>0</v>
      </c>
      <c r="AD17" t="s">
        <v>10</v>
      </c>
      <c r="AE17" s="7"/>
      <c r="AF17" s="4">
        <v>67</v>
      </c>
      <c r="AG17" s="4"/>
      <c r="AH17" s="4"/>
      <c r="AI17" s="19">
        <f>COUNTIF(AE14:AH19,34)</f>
        <v>0</v>
      </c>
      <c r="AJ17" t="s">
        <v>10</v>
      </c>
      <c r="AO17" s="30" t="s">
        <v>14</v>
      </c>
      <c r="AP17" s="31">
        <f t="shared" si="2"/>
        <v>1</v>
      </c>
      <c r="AQ17" s="32">
        <f t="shared" ref="AQ17:AQ18" si="3">AP17/AP$13</f>
        <v>2.7777777777777776E-2</v>
      </c>
    </row>
    <row r="18" spans="1:43" ht="16.5" thickBot="1" x14ac:dyDescent="0.3">
      <c r="A18" s="7">
        <v>100</v>
      </c>
      <c r="B18" s="4"/>
      <c r="C18" s="4"/>
      <c r="D18" s="4"/>
      <c r="E18" s="19">
        <f>COUNTIF(A14:D19,0)</f>
        <v>0</v>
      </c>
      <c r="F18" t="s">
        <v>11</v>
      </c>
      <c r="G18" s="7">
        <v>100</v>
      </c>
      <c r="H18" s="4"/>
      <c r="I18" s="4"/>
      <c r="J18" s="4"/>
      <c r="K18" s="19">
        <f>COUNTIF(G14:J19,0)</f>
        <v>0</v>
      </c>
      <c r="L18" t="s">
        <v>11</v>
      </c>
      <c r="M18" s="14">
        <v>100</v>
      </c>
      <c r="N18" s="1"/>
      <c r="O18" s="1"/>
      <c r="P18" s="1"/>
      <c r="Q18" s="19">
        <f>COUNTIF(M14:P19,0)</f>
        <v>0</v>
      </c>
      <c r="R18" t="s">
        <v>11</v>
      </c>
      <c r="S18" s="7">
        <v>100</v>
      </c>
      <c r="T18" s="4"/>
      <c r="U18" s="4"/>
      <c r="V18" s="4"/>
      <c r="W18" s="19">
        <f>COUNTIF(S14:V19,0)</f>
        <v>0</v>
      </c>
      <c r="X18" t="s">
        <v>11</v>
      </c>
      <c r="Y18" s="7"/>
      <c r="Z18" s="4">
        <v>67</v>
      </c>
      <c r="AA18" s="4"/>
      <c r="AB18" s="4"/>
      <c r="AC18" s="19">
        <f>COUNTIF(Y14:AB19,0)</f>
        <v>0</v>
      </c>
      <c r="AD18" t="s">
        <v>11</v>
      </c>
      <c r="AE18" s="7">
        <v>100</v>
      </c>
      <c r="AF18" s="4"/>
      <c r="AG18" s="4"/>
      <c r="AH18" s="4"/>
      <c r="AI18" s="19">
        <f>COUNTIF(AE14:AH19,0)</f>
        <v>0</v>
      </c>
      <c r="AJ18" t="s">
        <v>11</v>
      </c>
      <c r="AO18" s="30" t="s">
        <v>15</v>
      </c>
      <c r="AP18" s="31">
        <f t="shared" si="2"/>
        <v>0</v>
      </c>
      <c r="AQ18" s="32">
        <f t="shared" si="3"/>
        <v>0</v>
      </c>
    </row>
    <row r="19" spans="1:43" ht="16.5" thickBot="1" x14ac:dyDescent="0.3">
      <c r="A19" s="7"/>
      <c r="B19" s="4">
        <v>67</v>
      </c>
      <c r="C19" s="4"/>
      <c r="D19" s="4"/>
      <c r="E19" s="19"/>
      <c r="G19" s="7"/>
      <c r="H19" s="4">
        <v>67</v>
      </c>
      <c r="I19" s="4"/>
      <c r="J19" s="4"/>
      <c r="K19" s="19"/>
      <c r="M19" s="14">
        <v>100</v>
      </c>
      <c r="N19" s="1"/>
      <c r="O19" s="1"/>
      <c r="P19" s="1"/>
      <c r="Q19" s="19"/>
      <c r="S19" s="7"/>
      <c r="T19" s="4"/>
      <c r="U19" s="4">
        <v>34</v>
      </c>
      <c r="V19" s="4"/>
      <c r="W19" s="19"/>
      <c r="Y19" s="7">
        <v>100</v>
      </c>
      <c r="Z19" s="4"/>
      <c r="AA19" s="4"/>
      <c r="AB19" s="4"/>
      <c r="AC19" s="19"/>
      <c r="AE19" s="7">
        <v>100</v>
      </c>
      <c r="AF19" s="4"/>
      <c r="AG19" s="4"/>
      <c r="AH19" s="4"/>
      <c r="AI19" s="19"/>
      <c r="AO19" s="30"/>
      <c r="AP19" s="31"/>
      <c r="AQ19" s="32"/>
    </row>
    <row r="20" spans="1:43" x14ac:dyDescent="0.25">
      <c r="AO20" s="30"/>
      <c r="AP20" s="31"/>
      <c r="AQ20" s="32"/>
    </row>
    <row r="21" spans="1:43" ht="15.75" thickBot="1" x14ac:dyDescent="0.3">
      <c r="AO21" s="30"/>
      <c r="AP21" s="31"/>
      <c r="AQ21" s="32"/>
    </row>
    <row r="22" spans="1:43" ht="30" x14ac:dyDescent="0.25">
      <c r="A22" s="10" t="s">
        <v>0</v>
      </c>
      <c r="B22" s="2" t="s">
        <v>1</v>
      </c>
      <c r="C22" s="2" t="s">
        <v>2</v>
      </c>
      <c r="D22" s="2" t="s">
        <v>3</v>
      </c>
      <c r="E22" s="37">
        <f>SUM(A24:D29)/E23</f>
        <v>78</v>
      </c>
      <c r="F22" s="17" t="s">
        <v>6</v>
      </c>
      <c r="G22" s="10" t="s">
        <v>0</v>
      </c>
      <c r="H22" s="2" t="s">
        <v>1</v>
      </c>
      <c r="I22" s="2" t="s">
        <v>2</v>
      </c>
      <c r="J22" s="2" t="s">
        <v>3</v>
      </c>
      <c r="K22" s="37">
        <f>SUM(G24:J29)/K23</f>
        <v>89</v>
      </c>
      <c r="L22" s="17" t="s">
        <v>6</v>
      </c>
      <c r="M22" s="10" t="s">
        <v>0</v>
      </c>
      <c r="N22" s="2" t="s">
        <v>1</v>
      </c>
      <c r="O22" s="2" t="s">
        <v>2</v>
      </c>
      <c r="P22" s="2" t="s">
        <v>3</v>
      </c>
      <c r="Q22" s="37">
        <f>SUM(M24:P29)/Q23</f>
        <v>89</v>
      </c>
      <c r="R22" s="17" t="s">
        <v>6</v>
      </c>
      <c r="S22" s="10" t="s">
        <v>0</v>
      </c>
      <c r="T22" s="2" t="s">
        <v>1</v>
      </c>
      <c r="U22" s="2" t="s">
        <v>2</v>
      </c>
      <c r="V22" s="2" t="s">
        <v>3</v>
      </c>
      <c r="W22" s="37">
        <f>SUM(S24:V29)/W23</f>
        <v>89</v>
      </c>
      <c r="X22" s="17" t="s">
        <v>6</v>
      </c>
      <c r="Y22" s="10" t="s">
        <v>0</v>
      </c>
      <c r="Z22" s="2" t="s">
        <v>1</v>
      </c>
      <c r="AA22" s="2" t="s">
        <v>2</v>
      </c>
      <c r="AB22" s="2" t="s">
        <v>3</v>
      </c>
      <c r="AC22" s="37">
        <f>SUM(Y24:AB29)/AC23</f>
        <v>94.5</v>
      </c>
      <c r="AD22" s="17" t="s">
        <v>6</v>
      </c>
      <c r="AE22" s="10" t="s">
        <v>0</v>
      </c>
      <c r="AF22" s="2" t="s">
        <v>1</v>
      </c>
      <c r="AG22" s="2" t="s">
        <v>2</v>
      </c>
      <c r="AH22" s="2" t="s">
        <v>3</v>
      </c>
      <c r="AI22" s="37">
        <f>SUM(AE24:AH29)/AI23</f>
        <v>100</v>
      </c>
      <c r="AJ22" s="17" t="s">
        <v>6</v>
      </c>
      <c r="AL22" t="s">
        <v>19</v>
      </c>
      <c r="AM22" s="41">
        <f>AVERAGEA(E22,K22,Q22,W22,AC22,AI22)</f>
        <v>89.916666666666671</v>
      </c>
      <c r="AO22" s="30"/>
      <c r="AP22" s="31"/>
      <c r="AQ22" s="32"/>
    </row>
    <row r="23" spans="1:43" ht="15.75" thickBot="1" x14ac:dyDescent="0.3">
      <c r="A23" s="11">
        <v>3</v>
      </c>
      <c r="B23" s="3">
        <v>2</v>
      </c>
      <c r="C23" s="3">
        <v>1</v>
      </c>
      <c r="D23" s="3">
        <v>0</v>
      </c>
      <c r="E23" s="18">
        <f>COUNTA(A24:D29)</f>
        <v>6</v>
      </c>
      <c r="F23" t="s">
        <v>7</v>
      </c>
      <c r="G23" s="11">
        <v>3</v>
      </c>
      <c r="H23" s="3">
        <v>2</v>
      </c>
      <c r="I23" s="3">
        <v>1</v>
      </c>
      <c r="J23" s="3">
        <v>0</v>
      </c>
      <c r="K23" s="18">
        <f>COUNTA(G24:J29)</f>
        <v>6</v>
      </c>
      <c r="L23" t="s">
        <v>7</v>
      </c>
      <c r="M23" s="11">
        <v>3</v>
      </c>
      <c r="N23" s="3">
        <v>2</v>
      </c>
      <c r="O23" s="3">
        <v>1</v>
      </c>
      <c r="P23" s="3">
        <v>0</v>
      </c>
      <c r="Q23" s="18">
        <f>COUNTA(M24:P29)</f>
        <v>6</v>
      </c>
      <c r="R23" t="s">
        <v>7</v>
      </c>
      <c r="S23" s="11">
        <v>3</v>
      </c>
      <c r="T23" s="3">
        <v>2</v>
      </c>
      <c r="U23" s="3">
        <v>1</v>
      </c>
      <c r="V23" s="3">
        <v>0</v>
      </c>
      <c r="W23" s="18">
        <f>COUNTA(S24:V29)</f>
        <v>6</v>
      </c>
      <c r="X23" t="s">
        <v>7</v>
      </c>
      <c r="Y23" s="11">
        <v>3</v>
      </c>
      <c r="Z23" s="3">
        <v>2</v>
      </c>
      <c r="AA23" s="3">
        <v>1</v>
      </c>
      <c r="AB23" s="3">
        <v>0</v>
      </c>
      <c r="AC23" s="18">
        <f>COUNTA(Y24:AB29)</f>
        <v>6</v>
      </c>
      <c r="AD23" t="s">
        <v>7</v>
      </c>
      <c r="AE23" s="11">
        <v>3</v>
      </c>
      <c r="AF23" s="3">
        <v>2</v>
      </c>
      <c r="AG23" s="3">
        <v>1</v>
      </c>
      <c r="AH23" s="3">
        <v>0</v>
      </c>
      <c r="AI23" s="18">
        <f>COUNTA(AE24:AH29)</f>
        <v>6</v>
      </c>
      <c r="AJ23" t="s">
        <v>7</v>
      </c>
      <c r="AO23" s="30" t="s">
        <v>16</v>
      </c>
      <c r="AP23" s="31">
        <f>SUM(E23,K23,Q23,W23,AC23,AI23)</f>
        <v>36</v>
      </c>
      <c r="AQ23" s="32">
        <v>1</v>
      </c>
    </row>
    <row r="24" spans="1:43" ht="16.5" thickBot="1" x14ac:dyDescent="0.3">
      <c r="A24" s="7"/>
      <c r="B24" s="4">
        <v>67</v>
      </c>
      <c r="C24" s="4"/>
      <c r="D24" s="4"/>
      <c r="E24" s="19"/>
      <c r="G24" s="7">
        <v>100</v>
      </c>
      <c r="H24" s="4"/>
      <c r="I24" s="4"/>
      <c r="J24" s="4"/>
      <c r="K24" s="19"/>
      <c r="M24" s="14">
        <v>100</v>
      </c>
      <c r="N24" s="1"/>
      <c r="O24" s="4"/>
      <c r="P24" s="4"/>
      <c r="Q24" s="19"/>
      <c r="S24" s="7">
        <v>100</v>
      </c>
      <c r="T24" s="4"/>
      <c r="U24" s="4"/>
      <c r="V24" s="4"/>
      <c r="W24" s="19"/>
      <c r="Y24" s="7">
        <v>100</v>
      </c>
      <c r="Z24" s="4"/>
      <c r="AA24" s="4"/>
      <c r="AB24" s="4"/>
      <c r="AC24" s="19"/>
      <c r="AE24" s="7">
        <v>100</v>
      </c>
      <c r="AF24" s="4"/>
      <c r="AG24" s="4"/>
      <c r="AH24" s="4"/>
      <c r="AI24" s="19"/>
      <c r="AO24" s="30"/>
      <c r="AP24" s="31"/>
      <c r="AQ24" s="32"/>
    </row>
    <row r="25" spans="1:43" ht="16.5" thickBot="1" x14ac:dyDescent="0.3">
      <c r="A25" s="7">
        <v>100</v>
      </c>
      <c r="B25" s="4"/>
      <c r="C25" s="4"/>
      <c r="D25" s="4"/>
      <c r="E25" s="19">
        <f>COUNTIF(A24:D29,100)</f>
        <v>2</v>
      </c>
      <c r="F25" t="s">
        <v>8</v>
      </c>
      <c r="G25" s="7">
        <v>100</v>
      </c>
      <c r="H25" s="4"/>
      <c r="I25" s="4"/>
      <c r="J25" s="4"/>
      <c r="K25" s="19">
        <f>COUNTIF(G24:J29,100)</f>
        <v>4</v>
      </c>
      <c r="L25" t="s">
        <v>8</v>
      </c>
      <c r="M25" s="14">
        <v>100</v>
      </c>
      <c r="N25" s="1"/>
      <c r="O25" s="4"/>
      <c r="P25" s="4"/>
      <c r="Q25" s="19">
        <f>COUNTIF(M24:P29,100)</f>
        <v>4</v>
      </c>
      <c r="R25" t="s">
        <v>8</v>
      </c>
      <c r="S25" s="7">
        <v>100</v>
      </c>
      <c r="T25" s="4"/>
      <c r="U25" s="4"/>
      <c r="V25" s="4"/>
      <c r="W25" s="19">
        <f>COUNTIF(S24:V29,100)</f>
        <v>4</v>
      </c>
      <c r="X25" t="s">
        <v>8</v>
      </c>
      <c r="Y25" s="7"/>
      <c r="Z25" s="4">
        <v>67</v>
      </c>
      <c r="AA25" s="4"/>
      <c r="AB25" s="4"/>
      <c r="AC25" s="19">
        <f>COUNTIF(Y24:AB29,100)</f>
        <v>5</v>
      </c>
      <c r="AD25" t="s">
        <v>8</v>
      </c>
      <c r="AE25" s="7">
        <v>100</v>
      </c>
      <c r="AF25" s="4"/>
      <c r="AG25" s="4"/>
      <c r="AH25" s="4"/>
      <c r="AI25" s="19">
        <f>COUNTIF(AE24:AH29,100)</f>
        <v>6</v>
      </c>
      <c r="AJ25" t="s">
        <v>8</v>
      </c>
      <c r="AO25" s="30" t="s">
        <v>12</v>
      </c>
      <c r="AP25" s="31">
        <f t="shared" ref="AP25:AP28" si="4">SUM(E25,K25,Q25,W25,AC25,AI25)</f>
        <v>25</v>
      </c>
      <c r="AQ25" s="32">
        <f>AP25/AP$23</f>
        <v>0.69444444444444442</v>
      </c>
    </row>
    <row r="26" spans="1:43" ht="16.5" thickBot="1" x14ac:dyDescent="0.3">
      <c r="A26" s="7">
        <v>100</v>
      </c>
      <c r="B26" s="4"/>
      <c r="C26" s="4"/>
      <c r="D26" s="4"/>
      <c r="E26" s="19">
        <f>COUNTIF(A24:D29,67)</f>
        <v>4</v>
      </c>
      <c r="F26" t="s">
        <v>9</v>
      </c>
      <c r="G26" s="7">
        <v>100</v>
      </c>
      <c r="H26" s="4"/>
      <c r="I26" s="4"/>
      <c r="J26" s="4"/>
      <c r="K26" s="19">
        <f>COUNTIF(G24:J29,67)</f>
        <v>2</v>
      </c>
      <c r="L26" t="s">
        <v>9</v>
      </c>
      <c r="M26" s="14">
        <v>100</v>
      </c>
      <c r="N26" s="1"/>
      <c r="O26" s="4"/>
      <c r="P26" s="4"/>
      <c r="Q26" s="19">
        <f>COUNTIF(M24:P29,67)</f>
        <v>2</v>
      </c>
      <c r="R26" t="s">
        <v>9</v>
      </c>
      <c r="S26" s="7">
        <v>100</v>
      </c>
      <c r="T26" s="4"/>
      <c r="U26" s="4"/>
      <c r="V26" s="4"/>
      <c r="W26" s="19">
        <f>COUNTIF(S24:V29,67)</f>
        <v>2</v>
      </c>
      <c r="X26" t="s">
        <v>9</v>
      </c>
      <c r="Y26" s="7">
        <v>100</v>
      </c>
      <c r="Z26" s="4"/>
      <c r="AA26" s="4"/>
      <c r="AB26" s="4"/>
      <c r="AC26" s="19">
        <f>COUNTIF(Y24:AB29,67)</f>
        <v>1</v>
      </c>
      <c r="AD26" t="s">
        <v>9</v>
      </c>
      <c r="AE26" s="7">
        <v>100</v>
      </c>
      <c r="AF26" s="4"/>
      <c r="AG26" s="4"/>
      <c r="AH26" s="4"/>
      <c r="AI26" s="19">
        <f>COUNTIF(AE24:AH29,67)</f>
        <v>0</v>
      </c>
      <c r="AJ26" t="s">
        <v>9</v>
      </c>
      <c r="AO26" s="30" t="s">
        <v>13</v>
      </c>
      <c r="AP26" s="31">
        <f t="shared" si="4"/>
        <v>11</v>
      </c>
      <c r="AQ26" s="32">
        <f t="shared" ref="AQ26:AQ28" si="5">AP26/AP$23</f>
        <v>0.30555555555555558</v>
      </c>
    </row>
    <row r="27" spans="1:43" ht="16.5" thickBot="1" x14ac:dyDescent="0.3">
      <c r="A27" s="7"/>
      <c r="B27" s="4">
        <v>67</v>
      </c>
      <c r="C27" s="4"/>
      <c r="D27" s="4"/>
      <c r="E27" s="19">
        <f>COUNTIF(A24:D29,34)</f>
        <v>0</v>
      </c>
      <c r="F27" t="s">
        <v>10</v>
      </c>
      <c r="G27" s="7"/>
      <c r="H27" s="4">
        <v>67</v>
      </c>
      <c r="I27" s="4"/>
      <c r="J27" s="4"/>
      <c r="K27" s="19">
        <f>COUNTIF(G24:J29,34)</f>
        <v>0</v>
      </c>
      <c r="L27" t="s">
        <v>10</v>
      </c>
      <c r="M27" s="14">
        <v>100</v>
      </c>
      <c r="N27" s="1"/>
      <c r="O27" s="4"/>
      <c r="P27" s="4"/>
      <c r="Q27" s="19">
        <f>COUNTIF(M24:P29,34)</f>
        <v>0</v>
      </c>
      <c r="R27" t="s">
        <v>10</v>
      </c>
      <c r="S27" s="7"/>
      <c r="T27" s="4">
        <v>67</v>
      </c>
      <c r="U27" s="4"/>
      <c r="V27" s="4"/>
      <c r="W27" s="19">
        <f>COUNTIF(S24:V29,34)</f>
        <v>0</v>
      </c>
      <c r="X27" t="s">
        <v>10</v>
      </c>
      <c r="Y27" s="7">
        <v>100</v>
      </c>
      <c r="Z27" s="4"/>
      <c r="AA27" s="4"/>
      <c r="AB27" s="4"/>
      <c r="AC27" s="19">
        <f>COUNTIF(Y24:AB29,34)</f>
        <v>0</v>
      </c>
      <c r="AD27" t="s">
        <v>10</v>
      </c>
      <c r="AE27" s="7">
        <v>100</v>
      </c>
      <c r="AF27" s="4"/>
      <c r="AG27" s="4"/>
      <c r="AH27" s="4"/>
      <c r="AI27" s="19">
        <f>COUNTIF(AE24:AH29,34)</f>
        <v>0</v>
      </c>
      <c r="AJ27" t="s">
        <v>10</v>
      </c>
      <c r="AO27" s="30" t="s">
        <v>14</v>
      </c>
      <c r="AP27" s="31">
        <f t="shared" si="4"/>
        <v>0</v>
      </c>
      <c r="AQ27" s="32">
        <f t="shared" si="5"/>
        <v>0</v>
      </c>
    </row>
    <row r="28" spans="1:43" ht="16.5" thickBot="1" x14ac:dyDescent="0.3">
      <c r="A28" s="7"/>
      <c r="B28" s="4">
        <v>67</v>
      </c>
      <c r="C28" s="4"/>
      <c r="D28" s="4"/>
      <c r="E28" s="19">
        <f>COUNTIF(A24:D29,0)</f>
        <v>0</v>
      </c>
      <c r="F28" t="s">
        <v>11</v>
      </c>
      <c r="G28" s="7">
        <v>100</v>
      </c>
      <c r="H28" s="4"/>
      <c r="I28" s="4"/>
      <c r="J28" s="4"/>
      <c r="K28" s="19">
        <f>COUNTIF(G24:J29,0)</f>
        <v>0</v>
      </c>
      <c r="L28" t="s">
        <v>11</v>
      </c>
      <c r="M28" s="14"/>
      <c r="N28" s="1">
        <v>67</v>
      </c>
      <c r="O28" s="4"/>
      <c r="P28" s="4"/>
      <c r="Q28" s="19">
        <f>COUNTIF(M24:P29,0)</f>
        <v>0</v>
      </c>
      <c r="R28" t="s">
        <v>11</v>
      </c>
      <c r="S28" s="7"/>
      <c r="T28" s="4">
        <v>67</v>
      </c>
      <c r="U28" s="4"/>
      <c r="V28" s="4"/>
      <c r="W28" s="19">
        <f>COUNTIF(S24:V29,0)</f>
        <v>0</v>
      </c>
      <c r="X28" t="s">
        <v>11</v>
      </c>
      <c r="Y28" s="7">
        <v>100</v>
      </c>
      <c r="Z28" s="4"/>
      <c r="AA28" s="4"/>
      <c r="AB28" s="4"/>
      <c r="AC28" s="19">
        <f>COUNTIF(Y24:AB29,0)</f>
        <v>0</v>
      </c>
      <c r="AD28" t="s">
        <v>11</v>
      </c>
      <c r="AE28" s="7">
        <v>100</v>
      </c>
      <c r="AF28" s="4"/>
      <c r="AG28" s="4"/>
      <c r="AH28" s="4"/>
      <c r="AI28" s="19">
        <f>COUNTIF(AE24:AH29,0)</f>
        <v>0</v>
      </c>
      <c r="AJ28" t="s">
        <v>11</v>
      </c>
      <c r="AO28" s="30" t="s">
        <v>15</v>
      </c>
      <c r="AP28" s="31">
        <f t="shared" si="4"/>
        <v>0</v>
      </c>
      <c r="AQ28" s="32">
        <f t="shared" si="5"/>
        <v>0</v>
      </c>
    </row>
    <row r="29" spans="1:43" ht="16.5" thickBot="1" x14ac:dyDescent="0.3">
      <c r="A29" s="7"/>
      <c r="B29" s="4">
        <v>67</v>
      </c>
      <c r="C29" s="4"/>
      <c r="D29" s="4"/>
      <c r="E29" s="19"/>
      <c r="G29" s="7"/>
      <c r="H29" s="4">
        <v>67</v>
      </c>
      <c r="I29" s="4"/>
      <c r="J29" s="4"/>
      <c r="K29" s="19"/>
      <c r="M29" s="14"/>
      <c r="N29" s="1">
        <v>67</v>
      </c>
      <c r="O29" s="4"/>
      <c r="P29" s="4"/>
      <c r="Q29" s="19"/>
      <c r="S29" s="7">
        <v>100</v>
      </c>
      <c r="T29" s="4"/>
      <c r="U29" s="4"/>
      <c r="V29" s="4"/>
      <c r="W29" s="19"/>
      <c r="Y29" s="7">
        <v>100</v>
      </c>
      <c r="Z29" s="4"/>
      <c r="AA29" s="4"/>
      <c r="AB29" s="4"/>
      <c r="AC29" s="19"/>
      <c r="AE29" s="7">
        <v>100</v>
      </c>
      <c r="AF29" s="4"/>
      <c r="AG29" s="4"/>
      <c r="AH29" s="4"/>
      <c r="AI29" s="19"/>
      <c r="AO29" s="30"/>
      <c r="AP29" s="31"/>
      <c r="AQ29" s="32"/>
    </row>
    <row r="30" spans="1:43" x14ac:dyDescent="0.25">
      <c r="AO30" s="30"/>
      <c r="AP30" s="31"/>
      <c r="AQ30" s="32"/>
    </row>
    <row r="31" spans="1:43" ht="15.75" thickBot="1" x14ac:dyDescent="0.3">
      <c r="AO31" s="30"/>
      <c r="AP31" s="31"/>
      <c r="AQ31" s="32"/>
    </row>
    <row r="32" spans="1:43" ht="30" x14ac:dyDescent="0.25">
      <c r="A32" s="10" t="s">
        <v>0</v>
      </c>
      <c r="B32" s="2" t="s">
        <v>1</v>
      </c>
      <c r="C32" s="2" t="s">
        <v>2</v>
      </c>
      <c r="D32" s="2" t="s">
        <v>3</v>
      </c>
      <c r="E32" s="37">
        <f>SUM(A34:D39)/E33</f>
        <v>83.5</v>
      </c>
      <c r="F32" s="17" t="s">
        <v>6</v>
      </c>
      <c r="G32" s="10" t="s">
        <v>0</v>
      </c>
      <c r="H32" s="2" t="s">
        <v>1</v>
      </c>
      <c r="I32" s="2" t="s">
        <v>2</v>
      </c>
      <c r="J32" s="2" t="s">
        <v>3</v>
      </c>
      <c r="K32" s="37">
        <f>SUM(G34:J39)/K33</f>
        <v>89</v>
      </c>
      <c r="L32" s="17" t="s">
        <v>6</v>
      </c>
      <c r="M32" s="10" t="s">
        <v>0</v>
      </c>
      <c r="N32" s="2" t="s">
        <v>1</v>
      </c>
      <c r="O32" s="2" t="s">
        <v>2</v>
      </c>
      <c r="P32" s="2" t="s">
        <v>3</v>
      </c>
      <c r="Q32" s="37">
        <f>SUM(M34:P39)/Q33</f>
        <v>83.5</v>
      </c>
      <c r="R32" s="17" t="s">
        <v>6</v>
      </c>
      <c r="S32" s="10" t="s">
        <v>0</v>
      </c>
      <c r="T32" s="2" t="s">
        <v>1</v>
      </c>
      <c r="U32" s="2" t="s">
        <v>2</v>
      </c>
      <c r="V32" s="2" t="s">
        <v>3</v>
      </c>
      <c r="W32" s="37">
        <f>SUM(S34:V39)/W33</f>
        <v>83.5</v>
      </c>
      <c r="X32" s="17" t="s">
        <v>6</v>
      </c>
      <c r="Y32" s="10" t="s">
        <v>0</v>
      </c>
      <c r="Z32" s="2" t="s">
        <v>1</v>
      </c>
      <c r="AA32" s="2" t="s">
        <v>2</v>
      </c>
      <c r="AB32" s="2" t="s">
        <v>3</v>
      </c>
      <c r="AC32" s="37">
        <f>SUM(Y34:AB39)/AC33</f>
        <v>72.5</v>
      </c>
      <c r="AD32" s="17" t="s">
        <v>6</v>
      </c>
      <c r="AE32" s="10" t="s">
        <v>0</v>
      </c>
      <c r="AF32" s="2" t="s">
        <v>1</v>
      </c>
      <c r="AG32" s="2" t="s">
        <v>2</v>
      </c>
      <c r="AH32" s="2" t="s">
        <v>3</v>
      </c>
      <c r="AI32" s="37">
        <f>SUM(AE34:AH39)/AI33</f>
        <v>78</v>
      </c>
      <c r="AJ32" s="17" t="s">
        <v>6</v>
      </c>
      <c r="AL32" t="s">
        <v>19</v>
      </c>
      <c r="AM32" s="41">
        <f>AVERAGEA(E32,K32,Q32,W32,AC32,AI32)</f>
        <v>81.666666666666671</v>
      </c>
      <c r="AO32" s="30"/>
      <c r="AP32" s="31"/>
      <c r="AQ32" s="32"/>
    </row>
    <row r="33" spans="1:43" ht="15.75" thickBot="1" x14ac:dyDescent="0.3">
      <c r="A33" s="11">
        <v>3</v>
      </c>
      <c r="B33" s="3">
        <v>2</v>
      </c>
      <c r="C33" s="3">
        <v>1</v>
      </c>
      <c r="D33" s="3">
        <v>0</v>
      </c>
      <c r="E33" s="18">
        <f>COUNTA(A34:D39)</f>
        <v>6</v>
      </c>
      <c r="F33" t="s">
        <v>7</v>
      </c>
      <c r="G33" s="11">
        <v>3</v>
      </c>
      <c r="H33" s="3">
        <v>2</v>
      </c>
      <c r="I33" s="3">
        <v>1</v>
      </c>
      <c r="J33" s="3">
        <v>0</v>
      </c>
      <c r="K33" s="18">
        <f>COUNTA(G34:J39)</f>
        <v>6</v>
      </c>
      <c r="L33" t="s">
        <v>7</v>
      </c>
      <c r="M33" s="11">
        <v>3</v>
      </c>
      <c r="N33" s="3">
        <v>2</v>
      </c>
      <c r="O33" s="3">
        <v>1</v>
      </c>
      <c r="P33" s="3">
        <v>0</v>
      </c>
      <c r="Q33" s="18">
        <f>COUNTA(M34:P39)</f>
        <v>6</v>
      </c>
      <c r="R33" t="s">
        <v>7</v>
      </c>
      <c r="S33" s="11">
        <v>3</v>
      </c>
      <c r="T33" s="3">
        <v>2</v>
      </c>
      <c r="U33" s="3">
        <v>1</v>
      </c>
      <c r="V33" s="3">
        <v>0</v>
      </c>
      <c r="W33" s="18">
        <f>COUNTA(S34:V39)</f>
        <v>6</v>
      </c>
      <c r="X33" t="s">
        <v>7</v>
      </c>
      <c r="Y33" s="11">
        <v>3</v>
      </c>
      <c r="Z33" s="3">
        <v>2</v>
      </c>
      <c r="AA33" s="3">
        <v>1</v>
      </c>
      <c r="AB33" s="3">
        <v>0</v>
      </c>
      <c r="AC33" s="18">
        <f>COUNTA(Y34:AB39)</f>
        <v>6</v>
      </c>
      <c r="AD33" t="s">
        <v>7</v>
      </c>
      <c r="AE33" s="11">
        <v>3</v>
      </c>
      <c r="AF33" s="3">
        <v>2</v>
      </c>
      <c r="AG33" s="3">
        <v>1</v>
      </c>
      <c r="AH33" s="3">
        <v>0</v>
      </c>
      <c r="AI33" s="18">
        <f>COUNTA(AE34:AH39)</f>
        <v>6</v>
      </c>
      <c r="AJ33" t="s">
        <v>7</v>
      </c>
      <c r="AO33" s="30" t="s">
        <v>16</v>
      </c>
      <c r="AP33" s="31">
        <f>SUM(E33,K33,Q33,W33,AC33,AI33)</f>
        <v>36</v>
      </c>
      <c r="AQ33" s="32">
        <v>1</v>
      </c>
    </row>
    <row r="34" spans="1:43" ht="16.5" thickBot="1" x14ac:dyDescent="0.3">
      <c r="A34" s="7">
        <v>100</v>
      </c>
      <c r="B34" s="4"/>
      <c r="C34" s="4"/>
      <c r="D34" s="4"/>
      <c r="E34" s="19"/>
      <c r="G34" s="7"/>
      <c r="H34" s="4">
        <v>67</v>
      </c>
      <c r="I34" s="4"/>
      <c r="J34" s="4"/>
      <c r="K34" s="19"/>
      <c r="M34" s="14">
        <v>100</v>
      </c>
      <c r="N34" s="1"/>
      <c r="O34" s="4"/>
      <c r="P34" s="4"/>
      <c r="Q34" s="19"/>
      <c r="S34" s="7">
        <v>100</v>
      </c>
      <c r="T34" s="4"/>
      <c r="U34" s="4"/>
      <c r="V34" s="4"/>
      <c r="W34" s="19"/>
      <c r="Y34" s="7"/>
      <c r="Z34" s="4">
        <v>67</v>
      </c>
      <c r="AA34" s="4"/>
      <c r="AB34" s="4"/>
      <c r="AC34" s="19"/>
      <c r="AE34" s="7"/>
      <c r="AF34" s="4">
        <v>67</v>
      </c>
      <c r="AG34" s="4"/>
      <c r="AH34" s="4"/>
      <c r="AI34" s="19"/>
      <c r="AO34" s="30"/>
      <c r="AP34" s="31"/>
      <c r="AQ34" s="32"/>
    </row>
    <row r="35" spans="1:43" ht="16.5" thickBot="1" x14ac:dyDescent="0.3">
      <c r="A35" s="7">
        <v>100</v>
      </c>
      <c r="B35" s="4"/>
      <c r="C35" s="4"/>
      <c r="D35" s="4"/>
      <c r="E35" s="19">
        <f>COUNTIF(A34:D39,100)</f>
        <v>3</v>
      </c>
      <c r="F35" t="s">
        <v>8</v>
      </c>
      <c r="G35" s="7">
        <v>100</v>
      </c>
      <c r="H35" s="4"/>
      <c r="I35" s="4"/>
      <c r="J35" s="4"/>
      <c r="K35" s="19">
        <f>COUNTIF(G34:J39,100)</f>
        <v>4</v>
      </c>
      <c r="L35" t="s">
        <v>8</v>
      </c>
      <c r="M35" s="14">
        <v>100</v>
      </c>
      <c r="N35" s="1"/>
      <c r="O35" s="4"/>
      <c r="P35" s="4"/>
      <c r="Q35" s="19">
        <f>COUNTIF(M34:P39,100)</f>
        <v>3</v>
      </c>
      <c r="R35" t="s">
        <v>8</v>
      </c>
      <c r="S35" s="7">
        <v>100</v>
      </c>
      <c r="T35" s="4"/>
      <c r="U35" s="4"/>
      <c r="V35" s="4"/>
      <c r="W35" s="19">
        <f>COUNTIF(S34:V39,100)</f>
        <v>3</v>
      </c>
      <c r="X35" t="s">
        <v>8</v>
      </c>
      <c r="Y35" s="7"/>
      <c r="Z35" s="4">
        <v>67</v>
      </c>
      <c r="AA35" s="4"/>
      <c r="AB35" s="4"/>
      <c r="AC35" s="19">
        <f>COUNTIF(Y34:AB39,100)</f>
        <v>1</v>
      </c>
      <c r="AD35" t="s">
        <v>8</v>
      </c>
      <c r="AE35" s="7">
        <v>100</v>
      </c>
      <c r="AF35" s="4"/>
      <c r="AG35" s="4"/>
      <c r="AH35" s="4"/>
      <c r="AI35" s="19">
        <f>COUNTIF(AE34:AH39,100)</f>
        <v>3</v>
      </c>
      <c r="AJ35" t="s">
        <v>8</v>
      </c>
      <c r="AO35" s="30" t="s">
        <v>12</v>
      </c>
      <c r="AP35" s="31">
        <f t="shared" ref="AP35:AP38" si="6">SUM(E35,K35,Q35,W35,AC35,AI35)</f>
        <v>17</v>
      </c>
      <c r="AQ35" s="32">
        <f>AP35/AP$33</f>
        <v>0.47222222222222221</v>
      </c>
    </row>
    <row r="36" spans="1:43" ht="16.5" thickBot="1" x14ac:dyDescent="0.3">
      <c r="A36" s="7"/>
      <c r="B36" s="4">
        <v>67</v>
      </c>
      <c r="C36" s="4"/>
      <c r="D36" s="4"/>
      <c r="E36" s="19">
        <f>COUNTIF(A34:D39,67)</f>
        <v>3</v>
      </c>
      <c r="F36" t="s">
        <v>9</v>
      </c>
      <c r="G36" s="7"/>
      <c r="H36" s="4">
        <v>67</v>
      </c>
      <c r="I36" s="4"/>
      <c r="J36" s="4"/>
      <c r="K36" s="19">
        <f>COUNTIF(G34:J39,67)</f>
        <v>2</v>
      </c>
      <c r="L36" t="s">
        <v>9</v>
      </c>
      <c r="M36" s="8"/>
      <c r="N36" s="9">
        <v>67</v>
      </c>
      <c r="O36" s="4"/>
      <c r="P36" s="4"/>
      <c r="Q36" s="19">
        <f>COUNTIF(M34:P39,67)</f>
        <v>3</v>
      </c>
      <c r="R36" t="s">
        <v>9</v>
      </c>
      <c r="S36" s="7"/>
      <c r="T36" s="4">
        <v>67</v>
      </c>
      <c r="U36" s="4"/>
      <c r="V36" s="4"/>
      <c r="W36" s="19">
        <f>COUNTIF(S34:V39,67)</f>
        <v>3</v>
      </c>
      <c r="X36" t="s">
        <v>9</v>
      </c>
      <c r="Y36" s="7"/>
      <c r="Z36" s="4">
        <v>67</v>
      </c>
      <c r="AA36" s="4"/>
      <c r="AB36" s="4"/>
      <c r="AC36" s="19">
        <f>COUNTIF(Y34:AB39,67)</f>
        <v>5</v>
      </c>
      <c r="AD36" t="s">
        <v>9</v>
      </c>
      <c r="AE36" s="7">
        <v>100</v>
      </c>
      <c r="AF36" s="4"/>
      <c r="AG36" s="4"/>
      <c r="AH36" s="4"/>
      <c r="AI36" s="19">
        <f>COUNTIF(AE34:AH39,67)</f>
        <v>2</v>
      </c>
      <c r="AJ36" t="s">
        <v>9</v>
      </c>
      <c r="AO36" s="30" t="s">
        <v>13</v>
      </c>
      <c r="AP36" s="31">
        <f t="shared" si="6"/>
        <v>18</v>
      </c>
      <c r="AQ36" s="32">
        <f t="shared" ref="AQ36:AQ38" si="7">AP36/AP$33</f>
        <v>0.5</v>
      </c>
    </row>
    <row r="37" spans="1:43" ht="16.5" thickBot="1" x14ac:dyDescent="0.3">
      <c r="A37" s="7">
        <v>100</v>
      </c>
      <c r="B37" s="4"/>
      <c r="C37" s="4"/>
      <c r="D37" s="4"/>
      <c r="E37" s="19">
        <f>COUNTIF(A34:D39,34)</f>
        <v>0</v>
      </c>
      <c r="F37" t="s">
        <v>10</v>
      </c>
      <c r="G37" s="7">
        <v>100</v>
      </c>
      <c r="H37" s="4"/>
      <c r="I37" s="4"/>
      <c r="J37" s="4"/>
      <c r="K37" s="19">
        <f>COUNTIF(G34:J39,34)</f>
        <v>0</v>
      </c>
      <c r="L37" t="s">
        <v>10</v>
      </c>
      <c r="M37" s="14">
        <v>100</v>
      </c>
      <c r="N37" s="1"/>
      <c r="O37" s="4"/>
      <c r="P37" s="4"/>
      <c r="Q37" s="19">
        <f>COUNTIF(M34:P39,34)</f>
        <v>0</v>
      </c>
      <c r="R37" t="s">
        <v>10</v>
      </c>
      <c r="S37" s="7">
        <v>100</v>
      </c>
      <c r="T37" s="4"/>
      <c r="U37" s="4"/>
      <c r="V37" s="4"/>
      <c r="W37" s="19">
        <f>COUNTIF(S34:V39,34)</f>
        <v>0</v>
      </c>
      <c r="X37" t="s">
        <v>10</v>
      </c>
      <c r="Y37" s="7">
        <v>100</v>
      </c>
      <c r="Z37" s="4"/>
      <c r="AA37" s="4"/>
      <c r="AB37" s="4"/>
      <c r="AC37" s="19">
        <f>COUNTIF(Y34:AB39,34)</f>
        <v>0</v>
      </c>
      <c r="AD37" t="s">
        <v>10</v>
      </c>
      <c r="AE37" s="7">
        <v>100</v>
      </c>
      <c r="AF37" s="4"/>
      <c r="AG37" s="4"/>
      <c r="AH37" s="4"/>
      <c r="AI37" s="19">
        <f>COUNTIF(AE34:AH39,34)</f>
        <v>1</v>
      </c>
      <c r="AJ37" t="s">
        <v>10</v>
      </c>
      <c r="AO37" s="30" t="s">
        <v>14</v>
      </c>
      <c r="AP37" s="31">
        <f t="shared" si="6"/>
        <v>1</v>
      </c>
      <c r="AQ37" s="32">
        <f t="shared" si="7"/>
        <v>2.7777777777777776E-2</v>
      </c>
    </row>
    <row r="38" spans="1:43" ht="16.5" thickBot="1" x14ac:dyDescent="0.3">
      <c r="A38" s="7"/>
      <c r="B38" s="4">
        <v>67</v>
      </c>
      <c r="C38" s="4"/>
      <c r="D38" s="4"/>
      <c r="E38" s="19">
        <f>COUNTIF(A34:D39,0)</f>
        <v>0</v>
      </c>
      <c r="F38" t="s">
        <v>11</v>
      </c>
      <c r="G38" s="7">
        <v>100</v>
      </c>
      <c r="H38" s="4"/>
      <c r="I38" s="4"/>
      <c r="J38" s="4"/>
      <c r="K38" s="19">
        <f>COUNTIF(G34:J39,0)</f>
        <v>0</v>
      </c>
      <c r="L38" t="s">
        <v>11</v>
      </c>
      <c r="M38" s="14"/>
      <c r="N38" s="1">
        <v>67</v>
      </c>
      <c r="O38" s="4"/>
      <c r="P38" s="4"/>
      <c r="Q38" s="19">
        <f>COUNTIF(M34:P39,0)</f>
        <v>0</v>
      </c>
      <c r="R38" t="s">
        <v>11</v>
      </c>
      <c r="S38" s="7"/>
      <c r="T38" s="4">
        <v>67</v>
      </c>
      <c r="U38" s="4"/>
      <c r="V38" s="4"/>
      <c r="W38" s="19">
        <f>COUNTIF(S34:V39,0)</f>
        <v>0</v>
      </c>
      <c r="X38" t="s">
        <v>11</v>
      </c>
      <c r="Y38" s="7"/>
      <c r="Z38" s="4">
        <v>67</v>
      </c>
      <c r="AA38" s="4"/>
      <c r="AB38" s="4"/>
      <c r="AC38" s="19">
        <f>COUNTIF(Y34:AB39,0)</f>
        <v>0</v>
      </c>
      <c r="AD38" t="s">
        <v>11</v>
      </c>
      <c r="AE38" s="7"/>
      <c r="AF38" s="4">
        <v>67</v>
      </c>
      <c r="AG38" s="4"/>
      <c r="AH38" s="4"/>
      <c r="AI38" s="19">
        <f>COUNTIF(AE34:AH39,0)</f>
        <v>0</v>
      </c>
      <c r="AJ38" t="s">
        <v>11</v>
      </c>
      <c r="AO38" s="30" t="s">
        <v>15</v>
      </c>
      <c r="AP38" s="31">
        <f t="shared" si="6"/>
        <v>0</v>
      </c>
      <c r="AQ38" s="32">
        <f t="shared" si="7"/>
        <v>0</v>
      </c>
    </row>
    <row r="39" spans="1:43" ht="16.5" thickBot="1" x14ac:dyDescent="0.3">
      <c r="A39" s="7"/>
      <c r="B39" s="4">
        <v>67</v>
      </c>
      <c r="C39" s="4"/>
      <c r="D39" s="4"/>
      <c r="E39" s="19"/>
      <c r="G39" s="7">
        <v>100</v>
      </c>
      <c r="H39" s="4"/>
      <c r="I39" s="4"/>
      <c r="J39" s="4"/>
      <c r="K39" s="19"/>
      <c r="M39" s="14"/>
      <c r="N39" s="1">
        <v>67</v>
      </c>
      <c r="O39" s="4"/>
      <c r="P39" s="4"/>
      <c r="Q39" s="19"/>
      <c r="S39" s="7"/>
      <c r="T39" s="4">
        <v>67</v>
      </c>
      <c r="U39" s="4"/>
      <c r="V39" s="4"/>
      <c r="W39" s="19"/>
      <c r="Y39" s="7"/>
      <c r="Z39" s="4">
        <v>67</v>
      </c>
      <c r="AA39" s="4"/>
      <c r="AB39" s="4"/>
      <c r="AC39" s="19"/>
      <c r="AE39" s="7"/>
      <c r="AF39" s="4"/>
      <c r="AG39" s="4">
        <v>34</v>
      </c>
      <c r="AH39" s="4"/>
      <c r="AI39" s="19"/>
      <c r="AO39" s="30"/>
      <c r="AP39" s="31"/>
      <c r="AQ39" s="32"/>
    </row>
    <row r="40" spans="1:43" x14ac:dyDescent="0.25">
      <c r="AO40" s="30"/>
      <c r="AP40" s="31"/>
      <c r="AQ40" s="32"/>
    </row>
    <row r="41" spans="1:43" ht="15.75" thickBot="1" x14ac:dyDescent="0.3">
      <c r="AO41" s="30"/>
      <c r="AP41" s="31"/>
      <c r="AQ41" s="32"/>
    </row>
    <row r="42" spans="1:43" ht="30" x14ac:dyDescent="0.25">
      <c r="A42" s="10" t="s">
        <v>0</v>
      </c>
      <c r="B42" s="2" t="s">
        <v>1</v>
      </c>
      <c r="C42" s="2" t="s">
        <v>2</v>
      </c>
      <c r="D42" s="2" t="s">
        <v>3</v>
      </c>
      <c r="E42" s="37">
        <f>SUM(A44:D49)/E43</f>
        <v>61.5</v>
      </c>
      <c r="F42" s="17" t="s">
        <v>6</v>
      </c>
      <c r="G42" s="10" t="s">
        <v>0</v>
      </c>
      <c r="H42" s="2" t="s">
        <v>1</v>
      </c>
      <c r="I42" s="2" t="s">
        <v>2</v>
      </c>
      <c r="J42" s="2" t="s">
        <v>3</v>
      </c>
      <c r="K42" s="37">
        <f>SUM(G44:J49)/K43</f>
        <v>67</v>
      </c>
      <c r="L42" s="17" t="s">
        <v>6</v>
      </c>
      <c r="M42" s="10" t="s">
        <v>0</v>
      </c>
      <c r="N42" s="2" t="s">
        <v>1</v>
      </c>
      <c r="O42" s="2" t="s">
        <v>2</v>
      </c>
      <c r="P42" s="2" t="s">
        <v>3</v>
      </c>
      <c r="Q42" s="37">
        <f>SUM(M44:P49)/Q43</f>
        <v>61.5</v>
      </c>
      <c r="R42" s="17" t="s">
        <v>6</v>
      </c>
      <c r="S42" s="10" t="s">
        <v>0</v>
      </c>
      <c r="T42" s="2" t="s">
        <v>1</v>
      </c>
      <c r="U42" s="2" t="s">
        <v>2</v>
      </c>
      <c r="V42" s="2" t="s">
        <v>3</v>
      </c>
      <c r="W42" s="37">
        <f>SUM(S44:V49)/W43</f>
        <v>89</v>
      </c>
      <c r="X42" s="17" t="s">
        <v>6</v>
      </c>
      <c r="Y42" s="10" t="s">
        <v>0</v>
      </c>
      <c r="Z42" s="2" t="s">
        <v>1</v>
      </c>
      <c r="AA42" s="2" t="s">
        <v>2</v>
      </c>
      <c r="AB42" s="2" t="s">
        <v>3</v>
      </c>
      <c r="AC42" s="37">
        <f>SUM(Y44:AB49)/AC43</f>
        <v>83.5</v>
      </c>
      <c r="AD42" s="17" t="s">
        <v>6</v>
      </c>
      <c r="AE42" s="10" t="s">
        <v>0</v>
      </c>
      <c r="AF42" s="2" t="s">
        <v>1</v>
      </c>
      <c r="AG42" s="2" t="s">
        <v>2</v>
      </c>
      <c r="AH42" s="2" t="s">
        <v>3</v>
      </c>
      <c r="AI42" s="37">
        <f>SUM(AE44:AH49)/AI43</f>
        <v>100</v>
      </c>
      <c r="AJ42" s="17" t="s">
        <v>6</v>
      </c>
      <c r="AL42" t="s">
        <v>19</v>
      </c>
      <c r="AM42" s="41">
        <f>AVERAGEA(E42,K42,Q42,W42,AC42,AI42)</f>
        <v>77.083333333333329</v>
      </c>
      <c r="AO42" s="30"/>
      <c r="AP42" s="31"/>
      <c r="AQ42" s="32"/>
    </row>
    <row r="43" spans="1:43" ht="15.75" thickBot="1" x14ac:dyDescent="0.3">
      <c r="A43" s="11">
        <v>3</v>
      </c>
      <c r="B43" s="3">
        <v>2</v>
      </c>
      <c r="C43" s="3">
        <v>1</v>
      </c>
      <c r="D43" s="3">
        <v>0</v>
      </c>
      <c r="E43" s="18">
        <f>COUNTA(A44:D49)</f>
        <v>6</v>
      </c>
      <c r="F43" t="s">
        <v>7</v>
      </c>
      <c r="G43" s="11">
        <v>3</v>
      </c>
      <c r="H43" s="3">
        <v>2</v>
      </c>
      <c r="I43" s="3">
        <v>1</v>
      </c>
      <c r="J43" s="3">
        <v>0</v>
      </c>
      <c r="K43" s="18">
        <f>COUNTA(G44:J49)</f>
        <v>6</v>
      </c>
      <c r="L43" t="s">
        <v>7</v>
      </c>
      <c r="M43" s="11">
        <v>3</v>
      </c>
      <c r="N43" s="3">
        <v>2</v>
      </c>
      <c r="O43" s="3">
        <v>1</v>
      </c>
      <c r="P43" s="3">
        <v>0</v>
      </c>
      <c r="Q43" s="18">
        <f>COUNTA(M44:P49)</f>
        <v>6</v>
      </c>
      <c r="R43" t="s">
        <v>7</v>
      </c>
      <c r="S43" s="11">
        <v>3</v>
      </c>
      <c r="T43" s="3">
        <v>2</v>
      </c>
      <c r="U43" s="3">
        <v>1</v>
      </c>
      <c r="V43" s="3">
        <v>0</v>
      </c>
      <c r="W43" s="18">
        <f>COUNTA(S44:V49)</f>
        <v>6</v>
      </c>
      <c r="X43" t="s">
        <v>7</v>
      </c>
      <c r="Y43" s="11">
        <v>3</v>
      </c>
      <c r="Z43" s="3">
        <v>2</v>
      </c>
      <c r="AA43" s="3">
        <v>1</v>
      </c>
      <c r="AB43" s="3">
        <v>0</v>
      </c>
      <c r="AC43" s="18">
        <f>COUNTA(Y44:AB49)</f>
        <v>6</v>
      </c>
      <c r="AD43" t="s">
        <v>7</v>
      </c>
      <c r="AE43" s="11">
        <v>3</v>
      </c>
      <c r="AF43" s="3">
        <v>2</v>
      </c>
      <c r="AG43" s="3">
        <v>1</v>
      </c>
      <c r="AH43" s="3">
        <v>0</v>
      </c>
      <c r="AI43" s="18">
        <f>COUNTA(AE44:AH49)</f>
        <v>6</v>
      </c>
      <c r="AJ43" t="s">
        <v>7</v>
      </c>
      <c r="AO43" s="30" t="s">
        <v>16</v>
      </c>
      <c r="AP43" s="31">
        <f>SUM(E43,K43,Q43,W43,AC43,AI43)</f>
        <v>36</v>
      </c>
      <c r="AQ43" s="32">
        <v>1</v>
      </c>
    </row>
    <row r="44" spans="1:43" ht="16.5" thickBot="1" x14ac:dyDescent="0.3">
      <c r="A44" s="7"/>
      <c r="B44" s="4"/>
      <c r="C44" s="4">
        <v>34</v>
      </c>
      <c r="D44" s="4"/>
      <c r="E44" s="19"/>
      <c r="G44" s="7"/>
      <c r="H44" s="4">
        <v>67</v>
      </c>
      <c r="I44" s="4"/>
      <c r="J44" s="4"/>
      <c r="K44" s="19"/>
      <c r="M44" s="14"/>
      <c r="N44" s="1"/>
      <c r="O44" s="1">
        <v>34</v>
      </c>
      <c r="P44" s="4"/>
      <c r="Q44" s="19"/>
      <c r="S44" s="7">
        <v>100</v>
      </c>
      <c r="T44" s="4"/>
      <c r="U44" s="4"/>
      <c r="V44" s="4"/>
      <c r="W44" s="19"/>
      <c r="Y44" s="7">
        <v>100</v>
      </c>
      <c r="Z44" s="4"/>
      <c r="AA44" s="4"/>
      <c r="AB44" s="4"/>
      <c r="AC44" s="19"/>
      <c r="AE44" s="7">
        <v>100</v>
      </c>
      <c r="AF44" s="4"/>
      <c r="AG44" s="4"/>
      <c r="AH44" s="4"/>
      <c r="AI44" s="19"/>
      <c r="AO44" s="30"/>
      <c r="AP44" s="31"/>
      <c r="AQ44" s="32"/>
    </row>
    <row r="45" spans="1:43" ht="16.5" thickBot="1" x14ac:dyDescent="0.3">
      <c r="A45" s="7">
        <v>100</v>
      </c>
      <c r="B45" s="4"/>
      <c r="C45" s="4"/>
      <c r="D45" s="4"/>
      <c r="E45" s="19">
        <f>COUNTIF(A44:D49,100)</f>
        <v>2</v>
      </c>
      <c r="F45" t="s">
        <v>8</v>
      </c>
      <c r="G45" s="7">
        <v>100</v>
      </c>
      <c r="H45" s="4"/>
      <c r="I45" s="4"/>
      <c r="J45" s="4"/>
      <c r="K45" s="19">
        <f>COUNTIF(G44:J49,100)</f>
        <v>2</v>
      </c>
      <c r="L45" t="s">
        <v>8</v>
      </c>
      <c r="M45" s="8"/>
      <c r="N45" s="9">
        <v>67</v>
      </c>
      <c r="O45" s="1"/>
      <c r="P45" s="4"/>
      <c r="Q45" s="19">
        <f>COUNTIF(M44:P49,100)</f>
        <v>1</v>
      </c>
      <c r="R45" t="s">
        <v>8</v>
      </c>
      <c r="S45" s="7"/>
      <c r="T45" s="4">
        <v>67</v>
      </c>
      <c r="U45" s="4"/>
      <c r="V45" s="4"/>
      <c r="W45" s="19">
        <f>COUNTIF(S44:V49,100)</f>
        <v>4</v>
      </c>
      <c r="X45" t="s">
        <v>8</v>
      </c>
      <c r="Y45" s="7"/>
      <c r="Z45" s="4">
        <v>67</v>
      </c>
      <c r="AA45" s="4"/>
      <c r="AB45" s="4"/>
      <c r="AC45" s="19">
        <f>COUNTIF(Y44:AB49,100)</f>
        <v>3</v>
      </c>
      <c r="AD45" t="s">
        <v>8</v>
      </c>
      <c r="AE45" s="7">
        <v>100</v>
      </c>
      <c r="AF45" s="4"/>
      <c r="AG45" s="4"/>
      <c r="AH45" s="4"/>
      <c r="AI45" s="19">
        <f>COUNTIF(AE44:AH49,100)</f>
        <v>6</v>
      </c>
      <c r="AJ45" t="s">
        <v>8</v>
      </c>
      <c r="AO45" s="30" t="s">
        <v>12</v>
      </c>
      <c r="AP45" s="31">
        <f t="shared" ref="AP45:AP48" si="8">SUM(E45,K45,Q45,W45,AC45,AI45)</f>
        <v>18</v>
      </c>
      <c r="AQ45" s="32">
        <f>AP45/AP$43</f>
        <v>0.5</v>
      </c>
    </row>
    <row r="46" spans="1:43" ht="16.5" thickBot="1" x14ac:dyDescent="0.3">
      <c r="A46" s="7">
        <v>100</v>
      </c>
      <c r="B46" s="4"/>
      <c r="C46" s="4"/>
      <c r="D46" s="4"/>
      <c r="E46" s="19">
        <f>COUNTIF(A44:D49,67)</f>
        <v>1</v>
      </c>
      <c r="F46" t="s">
        <v>9</v>
      </c>
      <c r="G46" s="7">
        <v>100</v>
      </c>
      <c r="H46" s="4"/>
      <c r="I46" s="4"/>
      <c r="J46" s="4"/>
      <c r="K46" s="19">
        <f>COUNTIF(G44:J49,67)</f>
        <v>2</v>
      </c>
      <c r="L46" t="s">
        <v>9</v>
      </c>
      <c r="M46" s="14">
        <v>100</v>
      </c>
      <c r="N46" s="1"/>
      <c r="O46" s="1"/>
      <c r="P46" s="4"/>
      <c r="Q46" s="19">
        <f>COUNTIF(M44:P49,67)</f>
        <v>3</v>
      </c>
      <c r="R46" t="s">
        <v>9</v>
      </c>
      <c r="S46" s="7">
        <v>100</v>
      </c>
      <c r="T46" s="4"/>
      <c r="U46" s="4"/>
      <c r="V46" s="4"/>
      <c r="W46" s="19">
        <f>COUNTIF(S44:V49,67)</f>
        <v>2</v>
      </c>
      <c r="X46" t="s">
        <v>9</v>
      </c>
      <c r="Y46" s="7">
        <v>100</v>
      </c>
      <c r="Z46" s="4"/>
      <c r="AA46" s="4"/>
      <c r="AB46" s="4"/>
      <c r="AC46" s="19">
        <f>COUNTIF(Y44:AB49,67)</f>
        <v>3</v>
      </c>
      <c r="AD46" t="s">
        <v>9</v>
      </c>
      <c r="AE46" s="7">
        <v>100</v>
      </c>
      <c r="AF46" s="4"/>
      <c r="AG46" s="4"/>
      <c r="AH46" s="4"/>
      <c r="AI46" s="19">
        <f>COUNTIF(AE44:AH49,67)</f>
        <v>0</v>
      </c>
      <c r="AJ46" t="s">
        <v>9</v>
      </c>
      <c r="AO46" s="30" t="s">
        <v>13</v>
      </c>
      <c r="AP46" s="31">
        <f t="shared" si="8"/>
        <v>11</v>
      </c>
      <c r="AQ46" s="32">
        <f t="shared" ref="AQ46:AQ48" si="9">AP46/AP$43</f>
        <v>0.30555555555555558</v>
      </c>
    </row>
    <row r="47" spans="1:43" ht="16.5" thickBot="1" x14ac:dyDescent="0.3">
      <c r="A47" s="7"/>
      <c r="B47" s="4"/>
      <c r="C47" s="4">
        <v>34</v>
      </c>
      <c r="D47" s="4"/>
      <c r="E47" s="19">
        <f>COUNTIF(A44:D49,34)</f>
        <v>3</v>
      </c>
      <c r="F47" t="s">
        <v>10</v>
      </c>
      <c r="G47" s="7"/>
      <c r="H47" s="4"/>
      <c r="I47" s="4">
        <v>34</v>
      </c>
      <c r="J47" s="4"/>
      <c r="K47" s="19">
        <f>COUNTIF(G44:J49,34)</f>
        <v>2</v>
      </c>
      <c r="L47" t="s">
        <v>10</v>
      </c>
      <c r="M47" s="14"/>
      <c r="N47" s="1"/>
      <c r="O47" s="1">
        <v>34</v>
      </c>
      <c r="P47" s="4"/>
      <c r="Q47" s="19">
        <f>COUNTIF(M44:P49,34)</f>
        <v>2</v>
      </c>
      <c r="R47" t="s">
        <v>10</v>
      </c>
      <c r="S47" s="7"/>
      <c r="T47" s="4">
        <v>67</v>
      </c>
      <c r="U47" s="4"/>
      <c r="V47" s="4"/>
      <c r="W47" s="19">
        <f>COUNTIF(S44:V49,34)</f>
        <v>0</v>
      </c>
      <c r="X47" t="s">
        <v>10</v>
      </c>
      <c r="Y47" s="7"/>
      <c r="Z47" s="4">
        <v>67</v>
      </c>
      <c r="AA47" s="4"/>
      <c r="AB47" s="4"/>
      <c r="AC47" s="19">
        <f>COUNTIF(Y44:AB49,34)</f>
        <v>0</v>
      </c>
      <c r="AD47" t="s">
        <v>10</v>
      </c>
      <c r="AE47" s="7">
        <v>100</v>
      </c>
      <c r="AF47" s="4"/>
      <c r="AG47" s="4"/>
      <c r="AH47" s="4"/>
      <c r="AI47" s="19">
        <f>COUNTIF(AE44:AH49,34)</f>
        <v>0</v>
      </c>
      <c r="AJ47" t="s">
        <v>10</v>
      </c>
      <c r="AO47" s="30" t="s">
        <v>14</v>
      </c>
      <c r="AP47" s="31">
        <f t="shared" si="8"/>
        <v>7</v>
      </c>
      <c r="AQ47" s="32">
        <f t="shared" si="9"/>
        <v>0.19444444444444445</v>
      </c>
    </row>
    <row r="48" spans="1:43" ht="16.5" thickBot="1" x14ac:dyDescent="0.3">
      <c r="A48" s="7"/>
      <c r="B48" s="4">
        <v>67</v>
      </c>
      <c r="C48" s="4"/>
      <c r="D48" s="4"/>
      <c r="E48" s="19">
        <f>COUNTIF(A44:D49,0)</f>
        <v>0</v>
      </c>
      <c r="F48" t="s">
        <v>11</v>
      </c>
      <c r="G48" s="7"/>
      <c r="H48" s="4">
        <v>67</v>
      </c>
      <c r="I48" s="4"/>
      <c r="J48" s="4"/>
      <c r="K48" s="19">
        <f>COUNTIF(G44:J49,0)</f>
        <v>0</v>
      </c>
      <c r="L48" t="s">
        <v>11</v>
      </c>
      <c r="M48" s="14"/>
      <c r="N48" s="1">
        <v>67</v>
      </c>
      <c r="O48" s="1"/>
      <c r="P48" s="4"/>
      <c r="Q48" s="19">
        <f>COUNTIF(M44:P49,0)</f>
        <v>0</v>
      </c>
      <c r="R48" t="s">
        <v>11</v>
      </c>
      <c r="S48" s="7">
        <v>100</v>
      </c>
      <c r="T48" s="4"/>
      <c r="U48" s="4"/>
      <c r="V48" s="4"/>
      <c r="W48" s="19">
        <f>COUNTIF(S44:V49,0)</f>
        <v>0</v>
      </c>
      <c r="X48" t="s">
        <v>11</v>
      </c>
      <c r="Y48" s="7">
        <v>100</v>
      </c>
      <c r="Z48" s="4"/>
      <c r="AA48" s="4"/>
      <c r="AB48" s="4"/>
      <c r="AC48" s="19">
        <f>COUNTIF(Y44:AB49,0)</f>
        <v>0</v>
      </c>
      <c r="AD48" t="s">
        <v>11</v>
      </c>
      <c r="AE48" s="7">
        <v>100</v>
      </c>
      <c r="AF48" s="4"/>
      <c r="AG48" s="4"/>
      <c r="AH48" s="4"/>
      <c r="AI48" s="19">
        <f>COUNTIF(AE44:AH49,0)</f>
        <v>0</v>
      </c>
      <c r="AJ48" t="s">
        <v>11</v>
      </c>
      <c r="AO48" s="30" t="s">
        <v>15</v>
      </c>
      <c r="AP48" s="31">
        <f t="shared" si="8"/>
        <v>0</v>
      </c>
      <c r="AQ48" s="32">
        <f t="shared" si="9"/>
        <v>0</v>
      </c>
    </row>
    <row r="49" spans="1:43" ht="16.5" thickBot="1" x14ac:dyDescent="0.3">
      <c r="A49" s="7"/>
      <c r="B49" s="4"/>
      <c r="C49" s="4">
        <v>34</v>
      </c>
      <c r="D49" s="4"/>
      <c r="E49" s="19"/>
      <c r="G49" s="7"/>
      <c r="H49" s="4"/>
      <c r="I49" s="4">
        <v>34</v>
      </c>
      <c r="J49" s="4"/>
      <c r="K49" s="19"/>
      <c r="M49" s="8"/>
      <c r="N49" s="9">
        <v>67</v>
      </c>
      <c r="O49" s="1"/>
      <c r="P49" s="4"/>
      <c r="Q49" s="19"/>
      <c r="S49" s="7">
        <v>100</v>
      </c>
      <c r="T49" s="4"/>
      <c r="U49" s="4"/>
      <c r="V49" s="4"/>
      <c r="W49" s="19"/>
      <c r="Y49" s="7"/>
      <c r="Z49" s="4">
        <v>67</v>
      </c>
      <c r="AA49" s="4"/>
      <c r="AB49" s="4"/>
      <c r="AC49" s="19"/>
      <c r="AE49" s="7">
        <v>100</v>
      </c>
      <c r="AF49" s="4"/>
      <c r="AG49" s="4"/>
      <c r="AH49" s="4"/>
      <c r="AI49" s="19"/>
      <c r="AO49" s="30"/>
      <c r="AP49" s="31"/>
      <c r="AQ49" s="32"/>
    </row>
    <row r="50" spans="1:43" x14ac:dyDescent="0.25">
      <c r="AO50" s="30"/>
      <c r="AP50" s="31"/>
      <c r="AQ50" s="32"/>
    </row>
    <row r="51" spans="1:43" ht="15.75" thickBot="1" x14ac:dyDescent="0.3">
      <c r="AO51" s="30"/>
      <c r="AP51" s="31"/>
      <c r="AQ51" s="32"/>
    </row>
    <row r="52" spans="1:43" ht="30" x14ac:dyDescent="0.25">
      <c r="A52" s="10" t="s">
        <v>0</v>
      </c>
      <c r="B52" s="2" t="s">
        <v>1</v>
      </c>
      <c r="C52" s="2" t="s">
        <v>2</v>
      </c>
      <c r="D52" s="2" t="s">
        <v>3</v>
      </c>
      <c r="E52" s="37">
        <f>SUM(A54:D58)/E53</f>
        <v>73.599999999999994</v>
      </c>
      <c r="F52" s="17" t="s">
        <v>6</v>
      </c>
      <c r="G52" s="10" t="s">
        <v>0</v>
      </c>
      <c r="H52" s="2" t="s">
        <v>1</v>
      </c>
      <c r="I52" s="2" t="s">
        <v>2</v>
      </c>
      <c r="J52" s="2" t="s">
        <v>3</v>
      </c>
      <c r="K52" s="37">
        <f>SUM(G54:J58)/K53</f>
        <v>86.8</v>
      </c>
      <c r="L52" s="17" t="s">
        <v>6</v>
      </c>
      <c r="M52" s="10" t="s">
        <v>0</v>
      </c>
      <c r="N52" s="2" t="s">
        <v>1</v>
      </c>
      <c r="O52" s="2" t="s">
        <v>2</v>
      </c>
      <c r="P52" s="2" t="s">
        <v>3</v>
      </c>
      <c r="Q52" s="37">
        <f>SUM(M54:P58)/Q53</f>
        <v>86.8</v>
      </c>
      <c r="R52" s="17" t="s">
        <v>6</v>
      </c>
      <c r="S52" s="10" t="s">
        <v>0</v>
      </c>
      <c r="T52" s="2" t="s">
        <v>1</v>
      </c>
      <c r="U52" s="2" t="s">
        <v>2</v>
      </c>
      <c r="V52" s="2" t="s">
        <v>3</v>
      </c>
      <c r="W52" s="37">
        <f>SUM(S54:V58)/W53</f>
        <v>86.8</v>
      </c>
      <c r="X52" s="17" t="s">
        <v>6</v>
      </c>
      <c r="Y52" s="10" t="s">
        <v>0</v>
      </c>
      <c r="Z52" s="2" t="s">
        <v>1</v>
      </c>
      <c r="AA52" s="2" t="s">
        <v>2</v>
      </c>
      <c r="AB52" s="2" t="s">
        <v>3</v>
      </c>
      <c r="AC52" s="37">
        <f>SUM(Y54:AB58)/AC53</f>
        <v>73.599999999999994</v>
      </c>
      <c r="AD52" s="17" t="s">
        <v>6</v>
      </c>
      <c r="AE52" s="10" t="s">
        <v>0</v>
      </c>
      <c r="AF52" s="2" t="s">
        <v>1</v>
      </c>
      <c r="AG52" s="2" t="s">
        <v>2</v>
      </c>
      <c r="AH52" s="2" t="s">
        <v>3</v>
      </c>
      <c r="AI52" s="37">
        <f>SUM(AE54:AH58)/AI53</f>
        <v>93.4</v>
      </c>
      <c r="AJ52" s="17" t="s">
        <v>6</v>
      </c>
      <c r="AL52" t="s">
        <v>19</v>
      </c>
      <c r="AM52" s="41">
        <f>AVERAGEA(E52,K52,Q52,W52,AC52,AI52)</f>
        <v>83.5</v>
      </c>
      <c r="AO52" s="30"/>
      <c r="AP52" s="31"/>
      <c r="AQ52" s="32"/>
    </row>
    <row r="53" spans="1:43" ht="15.75" thickBot="1" x14ac:dyDescent="0.3">
      <c r="A53" s="11">
        <v>3</v>
      </c>
      <c r="B53" s="3">
        <v>2</v>
      </c>
      <c r="C53" s="3">
        <v>1</v>
      </c>
      <c r="D53" s="3">
        <v>0</v>
      </c>
      <c r="E53" s="18">
        <f>COUNTA(A54:D58)</f>
        <v>5</v>
      </c>
      <c r="F53" t="s">
        <v>7</v>
      </c>
      <c r="G53" s="11">
        <v>3</v>
      </c>
      <c r="H53" s="3">
        <v>2</v>
      </c>
      <c r="I53" s="3">
        <v>1</v>
      </c>
      <c r="J53" s="3">
        <v>0</v>
      </c>
      <c r="K53" s="18">
        <f>COUNTA(G54:J58)</f>
        <v>5</v>
      </c>
      <c r="L53" t="s">
        <v>7</v>
      </c>
      <c r="M53" s="11">
        <v>3</v>
      </c>
      <c r="N53" s="3">
        <v>2</v>
      </c>
      <c r="O53" s="3">
        <v>1</v>
      </c>
      <c r="P53" s="3">
        <v>0</v>
      </c>
      <c r="Q53" s="18">
        <f>COUNTA(M54:P58)</f>
        <v>5</v>
      </c>
      <c r="R53" t="s">
        <v>7</v>
      </c>
      <c r="S53" s="11">
        <v>3</v>
      </c>
      <c r="T53" s="3">
        <v>2</v>
      </c>
      <c r="U53" s="3">
        <v>1</v>
      </c>
      <c r="V53" s="3">
        <v>0</v>
      </c>
      <c r="W53" s="18">
        <f>COUNTA(S54:V58)</f>
        <v>5</v>
      </c>
      <c r="X53" t="s">
        <v>7</v>
      </c>
      <c r="Y53" s="11">
        <v>3</v>
      </c>
      <c r="Z53" s="3">
        <v>2</v>
      </c>
      <c r="AA53" s="3">
        <v>1</v>
      </c>
      <c r="AB53" s="3">
        <v>0</v>
      </c>
      <c r="AC53" s="18">
        <f>COUNTA(Y54:AB58)</f>
        <v>5</v>
      </c>
      <c r="AD53" t="s">
        <v>7</v>
      </c>
      <c r="AE53" s="11">
        <v>3</v>
      </c>
      <c r="AF53" s="3">
        <v>2</v>
      </c>
      <c r="AG53" s="3">
        <v>1</v>
      </c>
      <c r="AH53" s="3">
        <v>0</v>
      </c>
      <c r="AI53" s="18">
        <f>COUNTA(AE54:AH58)</f>
        <v>5</v>
      </c>
      <c r="AJ53" t="s">
        <v>7</v>
      </c>
      <c r="AO53" s="30" t="s">
        <v>16</v>
      </c>
      <c r="AP53" s="31">
        <f>SUM(E53,K53,Q53,W53,AC53,AI53)</f>
        <v>30</v>
      </c>
      <c r="AQ53" s="32">
        <v>1</v>
      </c>
    </row>
    <row r="54" spans="1:43" ht="16.5" thickBot="1" x14ac:dyDescent="0.3">
      <c r="A54" s="7"/>
      <c r="B54" s="4">
        <v>67</v>
      </c>
      <c r="C54" s="4"/>
      <c r="D54" s="4"/>
      <c r="E54" s="19"/>
      <c r="G54" s="7"/>
      <c r="H54" s="4">
        <v>67</v>
      </c>
      <c r="I54" s="4"/>
      <c r="J54" s="4"/>
      <c r="K54" s="19"/>
      <c r="M54" s="14">
        <v>100</v>
      </c>
      <c r="N54" s="1"/>
      <c r="O54" s="4"/>
      <c r="P54" s="4"/>
      <c r="Q54" s="19"/>
      <c r="S54" s="7"/>
      <c r="T54" s="4">
        <v>67</v>
      </c>
      <c r="U54" s="4"/>
      <c r="V54" s="4"/>
      <c r="W54" s="19"/>
      <c r="Y54" s="7"/>
      <c r="Z54" s="4"/>
      <c r="AA54" s="4">
        <v>34</v>
      </c>
      <c r="AB54" s="4"/>
      <c r="AC54" s="19"/>
      <c r="AE54" s="7"/>
      <c r="AF54" s="4">
        <v>67</v>
      </c>
      <c r="AG54" s="4"/>
      <c r="AH54" s="4"/>
      <c r="AI54" s="19"/>
      <c r="AO54" s="30"/>
      <c r="AP54" s="31"/>
      <c r="AQ54" s="32"/>
    </row>
    <row r="55" spans="1:43" ht="16.5" thickBot="1" x14ac:dyDescent="0.3">
      <c r="A55" s="7"/>
      <c r="B55" s="4">
        <v>67</v>
      </c>
      <c r="C55" s="4"/>
      <c r="D55" s="4"/>
      <c r="E55" s="19">
        <f>COUNTIF(A54:D58,100)</f>
        <v>1</v>
      </c>
      <c r="F55" t="s">
        <v>8</v>
      </c>
      <c r="G55" s="7">
        <v>100</v>
      </c>
      <c r="H55" s="4"/>
      <c r="I55" s="4"/>
      <c r="J55" s="4"/>
      <c r="K55" s="19">
        <f>COUNTIF(G54:J58,100)</f>
        <v>3</v>
      </c>
      <c r="L55" t="s">
        <v>8</v>
      </c>
      <c r="M55" s="14"/>
      <c r="N55" s="1">
        <v>67</v>
      </c>
      <c r="O55" s="4"/>
      <c r="P55" s="4"/>
      <c r="Q55" s="19">
        <f>COUNTIF(M54:P58,100)</f>
        <v>3</v>
      </c>
      <c r="R55" t="s">
        <v>8</v>
      </c>
      <c r="S55" s="7">
        <v>100</v>
      </c>
      <c r="T55" s="4"/>
      <c r="U55" s="4"/>
      <c r="V55" s="4"/>
      <c r="W55" s="19">
        <f>COUNTIF(S54:V58,100)</f>
        <v>3</v>
      </c>
      <c r="X55" t="s">
        <v>8</v>
      </c>
      <c r="Y55" s="7"/>
      <c r="Z55" s="4">
        <v>67</v>
      </c>
      <c r="AA55" s="4"/>
      <c r="AB55" s="4"/>
      <c r="AC55" s="19">
        <f>COUNTIF(Y54:AB58,100)</f>
        <v>2</v>
      </c>
      <c r="AD55" t="s">
        <v>8</v>
      </c>
      <c r="AE55" s="7">
        <v>100</v>
      </c>
      <c r="AF55" s="4"/>
      <c r="AG55" s="4"/>
      <c r="AH55" s="4"/>
      <c r="AI55" s="19">
        <f>COUNTIF(AE54:AH58,100)</f>
        <v>4</v>
      </c>
      <c r="AJ55" t="s">
        <v>8</v>
      </c>
      <c r="AO55" s="30" t="s">
        <v>12</v>
      </c>
      <c r="AP55" s="31">
        <f t="shared" ref="AP55:AP58" si="10">SUM(E55,K55,Q55,W55,AC55,AI55)</f>
        <v>16</v>
      </c>
      <c r="AQ55" s="32">
        <f>AP55/AP$53</f>
        <v>0.53333333333333333</v>
      </c>
    </row>
    <row r="56" spans="1:43" ht="16.5" thickBot="1" x14ac:dyDescent="0.3">
      <c r="A56" s="7"/>
      <c r="B56" s="4">
        <v>67</v>
      </c>
      <c r="C56" s="4"/>
      <c r="D56" s="4"/>
      <c r="E56" s="19">
        <f>COUNTIF(A54:D58,67)</f>
        <v>4</v>
      </c>
      <c r="F56" t="s">
        <v>9</v>
      </c>
      <c r="G56" s="7">
        <v>100</v>
      </c>
      <c r="H56" s="4"/>
      <c r="I56" s="4"/>
      <c r="J56" s="4"/>
      <c r="K56" s="19">
        <f>COUNTIF(G54:J58,67)</f>
        <v>2</v>
      </c>
      <c r="L56" t="s">
        <v>9</v>
      </c>
      <c r="M56" s="8"/>
      <c r="N56" s="1">
        <v>67</v>
      </c>
      <c r="O56" s="4"/>
      <c r="P56" s="4"/>
      <c r="Q56" s="19">
        <f>COUNTIF(M54:P58,67)</f>
        <v>2</v>
      </c>
      <c r="R56" t="s">
        <v>9</v>
      </c>
      <c r="S56" s="7">
        <v>100</v>
      </c>
      <c r="T56" s="4"/>
      <c r="U56" s="4"/>
      <c r="V56" s="4"/>
      <c r="W56" s="19">
        <f>COUNTIF(S54:V58,67)</f>
        <v>2</v>
      </c>
      <c r="X56" t="s">
        <v>9</v>
      </c>
      <c r="Y56" s="7">
        <v>100</v>
      </c>
      <c r="Z56" s="4"/>
      <c r="AA56" s="4"/>
      <c r="AB56" s="4"/>
      <c r="AC56" s="19">
        <f>COUNTIF(Y54:AB58,67)</f>
        <v>2</v>
      </c>
      <c r="AD56" t="s">
        <v>9</v>
      </c>
      <c r="AE56" s="7">
        <v>100</v>
      </c>
      <c r="AF56" s="4"/>
      <c r="AG56" s="4"/>
      <c r="AH56" s="4"/>
      <c r="AI56" s="19">
        <f>COUNTIF(AE54:AH58,67)</f>
        <v>1</v>
      </c>
      <c r="AJ56" t="s">
        <v>9</v>
      </c>
      <c r="AO56" s="30" t="s">
        <v>13</v>
      </c>
      <c r="AP56" s="31">
        <f t="shared" si="10"/>
        <v>13</v>
      </c>
      <c r="AQ56" s="32">
        <f t="shared" ref="AQ56:AQ58" si="11">AP56/AP$53</f>
        <v>0.43333333333333335</v>
      </c>
    </row>
    <row r="57" spans="1:43" ht="16.5" thickBot="1" x14ac:dyDescent="0.3">
      <c r="A57" s="7">
        <v>100</v>
      </c>
      <c r="B57" s="4"/>
      <c r="C57" s="4"/>
      <c r="D57" s="4"/>
      <c r="E57" s="19">
        <f>COUNTIF(A54:D58,34)</f>
        <v>0</v>
      </c>
      <c r="F57" t="s">
        <v>10</v>
      </c>
      <c r="G57" s="7"/>
      <c r="H57" s="4">
        <v>67</v>
      </c>
      <c r="I57" s="4"/>
      <c r="J57" s="4"/>
      <c r="K57" s="19">
        <f>COUNTIF(G54:J58,34)</f>
        <v>0</v>
      </c>
      <c r="L57" t="s">
        <v>10</v>
      </c>
      <c r="M57" s="14">
        <v>100</v>
      </c>
      <c r="N57" s="1"/>
      <c r="O57" s="4"/>
      <c r="P57" s="4"/>
      <c r="Q57" s="19">
        <f>COUNTIF(M54:P58,34)</f>
        <v>0</v>
      </c>
      <c r="R57" t="s">
        <v>10</v>
      </c>
      <c r="S57" s="7">
        <v>100</v>
      </c>
      <c r="T57" s="4"/>
      <c r="U57" s="4"/>
      <c r="V57" s="4"/>
      <c r="W57" s="19">
        <f>COUNTIF(S54:V58,34)</f>
        <v>0</v>
      </c>
      <c r="X57" t="s">
        <v>10</v>
      </c>
      <c r="Y57" s="7">
        <v>100</v>
      </c>
      <c r="Z57" s="4"/>
      <c r="AA57" s="4"/>
      <c r="AB57" s="4"/>
      <c r="AC57" s="19">
        <f>COUNTIF(Y54:AB58,34)</f>
        <v>1</v>
      </c>
      <c r="AD57" t="s">
        <v>10</v>
      </c>
      <c r="AE57" s="7">
        <v>100</v>
      </c>
      <c r="AF57" s="4"/>
      <c r="AG57" s="4"/>
      <c r="AH57" s="4"/>
      <c r="AI57" s="19">
        <f>COUNTIF(AE54:AH58,34)</f>
        <v>0</v>
      </c>
      <c r="AJ57" t="s">
        <v>10</v>
      </c>
      <c r="AO57" s="30" t="s">
        <v>14</v>
      </c>
      <c r="AP57" s="31">
        <f t="shared" si="10"/>
        <v>1</v>
      </c>
      <c r="AQ57" s="32">
        <f t="shared" si="11"/>
        <v>3.3333333333333333E-2</v>
      </c>
    </row>
    <row r="58" spans="1:43" ht="16.5" thickBot="1" x14ac:dyDescent="0.3">
      <c r="A58" s="7"/>
      <c r="B58" s="4">
        <v>67</v>
      </c>
      <c r="C58" s="4"/>
      <c r="D58" s="4"/>
      <c r="E58" s="19">
        <f>COUNTIF(A54:D58,0)</f>
        <v>0</v>
      </c>
      <c r="F58" t="s">
        <v>11</v>
      </c>
      <c r="G58" s="7">
        <v>100</v>
      </c>
      <c r="H58" s="4"/>
      <c r="I58" s="4"/>
      <c r="J58" s="4"/>
      <c r="K58" s="19">
        <f>COUNTIF(G54:J58,0)</f>
        <v>0</v>
      </c>
      <c r="L58" t="s">
        <v>11</v>
      </c>
      <c r="M58" s="14">
        <v>100</v>
      </c>
      <c r="N58" s="1"/>
      <c r="O58" s="4"/>
      <c r="P58" s="4"/>
      <c r="Q58" s="19">
        <f>COUNTIF(M54:P58,0)</f>
        <v>0</v>
      </c>
      <c r="R58" t="s">
        <v>11</v>
      </c>
      <c r="S58" s="7"/>
      <c r="T58" s="4">
        <v>67</v>
      </c>
      <c r="U58" s="4"/>
      <c r="V58" s="4"/>
      <c r="W58" s="19">
        <f>COUNTIF(S54:V58,0)</f>
        <v>0</v>
      </c>
      <c r="X58" t="s">
        <v>11</v>
      </c>
      <c r="Y58" s="7"/>
      <c r="Z58" s="4">
        <v>67</v>
      </c>
      <c r="AA58" s="4"/>
      <c r="AB58" s="4"/>
      <c r="AC58" s="19">
        <f>COUNTIF(Y54:AB58,0)</f>
        <v>0</v>
      </c>
      <c r="AD58" t="s">
        <v>11</v>
      </c>
      <c r="AE58" s="7">
        <v>100</v>
      </c>
      <c r="AF58" s="4"/>
      <c r="AG58" s="4"/>
      <c r="AH58" s="4"/>
      <c r="AI58" s="19">
        <f>COUNTIF(AE54:AH58,0)</f>
        <v>0</v>
      </c>
      <c r="AJ58" t="s">
        <v>11</v>
      </c>
      <c r="AO58" s="30" t="s">
        <v>15</v>
      </c>
      <c r="AP58" s="31">
        <f t="shared" si="10"/>
        <v>0</v>
      </c>
      <c r="AQ58" s="32">
        <f t="shared" si="11"/>
        <v>0</v>
      </c>
    </row>
    <row r="59" spans="1:43" x14ac:dyDescent="0.25">
      <c r="AO59" s="30"/>
      <c r="AP59" s="31"/>
      <c r="AQ59" s="32"/>
    </row>
    <row r="60" spans="1:43" ht="15.75" thickBot="1" x14ac:dyDescent="0.3">
      <c r="AO60" s="30"/>
      <c r="AP60" s="31"/>
      <c r="AQ60" s="32"/>
    </row>
    <row r="61" spans="1:43" ht="30" x14ac:dyDescent="0.25">
      <c r="A61" s="10" t="s">
        <v>0</v>
      </c>
      <c r="B61" s="2" t="s">
        <v>1</v>
      </c>
      <c r="C61" s="2" t="s">
        <v>2</v>
      </c>
      <c r="D61" s="2" t="s">
        <v>3</v>
      </c>
      <c r="E61" s="37">
        <f>SUM(A63:D67)/E62</f>
        <v>40.4</v>
      </c>
      <c r="F61" s="17" t="s">
        <v>6</v>
      </c>
      <c r="G61" s="10" t="s">
        <v>0</v>
      </c>
      <c r="H61" s="2" t="s">
        <v>1</v>
      </c>
      <c r="I61" s="2" t="s">
        <v>2</v>
      </c>
      <c r="J61" s="2" t="s">
        <v>3</v>
      </c>
      <c r="K61" s="37">
        <f>SUM(G63:J67)/K62</f>
        <v>53.6</v>
      </c>
      <c r="L61" s="17" t="s">
        <v>6</v>
      </c>
      <c r="M61" s="10" t="s">
        <v>0</v>
      </c>
      <c r="N61" s="2" t="s">
        <v>1</v>
      </c>
      <c r="O61" s="2" t="s">
        <v>2</v>
      </c>
      <c r="P61" s="2" t="s">
        <v>3</v>
      </c>
      <c r="Q61" s="37">
        <f>SUM(M63:P67)/Q62</f>
        <v>47</v>
      </c>
      <c r="R61" s="17" t="s">
        <v>6</v>
      </c>
      <c r="S61" s="10" t="s">
        <v>0</v>
      </c>
      <c r="T61" s="2" t="s">
        <v>1</v>
      </c>
      <c r="U61" s="2" t="s">
        <v>2</v>
      </c>
      <c r="V61" s="2" t="s">
        <v>3</v>
      </c>
      <c r="W61" s="37">
        <f>SUM(S63:V67)/W62</f>
        <v>53.8</v>
      </c>
      <c r="X61" s="17" t="s">
        <v>6</v>
      </c>
      <c r="Y61" s="10" t="s">
        <v>0</v>
      </c>
      <c r="Z61" s="2" t="s">
        <v>1</v>
      </c>
      <c r="AA61" s="2" t="s">
        <v>2</v>
      </c>
      <c r="AB61" s="2" t="s">
        <v>3</v>
      </c>
      <c r="AC61" s="37">
        <f>SUM(Y63:AB67)/AC62</f>
        <v>60.2</v>
      </c>
      <c r="AD61" s="17" t="s">
        <v>6</v>
      </c>
      <c r="AE61" s="10" t="s">
        <v>0</v>
      </c>
      <c r="AF61" s="2" t="s">
        <v>1</v>
      </c>
      <c r="AG61" s="2" t="s">
        <v>2</v>
      </c>
      <c r="AH61" s="2" t="s">
        <v>3</v>
      </c>
      <c r="AI61" s="37">
        <f>SUM(AE63:AH67)/AI62</f>
        <v>86.8</v>
      </c>
      <c r="AJ61" s="17" t="s">
        <v>6</v>
      </c>
      <c r="AL61" t="s">
        <v>19</v>
      </c>
      <c r="AM61" s="41">
        <f>AVERAGEA(E61,K61,Q61,W61,AC61,AI61)</f>
        <v>56.966666666666669</v>
      </c>
      <c r="AO61" s="30"/>
      <c r="AP61" s="31"/>
      <c r="AQ61" s="32"/>
    </row>
    <row r="62" spans="1:43" ht="15.75" thickBot="1" x14ac:dyDescent="0.3">
      <c r="A62" s="11">
        <v>3</v>
      </c>
      <c r="B62" s="3">
        <v>2</v>
      </c>
      <c r="C62" s="3">
        <v>1</v>
      </c>
      <c r="D62" s="3">
        <v>0</v>
      </c>
      <c r="E62" s="18">
        <f>COUNTA(A63:D67)</f>
        <v>5</v>
      </c>
      <c r="F62" t="s">
        <v>7</v>
      </c>
      <c r="G62" s="11">
        <v>3</v>
      </c>
      <c r="H62" s="3">
        <v>2</v>
      </c>
      <c r="I62" s="3">
        <v>1</v>
      </c>
      <c r="J62" s="3">
        <v>0</v>
      </c>
      <c r="K62" s="18">
        <f>COUNTA(G63:J67)</f>
        <v>5</v>
      </c>
      <c r="L62" t="s">
        <v>7</v>
      </c>
      <c r="M62" s="11">
        <v>3</v>
      </c>
      <c r="N62" s="3">
        <v>2</v>
      </c>
      <c r="O62" s="3">
        <v>1</v>
      </c>
      <c r="P62" s="3">
        <v>0</v>
      </c>
      <c r="Q62" s="18">
        <f>COUNTA(M63:P67)</f>
        <v>5</v>
      </c>
      <c r="R62" t="s">
        <v>7</v>
      </c>
      <c r="S62" s="11">
        <v>3</v>
      </c>
      <c r="T62" s="3">
        <v>2</v>
      </c>
      <c r="U62" s="3">
        <v>1</v>
      </c>
      <c r="V62" s="3">
        <v>0</v>
      </c>
      <c r="W62" s="18">
        <f>COUNTA(S63:V67)</f>
        <v>5</v>
      </c>
      <c r="X62" t="s">
        <v>7</v>
      </c>
      <c r="Y62" s="11">
        <v>3</v>
      </c>
      <c r="Z62" s="3">
        <v>2</v>
      </c>
      <c r="AA62" s="3">
        <v>1</v>
      </c>
      <c r="AB62" s="3">
        <v>0</v>
      </c>
      <c r="AC62" s="18">
        <f>COUNTA(Y63:AB67)</f>
        <v>5</v>
      </c>
      <c r="AD62" t="s">
        <v>7</v>
      </c>
      <c r="AE62" s="11">
        <v>3</v>
      </c>
      <c r="AF62" s="3">
        <v>2</v>
      </c>
      <c r="AG62" s="3">
        <v>1</v>
      </c>
      <c r="AH62" s="3">
        <v>0</v>
      </c>
      <c r="AI62" s="18">
        <f>COUNTA(AE63:AH67)</f>
        <v>5</v>
      </c>
      <c r="AJ62" t="s">
        <v>7</v>
      </c>
      <c r="AO62" s="30" t="s">
        <v>16</v>
      </c>
      <c r="AP62" s="31">
        <f>SUM(E62,K62,Q62,W62,AC62,AI62)</f>
        <v>30</v>
      </c>
      <c r="AQ62" s="32">
        <v>1</v>
      </c>
    </row>
    <row r="63" spans="1:43" ht="16.5" thickBot="1" x14ac:dyDescent="0.3">
      <c r="A63" s="7"/>
      <c r="B63" s="4">
        <v>67</v>
      </c>
      <c r="C63" s="4"/>
      <c r="D63" s="4"/>
      <c r="E63" s="19"/>
      <c r="G63" s="7">
        <v>100</v>
      </c>
      <c r="H63" s="4"/>
      <c r="I63" s="4"/>
      <c r="J63" s="4"/>
      <c r="K63" s="19"/>
      <c r="M63" s="14">
        <v>100</v>
      </c>
      <c r="N63" s="1"/>
      <c r="O63" s="1"/>
      <c r="P63" s="4"/>
      <c r="Q63" s="19"/>
      <c r="S63" s="7"/>
      <c r="T63" s="4">
        <v>67</v>
      </c>
      <c r="U63" s="4"/>
      <c r="V63" s="4"/>
      <c r="W63" s="19"/>
      <c r="Y63" s="7"/>
      <c r="Z63" s="4"/>
      <c r="AA63" s="4">
        <v>34</v>
      </c>
      <c r="AB63" s="4"/>
      <c r="AC63" s="19"/>
      <c r="AE63" s="7">
        <v>100</v>
      </c>
      <c r="AF63" s="4"/>
      <c r="AG63" s="4"/>
      <c r="AH63" s="4"/>
      <c r="AI63" s="19"/>
      <c r="AO63" s="30"/>
      <c r="AP63" s="31"/>
      <c r="AQ63" s="32"/>
    </row>
    <row r="64" spans="1:43" ht="16.5" thickBot="1" x14ac:dyDescent="0.3">
      <c r="A64" s="7"/>
      <c r="B64" s="4"/>
      <c r="C64" s="4">
        <v>34</v>
      </c>
      <c r="D64" s="4"/>
      <c r="E64" s="19">
        <f>COUNTIF(A63:D67,100)</f>
        <v>0</v>
      </c>
      <c r="F64" t="s">
        <v>8</v>
      </c>
      <c r="G64" s="7"/>
      <c r="H64" s="4"/>
      <c r="I64" s="4"/>
      <c r="J64" s="4">
        <v>0</v>
      </c>
      <c r="K64" s="19">
        <f>COUNTIF(G63:J67,100)</f>
        <v>1</v>
      </c>
      <c r="L64" t="s">
        <v>8</v>
      </c>
      <c r="M64" s="14"/>
      <c r="N64" s="1"/>
      <c r="O64" s="1">
        <v>34</v>
      </c>
      <c r="P64" s="4"/>
      <c r="Q64" s="19">
        <f>COUNTIF(M63:P67,100)</f>
        <v>1</v>
      </c>
      <c r="R64" t="s">
        <v>8</v>
      </c>
      <c r="S64" s="7"/>
      <c r="T64" s="4">
        <v>67</v>
      </c>
      <c r="U64" s="4"/>
      <c r="V64" s="4"/>
      <c r="W64" s="19">
        <f>COUNTIF(S63:V67,100)</f>
        <v>0</v>
      </c>
      <c r="X64" t="s">
        <v>8</v>
      </c>
      <c r="Y64" s="7"/>
      <c r="Z64" s="4">
        <v>67</v>
      </c>
      <c r="AA64" s="4"/>
      <c r="AB64" s="4"/>
      <c r="AC64" s="19">
        <f>COUNTIF(Y63:AB67,100)</f>
        <v>2</v>
      </c>
      <c r="AD64" t="s">
        <v>8</v>
      </c>
      <c r="AE64" s="7"/>
      <c r="AF64" s="4">
        <v>67</v>
      </c>
      <c r="AG64" s="4"/>
      <c r="AH64" s="4"/>
      <c r="AI64" s="19">
        <f>COUNTIF(AE63:AH67,100)</f>
        <v>3</v>
      </c>
      <c r="AJ64" t="s">
        <v>8</v>
      </c>
      <c r="AO64" s="30" t="s">
        <v>12</v>
      </c>
      <c r="AP64" s="31">
        <f t="shared" ref="AP64:AP67" si="12">SUM(E64,K64,Q64,W64,AC64,AI64)</f>
        <v>7</v>
      </c>
      <c r="AQ64" s="32">
        <f>AP64/AP$62</f>
        <v>0.23333333333333334</v>
      </c>
    </row>
    <row r="65" spans="1:43" ht="16.5" thickBot="1" x14ac:dyDescent="0.3">
      <c r="A65" s="7"/>
      <c r="B65" s="4"/>
      <c r="C65" s="4">
        <v>34</v>
      </c>
      <c r="D65" s="4"/>
      <c r="E65" s="19">
        <f>COUNTIF(A63:D67,67)</f>
        <v>2</v>
      </c>
      <c r="F65" t="s">
        <v>9</v>
      </c>
      <c r="G65" s="7"/>
      <c r="H65" s="4">
        <v>67</v>
      </c>
      <c r="I65" s="4"/>
      <c r="J65" s="4"/>
      <c r="K65" s="19">
        <f>COUNTIF(G63:J67,67)</f>
        <v>2</v>
      </c>
      <c r="L65" t="s">
        <v>9</v>
      </c>
      <c r="M65" s="8"/>
      <c r="N65" s="9"/>
      <c r="O65" s="1">
        <v>34</v>
      </c>
      <c r="P65" s="4"/>
      <c r="Q65" s="19">
        <f>COUNTIF(M63:P67,67)</f>
        <v>1</v>
      </c>
      <c r="R65" t="s">
        <v>9</v>
      </c>
      <c r="S65" s="7"/>
      <c r="T65" s="4"/>
      <c r="U65" s="4">
        <v>34</v>
      </c>
      <c r="V65" s="4"/>
      <c r="W65" s="19">
        <f>COUNTIF(S63:V67,67)</f>
        <v>3</v>
      </c>
      <c r="X65" t="s">
        <v>9</v>
      </c>
      <c r="Y65" s="7">
        <v>100</v>
      </c>
      <c r="Z65" s="4"/>
      <c r="AA65" s="4"/>
      <c r="AB65" s="4"/>
      <c r="AC65" s="19">
        <f>COUNTIF(Y63:AB67,67)</f>
        <v>1</v>
      </c>
      <c r="AD65" t="s">
        <v>9</v>
      </c>
      <c r="AE65" s="7">
        <v>100</v>
      </c>
      <c r="AF65" s="4"/>
      <c r="AG65" s="4"/>
      <c r="AH65" s="4"/>
      <c r="AI65" s="19">
        <f>COUNTIF(AE63:AH67,67)</f>
        <v>2</v>
      </c>
      <c r="AJ65" t="s">
        <v>9</v>
      </c>
      <c r="AO65" s="30" t="s">
        <v>13</v>
      </c>
      <c r="AP65" s="31">
        <f t="shared" si="12"/>
        <v>11</v>
      </c>
      <c r="AQ65" s="32">
        <f t="shared" ref="AQ65:AQ66" si="13">AP65/AP$62</f>
        <v>0.36666666666666664</v>
      </c>
    </row>
    <row r="66" spans="1:43" ht="16.5" thickBot="1" x14ac:dyDescent="0.3">
      <c r="A66" s="7"/>
      <c r="B66" s="4">
        <v>67</v>
      </c>
      <c r="C66" s="4"/>
      <c r="D66" s="4"/>
      <c r="E66" s="19">
        <f>COUNTIF(A63:D67,34)</f>
        <v>2</v>
      </c>
      <c r="F66" t="s">
        <v>10</v>
      </c>
      <c r="G66" s="7"/>
      <c r="H66" s="4">
        <v>67</v>
      </c>
      <c r="I66" s="4"/>
      <c r="J66" s="4"/>
      <c r="K66" s="19">
        <f>COUNTIF(G63:J67,34)</f>
        <v>1</v>
      </c>
      <c r="L66" t="s">
        <v>10</v>
      </c>
      <c r="M66" s="8"/>
      <c r="N66" s="9">
        <v>67</v>
      </c>
      <c r="O66" s="1"/>
      <c r="P66" s="4"/>
      <c r="Q66" s="19">
        <f>COUNTIF(M63:P67,34)</f>
        <v>2</v>
      </c>
      <c r="R66" t="s">
        <v>10</v>
      </c>
      <c r="S66" s="7"/>
      <c r="T66" s="4">
        <v>67</v>
      </c>
      <c r="U66" s="4"/>
      <c r="V66" s="4"/>
      <c r="W66" s="19">
        <f>COUNTIF(S63:V67,34)</f>
        <v>2</v>
      </c>
      <c r="X66" t="s">
        <v>10</v>
      </c>
      <c r="Y66" s="7">
        <v>100</v>
      </c>
      <c r="Z66" s="4"/>
      <c r="AA66" s="4"/>
      <c r="AB66" s="4"/>
      <c r="AC66" s="19">
        <f>COUNTIF(Y63:AB67,34)</f>
        <v>1</v>
      </c>
      <c r="AD66" t="s">
        <v>10</v>
      </c>
      <c r="AE66" s="7">
        <v>100</v>
      </c>
      <c r="AF66" s="4"/>
      <c r="AG66" s="4"/>
      <c r="AH66" s="4"/>
      <c r="AI66" s="19">
        <f>COUNTIF(AE63:AH67,34)</f>
        <v>0</v>
      </c>
      <c r="AJ66" t="s">
        <v>10</v>
      </c>
      <c r="AO66" s="30" t="s">
        <v>14</v>
      </c>
      <c r="AP66" s="31">
        <f t="shared" si="12"/>
        <v>8</v>
      </c>
      <c r="AQ66" s="32">
        <f t="shared" si="13"/>
        <v>0.26666666666666666</v>
      </c>
    </row>
    <row r="67" spans="1:43" ht="16.5" thickBot="1" x14ac:dyDescent="0.3">
      <c r="A67" s="7"/>
      <c r="B67" s="4"/>
      <c r="C67" s="4"/>
      <c r="D67" s="4">
        <v>0</v>
      </c>
      <c r="E67" s="19">
        <f>COUNTIF(A63:D67,0)</f>
        <v>1</v>
      </c>
      <c r="F67" t="s">
        <v>11</v>
      </c>
      <c r="G67" s="7"/>
      <c r="H67" s="4"/>
      <c r="I67" s="4">
        <v>34</v>
      </c>
      <c r="J67" s="4"/>
      <c r="K67" s="19">
        <f>COUNTIF(G63:J67,0)</f>
        <v>1</v>
      </c>
      <c r="L67" t="s">
        <v>11</v>
      </c>
      <c r="M67" s="14"/>
      <c r="N67" s="1"/>
      <c r="O67" s="1"/>
      <c r="P67" s="4">
        <v>0</v>
      </c>
      <c r="Q67" s="19">
        <f>COUNTIF(M63:P67,0)</f>
        <v>1</v>
      </c>
      <c r="R67" t="s">
        <v>11</v>
      </c>
      <c r="S67" s="7"/>
      <c r="T67" s="4"/>
      <c r="U67" s="4">
        <v>34</v>
      </c>
      <c r="V67" s="4"/>
      <c r="W67" s="19">
        <f>COUNTIF(S63:V67,0)</f>
        <v>0</v>
      </c>
      <c r="X67" t="s">
        <v>11</v>
      </c>
      <c r="Y67" s="7"/>
      <c r="Z67" s="4"/>
      <c r="AA67" s="4"/>
      <c r="AB67" s="4">
        <v>0</v>
      </c>
      <c r="AC67" s="19">
        <f>COUNTIF(Y63:AB67,0)</f>
        <v>1</v>
      </c>
      <c r="AD67" t="s">
        <v>11</v>
      </c>
      <c r="AE67" s="7"/>
      <c r="AF67" s="4">
        <v>67</v>
      </c>
      <c r="AG67" s="4"/>
      <c r="AH67" s="4"/>
      <c r="AI67" s="19">
        <f>COUNTIF(AE63:AH67,0)</f>
        <v>0</v>
      </c>
      <c r="AJ67" t="s">
        <v>11</v>
      </c>
      <c r="AO67" s="30" t="s">
        <v>15</v>
      </c>
      <c r="AP67" s="31">
        <f t="shared" si="12"/>
        <v>4</v>
      </c>
      <c r="AQ67" s="32">
        <f>AP67/AP$62</f>
        <v>0.13333333333333333</v>
      </c>
    </row>
    <row r="68" spans="1:43" x14ac:dyDescent="0.25">
      <c r="AO68" s="30"/>
      <c r="AP68" s="31"/>
      <c r="AQ68" s="32"/>
    </row>
    <row r="69" spans="1:43" ht="15.75" thickBot="1" x14ac:dyDescent="0.3">
      <c r="AO69" s="30"/>
      <c r="AP69" s="31"/>
      <c r="AQ69" s="32"/>
    </row>
    <row r="70" spans="1:43" ht="30" x14ac:dyDescent="0.25">
      <c r="A70" s="10" t="s">
        <v>0</v>
      </c>
      <c r="B70" s="2" t="s">
        <v>1</v>
      </c>
      <c r="C70" s="2" t="s">
        <v>2</v>
      </c>
      <c r="D70" s="2" t="s">
        <v>3</v>
      </c>
      <c r="E70" s="37">
        <f>SUM(A72:D76)/E71</f>
        <v>80.2</v>
      </c>
      <c r="F70" s="17" t="s">
        <v>6</v>
      </c>
      <c r="G70" s="10" t="s">
        <v>0</v>
      </c>
      <c r="H70" s="2" t="s">
        <v>1</v>
      </c>
      <c r="I70" s="2" t="s">
        <v>2</v>
      </c>
      <c r="J70" s="2" t="s">
        <v>3</v>
      </c>
      <c r="K70" s="37">
        <f>SUM(G72:J76)/K71</f>
        <v>86.8</v>
      </c>
      <c r="L70" s="17" t="s">
        <v>6</v>
      </c>
      <c r="M70" s="10" t="s">
        <v>0</v>
      </c>
      <c r="N70" s="2" t="s">
        <v>1</v>
      </c>
      <c r="O70" s="2" t="s">
        <v>2</v>
      </c>
      <c r="P70" s="2" t="s">
        <v>3</v>
      </c>
      <c r="Q70" s="37">
        <f>SUM(M72:P76)/Q71</f>
        <v>93.4</v>
      </c>
      <c r="R70" s="17" t="s">
        <v>6</v>
      </c>
      <c r="S70" s="10" t="s">
        <v>0</v>
      </c>
      <c r="T70" s="2" t="s">
        <v>1</v>
      </c>
      <c r="U70" s="2" t="s">
        <v>2</v>
      </c>
      <c r="V70" s="2" t="s">
        <v>3</v>
      </c>
      <c r="W70" s="37">
        <f>SUM(S72:V76)/W71</f>
        <v>67</v>
      </c>
      <c r="X70" s="17" t="s">
        <v>6</v>
      </c>
      <c r="Y70" s="10" t="s">
        <v>0</v>
      </c>
      <c r="Z70" s="2" t="s">
        <v>1</v>
      </c>
      <c r="AA70" s="2" t="s">
        <v>2</v>
      </c>
      <c r="AB70" s="2" t="s">
        <v>3</v>
      </c>
      <c r="AC70" s="37">
        <f>SUM(Y72:AB76)/AC71</f>
        <v>80.2</v>
      </c>
      <c r="AD70" s="17" t="s">
        <v>6</v>
      </c>
      <c r="AE70" s="10" t="s">
        <v>0</v>
      </c>
      <c r="AF70" s="2" t="s">
        <v>1</v>
      </c>
      <c r="AG70" s="2" t="s">
        <v>2</v>
      </c>
      <c r="AH70" s="2" t="s">
        <v>3</v>
      </c>
      <c r="AI70" s="37">
        <f>SUM(AE72:AH76)/AI71</f>
        <v>86.8</v>
      </c>
      <c r="AJ70" s="17" t="s">
        <v>6</v>
      </c>
      <c r="AL70" t="s">
        <v>19</v>
      </c>
      <c r="AM70" s="41">
        <f>AVERAGEA(E70,K70,Q70,W70,AC70,AI70)</f>
        <v>82.399999999999991</v>
      </c>
      <c r="AO70" s="30"/>
      <c r="AP70" s="31"/>
      <c r="AQ70" s="32"/>
    </row>
    <row r="71" spans="1:43" ht="15.75" thickBot="1" x14ac:dyDescent="0.3">
      <c r="A71" s="11">
        <v>3</v>
      </c>
      <c r="B71" s="3">
        <v>2</v>
      </c>
      <c r="C71" s="3">
        <v>1</v>
      </c>
      <c r="D71" s="3">
        <v>0</v>
      </c>
      <c r="E71" s="18">
        <f>COUNTA(A72:D76)</f>
        <v>5</v>
      </c>
      <c r="F71" t="s">
        <v>7</v>
      </c>
      <c r="G71" s="11">
        <v>3</v>
      </c>
      <c r="H71" s="3">
        <v>2</v>
      </c>
      <c r="I71" s="3">
        <v>1</v>
      </c>
      <c r="J71" s="3">
        <v>0</v>
      </c>
      <c r="K71" s="18">
        <f>COUNTA(G72:J76)</f>
        <v>5</v>
      </c>
      <c r="L71" t="s">
        <v>7</v>
      </c>
      <c r="M71" s="11">
        <v>3</v>
      </c>
      <c r="N71" s="3">
        <v>2</v>
      </c>
      <c r="O71" s="3">
        <v>1</v>
      </c>
      <c r="P71" s="3">
        <v>0</v>
      </c>
      <c r="Q71" s="18">
        <f>COUNTA(M72:P76)</f>
        <v>5</v>
      </c>
      <c r="R71" t="s">
        <v>7</v>
      </c>
      <c r="S71" s="11">
        <v>3</v>
      </c>
      <c r="T71" s="3">
        <v>2</v>
      </c>
      <c r="U71" s="3">
        <v>1</v>
      </c>
      <c r="V71" s="3">
        <v>0</v>
      </c>
      <c r="W71" s="18">
        <f>COUNTA(S72:V76)</f>
        <v>5</v>
      </c>
      <c r="X71" t="s">
        <v>7</v>
      </c>
      <c r="Y71" s="11">
        <v>3</v>
      </c>
      <c r="Z71" s="3">
        <v>2</v>
      </c>
      <c r="AA71" s="3">
        <v>1</v>
      </c>
      <c r="AB71" s="3">
        <v>0</v>
      </c>
      <c r="AC71" s="18">
        <f>COUNTA(Y72:AB76)</f>
        <v>5</v>
      </c>
      <c r="AD71" t="s">
        <v>7</v>
      </c>
      <c r="AE71" s="11">
        <v>3</v>
      </c>
      <c r="AF71" s="3">
        <v>2</v>
      </c>
      <c r="AG71" s="3">
        <v>1</v>
      </c>
      <c r="AH71" s="3">
        <v>0</v>
      </c>
      <c r="AI71" s="18">
        <f>COUNTA(AE72:AH76)</f>
        <v>5</v>
      </c>
      <c r="AJ71" t="s">
        <v>7</v>
      </c>
      <c r="AO71" s="30" t="s">
        <v>16</v>
      </c>
      <c r="AP71" s="31">
        <f>SUM(E71,K71,Q71,W71,AC71,AI71)</f>
        <v>30</v>
      </c>
      <c r="AQ71" s="32">
        <v>1</v>
      </c>
    </row>
    <row r="72" spans="1:43" ht="16.5" thickBot="1" x14ac:dyDescent="0.3">
      <c r="A72" s="7"/>
      <c r="B72" s="4">
        <v>67</v>
      </c>
      <c r="C72" s="4"/>
      <c r="D72" s="4"/>
      <c r="E72" s="19"/>
      <c r="G72" s="7"/>
      <c r="H72" s="4">
        <v>67</v>
      </c>
      <c r="I72" s="4"/>
      <c r="J72" s="4"/>
      <c r="K72" s="19"/>
      <c r="M72" s="8"/>
      <c r="N72" s="9">
        <v>67</v>
      </c>
      <c r="O72" s="4"/>
      <c r="P72" s="4"/>
      <c r="Q72" s="19"/>
      <c r="S72" s="7"/>
      <c r="T72" s="4">
        <v>67</v>
      </c>
      <c r="U72" s="4"/>
      <c r="V72" s="4"/>
      <c r="W72" s="19"/>
      <c r="Y72" s="7"/>
      <c r="Z72" s="4">
        <v>67</v>
      </c>
      <c r="AA72" s="4"/>
      <c r="AB72" s="4"/>
      <c r="AC72" s="19"/>
      <c r="AE72" s="7"/>
      <c r="AF72" s="4">
        <v>67</v>
      </c>
      <c r="AG72" s="4"/>
      <c r="AH72" s="4"/>
      <c r="AI72" s="19"/>
      <c r="AO72" s="30"/>
      <c r="AP72" s="31"/>
      <c r="AQ72" s="32"/>
    </row>
    <row r="73" spans="1:43" ht="16.5" thickBot="1" x14ac:dyDescent="0.3">
      <c r="A73" s="7">
        <v>100</v>
      </c>
      <c r="B73" s="4"/>
      <c r="C73" s="4"/>
      <c r="D73" s="4"/>
      <c r="E73" s="19">
        <f>COUNTIF(A72:D76,100)</f>
        <v>2</v>
      </c>
      <c r="F73" t="s">
        <v>8</v>
      </c>
      <c r="G73" s="7">
        <v>100</v>
      </c>
      <c r="H73" s="4"/>
      <c r="I73" s="4"/>
      <c r="J73" s="4"/>
      <c r="K73" s="19">
        <f>COUNTIF(G72:J76,100)</f>
        <v>3</v>
      </c>
      <c r="L73" t="s">
        <v>8</v>
      </c>
      <c r="M73" s="14">
        <v>100</v>
      </c>
      <c r="N73" s="1"/>
      <c r="O73" s="4"/>
      <c r="P73" s="4"/>
      <c r="Q73" s="19">
        <f>COUNTIF(M72:P76,100)</f>
        <v>4</v>
      </c>
      <c r="R73" t="s">
        <v>8</v>
      </c>
      <c r="S73" s="7"/>
      <c r="T73" s="4"/>
      <c r="U73" s="4">
        <v>34</v>
      </c>
      <c r="V73" s="4"/>
      <c r="W73" s="19">
        <f>COUNTIF(S72:V76,100)</f>
        <v>1</v>
      </c>
      <c r="X73" t="s">
        <v>8</v>
      </c>
      <c r="Y73" s="7">
        <v>100</v>
      </c>
      <c r="Z73" s="4"/>
      <c r="AA73" s="4"/>
      <c r="AB73" s="4"/>
      <c r="AC73" s="19">
        <f>COUNTIF(Y72:AB76,100)</f>
        <v>3</v>
      </c>
      <c r="AD73" t="s">
        <v>8</v>
      </c>
      <c r="AE73" s="7">
        <v>100</v>
      </c>
      <c r="AF73" s="4"/>
      <c r="AG73" s="4"/>
      <c r="AH73" s="4"/>
      <c r="AI73" s="19">
        <f>COUNTIF(AE72:AH76,100)</f>
        <v>3</v>
      </c>
      <c r="AJ73" t="s">
        <v>8</v>
      </c>
      <c r="AO73" s="30" t="s">
        <v>12</v>
      </c>
      <c r="AP73" s="31">
        <f t="shared" ref="AP73:AP76" si="14">SUM(E73,K73,Q73,W73,AC73,AI73)</f>
        <v>16</v>
      </c>
      <c r="AQ73" s="32">
        <f>AP73/AP$71</f>
        <v>0.53333333333333333</v>
      </c>
    </row>
    <row r="74" spans="1:43" ht="16.5" thickBot="1" x14ac:dyDescent="0.3">
      <c r="A74" s="7">
        <v>100</v>
      </c>
      <c r="B74" s="4"/>
      <c r="C74" s="4"/>
      <c r="D74" s="4"/>
      <c r="E74" s="19">
        <f>COUNTIF(A72:D76,67)</f>
        <v>3</v>
      </c>
      <c r="F74" t="s">
        <v>9</v>
      </c>
      <c r="G74" s="7">
        <v>100</v>
      </c>
      <c r="H74" s="4"/>
      <c r="I74" s="4"/>
      <c r="J74" s="4"/>
      <c r="K74" s="19">
        <f>COUNTIF(G72:J76,67)</f>
        <v>2</v>
      </c>
      <c r="L74" t="s">
        <v>9</v>
      </c>
      <c r="M74" s="14">
        <v>100</v>
      </c>
      <c r="N74" s="1"/>
      <c r="O74" s="4"/>
      <c r="P74" s="4"/>
      <c r="Q74" s="19">
        <f>COUNTIF(M72:P76,67)</f>
        <v>1</v>
      </c>
      <c r="R74" t="s">
        <v>9</v>
      </c>
      <c r="S74" s="7">
        <v>100</v>
      </c>
      <c r="T74" s="4"/>
      <c r="U74" s="4"/>
      <c r="V74" s="4"/>
      <c r="W74" s="19">
        <f>COUNTIF(S72:V76,67)</f>
        <v>3</v>
      </c>
      <c r="X74" t="s">
        <v>9</v>
      </c>
      <c r="Y74" s="7">
        <v>100</v>
      </c>
      <c r="Z74" s="4"/>
      <c r="AA74" s="4"/>
      <c r="AB74" s="4"/>
      <c r="AC74" s="19">
        <f>COUNTIF(Y72:AB76,67)</f>
        <v>1</v>
      </c>
      <c r="AD74" t="s">
        <v>9</v>
      </c>
      <c r="AE74" s="7">
        <v>100</v>
      </c>
      <c r="AF74" s="4"/>
      <c r="AG74" s="4"/>
      <c r="AH74" s="4"/>
      <c r="AI74" s="19">
        <f>COUNTIF(AE72:AH76,67)</f>
        <v>2</v>
      </c>
      <c r="AJ74" t="s">
        <v>9</v>
      </c>
      <c r="AO74" s="30" t="s">
        <v>13</v>
      </c>
      <c r="AP74" s="31">
        <f t="shared" si="14"/>
        <v>12</v>
      </c>
      <c r="AQ74" s="32">
        <f t="shared" ref="AQ74:AQ76" si="15">AP74/AP$71</f>
        <v>0.4</v>
      </c>
    </row>
    <row r="75" spans="1:43" ht="16.5" thickBot="1" x14ac:dyDescent="0.3">
      <c r="A75" s="7"/>
      <c r="B75" s="4">
        <v>67</v>
      </c>
      <c r="C75" s="4"/>
      <c r="D75" s="4"/>
      <c r="E75" s="19">
        <f>COUNTIF(A72:D76,34)</f>
        <v>0</v>
      </c>
      <c r="F75" t="s">
        <v>10</v>
      </c>
      <c r="G75" s="7">
        <v>100</v>
      </c>
      <c r="H75" s="4"/>
      <c r="I75" s="4"/>
      <c r="J75" s="4"/>
      <c r="K75" s="19">
        <f>COUNTIF(G72:J76,34)</f>
        <v>0</v>
      </c>
      <c r="L75" t="s">
        <v>10</v>
      </c>
      <c r="M75" s="14">
        <v>100</v>
      </c>
      <c r="N75" s="1"/>
      <c r="O75" s="4"/>
      <c r="P75" s="4"/>
      <c r="Q75" s="19">
        <f>COUNTIF(M72:P76,34)</f>
        <v>0</v>
      </c>
      <c r="R75" t="s">
        <v>10</v>
      </c>
      <c r="S75" s="7"/>
      <c r="T75" s="4">
        <v>67</v>
      </c>
      <c r="U75" s="4"/>
      <c r="V75" s="4"/>
      <c r="W75" s="19">
        <f>COUNTIF(S72:V76,34)</f>
        <v>1</v>
      </c>
      <c r="X75" t="s">
        <v>10</v>
      </c>
      <c r="Y75" s="7"/>
      <c r="Z75" s="4"/>
      <c r="AA75" s="4">
        <v>34</v>
      </c>
      <c r="AB75" s="4"/>
      <c r="AC75" s="19">
        <f>COUNTIF(Y72:AB76,34)</f>
        <v>1</v>
      </c>
      <c r="AD75" t="s">
        <v>10</v>
      </c>
      <c r="AE75" s="7"/>
      <c r="AF75" s="4">
        <v>67</v>
      </c>
      <c r="AG75" s="4"/>
      <c r="AH75" s="4"/>
      <c r="AI75" s="19">
        <f>COUNTIF(AE72:AH76,34)</f>
        <v>0</v>
      </c>
      <c r="AJ75" t="s">
        <v>10</v>
      </c>
      <c r="AO75" s="30" t="s">
        <v>14</v>
      </c>
      <c r="AP75" s="31">
        <f t="shared" si="14"/>
        <v>2</v>
      </c>
      <c r="AQ75" s="32">
        <f t="shared" si="15"/>
        <v>6.6666666666666666E-2</v>
      </c>
    </row>
    <row r="76" spans="1:43" ht="16.5" thickBot="1" x14ac:dyDescent="0.3">
      <c r="A76" s="7"/>
      <c r="B76" s="4">
        <v>67</v>
      </c>
      <c r="C76" s="4"/>
      <c r="D76" s="4"/>
      <c r="E76" s="19">
        <f>COUNTIF(A72:D76,0)</f>
        <v>0</v>
      </c>
      <c r="F76" t="s">
        <v>11</v>
      </c>
      <c r="G76" s="7"/>
      <c r="H76" s="4">
        <v>67</v>
      </c>
      <c r="I76" s="4"/>
      <c r="J76" s="4"/>
      <c r="K76" s="19">
        <f>COUNTIF(G72:J76,0)</f>
        <v>0</v>
      </c>
      <c r="L76" t="s">
        <v>11</v>
      </c>
      <c r="M76" s="14">
        <v>100</v>
      </c>
      <c r="N76" s="1"/>
      <c r="O76" s="4"/>
      <c r="P76" s="4"/>
      <c r="Q76" s="19">
        <f>COUNTIF(M72:P76,0)</f>
        <v>0</v>
      </c>
      <c r="R76" t="s">
        <v>11</v>
      </c>
      <c r="S76" s="7"/>
      <c r="T76" s="4">
        <v>67</v>
      </c>
      <c r="U76" s="4"/>
      <c r="V76" s="4"/>
      <c r="W76" s="19">
        <f>COUNTIF(S72:V76,0)</f>
        <v>0</v>
      </c>
      <c r="X76" t="s">
        <v>11</v>
      </c>
      <c r="Y76" s="7">
        <v>100</v>
      </c>
      <c r="Z76" s="4"/>
      <c r="AA76" s="4"/>
      <c r="AB76" s="4"/>
      <c r="AC76" s="19">
        <f>COUNTIF(Y72:AB76,0)</f>
        <v>0</v>
      </c>
      <c r="AD76" t="s">
        <v>11</v>
      </c>
      <c r="AE76" s="7">
        <v>100</v>
      </c>
      <c r="AF76" s="4"/>
      <c r="AG76" s="4"/>
      <c r="AH76" s="4"/>
      <c r="AI76" s="19">
        <f>COUNTIF(AE72:AH76,0)</f>
        <v>0</v>
      </c>
      <c r="AJ76" t="s">
        <v>11</v>
      </c>
      <c r="AO76" s="30" t="s">
        <v>15</v>
      </c>
      <c r="AP76" s="31">
        <f t="shared" si="14"/>
        <v>0</v>
      </c>
      <c r="AQ76" s="32">
        <f t="shared" si="15"/>
        <v>0</v>
      </c>
    </row>
    <row r="77" spans="1:43" x14ac:dyDescent="0.25">
      <c r="AO77" s="30"/>
      <c r="AP77" s="31"/>
      <c r="AQ77" s="32"/>
    </row>
    <row r="78" spans="1:43" ht="15.75" thickBot="1" x14ac:dyDescent="0.3">
      <c r="AO78" s="30"/>
      <c r="AP78" s="31"/>
      <c r="AQ78" s="32"/>
    </row>
    <row r="79" spans="1:43" ht="30" x14ac:dyDescent="0.25">
      <c r="A79" s="10" t="s">
        <v>0</v>
      </c>
      <c r="B79" s="2" t="s">
        <v>1</v>
      </c>
      <c r="C79" s="2" t="s">
        <v>2</v>
      </c>
      <c r="D79" s="2" t="s">
        <v>3</v>
      </c>
      <c r="E79" s="37">
        <f>SUM(A81:D85)/E80</f>
        <v>67</v>
      </c>
      <c r="F79" s="17" t="s">
        <v>6</v>
      </c>
      <c r="G79" s="10" t="s">
        <v>0</v>
      </c>
      <c r="H79" s="2" t="s">
        <v>1</v>
      </c>
      <c r="I79" s="2" t="s">
        <v>2</v>
      </c>
      <c r="J79" s="2" t="s">
        <v>3</v>
      </c>
      <c r="K79" s="37">
        <f>SUM(G81:J85)/K80</f>
        <v>67</v>
      </c>
      <c r="L79" s="17" t="s">
        <v>6</v>
      </c>
      <c r="M79" s="10" t="s">
        <v>0</v>
      </c>
      <c r="N79" s="2" t="s">
        <v>1</v>
      </c>
      <c r="O79" s="2" t="s">
        <v>2</v>
      </c>
      <c r="P79" s="2" t="s">
        <v>3</v>
      </c>
      <c r="Q79" s="37">
        <f>SUM(M81:P85)/Q80</f>
        <v>67</v>
      </c>
      <c r="R79" s="17" t="s">
        <v>6</v>
      </c>
      <c r="S79" s="10" t="s">
        <v>0</v>
      </c>
      <c r="T79" s="2" t="s">
        <v>1</v>
      </c>
      <c r="U79" s="2" t="s">
        <v>2</v>
      </c>
      <c r="V79" s="2" t="s">
        <v>3</v>
      </c>
      <c r="W79" s="37">
        <f>SUM(S81:V85)/W80</f>
        <v>86.8</v>
      </c>
      <c r="X79" s="17" t="s">
        <v>6</v>
      </c>
      <c r="Y79" s="10" t="s">
        <v>0</v>
      </c>
      <c r="Z79" s="2" t="s">
        <v>1</v>
      </c>
      <c r="AA79" s="2" t="s">
        <v>2</v>
      </c>
      <c r="AB79" s="2" t="s">
        <v>3</v>
      </c>
      <c r="AC79" s="37">
        <f>SUM(Y81:AB85)/AC80</f>
        <v>60.4</v>
      </c>
      <c r="AD79" s="17" t="s">
        <v>6</v>
      </c>
      <c r="AE79" s="10" t="s">
        <v>0</v>
      </c>
      <c r="AF79" s="2" t="s">
        <v>1</v>
      </c>
      <c r="AG79" s="2" t="s">
        <v>2</v>
      </c>
      <c r="AH79" s="2" t="s">
        <v>3</v>
      </c>
      <c r="AI79" s="37">
        <f>SUM(AE81:AH85)/AI80</f>
        <v>93.4</v>
      </c>
      <c r="AJ79" s="17" t="s">
        <v>6</v>
      </c>
      <c r="AL79" t="s">
        <v>19</v>
      </c>
      <c r="AM79" s="41">
        <f>AVERAGEA(E79,K79,Q79,W79,AC79,AI79)</f>
        <v>73.600000000000009</v>
      </c>
      <c r="AO79" s="30"/>
      <c r="AP79" s="31"/>
      <c r="AQ79" s="32"/>
    </row>
    <row r="80" spans="1:43" ht="15.75" thickBot="1" x14ac:dyDescent="0.3">
      <c r="A80" s="11">
        <v>3</v>
      </c>
      <c r="B80" s="3">
        <v>2</v>
      </c>
      <c r="C80" s="3">
        <v>1</v>
      </c>
      <c r="D80" s="3">
        <v>0</v>
      </c>
      <c r="E80" s="18">
        <f>COUNTA(A81:D85)</f>
        <v>5</v>
      </c>
      <c r="F80" t="s">
        <v>7</v>
      </c>
      <c r="G80" s="11">
        <v>3</v>
      </c>
      <c r="H80" s="3">
        <v>2</v>
      </c>
      <c r="I80" s="3">
        <v>1</v>
      </c>
      <c r="J80" s="3">
        <v>0</v>
      </c>
      <c r="K80" s="18">
        <f>COUNTA(G81:J85)</f>
        <v>5</v>
      </c>
      <c r="L80" t="s">
        <v>7</v>
      </c>
      <c r="M80" s="11">
        <v>3</v>
      </c>
      <c r="N80" s="3">
        <v>2</v>
      </c>
      <c r="O80" s="3">
        <v>1</v>
      </c>
      <c r="P80" s="3">
        <v>0</v>
      </c>
      <c r="Q80" s="18">
        <f>COUNTA(M81:P85)</f>
        <v>5</v>
      </c>
      <c r="R80" t="s">
        <v>7</v>
      </c>
      <c r="S80" s="11">
        <v>3</v>
      </c>
      <c r="T80" s="3">
        <v>2</v>
      </c>
      <c r="U80" s="3">
        <v>1</v>
      </c>
      <c r="V80" s="3">
        <v>0</v>
      </c>
      <c r="W80" s="18">
        <f>COUNTA(S81:V85)</f>
        <v>5</v>
      </c>
      <c r="X80" t="s">
        <v>7</v>
      </c>
      <c r="Y80" s="11">
        <v>3</v>
      </c>
      <c r="Z80" s="3">
        <v>2</v>
      </c>
      <c r="AA80" s="3">
        <v>1</v>
      </c>
      <c r="AB80" s="3">
        <v>0</v>
      </c>
      <c r="AC80" s="18">
        <f>COUNTA(Y81:AB85)</f>
        <v>5</v>
      </c>
      <c r="AD80" t="s">
        <v>7</v>
      </c>
      <c r="AE80" s="11">
        <v>3</v>
      </c>
      <c r="AF80" s="3">
        <v>2</v>
      </c>
      <c r="AG80" s="3">
        <v>1</v>
      </c>
      <c r="AH80" s="3">
        <v>0</v>
      </c>
      <c r="AI80" s="18">
        <f>COUNTA(AE81:AH85)</f>
        <v>5</v>
      </c>
      <c r="AJ80" t="s">
        <v>7</v>
      </c>
      <c r="AO80" s="30" t="s">
        <v>16</v>
      </c>
      <c r="AP80" s="31">
        <f>SUM(E80,K80,Q80,W80,AC80,AI80)</f>
        <v>30</v>
      </c>
      <c r="AQ80" s="32">
        <v>1</v>
      </c>
    </row>
    <row r="81" spans="1:43" ht="16.5" thickBot="1" x14ac:dyDescent="0.3">
      <c r="A81" s="7"/>
      <c r="B81" s="4"/>
      <c r="C81" s="4">
        <v>34</v>
      </c>
      <c r="D81" s="4"/>
      <c r="E81" s="19"/>
      <c r="G81" s="7"/>
      <c r="H81" s="4">
        <v>67</v>
      </c>
      <c r="I81" s="4"/>
      <c r="J81" s="4"/>
      <c r="K81" s="19"/>
      <c r="M81" s="14"/>
      <c r="N81" s="1"/>
      <c r="O81" s="4">
        <v>34</v>
      </c>
      <c r="P81" s="4"/>
      <c r="Q81" s="19"/>
      <c r="S81" s="7"/>
      <c r="T81" s="4">
        <v>67</v>
      </c>
      <c r="U81" s="4"/>
      <c r="V81" s="4"/>
      <c r="W81" s="19"/>
      <c r="Y81" s="7"/>
      <c r="Z81" s="4"/>
      <c r="AA81" s="4">
        <v>34</v>
      </c>
      <c r="AB81" s="4"/>
      <c r="AC81" s="19"/>
      <c r="AE81" s="7"/>
      <c r="AF81" s="4">
        <v>67</v>
      </c>
      <c r="AG81" s="4"/>
      <c r="AH81" s="4"/>
      <c r="AI81" s="19"/>
      <c r="AO81" s="30"/>
      <c r="AP81" s="31"/>
      <c r="AQ81" s="32"/>
    </row>
    <row r="82" spans="1:43" ht="16.5" thickBot="1" x14ac:dyDescent="0.3">
      <c r="A82" s="7">
        <v>100</v>
      </c>
      <c r="B82" s="4"/>
      <c r="C82" s="4"/>
      <c r="D82" s="4"/>
      <c r="E82" s="19">
        <f>COUNTIF(A81:D85,100)</f>
        <v>1</v>
      </c>
      <c r="F82" t="s">
        <v>8</v>
      </c>
      <c r="G82" s="7">
        <v>100</v>
      </c>
      <c r="H82" s="4"/>
      <c r="I82" s="4"/>
      <c r="J82" s="4"/>
      <c r="K82" s="19">
        <f>COUNTIF(G81:J85,100)</f>
        <v>1</v>
      </c>
      <c r="L82" t="s">
        <v>8</v>
      </c>
      <c r="M82" s="14">
        <v>100</v>
      </c>
      <c r="N82" s="1"/>
      <c r="O82" s="4"/>
      <c r="P82" s="4"/>
      <c r="Q82" s="19">
        <f>COUNTIF(M81:P85,100)</f>
        <v>2</v>
      </c>
      <c r="R82" t="s">
        <v>8</v>
      </c>
      <c r="S82" s="7">
        <v>100</v>
      </c>
      <c r="T82" s="4"/>
      <c r="U82" s="4"/>
      <c r="V82" s="4"/>
      <c r="W82" s="19">
        <f>COUNTIF(S81:V85,100)</f>
        <v>3</v>
      </c>
      <c r="X82" t="s">
        <v>8</v>
      </c>
      <c r="Y82" s="7">
        <v>100</v>
      </c>
      <c r="Z82" s="4"/>
      <c r="AA82" s="4"/>
      <c r="AB82" s="4"/>
      <c r="AC82" s="19">
        <f>COUNTIF(Y81:AB85,100)</f>
        <v>1</v>
      </c>
      <c r="AD82" t="s">
        <v>8</v>
      </c>
      <c r="AE82" s="7">
        <v>100</v>
      </c>
      <c r="AF82" s="4"/>
      <c r="AG82" s="4"/>
      <c r="AH82" s="4"/>
      <c r="AI82" s="19">
        <f>COUNTIF(AE81:AH85,100)</f>
        <v>4</v>
      </c>
      <c r="AJ82" t="s">
        <v>8</v>
      </c>
      <c r="AO82" s="30" t="s">
        <v>12</v>
      </c>
      <c r="AP82" s="31">
        <f t="shared" ref="AP82:AP85" si="16">SUM(E82,K82,Q82,W82,AC82,AI82)</f>
        <v>12</v>
      </c>
      <c r="AQ82" s="32">
        <f>AP82/AP$80</f>
        <v>0.4</v>
      </c>
    </row>
    <row r="83" spans="1:43" ht="16.5" thickBot="1" x14ac:dyDescent="0.3">
      <c r="A83" s="7"/>
      <c r="B83" s="4">
        <v>67</v>
      </c>
      <c r="C83" s="4"/>
      <c r="D83" s="4"/>
      <c r="E83" s="19">
        <f>COUNTIF(A81:D85,67)</f>
        <v>3</v>
      </c>
      <c r="F83" t="s">
        <v>9</v>
      </c>
      <c r="G83" s="7"/>
      <c r="H83" s="4">
        <v>67</v>
      </c>
      <c r="I83" s="4"/>
      <c r="J83" s="4"/>
      <c r="K83" s="19">
        <f>COUNTIF(G81:J85,67)</f>
        <v>3</v>
      </c>
      <c r="L83" t="s">
        <v>9</v>
      </c>
      <c r="M83" s="8"/>
      <c r="N83" s="9">
        <v>67</v>
      </c>
      <c r="O83" s="4"/>
      <c r="P83" s="4"/>
      <c r="Q83" s="19">
        <f>COUNTIF(M81:P85,67)</f>
        <v>1</v>
      </c>
      <c r="R83" t="s">
        <v>9</v>
      </c>
      <c r="S83" s="7"/>
      <c r="T83" s="4">
        <v>67</v>
      </c>
      <c r="U83" s="4"/>
      <c r="V83" s="4"/>
      <c r="W83" s="19">
        <f>COUNTIF(S81:V85,67)</f>
        <v>2</v>
      </c>
      <c r="X83" t="s">
        <v>9</v>
      </c>
      <c r="Y83" s="7"/>
      <c r="Z83" s="4"/>
      <c r="AA83" s="4">
        <v>34</v>
      </c>
      <c r="AB83" s="4"/>
      <c r="AC83" s="19">
        <f>COUNTIF(Y81:AB85,67)</f>
        <v>2</v>
      </c>
      <c r="AD83" t="s">
        <v>9</v>
      </c>
      <c r="AE83" s="7">
        <v>100</v>
      </c>
      <c r="AF83" s="4"/>
      <c r="AG83" s="4"/>
      <c r="AH83" s="4"/>
      <c r="AI83" s="19">
        <f>COUNTIF(AE81:AH85,67)</f>
        <v>1</v>
      </c>
      <c r="AJ83" t="s">
        <v>9</v>
      </c>
      <c r="AO83" s="30" t="s">
        <v>13</v>
      </c>
      <c r="AP83" s="31">
        <f t="shared" si="16"/>
        <v>12</v>
      </c>
      <c r="AQ83" s="32">
        <f t="shared" ref="AQ83:AQ85" si="17">AP83/AP$80</f>
        <v>0.4</v>
      </c>
    </row>
    <row r="84" spans="1:43" ht="16.5" thickBot="1" x14ac:dyDescent="0.3">
      <c r="A84" s="7"/>
      <c r="B84" s="4">
        <v>67</v>
      </c>
      <c r="C84" s="4"/>
      <c r="D84" s="4"/>
      <c r="E84" s="19">
        <f>COUNTIF(A81:D85,34)</f>
        <v>1</v>
      </c>
      <c r="F84" t="s">
        <v>10</v>
      </c>
      <c r="G84" s="7"/>
      <c r="H84" s="4"/>
      <c r="I84" s="4">
        <v>34</v>
      </c>
      <c r="J84" s="4"/>
      <c r="K84" s="19">
        <f>COUNTIF(G81:J85,34)</f>
        <v>1</v>
      </c>
      <c r="L84" t="s">
        <v>10</v>
      </c>
      <c r="M84" s="14"/>
      <c r="N84" s="1"/>
      <c r="O84" s="4">
        <v>34</v>
      </c>
      <c r="P84" s="4"/>
      <c r="Q84" s="19">
        <f>COUNTIF(M81:P85,34)</f>
        <v>2</v>
      </c>
      <c r="R84" t="s">
        <v>10</v>
      </c>
      <c r="S84" s="7">
        <v>100</v>
      </c>
      <c r="T84" s="4"/>
      <c r="U84" s="4"/>
      <c r="V84" s="4"/>
      <c r="W84" s="19">
        <f>COUNTIF(S81:V85,34)</f>
        <v>0</v>
      </c>
      <c r="X84" t="s">
        <v>10</v>
      </c>
      <c r="Y84" s="7"/>
      <c r="Z84" s="4">
        <v>67</v>
      </c>
      <c r="AA84" s="4"/>
      <c r="AB84" s="4"/>
      <c r="AC84" s="19">
        <f>COUNTIF(Y81:AB85,34)</f>
        <v>2</v>
      </c>
      <c r="AD84" t="s">
        <v>10</v>
      </c>
      <c r="AE84" s="7">
        <v>100</v>
      </c>
      <c r="AF84" s="4"/>
      <c r="AG84" s="4"/>
      <c r="AH84" s="4"/>
      <c r="AI84" s="19">
        <f>COUNTIF(AE81:AH85,34)</f>
        <v>0</v>
      </c>
      <c r="AJ84" t="s">
        <v>10</v>
      </c>
      <c r="AO84" s="30" t="s">
        <v>14</v>
      </c>
      <c r="AP84" s="31">
        <f t="shared" si="16"/>
        <v>6</v>
      </c>
      <c r="AQ84" s="32">
        <f t="shared" si="17"/>
        <v>0.2</v>
      </c>
    </row>
    <row r="85" spans="1:43" ht="16.5" thickBot="1" x14ac:dyDescent="0.3">
      <c r="A85" s="7"/>
      <c r="B85" s="4">
        <v>67</v>
      </c>
      <c r="C85" s="4"/>
      <c r="D85" s="4"/>
      <c r="E85" s="19">
        <f>COUNTIF(A81:D85,0)</f>
        <v>0</v>
      </c>
      <c r="F85" t="s">
        <v>11</v>
      </c>
      <c r="G85" s="7"/>
      <c r="H85" s="4">
        <v>67</v>
      </c>
      <c r="I85" s="4"/>
      <c r="J85" s="4"/>
      <c r="K85" s="19">
        <f>COUNTIF(G81:J85,0)</f>
        <v>0</v>
      </c>
      <c r="L85" t="s">
        <v>11</v>
      </c>
      <c r="M85" s="14">
        <v>100</v>
      </c>
      <c r="N85" s="1"/>
      <c r="O85" s="4"/>
      <c r="P85" s="4"/>
      <c r="Q85" s="19">
        <f>COUNTIF(M81:P85,0)</f>
        <v>0</v>
      </c>
      <c r="R85" t="s">
        <v>11</v>
      </c>
      <c r="S85" s="7">
        <v>100</v>
      </c>
      <c r="T85" s="4"/>
      <c r="U85" s="4"/>
      <c r="V85" s="4"/>
      <c r="W85" s="19">
        <f>COUNTIF(S81:V85,0)</f>
        <v>0</v>
      </c>
      <c r="X85" t="s">
        <v>11</v>
      </c>
      <c r="Y85" s="7"/>
      <c r="Z85" s="4">
        <v>67</v>
      </c>
      <c r="AA85" s="4"/>
      <c r="AB85" s="4"/>
      <c r="AC85" s="19">
        <f>COUNTIF(Y81:AB85,0)</f>
        <v>0</v>
      </c>
      <c r="AD85" t="s">
        <v>11</v>
      </c>
      <c r="AE85" s="7">
        <v>100</v>
      </c>
      <c r="AF85" s="4"/>
      <c r="AG85" s="4"/>
      <c r="AH85" s="4"/>
      <c r="AI85" s="19">
        <f>COUNTIF(AE81:AH85,0)</f>
        <v>0</v>
      </c>
      <c r="AJ85" t="s">
        <v>11</v>
      </c>
      <c r="AO85" s="33" t="s">
        <v>15</v>
      </c>
      <c r="AP85" s="34">
        <f t="shared" si="16"/>
        <v>0</v>
      </c>
      <c r="AQ85" s="32">
        <f t="shared" si="17"/>
        <v>0</v>
      </c>
    </row>
    <row r="86" spans="1:43" x14ac:dyDescent="0.25">
      <c r="D86" s="25" t="s">
        <v>17</v>
      </c>
    </row>
    <row r="87" spans="1:43" x14ac:dyDescent="0.25">
      <c r="D87" s="21" t="s">
        <v>4</v>
      </c>
      <c r="E87" s="38">
        <f>AVERAGE(E1,E12,E22,E32,E42,E52,E61,E70,E79)</f>
        <v>72.617460317460328</v>
      </c>
      <c r="F87" s="22"/>
      <c r="G87" s="22"/>
      <c r="H87" s="22"/>
      <c r="I87" s="22"/>
      <c r="J87" s="22" t="s">
        <v>4</v>
      </c>
      <c r="K87" s="38">
        <f>AVERAGE(K1,K12,K22,K32,K42,K52,K61,K70,K79)</f>
        <v>80.47460317460316</v>
      </c>
      <c r="L87" s="22"/>
      <c r="M87" s="22"/>
      <c r="N87" s="22"/>
      <c r="O87" s="22"/>
      <c r="P87" s="22" t="s">
        <v>4</v>
      </c>
      <c r="Q87" s="38">
        <f>AVERAGE(Q1,Q12,Q22,Q32,Q42,Q52,Q61,Q70,Q79)</f>
        <v>78.117460317460313</v>
      </c>
      <c r="R87" s="22"/>
      <c r="S87" s="22"/>
      <c r="T87" s="22"/>
      <c r="U87" s="22"/>
      <c r="V87" s="22" t="s">
        <v>4</v>
      </c>
      <c r="W87" s="38">
        <f>AVERAGE(W1,W12,W22,W32,W42,W52,W61,W70,W79)</f>
        <v>78.925396825396831</v>
      </c>
      <c r="X87" s="22"/>
      <c r="Y87" s="22"/>
      <c r="Z87" s="22"/>
      <c r="AA87" s="22"/>
      <c r="AB87" s="22" t="s">
        <v>4</v>
      </c>
      <c r="AC87" s="38">
        <f>AVERAGE(AC1,AC12,AC22,AC32,AC42,AC52,AC61,AC70,AC79)</f>
        <v>74.957142857142856</v>
      </c>
      <c r="AD87" s="22"/>
      <c r="AE87" s="22"/>
      <c r="AF87" s="22"/>
      <c r="AG87" s="22"/>
      <c r="AH87" s="22" t="s">
        <v>4</v>
      </c>
      <c r="AI87" s="38">
        <f>AVERAGE(AI1,AI12,AI22,AI32,AI42,AI52,AI61,AI70,AI79)</f>
        <v>91.933333333333323</v>
      </c>
      <c r="AJ87" s="23"/>
    </row>
    <row r="88" spans="1:43" x14ac:dyDescent="0.25">
      <c r="D88" s="24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6"/>
    </row>
    <row r="89" spans="1:43" x14ac:dyDescent="0.25">
      <c r="D89" s="24" t="s">
        <v>5</v>
      </c>
      <c r="E89" s="39">
        <f>E1</f>
        <v>85.857142857142861</v>
      </c>
      <c r="F89" s="25" t="str">
        <f>IF(E89&lt;50,"Bardzo zła", IF(E89&lt;=60,"Zła",IF(E89&lt;=70,"Średnia",IF(E89&lt;=85,"Dobra","Bardzo dobra"))))</f>
        <v>Bardzo dobra</v>
      </c>
      <c r="G89" s="25"/>
      <c r="H89" s="25"/>
      <c r="I89" s="25"/>
      <c r="J89" s="25" t="s">
        <v>5</v>
      </c>
      <c r="K89" s="39">
        <f>K1</f>
        <v>90.571428571428569</v>
      </c>
      <c r="L89" s="25" t="str">
        <f>IF(K89&lt;50,"Bardzo zła", IF(K89&lt;=60,"Zła",IF(K89&lt;=70,"Średnia",IF(K89&lt;=85,"Dobra","Bardzo dobra"))))</f>
        <v>Bardzo dobra</v>
      </c>
      <c r="M89" s="25"/>
      <c r="N89" s="25"/>
      <c r="O89" s="25"/>
      <c r="P89" s="25" t="s">
        <v>5</v>
      </c>
      <c r="Q89" s="39">
        <f>Q1</f>
        <v>85.857142857142861</v>
      </c>
      <c r="R89" s="25" t="str">
        <f>IF(Q89&lt;50,"Bardzo zła", IF(Q89&lt;=60,"Zła",IF(Q89&lt;=70,"Średnia",IF(Q89&lt;=85,"Dobra","Bardzo dobra"))))</f>
        <v>Bardzo dobra</v>
      </c>
      <c r="S89" s="25"/>
      <c r="T89" s="25"/>
      <c r="U89" s="25"/>
      <c r="V89" s="25" t="s">
        <v>5</v>
      </c>
      <c r="W89" s="39">
        <f>W1</f>
        <v>76.428571428571431</v>
      </c>
      <c r="X89" s="25" t="str">
        <f>IF(W89&lt;50,"Bardzo zła", IF(W89&lt;=60,"Zła",IF(W89&lt;=70,"Średnia",IF(W89&lt;=85,"Dobra","Bardzo dobra"))))</f>
        <v>Dobra</v>
      </c>
      <c r="Y89" s="25"/>
      <c r="Z89" s="25"/>
      <c r="AA89" s="25"/>
      <c r="AB89" s="25" t="s">
        <v>5</v>
      </c>
      <c r="AC89" s="39">
        <f>AC1</f>
        <v>71.714285714285708</v>
      </c>
      <c r="AD89" s="25" t="str">
        <f>IF(AC89&lt;50,"Bardzo zła", IF(AC89&lt;=60,"Zła",IF(AC89&lt;=70,"Średnia",IF(AC89&lt;=85,"Dobra","Bardzo dobra"))))</f>
        <v>Dobra</v>
      </c>
      <c r="AE89" s="25"/>
      <c r="AF89" s="25"/>
      <c r="AG89" s="25"/>
      <c r="AH89" s="25" t="s">
        <v>5</v>
      </c>
      <c r="AI89" s="39">
        <f>AI1</f>
        <v>100</v>
      </c>
      <c r="AJ89" s="26" t="str">
        <f>IF(AI89&lt;50,"Bardzo zła", IF(AI89&lt;=60,"Zła",IF(AI89&lt;=70,"Średnia",IF(AI89&lt;=85,"Dobra","Bardzo dobra"))))</f>
        <v>Bardzo dobra</v>
      </c>
    </row>
    <row r="90" spans="1:43" x14ac:dyDescent="0.25">
      <c r="D90" s="24"/>
      <c r="E90" s="39">
        <f>E12</f>
        <v>83.5</v>
      </c>
      <c r="F90" s="25" t="str">
        <f t="shared" ref="F90:F98" si="18">IF(E90&lt;50,"Bardzo zła", IF(E90&lt;=60,"Zła",IF(E90&lt;=70,"Średnia",IF(E90&lt;=85,"Dobra","Bardzo dobra"))))</f>
        <v>Dobra</v>
      </c>
      <c r="G90" s="25"/>
      <c r="H90" s="25"/>
      <c r="I90" s="25"/>
      <c r="J90" s="25"/>
      <c r="K90" s="39">
        <f>K12</f>
        <v>94.5</v>
      </c>
      <c r="L90" s="25" t="str">
        <f t="shared" ref="L90:L98" si="19">IF(K90&lt;50,"Bardzo zła", IF(K90&lt;=60,"Zła",IF(K90&lt;=70,"Średnia",IF(K90&lt;=85,"Dobra","Bardzo dobra"))))</f>
        <v>Bardzo dobra</v>
      </c>
      <c r="M90" s="25"/>
      <c r="N90" s="25"/>
      <c r="O90" s="25"/>
      <c r="P90" s="25"/>
      <c r="Q90" s="39">
        <f>Q12</f>
        <v>89</v>
      </c>
      <c r="R90" s="25" t="str">
        <f t="shared" ref="R90:R98" si="20">IF(Q90&lt;50,"Bardzo zła", IF(Q90&lt;=60,"Zła",IF(Q90&lt;=70,"Średnia",IF(Q90&lt;=85,"Dobra","Bardzo dobra"))))</f>
        <v>Bardzo dobra</v>
      </c>
      <c r="S90" s="25"/>
      <c r="T90" s="25"/>
      <c r="U90" s="25"/>
      <c r="V90" s="25"/>
      <c r="W90" s="39">
        <f>W12</f>
        <v>78</v>
      </c>
      <c r="X90" s="25" t="str">
        <f t="shared" ref="X90:X98" si="21">IF(W90&lt;50,"Bardzo zła", IF(W90&lt;=60,"Zła",IF(W90&lt;=70,"Średnia",IF(W90&lt;=85,"Dobra","Bardzo dobra"))))</f>
        <v>Dobra</v>
      </c>
      <c r="Y90" s="25"/>
      <c r="Z90" s="25"/>
      <c r="AA90" s="25"/>
      <c r="AB90" s="25"/>
      <c r="AC90" s="39">
        <f>AC12</f>
        <v>78</v>
      </c>
      <c r="AD90" s="25" t="str">
        <f t="shared" ref="AD90:AD98" si="22">IF(AC90&lt;50,"Bardzo zła", IF(AC90&lt;=60,"Zła",IF(AC90&lt;=70,"Średnia",IF(AC90&lt;=85,"Dobra","Bardzo dobra"))))</f>
        <v>Dobra</v>
      </c>
      <c r="AE90" s="25"/>
      <c r="AF90" s="25"/>
      <c r="AG90" s="25"/>
      <c r="AH90" s="25"/>
      <c r="AI90" s="39">
        <f>AI12</f>
        <v>89</v>
      </c>
      <c r="AJ90" s="26" t="str">
        <f t="shared" ref="AJ90:AJ98" si="23">IF(AI90&lt;50,"Bardzo zła", IF(AI90&lt;=60,"Zła",IF(AI90&lt;=70,"Średnia",IF(AI90&lt;=85,"Dobra","Bardzo dobra"))))</f>
        <v>Bardzo dobra</v>
      </c>
    </row>
    <row r="91" spans="1:43" x14ac:dyDescent="0.25">
      <c r="D91" s="24"/>
      <c r="E91" s="39">
        <f>E22</f>
        <v>78</v>
      </c>
      <c r="F91" s="25" t="str">
        <f t="shared" si="18"/>
        <v>Dobra</v>
      </c>
      <c r="G91" s="25"/>
      <c r="H91" s="25"/>
      <c r="I91" s="25"/>
      <c r="J91" s="25"/>
      <c r="K91" s="39">
        <f>K22</f>
        <v>89</v>
      </c>
      <c r="L91" s="25" t="str">
        <f t="shared" si="19"/>
        <v>Bardzo dobra</v>
      </c>
      <c r="M91" s="25"/>
      <c r="N91" s="25"/>
      <c r="O91" s="25"/>
      <c r="P91" s="25"/>
      <c r="Q91" s="39">
        <f>Q22</f>
        <v>89</v>
      </c>
      <c r="R91" s="25" t="str">
        <f t="shared" si="20"/>
        <v>Bardzo dobra</v>
      </c>
      <c r="S91" s="25"/>
      <c r="T91" s="25"/>
      <c r="U91" s="25"/>
      <c r="V91" s="25"/>
      <c r="W91" s="39">
        <f>W22</f>
        <v>89</v>
      </c>
      <c r="X91" s="25" t="str">
        <f t="shared" si="21"/>
        <v>Bardzo dobra</v>
      </c>
      <c r="Y91" s="25"/>
      <c r="Z91" s="25"/>
      <c r="AA91" s="25"/>
      <c r="AB91" s="25"/>
      <c r="AC91" s="39">
        <f>AC22</f>
        <v>94.5</v>
      </c>
      <c r="AD91" s="25" t="str">
        <f t="shared" si="22"/>
        <v>Bardzo dobra</v>
      </c>
      <c r="AE91" s="25"/>
      <c r="AF91" s="25"/>
      <c r="AG91" s="25"/>
      <c r="AH91" s="25"/>
      <c r="AI91" s="39">
        <f>AI22</f>
        <v>100</v>
      </c>
      <c r="AJ91" s="26" t="str">
        <f t="shared" si="23"/>
        <v>Bardzo dobra</v>
      </c>
    </row>
    <row r="92" spans="1:43" x14ac:dyDescent="0.25">
      <c r="D92" s="24"/>
      <c r="E92" s="39">
        <f>E32</f>
        <v>83.5</v>
      </c>
      <c r="F92" s="25" t="str">
        <f t="shared" si="18"/>
        <v>Dobra</v>
      </c>
      <c r="G92" s="25"/>
      <c r="H92" s="25"/>
      <c r="I92" s="25"/>
      <c r="J92" s="25"/>
      <c r="K92" s="39">
        <f>K32</f>
        <v>89</v>
      </c>
      <c r="L92" s="25" t="str">
        <f t="shared" si="19"/>
        <v>Bardzo dobra</v>
      </c>
      <c r="M92" s="25"/>
      <c r="N92" s="25"/>
      <c r="O92" s="25"/>
      <c r="P92" s="25"/>
      <c r="Q92" s="39">
        <f>Q32</f>
        <v>83.5</v>
      </c>
      <c r="R92" s="25" t="str">
        <f t="shared" si="20"/>
        <v>Dobra</v>
      </c>
      <c r="S92" s="25"/>
      <c r="T92" s="25"/>
      <c r="U92" s="25"/>
      <c r="V92" s="25"/>
      <c r="W92" s="39">
        <f>W32</f>
        <v>83.5</v>
      </c>
      <c r="X92" s="25" t="str">
        <f t="shared" si="21"/>
        <v>Dobra</v>
      </c>
      <c r="Y92" s="25"/>
      <c r="Z92" s="25"/>
      <c r="AA92" s="25"/>
      <c r="AB92" s="25"/>
      <c r="AC92" s="39">
        <f>AC32</f>
        <v>72.5</v>
      </c>
      <c r="AD92" s="25" t="str">
        <f t="shared" si="22"/>
        <v>Dobra</v>
      </c>
      <c r="AE92" s="25"/>
      <c r="AF92" s="25"/>
      <c r="AG92" s="25"/>
      <c r="AH92" s="25"/>
      <c r="AI92" s="39">
        <f>AI32</f>
        <v>78</v>
      </c>
      <c r="AJ92" s="26" t="str">
        <f t="shared" si="23"/>
        <v>Dobra</v>
      </c>
    </row>
    <row r="93" spans="1:43" x14ac:dyDescent="0.25">
      <c r="D93" s="24"/>
      <c r="E93" s="39">
        <f>E42</f>
        <v>61.5</v>
      </c>
      <c r="F93" s="25" t="str">
        <f t="shared" si="18"/>
        <v>Średnia</v>
      </c>
      <c r="G93" s="25"/>
      <c r="H93" s="25"/>
      <c r="I93" s="25"/>
      <c r="J93" s="25"/>
      <c r="K93" s="39">
        <f>K42</f>
        <v>67</v>
      </c>
      <c r="L93" s="25" t="str">
        <f t="shared" si="19"/>
        <v>Średnia</v>
      </c>
      <c r="M93" s="25"/>
      <c r="N93" s="25"/>
      <c r="O93" s="25"/>
      <c r="P93" s="25"/>
      <c r="Q93" s="39">
        <f>Q42</f>
        <v>61.5</v>
      </c>
      <c r="R93" s="25" t="str">
        <f t="shared" si="20"/>
        <v>Średnia</v>
      </c>
      <c r="S93" s="25"/>
      <c r="T93" s="25"/>
      <c r="U93" s="25"/>
      <c r="V93" s="25"/>
      <c r="W93" s="39">
        <f>W42</f>
        <v>89</v>
      </c>
      <c r="X93" s="25" t="str">
        <f t="shared" si="21"/>
        <v>Bardzo dobra</v>
      </c>
      <c r="Y93" s="25"/>
      <c r="Z93" s="25"/>
      <c r="AA93" s="25"/>
      <c r="AB93" s="25"/>
      <c r="AC93" s="39">
        <f>AC42</f>
        <v>83.5</v>
      </c>
      <c r="AD93" s="25" t="str">
        <f t="shared" si="22"/>
        <v>Dobra</v>
      </c>
      <c r="AE93" s="25"/>
      <c r="AF93" s="25"/>
      <c r="AG93" s="25"/>
      <c r="AH93" s="25"/>
      <c r="AI93" s="39">
        <f>AI42</f>
        <v>100</v>
      </c>
      <c r="AJ93" s="26" t="str">
        <f t="shared" si="23"/>
        <v>Bardzo dobra</v>
      </c>
    </row>
    <row r="94" spans="1:43" x14ac:dyDescent="0.25">
      <c r="D94" s="24"/>
      <c r="E94" s="39">
        <f>E52</f>
        <v>73.599999999999994</v>
      </c>
      <c r="F94" s="25" t="str">
        <f t="shared" si="18"/>
        <v>Dobra</v>
      </c>
      <c r="G94" s="25"/>
      <c r="H94" s="25"/>
      <c r="I94" s="25"/>
      <c r="J94" s="25"/>
      <c r="K94" s="39">
        <f>K52</f>
        <v>86.8</v>
      </c>
      <c r="L94" s="25" t="str">
        <f t="shared" si="19"/>
        <v>Bardzo dobra</v>
      </c>
      <c r="M94" s="25"/>
      <c r="N94" s="25"/>
      <c r="O94" s="25"/>
      <c r="P94" s="25"/>
      <c r="Q94" s="39">
        <f>Q52</f>
        <v>86.8</v>
      </c>
      <c r="R94" s="25" t="str">
        <f t="shared" si="20"/>
        <v>Bardzo dobra</v>
      </c>
      <c r="S94" s="25"/>
      <c r="T94" s="25"/>
      <c r="U94" s="25"/>
      <c r="V94" s="25"/>
      <c r="W94" s="39">
        <f>W52</f>
        <v>86.8</v>
      </c>
      <c r="X94" s="25" t="str">
        <f t="shared" si="21"/>
        <v>Bardzo dobra</v>
      </c>
      <c r="Y94" s="25"/>
      <c r="Z94" s="25"/>
      <c r="AA94" s="25"/>
      <c r="AB94" s="25"/>
      <c r="AC94" s="39">
        <f>AC52</f>
        <v>73.599999999999994</v>
      </c>
      <c r="AD94" s="25" t="str">
        <f t="shared" si="22"/>
        <v>Dobra</v>
      </c>
      <c r="AE94" s="25"/>
      <c r="AF94" s="25"/>
      <c r="AG94" s="25"/>
      <c r="AH94" s="25"/>
      <c r="AI94" s="39">
        <f>AI52</f>
        <v>93.4</v>
      </c>
      <c r="AJ94" s="26" t="str">
        <f t="shared" si="23"/>
        <v>Bardzo dobra</v>
      </c>
    </row>
    <row r="95" spans="1:43" x14ac:dyDescent="0.25">
      <c r="D95" s="24"/>
      <c r="E95" s="39">
        <f>E61</f>
        <v>40.4</v>
      </c>
      <c r="F95" s="25" t="str">
        <f t="shared" si="18"/>
        <v>Bardzo zła</v>
      </c>
      <c r="G95" s="25"/>
      <c r="H95" s="25"/>
      <c r="I95" s="25"/>
      <c r="J95" s="25"/>
      <c r="K95" s="39">
        <f>K61</f>
        <v>53.6</v>
      </c>
      <c r="L95" s="25" t="str">
        <f t="shared" si="19"/>
        <v>Zła</v>
      </c>
      <c r="M95" s="25"/>
      <c r="N95" s="25"/>
      <c r="O95" s="25"/>
      <c r="P95" s="25"/>
      <c r="Q95" s="39">
        <f>Q61</f>
        <v>47</v>
      </c>
      <c r="R95" s="25" t="str">
        <f t="shared" si="20"/>
        <v>Bardzo zła</v>
      </c>
      <c r="S95" s="25"/>
      <c r="T95" s="25"/>
      <c r="U95" s="25"/>
      <c r="V95" s="25"/>
      <c r="W95" s="39">
        <f>W61</f>
        <v>53.8</v>
      </c>
      <c r="X95" s="25" t="str">
        <f t="shared" si="21"/>
        <v>Zła</v>
      </c>
      <c r="Y95" s="25"/>
      <c r="Z95" s="25"/>
      <c r="AA95" s="25"/>
      <c r="AB95" s="25"/>
      <c r="AC95" s="39">
        <f>AC61</f>
        <v>60.2</v>
      </c>
      <c r="AD95" s="25" t="str">
        <f t="shared" si="22"/>
        <v>Średnia</v>
      </c>
      <c r="AE95" s="25"/>
      <c r="AF95" s="25"/>
      <c r="AG95" s="25"/>
      <c r="AH95" s="25"/>
      <c r="AI95" s="39">
        <f>AI61</f>
        <v>86.8</v>
      </c>
      <c r="AJ95" s="26" t="str">
        <f t="shared" si="23"/>
        <v>Bardzo dobra</v>
      </c>
    </row>
    <row r="96" spans="1:43" x14ac:dyDescent="0.25">
      <c r="D96" s="24"/>
      <c r="E96" s="39">
        <f>E70</f>
        <v>80.2</v>
      </c>
      <c r="F96" s="25" t="str">
        <f t="shared" si="18"/>
        <v>Dobra</v>
      </c>
      <c r="G96" s="25"/>
      <c r="H96" s="25"/>
      <c r="I96" s="25"/>
      <c r="J96" s="25"/>
      <c r="K96" s="39">
        <f>K70</f>
        <v>86.8</v>
      </c>
      <c r="L96" s="25" t="str">
        <f t="shared" si="19"/>
        <v>Bardzo dobra</v>
      </c>
      <c r="M96" s="25"/>
      <c r="N96" s="25"/>
      <c r="O96" s="25"/>
      <c r="P96" s="25"/>
      <c r="Q96" s="39">
        <f>Q70</f>
        <v>93.4</v>
      </c>
      <c r="R96" s="25" t="str">
        <f t="shared" si="20"/>
        <v>Bardzo dobra</v>
      </c>
      <c r="S96" s="25"/>
      <c r="T96" s="25"/>
      <c r="U96" s="25"/>
      <c r="V96" s="25"/>
      <c r="W96" s="39">
        <f>W70</f>
        <v>67</v>
      </c>
      <c r="X96" s="25" t="str">
        <f t="shared" si="21"/>
        <v>Średnia</v>
      </c>
      <c r="Y96" s="25"/>
      <c r="Z96" s="25"/>
      <c r="AA96" s="25"/>
      <c r="AB96" s="25"/>
      <c r="AC96" s="39">
        <f>AC70</f>
        <v>80.2</v>
      </c>
      <c r="AD96" s="25" t="str">
        <f t="shared" si="22"/>
        <v>Dobra</v>
      </c>
      <c r="AE96" s="25"/>
      <c r="AF96" s="25"/>
      <c r="AG96" s="25"/>
      <c r="AH96" s="25"/>
      <c r="AI96" s="39">
        <f>AI70</f>
        <v>86.8</v>
      </c>
      <c r="AJ96" s="26" t="str">
        <f t="shared" si="23"/>
        <v>Bardzo dobra</v>
      </c>
    </row>
    <row r="97" spans="4:36" x14ac:dyDescent="0.25">
      <c r="D97" s="24"/>
      <c r="E97" s="39">
        <f>E79</f>
        <v>67</v>
      </c>
      <c r="F97" s="25" t="str">
        <f t="shared" si="18"/>
        <v>Średnia</v>
      </c>
      <c r="G97" s="25"/>
      <c r="H97" s="25"/>
      <c r="I97" s="25"/>
      <c r="J97" s="25"/>
      <c r="K97" s="39">
        <f>K79</f>
        <v>67</v>
      </c>
      <c r="L97" s="25" t="str">
        <f t="shared" si="19"/>
        <v>Średnia</v>
      </c>
      <c r="M97" s="25"/>
      <c r="N97" s="25"/>
      <c r="O97" s="25"/>
      <c r="P97" s="25"/>
      <c r="Q97" s="39">
        <f>Q79</f>
        <v>67</v>
      </c>
      <c r="R97" s="25" t="str">
        <f t="shared" si="20"/>
        <v>Średnia</v>
      </c>
      <c r="S97" s="25"/>
      <c r="T97" s="25"/>
      <c r="U97" s="25"/>
      <c r="V97" s="25"/>
      <c r="W97" s="39">
        <f>W79</f>
        <v>86.8</v>
      </c>
      <c r="X97" s="25" t="str">
        <f t="shared" si="21"/>
        <v>Bardzo dobra</v>
      </c>
      <c r="Y97" s="25"/>
      <c r="Z97" s="25"/>
      <c r="AA97" s="25"/>
      <c r="AB97" s="25"/>
      <c r="AC97" s="39">
        <f>AC79</f>
        <v>60.4</v>
      </c>
      <c r="AD97" s="25" t="str">
        <f t="shared" si="22"/>
        <v>Średnia</v>
      </c>
      <c r="AE97" s="25"/>
      <c r="AF97" s="25"/>
      <c r="AG97" s="25"/>
      <c r="AH97" s="25"/>
      <c r="AI97" s="39">
        <f>AI79</f>
        <v>93.4</v>
      </c>
      <c r="AJ97" s="26" t="str">
        <f t="shared" si="23"/>
        <v>Bardzo dobra</v>
      </c>
    </row>
    <row r="98" spans="4:36" x14ac:dyDescent="0.25">
      <c r="D98" s="27"/>
      <c r="E98" s="40">
        <f>E87</f>
        <v>72.617460317460328</v>
      </c>
      <c r="F98" s="28" t="str">
        <f t="shared" si="18"/>
        <v>Dobra</v>
      </c>
      <c r="G98" s="28"/>
      <c r="H98" s="28"/>
      <c r="I98" s="28"/>
      <c r="J98" s="28"/>
      <c r="K98" s="40">
        <f>K87</f>
        <v>80.47460317460316</v>
      </c>
      <c r="L98" s="28" t="str">
        <f t="shared" si="19"/>
        <v>Dobra</v>
      </c>
      <c r="M98" s="28"/>
      <c r="N98" s="28"/>
      <c r="O98" s="28"/>
      <c r="P98" s="28"/>
      <c r="Q98" s="40">
        <f>Q87</f>
        <v>78.117460317460313</v>
      </c>
      <c r="R98" s="28" t="str">
        <f t="shared" si="20"/>
        <v>Dobra</v>
      </c>
      <c r="S98" s="28"/>
      <c r="T98" s="28"/>
      <c r="U98" s="28"/>
      <c r="V98" s="28"/>
      <c r="W98" s="40">
        <f>W87</f>
        <v>78.925396825396831</v>
      </c>
      <c r="X98" s="28" t="str">
        <f t="shared" si="21"/>
        <v>Dobra</v>
      </c>
      <c r="Y98" s="28"/>
      <c r="Z98" s="28"/>
      <c r="AA98" s="28"/>
      <c r="AB98" s="28"/>
      <c r="AC98" s="40">
        <f>AC87</f>
        <v>74.957142857142856</v>
      </c>
      <c r="AD98" s="28" t="str">
        <f t="shared" si="22"/>
        <v>Dobra</v>
      </c>
      <c r="AE98" s="28"/>
      <c r="AF98" s="28"/>
      <c r="AG98" s="28"/>
      <c r="AH98" s="28"/>
      <c r="AI98" s="40">
        <f>AI87</f>
        <v>91.933333333333323</v>
      </c>
      <c r="AJ98" s="29" t="str">
        <f t="shared" si="23"/>
        <v>Bardzo dobra</v>
      </c>
    </row>
    <row r="106" spans="4:36" ht="15.75" thickBot="1" x14ac:dyDescent="0.3"/>
    <row r="107" spans="4:36" ht="15.75" thickBot="1" x14ac:dyDescent="0.3">
      <c r="AJ107" s="42" t="s">
        <v>20</v>
      </c>
    </row>
    <row r="108" spans="4:36" ht="15.75" thickBot="1" x14ac:dyDescent="0.3">
      <c r="AJ108" s="8" t="s">
        <v>21</v>
      </c>
    </row>
    <row r="109" spans="4:36" ht="30.75" thickBot="1" x14ac:dyDescent="0.3">
      <c r="AJ109" s="8" t="s">
        <v>22</v>
      </c>
    </row>
    <row r="110" spans="4:36" ht="30.75" thickBot="1" x14ac:dyDescent="0.3">
      <c r="AJ110" s="8" t="s">
        <v>23</v>
      </c>
    </row>
    <row r="111" spans="4:36" ht="15.75" thickBot="1" x14ac:dyDescent="0.3">
      <c r="AJ111" s="8" t="s">
        <v>24</v>
      </c>
    </row>
    <row r="112" spans="4:36" ht="30.75" thickBot="1" x14ac:dyDescent="0.3">
      <c r="AJ112" s="8" t="s">
        <v>25</v>
      </c>
    </row>
    <row r="113" spans="36:36" ht="30.75" thickBot="1" x14ac:dyDescent="0.3">
      <c r="AJ113" s="8" t="s">
        <v>26</v>
      </c>
    </row>
    <row r="114" spans="36:36" ht="30.75" thickBot="1" x14ac:dyDescent="0.3">
      <c r="AJ114" s="8" t="s">
        <v>27</v>
      </c>
    </row>
    <row r="115" spans="36:36" ht="30.75" thickBot="1" x14ac:dyDescent="0.3">
      <c r="AJ115" s="8" t="s">
        <v>28</v>
      </c>
    </row>
  </sheetData>
  <mergeCells count="1">
    <mergeCell ref="AO1:A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10</vt:i4>
      </vt:variant>
    </vt:vector>
  </HeadingPairs>
  <TitlesOfParts>
    <vt:vector size="11" baseType="lpstr">
      <vt:lpstr>Sheet1</vt:lpstr>
      <vt:lpstr>Sheet1!_Toc134108910</vt:lpstr>
      <vt:lpstr>Sheet1!_Toc134108911</vt:lpstr>
      <vt:lpstr>Sheet1!_Toc134108912</vt:lpstr>
      <vt:lpstr>Sheet1!_Toc134108913</vt:lpstr>
      <vt:lpstr>Sheet1!_Toc134108914</vt:lpstr>
      <vt:lpstr>Sheet1!_Toc134108915</vt:lpstr>
      <vt:lpstr>Sheet1!_Toc134108916</vt:lpstr>
      <vt:lpstr>Sheet1!_Toc134108917</vt:lpstr>
      <vt:lpstr>Sheet1!_Toc134108918</vt:lpstr>
      <vt:lpstr>Sheet1!_Toc134108919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Michal</cp:lastModifiedBy>
  <dcterms:created xsi:type="dcterms:W3CDTF">2015-06-05T18:17:20Z</dcterms:created>
  <dcterms:modified xsi:type="dcterms:W3CDTF">2023-05-05T09:41:17Z</dcterms:modified>
</cp:coreProperties>
</file>