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jpeg" ContentType="image/jpe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autoCompressPictures="0"/>
  <bookViews>
    <workbookView xWindow="-108" yWindow="-108" windowWidth="23256" windowHeight="12720" tabRatio="478" xr2:uid="{00000000-000D-0000-FFFF-FFFF00000000}"/>
  </bookViews>
  <sheets>
    <sheet name="Time card" sheetId="1" r:id="rId1"/>
  </sheets>
  <definedNames>
    <definedName name="_xlnm.Print_Titles" localSheetId="0">'Time card'!$9:$9</definedName>
  </definedNames>
  <calcPr calcId="191029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C10" i="1" s="1"/>
  <c r="E17" i="1"/>
  <c r="E19" i="1" s="1"/>
  <c r="D17" i="1"/>
  <c r="D19" i="1" s="1"/>
  <c r="F17" i="1"/>
  <c r="F19" i="1" s="1"/>
  <c r="G17" i="1"/>
  <c r="G19" i="1" s="1"/>
  <c r="C12" i="1" l="1"/>
  <c r="C16" i="1"/>
  <c r="C15" i="1"/>
  <c r="C14" i="1"/>
  <c r="C13" i="1"/>
  <c r="C11" i="1"/>
  <c r="H19" i="1"/>
  <c r="H11" i="1"/>
  <c r="H12" i="1"/>
  <c r="H13" i="1"/>
  <c r="H14" i="1"/>
  <c r="H15" i="1"/>
  <c r="H16" i="1"/>
  <c r="H10" i="1"/>
  <c r="H17" i="1" l="1"/>
  <c r="B11" i="1" l="1"/>
  <c r="B12" i="1"/>
  <c r="B13" i="1"/>
  <c r="B14" i="1"/>
  <c r="B15" i="1"/>
  <c r="B16" i="1"/>
  <c r="B10" i="1"/>
</calcChain>
</file>

<file path=xl/sharedStrings.xml><?xml version="1.0" encoding="utf-8"?>
<sst xmlns="http://schemas.openxmlformats.org/spreadsheetml/2006/main" count="30" uniqueCount="29">
  <si>
    <t>TIME CARD</t>
  </si>
  <si>
    <t>EMPLOYEE</t>
  </si>
  <si>
    <t>Itai Gerbi</t>
  </si>
  <si>
    <t>MANAGER</t>
  </si>
  <si>
    <t>Briana Hernandez</t>
  </si>
  <si>
    <t>STREET ADDRESS</t>
  </si>
  <si>
    <t>4567 8th Ave</t>
  </si>
  <si>
    <t>EMPLOYEE PHONE</t>
  </si>
  <si>
    <t>405-555-0155</t>
  </si>
  <si>
    <t>ADDRESS 2</t>
  </si>
  <si>
    <t>Apt 101</t>
  </si>
  <si>
    <t>EMPLOYEE E-MAIL</t>
  </si>
  <si>
    <t>itai@example.com</t>
  </si>
  <si>
    <t>Carson City, NV</t>
  </si>
  <si>
    <t>WEEK ENDING</t>
  </si>
  <si>
    <t>DAY</t>
  </si>
  <si>
    <t>DATE</t>
  </si>
  <si>
    <t>REGULAR HOURS</t>
  </si>
  <si>
    <t xml:space="preserve">SICK </t>
  </si>
  <si>
    <t>OVERTIME</t>
  </si>
  <si>
    <t>VACATION</t>
  </si>
  <si>
    <t>TOTAL</t>
  </si>
  <si>
    <t>Total hours</t>
  </si>
  <si>
    <t>Rate per hour</t>
  </si>
  <si>
    <t>TOTAL PAY</t>
  </si>
  <si>
    <t>Employee signature</t>
  </si>
  <si>
    <t>Date</t>
  </si>
  <si>
    <t>Manager signature</t>
  </si>
  <si>
    <t>CITY, ST  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</si>
</sst>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[&lt;=9999999]###\-####;\(###\)\ ###\-####"/>
  </numFmts>
  <fonts count="12" x14ac:knownFonts="1">
    <font>
      <sz val="11"/>
      <color theme="1"/>
      <name val="Verdana"/>
      <family val="2"/>
      <scheme val="minor"/>
    </font>
    <font>
      <sz val="10"/>
      <color theme="1"/>
      <name val="Arial"/>
      <family val="2"/>
    </font>
    <font>
      <b/>
      <sz val="11"/>
      <color theme="1"/>
      <name val="Verdana"/>
      <family val="2"/>
      <scheme val="minor"/>
    </font>
    <font>
      <sz val="24"/>
      <color theme="9" tint="-0.24994659260841701"/>
      <name val="Verdana"/>
      <family val="2"/>
      <scheme val="major"/>
    </font>
    <font>
      <sz val="12"/>
      <color theme="2" tint="-0.749961851863155"/>
      <name val="Verdana"/>
      <family val="2"/>
      <scheme val="minor"/>
    </font>
    <font>
      <sz val="11"/>
      <color theme="2" tint="-0.749961851863155"/>
      <name val="Verdana"/>
      <family val="2"/>
      <scheme val="minor"/>
    </font>
    <font>
      <sz val="11"/>
      <color theme="1"/>
      <name val="Verdana"/>
      <family val="2"/>
      <scheme val="minor"/>
    </font>
    <font>
      <b/>
      <sz val="11"/>
      <color theme="0"/>
      <name val="Verdana"/>
      <family val="2"/>
      <scheme val="minor"/>
    </font>
    <font>
      <b/>
      <sz val="36"/>
      <color theme="4"/>
      <name val="Verdana"/>
      <family val="2"/>
      <scheme val="major"/>
    </font>
    <font>
      <b/>
      <sz val="12"/>
      <color theme="4"/>
      <name val="Verdana"/>
      <family val="2"/>
      <scheme val="minor"/>
    </font>
    <font>
      <b/>
      <sz val="12"/>
      <color theme="0"/>
      <name val="Verdana"/>
      <family val="2"/>
      <scheme val="minor"/>
    </font>
    <font>
      <b/>
      <sz val="48"/>
      <color theme="4"/>
      <name val="Verdan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</borders>
  <cellStyleXfs count="14">
    <xf numFmtId="0" fontId="0" fillId="0" borderId="0">
      <alignment vertical="center" wrapText="1"/>
    </xf>
    <xf numFmtId="44" fontId="1" fillId="0" borderId="0" applyFont="0" applyFill="0" applyBorder="0" applyProtection="0">
      <alignment horizontal="center" vertical="center"/>
    </xf>
    <xf numFmtId="0" fontId="3" fillId="0" borderId="0" applyNumberFormat="0" applyFill="0" applyBorder="0" applyProtection="0">
      <alignment horizontal="right" vertical="top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6" fillId="0" borderId="2" applyNumberFormat="0" applyFont="0" applyFill="0" applyAlignment="0" applyProtection="0"/>
    <xf numFmtId="0" fontId="6" fillId="0" borderId="1" applyNumberFormat="0" applyFont="0" applyAlignment="0" applyProtection="0"/>
    <xf numFmtId="0" fontId="2" fillId="2" borderId="3" applyNumberFormat="0" applyProtection="0">
      <alignment horizontal="left" vertical="center"/>
    </xf>
    <xf numFmtId="14" fontId="6" fillId="0" borderId="0" applyFont="0" applyFill="0" applyBorder="0">
      <alignment horizontal="left"/>
    </xf>
    <xf numFmtId="2" fontId="6" fillId="0" borderId="0" applyFont="0" applyFill="0" applyBorder="0">
      <alignment horizontal="center" vertical="center"/>
    </xf>
    <xf numFmtId="0" fontId="5" fillId="0" borderId="0" applyNumberFormat="0" applyFill="0" applyBorder="0" applyProtection="0">
      <alignment horizontal="left" wrapText="1"/>
    </xf>
    <xf numFmtId="0" fontId="5" fillId="0" borderId="0" applyNumberFormat="0" applyFill="0" applyBorder="0" applyProtection="0">
      <alignment horizontal="left" wrapText="1"/>
    </xf>
    <xf numFmtId="164" fontId="6" fillId="0" borderId="0" applyFont="0" applyFill="0" applyBorder="0">
      <alignment horizontal="left"/>
    </xf>
    <xf numFmtId="14" fontId="6" fillId="0" borderId="0" applyFont="0" applyFill="0" applyBorder="0" applyAlignment="0">
      <alignment vertical="center" wrapText="1"/>
    </xf>
  </cellStyleXfs>
  <cellXfs count="30">
    <xf numFmtId="0" fontId="0" fillId="0" borderId="0" xfId="0">
      <alignment vertical="center" wrapText="1"/>
    </xf>
    <xf numFmtId="0" fontId="0" fillId="4" borderId="0" xfId="0" applyFill="1">
      <alignment vertical="center" wrapText="1"/>
    </xf>
    <xf numFmtId="0" fontId="10" fillId="3" borderId="4" xfId="3" applyFont="1" applyFill="1" applyBorder="1" applyAlignment="1">
      <alignment horizontal="left" vertical="center" wrapText="1" indent="1"/>
    </xf>
    <xf numFmtId="0" fontId="6" fillId="4" borderId="4" xfId="7" applyFont="1" applyFill="1" applyBorder="1" applyAlignment="1">
      <alignment horizontal="left" vertical="center" indent="1"/>
    </xf>
    <xf numFmtId="2" fontId="6" fillId="4" borderId="4" xfId="9" applyFont="1" applyFill="1" applyBorder="1" applyAlignment="1">
      <alignment horizontal="left" vertical="center" indent="1"/>
    </xf>
    <xf numFmtId="44" fontId="6" fillId="4" borderId="4" xfId="1" applyFont="1" applyFill="1" applyBorder="1" applyAlignment="1">
      <alignment horizontal="left" vertical="center" indent="1"/>
    </xf>
    <xf numFmtId="44" fontId="7" fillId="3" borderId="4" xfId="1" applyFont="1" applyFill="1" applyBorder="1" applyAlignment="1">
      <alignment horizontal="left" vertical="center" indent="1"/>
    </xf>
    <xf numFmtId="0" fontId="8" fillId="4" borderId="0" xfId="2" applyFont="1" applyFill="1" applyBorder="1" applyAlignment="1">
      <alignment horizontal="left" vertical="center"/>
    </xf>
    <xf numFmtId="0" fontId="9" fillId="4" borderId="4" xfId="3" applyFont="1" applyFill="1" applyBorder="1" applyAlignment="1">
      <alignment horizontal="left" vertical="center" wrapText="1" indent="1"/>
    </xf>
    <xf numFmtId="0" fontId="0" fillId="4" borderId="0" xfId="0" applyFill="1" applyAlignment="1">
      <alignment horizontal="left" vertical="center" wrapText="1" indent="1"/>
    </xf>
    <xf numFmtId="14" fontId="0" fillId="4" borderId="0" xfId="8" applyFont="1" applyFill="1" applyBorder="1">
      <alignment horizontal="left"/>
    </xf>
    <xf numFmtId="0" fontId="0" fillId="4" borderId="5" xfId="0" applyFill="1" applyBorder="1">
      <alignment vertical="center" wrapText="1"/>
    </xf>
    <xf numFmtId="0" fontId="5" fillId="4" borderId="5" xfId="4" applyFill="1" applyBorder="1">
      <alignment wrapText="1"/>
    </xf>
    <xf numFmtId="0" fontId="5" fillId="4" borderId="0" xfId="4" applyFill="1" applyBorder="1">
      <alignment wrapText="1"/>
    </xf>
    <xf numFmtId="0" fontId="5" fillId="4" borderId="5" xfId="4" applyFill="1" applyBorder="1" applyAlignment="1">
      <alignment vertical="center" wrapText="1"/>
    </xf>
    <xf numFmtId="0" fontId="7" fillId="3" borderId="4" xfId="7" applyFont="1" applyFill="1" applyBorder="1" applyAlignment="1">
      <alignment horizontal="left" vertical="center" indent="1"/>
    </xf>
    <xf numFmtId="0" fontId="0" fillId="4" borderId="0" xfId="6" applyFont="1" applyFill="1" applyBorder="1" applyAlignment="1">
      <alignment vertical="center" wrapText="1"/>
    </xf>
    <xf numFmtId="0" fontId="7" fillId="3" borderId="4" xfId="7" applyFont="1" applyFill="1" applyBorder="1" applyAlignment="1">
      <alignment vertical="center"/>
    </xf>
    <xf numFmtId="0" fontId="0" fillId="0" borderId="0" xfId="0" applyAlignment="1">
      <alignment horizontal="left" vertical="center" wrapText="1" indent="1"/>
    </xf>
    <xf numFmtId="14" fontId="0" fillId="0" borderId="0" xfId="13" applyFont="1" applyFill="1" applyBorder="1" applyAlignment="1">
      <alignment horizontal="left" vertical="center" indent="1"/>
    </xf>
    <xf numFmtId="2" fontId="0" fillId="0" borderId="0" xfId="9" applyFont="1" applyFill="1" applyBorder="1" applyAlignment="1">
      <alignment horizontal="left" vertical="center" indent="1"/>
    </xf>
    <xf numFmtId="0" fontId="11" fillId="4" borderId="4" xfId="2" applyFont="1" applyFill="1" applyBorder="1" applyAlignment="1">
      <alignment horizontal="center" vertical="center"/>
    </xf>
    <xf numFmtId="0" fontId="5" fillId="4" borderId="6" xfId="6" applyFont="1" applyFill="1" applyBorder="1" applyAlignment="1">
      <alignment horizontal="left" vertical="center" wrapText="1" indent="1"/>
    </xf>
    <xf numFmtId="0" fontId="5" fillId="4" borderId="7" xfId="6" applyFont="1" applyFill="1" applyBorder="1" applyAlignment="1">
      <alignment horizontal="left" vertical="center" wrapText="1" indent="1"/>
    </xf>
    <xf numFmtId="0" fontId="5" fillId="4" borderId="6" xfId="10" applyFill="1" applyBorder="1" applyAlignment="1">
      <alignment horizontal="left" vertical="center" wrapText="1" indent="1"/>
    </xf>
    <xf numFmtId="0" fontId="5" fillId="4" borderId="7" xfId="10" applyFill="1" applyBorder="1" applyAlignment="1">
      <alignment horizontal="left" vertical="center" wrapText="1" indent="1"/>
    </xf>
    <xf numFmtId="164" fontId="5" fillId="4" borderId="6" xfId="12" applyFont="1" applyFill="1" applyBorder="1" applyAlignment="1">
      <alignment horizontal="left" vertical="center" indent="1"/>
    </xf>
    <xf numFmtId="164" fontId="5" fillId="4" borderId="7" xfId="12" applyFont="1" applyFill="1" applyBorder="1" applyAlignment="1">
      <alignment horizontal="left" vertical="center" indent="1"/>
    </xf>
    <xf numFmtId="14" fontId="7" fillId="3" borderId="6" xfId="0" applyNumberFormat="1" applyFont="1" applyFill="1" applyBorder="1" applyAlignment="1">
      <alignment horizontal="left" vertical="center" wrapText="1" indent="1"/>
    </xf>
    <xf numFmtId="14" fontId="7" fillId="3" borderId="7" xfId="0" applyNumberFormat="1" applyFont="1" applyFill="1" applyBorder="1" applyAlignment="1">
      <alignment horizontal="left" vertical="center" wrapText="1" indent="1"/>
    </xf>
  </cellXfs>
  <cellStyles count="14">
    <cellStyle name="Currency" xfId="1" builtinId="4" customBuiltin="1"/>
    <cellStyle name="Date" xfId="13" xr:uid="{00000000-0005-0000-0000-000001000000}"/>
    <cellStyle name="Followed Hyperlink" xfId="11" builtinId="9" customBuiltin="1"/>
    <cellStyle name="Heading 1" xfId="3" builtinId="16" customBuiltin="1"/>
    <cellStyle name="Heading 2" xfId="4" builtinId="17" customBuiltin="1"/>
    <cellStyle name="Hours" xfId="9" xr:uid="{00000000-0005-0000-0000-000005000000}"/>
    <cellStyle name="Hyperlink" xfId="10" builtinId="8" customBuiltin="1"/>
    <cellStyle name="Input" xfId="5" builtinId="20" customBuiltin="1"/>
    <cellStyle name="Normal" xfId="0" builtinId="0" customBuiltin="1"/>
    <cellStyle name="Note" xfId="6" builtinId="10" customBuiltin="1"/>
    <cellStyle name="Phone" xfId="12" xr:uid="{00000000-0005-0000-0000-00000A000000}"/>
    <cellStyle name="Title" xfId="2" builtinId="15" customBuiltin="1"/>
    <cellStyle name="Total" xfId="7" builtinId="25" customBuiltin="1"/>
    <cellStyle name="Week Ending Date" xfId="8" xr:uid="{00000000-0005-0000-0000-00000D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indent="1" justifyLastLine="0" shrinkToFit="0" readingOrder="0"/>
    </dxf>
    <dxf>
      <fill>
        <patternFill patternType="solid">
          <fgColor theme="6" tint="0.59996337778862885"/>
          <bgColor theme="6" tint="0.59996337778862885"/>
        </patternFill>
      </fill>
    </dxf>
    <dxf>
      <font>
        <b/>
        <i val="0"/>
        <color theme="0"/>
      </font>
      <fill>
        <patternFill>
          <fgColor theme="4"/>
          <bgColor theme="4"/>
        </patternFill>
      </fill>
      <border diagonalUp="0" diagonalDown="0"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  <vertical style="thick">
          <color theme="4"/>
        </vertical>
        <horizontal style="thick">
          <color theme="4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 diagonalUp="0" diagonalDown="0"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  <vertical style="thick">
          <color theme="4"/>
        </vertical>
        <horizontal style="thick">
          <color theme="4"/>
        </horizontal>
      </border>
    </dxf>
    <dxf>
      <font>
        <color theme="1"/>
      </font>
      <fill>
        <patternFill>
          <fgColor theme="6" tint="0.79998168889431442"/>
          <bgColor theme="6" tint="0.79995117038483843"/>
        </patternFill>
      </fill>
      <border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  <vertical style="thick">
          <color theme="4"/>
        </vertical>
        <horizontal style="thick">
          <color theme="4"/>
        </horizontal>
      </border>
    </dxf>
  </dxfs>
  <tableStyles count="1" defaultTableStyle="Time Card">
    <tableStyle name="Time Card" pivot="0" count="4" xr9:uid="{00000000-0011-0000-FFFF-FFFF00000000}">
      <tableStyleElement type="wholeTable" dxfId="5"/>
      <tableStyleElement type="headerRow" dxfId="4"/>
      <tableStyleElement type="totalRow" dxfId="3"/>
      <tableStyleElement type="firstRowStripe" dxfId="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Card" displayName="TimeCard" ref="B9:H16" totalsRowDxfId="1">
  <autoFilter ref="B9:H1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DAY" totalsRowLabel="Total hours" totalsRowDxfId="0">
      <calculatedColumnFormula>IFERROR(TEXT(TimeCard[[#This Row],[DATE]],"aaaa"), "")</calculatedColumnFormula>
    </tableColumn>
    <tableColumn id="2" xr3:uid="{00000000-0010-0000-0000-000002000000}" name="DATE">
      <calculatedColumnFormula>IFERROR(IF(#REF!=0,"",#REF!-6), "")</calculatedColumnFormula>
    </tableColumn>
    <tableColumn id="3" xr3:uid="{00000000-0010-0000-0000-000003000000}" name="REGULAR HOURS" totalsRowFunction="custom">
      <totalsRowFormula>SUM(D10:D16)</totalsRowFormula>
    </tableColumn>
    <tableColumn id="4" xr3:uid="{00000000-0010-0000-0000-000004000000}" name="SICK " totalsRowFunction="custom">
      <totalsRowFormula>SUM(E10:E16)</totalsRowFormula>
    </tableColumn>
    <tableColumn id="5" xr3:uid="{00000000-0010-0000-0000-000005000000}" name="OVERTIME" totalsRowFunction="custom">
      <totalsRowFormula>SUM(F10:F16)</totalsRowFormula>
    </tableColumn>
    <tableColumn id="6" xr3:uid="{00000000-0010-0000-0000-000006000000}" name="VACATION" totalsRowFunction="custom">
      <totalsRowFormula>SUM(G10:G16)</totalsRowFormula>
    </tableColumn>
    <tableColumn id="7" xr3:uid="{00000000-0010-0000-0000-000007000000}" name="TOTAL" totalsRowFunction="sum">
      <calculatedColumnFormula>IFERROR(IF(SUM(D10:G10)&gt;24,"Total &gt; 24 hours.",SUM(D10:G10)), "")</calculatedColumnFormula>
    </tableColumn>
  </tableColumns>
  <tableStyleInfo name="Time Card" showFirstColumn="1" showLastColumn="0" showRowStripes="0" showColumnStripes="0"/>
  <extLst>
    <ext xmlns:x14="http://schemas.microsoft.com/office/spreadsheetml/2009/9/main" uri="{504A1905-F514-4f6f-8877-14C23A59335A}">
      <x14:table altTextSummary="Enter Regular, Overtime, Sick, and Vacation hours for the day and date in column B and C in this table. Total Hours and Total Pay are automatically calculated"/>
    </ext>
  </extLst>
</table>
</file>

<file path=xl/theme/_rels/theme11.x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1.xml><?xml version="1.0" encoding="utf-8"?>
<a:theme xmlns:a="http://schemas.openxmlformats.org/drawingml/2006/main" name="Aspect">
  <a:themeElements>
    <a:clrScheme name="Custom 155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2B415F"/>
      </a:accent1>
      <a:accent2>
        <a:srgbClr val="677D94"/>
      </a:accent2>
      <a:accent3>
        <a:srgbClr val="94A6B8"/>
      </a:accent3>
      <a:accent4>
        <a:srgbClr val="B8C6D4"/>
      </a:accent4>
      <a:accent5>
        <a:srgbClr val="C9D5E2"/>
      </a:accent5>
      <a:accent6>
        <a:srgbClr val="D8E2E9"/>
      </a:accent6>
      <a:hlink>
        <a:srgbClr val="DBEFF9"/>
      </a:hlink>
      <a:folHlink>
        <a:srgbClr val="17406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printerSettings" Target="/xl/printerSettings/printerSettings11.bin" Id="rId2" /><Relationship Type="http://schemas.openxmlformats.org/officeDocument/2006/relationships/hyperlink" Target="mailto:itai@example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  <pageSetUpPr autoPageBreaks="0" fitToPage="1"/>
  </sheetPr>
  <dimension ref="A1:I25"/>
  <sheetViews>
    <sheetView showGridLines="0" showZeros="0" tabSelected="1" zoomScaleNormal="100" zoomScalePageLayoutView="80" workbookViewId="0"/>
  </sheetViews>
  <sheetFormatPr defaultColWidth="7.26953125" defaultRowHeight="30" customHeight="1" x14ac:dyDescent="0.25"/>
  <cols>
    <col min="1" max="1" width="9.36328125" customWidth="1"/>
    <col min="2" max="2" width="23.36328125" customWidth="1"/>
    <col min="3" max="3" width="12.1796875" customWidth="1"/>
    <col min="4" max="4" width="22" customWidth="1"/>
    <col min="5" max="5" width="11" bestFit="1" customWidth="1"/>
    <col min="6" max="6" width="23.36328125" customWidth="1"/>
    <col min="7" max="7" width="18.26953125" customWidth="1"/>
    <col min="8" max="8" width="15.81640625" customWidth="1"/>
    <col min="9" max="9" width="9.36328125" customWidth="1"/>
  </cols>
  <sheetData>
    <row r="1" spans="1:9" ht="30" customHeight="1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109.5" customHeight="1" thickTop="1" thickBot="1" x14ac:dyDescent="0.3">
      <c r="A2" s="1"/>
      <c r="B2" s="21" t="s">
        <v>0</v>
      </c>
      <c r="C2" s="21"/>
      <c r="D2" s="21"/>
      <c r="E2" s="21"/>
      <c r="F2" s="21"/>
      <c r="G2" s="21"/>
      <c r="H2" s="21"/>
      <c r="I2" s="1"/>
    </row>
    <row r="3" spans="1:9" ht="42.75" customHeight="1" thickTop="1" thickBot="1" x14ac:dyDescent="0.3">
      <c r="A3" s="1"/>
      <c r="B3" s="7"/>
      <c r="C3" s="7"/>
      <c r="D3" s="7"/>
      <c r="E3" s="7"/>
      <c r="F3" s="7"/>
      <c r="G3" s="7"/>
      <c r="H3" s="7"/>
      <c r="I3" s="1"/>
    </row>
    <row r="4" spans="1:9" ht="35.25" customHeight="1" thickTop="1" thickBot="1" x14ac:dyDescent="0.3">
      <c r="A4" s="1"/>
      <c r="B4" s="8" t="s">
        <v>1</v>
      </c>
      <c r="C4" s="22" t="s">
        <v>2</v>
      </c>
      <c r="D4" s="23"/>
      <c r="E4" s="9"/>
      <c r="F4" s="8" t="s">
        <v>3</v>
      </c>
      <c r="G4" s="22" t="s">
        <v>4</v>
      </c>
      <c r="H4" s="23"/>
      <c r="I4" s="1"/>
    </row>
    <row r="5" spans="1:9" ht="35.25" customHeight="1" thickTop="1" thickBot="1" x14ac:dyDescent="0.3">
      <c r="A5" s="1"/>
      <c r="B5" s="8" t="s">
        <v>5</v>
      </c>
      <c r="C5" s="22" t="s">
        <v>6</v>
      </c>
      <c r="D5" s="23"/>
      <c r="E5" s="9"/>
      <c r="F5" s="8" t="s">
        <v>7</v>
      </c>
      <c r="G5" s="26" t="s">
        <v>8</v>
      </c>
      <c r="H5" s="27"/>
      <c r="I5" s="1"/>
    </row>
    <row r="6" spans="1:9" ht="35.25" customHeight="1" thickTop="1" thickBot="1" x14ac:dyDescent="0.3">
      <c r="A6" s="1"/>
      <c r="B6" s="8" t="s">
        <v>9</v>
      </c>
      <c r="C6" s="22" t="s">
        <v>10</v>
      </c>
      <c r="D6" s="23"/>
      <c r="E6" s="9"/>
      <c r="F6" s="8" t="s">
        <v>11</v>
      </c>
      <c r="G6" s="24" t="s">
        <v>12</v>
      </c>
      <c r="H6" s="25"/>
      <c r="I6" s="1"/>
    </row>
    <row r="7" spans="1:9" ht="35.25" customHeight="1" thickTop="1" thickBot="1" x14ac:dyDescent="0.3">
      <c r="A7" s="1"/>
      <c r="B7" s="8" t="s">
        <v>28</v>
      </c>
      <c r="C7" s="22" t="s">
        <v>13</v>
      </c>
      <c r="D7" s="23"/>
      <c r="E7" s="9"/>
      <c r="F7" s="2" t="s">
        <v>14</v>
      </c>
      <c r="G7" s="28">
        <f ca="1">8-WEEKDAY(TODAY())+TODAY()</f>
        <v>45214</v>
      </c>
      <c r="H7" s="29"/>
      <c r="I7" s="1"/>
    </row>
    <row r="8" spans="1:9" ht="42.75" customHeight="1" thickTop="1" x14ac:dyDescent="0.25">
      <c r="A8" s="1"/>
      <c r="B8" s="9"/>
      <c r="C8" s="9"/>
      <c r="D8" s="9"/>
      <c r="E8" s="9"/>
      <c r="F8" s="9"/>
      <c r="G8" s="9"/>
      <c r="H8" s="9"/>
      <c r="I8" s="1"/>
    </row>
    <row r="9" spans="1:9" ht="30" customHeight="1" x14ac:dyDescent="0.25">
      <c r="A9" s="1"/>
      <c r="B9" s="18" t="s">
        <v>15</v>
      </c>
      <c r="C9" s="18" t="s">
        <v>16</v>
      </c>
      <c r="D9" s="18" t="s">
        <v>17</v>
      </c>
      <c r="E9" s="18" t="s">
        <v>18</v>
      </c>
      <c r="F9" s="18" t="s">
        <v>19</v>
      </c>
      <c r="G9" s="18" t="s">
        <v>20</v>
      </c>
      <c r="H9" s="18" t="s">
        <v>21</v>
      </c>
      <c r="I9" s="1"/>
    </row>
    <row r="10" spans="1:9" ht="30" customHeight="1" x14ac:dyDescent="0.25">
      <c r="A10" s="1"/>
      <c r="B10" s="18" t="str">
        <f ca="1">IFERROR(TEXT(TimeCard[[#This Row],[DATE]],"aaaa"), "")</f>
        <v>Monday</v>
      </c>
      <c r="C10" s="19">
        <f ca="1">IFERROR(IF($G$7=0,"",$G$7-6),"")</f>
        <v>45208</v>
      </c>
      <c r="D10" s="20">
        <v>8</v>
      </c>
      <c r="E10" s="20"/>
      <c r="F10" s="20"/>
      <c r="G10" s="20"/>
      <c r="H10" s="20">
        <f>IFERROR(IF(SUM(D10:G10)&gt;24,"Total &gt; 24 hours.",SUM(D10:G10)), "")</f>
        <v>8</v>
      </c>
      <c r="I10" s="1"/>
    </row>
    <row r="11" spans="1:9" ht="30" customHeight="1" x14ac:dyDescent="0.25">
      <c r="A11" s="1"/>
      <c r="B11" s="18" t="str">
        <f ca="1">IFERROR(TEXT(TimeCard[[#This Row],[DATE]],"aaaa"), "")</f>
        <v>Tuesday</v>
      </c>
      <c r="C11" s="19">
        <f ca="1">IFERROR(IF($G$7=0,"",$G$7-5),"")</f>
        <v>45209</v>
      </c>
      <c r="D11" s="20">
        <v>8</v>
      </c>
      <c r="E11" s="20"/>
      <c r="F11" s="20">
        <v>2</v>
      </c>
      <c r="G11" s="20"/>
      <c r="H11" s="20">
        <f t="shared" ref="H11:H16" si="0">IFERROR(IF(SUM(D11:G11)&gt;24,"Total &gt; 24 hours.",SUM(D11:G11)), "")</f>
        <v>10</v>
      </c>
      <c r="I11" s="1"/>
    </row>
    <row r="12" spans="1:9" ht="30" customHeight="1" x14ac:dyDescent="0.25">
      <c r="A12" s="1"/>
      <c r="B12" s="18" t="str">
        <f ca="1">IFERROR(TEXT(TimeCard[[#This Row],[DATE]],"aaaa"), "")</f>
        <v>Wednesday</v>
      </c>
      <c r="C12" s="19">
        <f ca="1">IFERROR(IF($G$7=0,"",$G$7-4),"")</f>
        <v>45210</v>
      </c>
      <c r="D12" s="20">
        <v>2</v>
      </c>
      <c r="E12" s="20">
        <v>3</v>
      </c>
      <c r="F12" s="20"/>
      <c r="G12" s="20">
        <v>3</v>
      </c>
      <c r="H12" s="20">
        <f t="shared" si="0"/>
        <v>8</v>
      </c>
      <c r="I12" s="1"/>
    </row>
    <row r="13" spans="1:9" ht="30" customHeight="1" x14ac:dyDescent="0.25">
      <c r="A13" s="1"/>
      <c r="B13" s="18" t="str">
        <f ca="1">IFERROR(TEXT(TimeCard[[#This Row],[DATE]],"aaaa"), "")</f>
        <v>Thursday</v>
      </c>
      <c r="C13" s="19">
        <f ca="1">IFERROR(IF($G$7=0,"",$G$7-3),"")</f>
        <v>45211</v>
      </c>
      <c r="D13" s="20">
        <v>8</v>
      </c>
      <c r="E13" s="20"/>
      <c r="F13" s="20"/>
      <c r="G13" s="20"/>
      <c r="H13" s="20">
        <f t="shared" si="0"/>
        <v>8</v>
      </c>
      <c r="I13" s="1"/>
    </row>
    <row r="14" spans="1:9" ht="30" customHeight="1" x14ac:dyDescent="0.25">
      <c r="A14" s="1"/>
      <c r="B14" s="18" t="str">
        <f ca="1">IFERROR(TEXT(TimeCard[[#This Row],[DATE]],"aaaa"), "")</f>
        <v>Friday</v>
      </c>
      <c r="C14" s="19">
        <f ca="1">IFERROR(IF($G$7=0,"",$G$7-2),"")</f>
        <v>45212</v>
      </c>
      <c r="D14" s="20">
        <v>0</v>
      </c>
      <c r="E14" s="20"/>
      <c r="F14" s="20"/>
      <c r="G14" s="20"/>
      <c r="H14" s="20">
        <f t="shared" si="0"/>
        <v>0</v>
      </c>
      <c r="I14" s="1"/>
    </row>
    <row r="15" spans="1:9" ht="30" customHeight="1" x14ac:dyDescent="0.25">
      <c r="A15" s="1"/>
      <c r="B15" s="18" t="str">
        <f ca="1">IFERROR(TEXT(TimeCard[[#This Row],[DATE]],"aaaa"), "")</f>
        <v>Saturday</v>
      </c>
      <c r="C15" s="19">
        <f ca="1">IFERROR(IF($G$7=0,"",$G$7-1),"")</f>
        <v>45213</v>
      </c>
      <c r="D15" s="20"/>
      <c r="E15" s="20"/>
      <c r="F15" s="20"/>
      <c r="G15" s="20"/>
      <c r="H15" s="20">
        <f t="shared" si="0"/>
        <v>0</v>
      </c>
      <c r="I15" s="1"/>
    </row>
    <row r="16" spans="1:9" ht="30" customHeight="1" thickBot="1" x14ac:dyDescent="0.3">
      <c r="A16" s="1"/>
      <c r="B16" s="18" t="str">
        <f ca="1">IFERROR(TEXT(TimeCard[[#This Row],[DATE]],"aaaa"), "")</f>
        <v>Sunday</v>
      </c>
      <c r="C16" s="19">
        <f ca="1">IFERROR(IF($G$7=0,"",$G$7),"")</f>
        <v>45214</v>
      </c>
      <c r="D16" s="20">
        <v>8</v>
      </c>
      <c r="E16" s="20"/>
      <c r="F16" s="20"/>
      <c r="G16" s="20"/>
      <c r="H16" s="20">
        <f t="shared" si="0"/>
        <v>8</v>
      </c>
      <c r="I16" s="1"/>
    </row>
    <row r="17" spans="1:9" ht="30" customHeight="1" thickTop="1" thickBot="1" x14ac:dyDescent="0.3">
      <c r="A17" s="1"/>
      <c r="B17" s="3" t="s">
        <v>22</v>
      </c>
      <c r="C17" s="3"/>
      <c r="D17" s="4">
        <f>IFERROR(SUM(D10:D16), "")</f>
        <v>34</v>
      </c>
      <c r="E17" s="4">
        <f>IFERROR(SUM(E10:E16), "")</f>
        <v>3</v>
      </c>
      <c r="F17" s="4">
        <f>IFERROR(SUM(F10:F16), "")</f>
        <v>2</v>
      </c>
      <c r="G17" s="4">
        <f>IFERROR(SUM(G10:G16), "")</f>
        <v>3</v>
      </c>
      <c r="H17" s="4">
        <f>IFERROR(SUM(H10:H16), "")</f>
        <v>42</v>
      </c>
      <c r="I17" s="1"/>
    </row>
    <row r="18" spans="1:9" ht="30" customHeight="1" thickTop="1" thickBot="1" x14ac:dyDescent="0.3">
      <c r="A18" s="1"/>
      <c r="B18" s="3" t="s">
        <v>23</v>
      </c>
      <c r="C18" s="3"/>
      <c r="D18" s="5">
        <v>25</v>
      </c>
      <c r="E18" s="5">
        <v>25</v>
      </c>
      <c r="F18" s="5">
        <v>37.5</v>
      </c>
      <c r="G18" s="5">
        <v>25</v>
      </c>
      <c r="H18" s="5"/>
      <c r="I18" s="1"/>
    </row>
    <row r="19" spans="1:9" ht="30" customHeight="1" thickTop="1" thickBot="1" x14ac:dyDescent="0.3">
      <c r="A19" s="1"/>
      <c r="B19" s="15" t="s">
        <v>24</v>
      </c>
      <c r="C19" s="17"/>
      <c r="D19" s="6">
        <f>IFERROR(D17*D18, "")</f>
        <v>850</v>
      </c>
      <c r="E19" s="6">
        <f>IFERROR(E17*E18, "")</f>
        <v>75</v>
      </c>
      <c r="F19" s="6">
        <f>IFERROR(F17*F18, "")</f>
        <v>75</v>
      </c>
      <c r="G19" s="6">
        <f>IFERROR(G17*G18, "")</f>
        <v>75</v>
      </c>
      <c r="H19" s="6">
        <f>IFERROR(SUM(D19:G19), "")</f>
        <v>1075</v>
      </c>
      <c r="I19" s="1"/>
    </row>
    <row r="20" spans="1:9" ht="30" customHeight="1" thickTop="1" x14ac:dyDescent="0.25">
      <c r="A20" s="1"/>
      <c r="B20" s="1"/>
      <c r="C20" s="1"/>
      <c r="D20" s="16"/>
      <c r="E20" s="16"/>
      <c r="F20" s="16"/>
      <c r="G20" s="16"/>
      <c r="H20" s="10"/>
      <c r="I20" s="1"/>
    </row>
    <row r="21" spans="1:9" ht="30" customHeight="1" thickBot="1" x14ac:dyDescent="0.3">
      <c r="A21" s="1"/>
      <c r="B21" s="1"/>
      <c r="C21" s="1"/>
      <c r="D21" s="16"/>
      <c r="E21" s="16"/>
      <c r="F21" s="16"/>
      <c r="G21" s="16"/>
      <c r="H21" s="10"/>
      <c r="I21" s="1"/>
    </row>
    <row r="22" spans="1:9" ht="30" customHeight="1" thickTop="1" x14ac:dyDescent="0.25">
      <c r="A22" s="1"/>
      <c r="B22" s="11" t="s">
        <v>25</v>
      </c>
      <c r="C22" s="11"/>
      <c r="D22" s="12"/>
      <c r="E22" s="13"/>
      <c r="F22" s="14" t="s">
        <v>26</v>
      </c>
      <c r="G22" s="12"/>
      <c r="H22" s="12"/>
      <c r="I22" s="1"/>
    </row>
    <row r="23" spans="1:9" ht="30" customHeight="1" thickBot="1" x14ac:dyDescent="0.3">
      <c r="A23" s="1"/>
      <c r="B23" s="1"/>
      <c r="C23" s="1"/>
      <c r="D23" s="16"/>
      <c r="E23" s="16"/>
      <c r="F23" s="16"/>
      <c r="G23" s="16"/>
      <c r="H23" s="10"/>
      <c r="I23" s="1"/>
    </row>
    <row r="24" spans="1:9" ht="30" customHeight="1" thickTop="1" x14ac:dyDescent="0.25">
      <c r="A24" s="1"/>
      <c r="B24" s="11" t="s">
        <v>27</v>
      </c>
      <c r="C24" s="11"/>
      <c r="D24" s="12"/>
      <c r="E24" s="13"/>
      <c r="F24" s="14" t="s">
        <v>26</v>
      </c>
      <c r="G24" s="12"/>
      <c r="H24" s="12"/>
      <c r="I24" s="1"/>
    </row>
    <row r="25" spans="1:9" ht="30" customHeight="1" x14ac:dyDescent="0.25">
      <c r="A25" s="1"/>
      <c r="B25" s="1"/>
      <c r="C25" s="1"/>
      <c r="D25" s="1"/>
      <c r="E25" s="1"/>
      <c r="F25" s="1"/>
      <c r="G25" s="1"/>
      <c r="H25" s="1"/>
      <c r="I25" s="1"/>
    </row>
  </sheetData>
  <mergeCells count="9">
    <mergeCell ref="B2:H2"/>
    <mergeCell ref="C7:D7"/>
    <mergeCell ref="G6:H6"/>
    <mergeCell ref="C4:D4"/>
    <mergeCell ref="C5:D5"/>
    <mergeCell ref="C6:D6"/>
    <mergeCell ref="G4:H4"/>
    <mergeCell ref="G5:H5"/>
    <mergeCell ref="G7:H7"/>
  </mergeCells>
  <phoneticPr fontId="0" type="noConversion"/>
  <dataValidations count="29">
    <dataValidation allowBlank="1" showInputMessage="1" showErrorMessage="1" prompt="Create a weekly Time Card in this worksheet. Total Hours and Total Pay are automatically calculated at end of TimeCard table" sqref="A1" xr:uid="{00000000-0002-0000-0000-000000000000}"/>
    <dataValidation allowBlank="1" showInputMessage="1" showErrorMessage="1" prompt="Title of this worksheet is in this cell. Enter employee details in cells below" sqref="B2 C2:H2" xr:uid="{00000000-0002-0000-0000-000001000000}"/>
    <dataValidation allowBlank="1" showInputMessage="1" showErrorMessage="1" prompt="Enter Employee name in cell at right" sqref="B4" xr:uid="{00000000-0002-0000-0000-000002000000}"/>
    <dataValidation allowBlank="1" showInputMessage="1" showErrorMessage="1" prompt="Enter Employee name in this cell" sqref="C4" xr:uid="{00000000-0002-0000-0000-000003000000}"/>
    <dataValidation allowBlank="1" showInputMessage="1" showErrorMessage="1" prompt="Enter Manager name in cell at right" sqref="F4" xr:uid="{00000000-0002-0000-0000-000004000000}"/>
    <dataValidation allowBlank="1" showInputMessage="1" showErrorMessage="1" prompt="Enter Manager name in this cell" sqref="G4" xr:uid="{00000000-0002-0000-0000-000005000000}"/>
    <dataValidation allowBlank="1" showInputMessage="1" showErrorMessage="1" prompt="Enter Employee phone number in cell at right" sqref="F5" xr:uid="{00000000-0002-0000-0000-000006000000}"/>
    <dataValidation allowBlank="1" showInputMessage="1" showErrorMessage="1" prompt="Enter Employee email address in cell at right" sqref="F6" xr:uid="{00000000-0002-0000-0000-000007000000}"/>
    <dataValidation allowBlank="1" showInputMessage="1" showErrorMessage="1" prompt="Enter Employee phone number in this cell" sqref="G5" xr:uid="{00000000-0002-0000-0000-000008000000}"/>
    <dataValidation allowBlank="1" showInputMessage="1" showErrorMessage="1" prompt="Enter Employee email address in this cell" sqref="G6" xr:uid="{00000000-0002-0000-0000-000009000000}"/>
    <dataValidation allowBlank="1" showInputMessage="1" showErrorMessage="1" prompt="Enter Street Address in cell at right" sqref="B5" xr:uid="{00000000-0002-0000-0000-00000A000000}"/>
    <dataValidation allowBlank="1" showInputMessage="1" showErrorMessage="1" prompt="Enter Street Address in this cell" sqref="C5" xr:uid="{00000000-0002-0000-0000-00000B000000}"/>
    <dataValidation allowBlank="1" showInputMessage="1" showErrorMessage="1" prompt="Enter Address 2 in cell at right" sqref="B6" xr:uid="{00000000-0002-0000-0000-00000C000000}"/>
    <dataValidation allowBlank="1" showInputMessage="1" showErrorMessage="1" prompt="Enter Address 2 in this cell" sqref="C6" xr:uid="{00000000-0002-0000-0000-00000D000000}"/>
    <dataValidation allowBlank="1" showInputMessage="1" showErrorMessage="1" prompt="Enter City, State, and ZIP Code in cell at right" sqref="B7" xr:uid="{00000000-0002-0000-0000-00000E000000}"/>
    <dataValidation allowBlank="1" showInputMessage="1" showErrorMessage="1" prompt="Enter City, State and ZIP Code in this cell" sqref="C7" xr:uid="{00000000-0002-0000-0000-00000F000000}"/>
    <dataValidation allowBlank="1" showInputMessage="1" showErrorMessage="1" prompt="Weekdays are automatically updated in this column under this heading" sqref="B9" xr:uid="{00000000-0002-0000-0000-000012000000}"/>
    <dataValidation allowBlank="1" showInputMessage="1" showErrorMessage="1" prompt="Date is automatically updated in this column under this heading based on Week ending date in cell G7" sqref="C9" xr:uid="{00000000-0002-0000-0000-000013000000}"/>
    <dataValidation allowBlank="1" showInputMessage="1" showErrorMessage="1" prompt="Enter Regular Hours in this column under this heading" sqref="D9" xr:uid="{00000000-0002-0000-0000-000014000000}"/>
    <dataValidation allowBlank="1" showInputMessage="1" showErrorMessage="1" prompt="Enter Overtime hours in this column under this heading" sqref="E9" xr:uid="{00000000-0002-0000-0000-000015000000}"/>
    <dataValidation allowBlank="1" showInputMessage="1" showErrorMessage="1" prompt="Enter Sick hours in this column under this heading" sqref="F9" xr:uid="{00000000-0002-0000-0000-000016000000}"/>
    <dataValidation allowBlank="1" showInputMessage="1" showErrorMessage="1" prompt="Enter Vacation hours in this column under this heading" sqref="G9" xr:uid="{00000000-0002-0000-0000-000017000000}"/>
    <dataValidation allowBlank="1" showInputMessage="1" showErrorMessage="1" prompt="Total hours for each weekday are automatically calculated in this column under this heading" sqref="H9" xr:uid="{00000000-0002-0000-0000-000018000000}"/>
    <dataValidation allowBlank="1" showInputMessage="1" showErrorMessage="1" prompt="Total hours for the entire period are automatically calculated in cells at right" sqref="B17" xr:uid="{00000000-0002-0000-0000-000019000000}"/>
    <dataValidation allowBlank="1" showInputMessage="1" showErrorMessage="1" prompt="Enter Rate Per hour in cells at right" sqref="B18" xr:uid="{00000000-0002-0000-0000-00001A000000}"/>
    <dataValidation allowBlank="1" showInputMessage="1" showErrorMessage="1" prompt="Total pay is automatically calculated in cells at right" sqref="B19" xr:uid="{00000000-0002-0000-0000-00001B000000}"/>
    <dataValidation allowBlank="1" showInputMessage="1" showErrorMessage="1" prompt="Enter Employee Signature in this cell" sqref="B21" xr:uid="{00000000-0002-0000-0000-00001C000000}"/>
    <dataValidation allowBlank="1" showInputMessage="1" showErrorMessage="1" prompt="Enter Date in this cell" sqref="F23 F21" xr:uid="{00000000-0002-0000-0000-00001D000000}"/>
    <dataValidation allowBlank="1" showInputMessage="1" showErrorMessage="1" prompt="Enter Manager Signature in this cell" sqref="B23" xr:uid="{00000000-0002-0000-0000-00001E000000}"/>
  </dataValidations>
  <hyperlinks>
    <hyperlink ref="G6" r:id="rId1" xr:uid="{67667032-E1F5-4529-9501-E989CBFF749E}"/>
  </hyperlinks>
  <printOptions horizontalCentered="1" verticalCentered="1"/>
  <pageMargins left="0.25" right="0.25" top="0.5" bottom="0.5" header="0.3" footer="0.3"/>
  <pageSetup scale="58" orientation="landscape" r:id="rId2"/>
  <headerFooter differentFirst="1">
    <oddFooter>Page &amp;P of &amp;N</oddFooter>
  </headerFooter>
  <ignoredErrors>
    <ignoredError sqref="C10:C16" calculatedColumn="1"/>
  </ignoredErrors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23348C62-88A4-447E-ABF0-04EA4F95412D}"/>
</file>

<file path=customXml/itemProps22.xml><?xml version="1.0" encoding="utf-8"?>
<ds:datastoreItem xmlns:ds="http://schemas.openxmlformats.org/officeDocument/2006/customXml" ds:itemID="{2E3EEDBB-AB80-41C2-9D8C-AFC932802D87}"/>
</file>

<file path=customXml/itemProps31.xml><?xml version="1.0" encoding="utf-8"?>
<ds:datastoreItem xmlns:ds="http://schemas.openxmlformats.org/officeDocument/2006/customXml" ds:itemID="{12A96EE8-9748-458A-80DF-48BF1D7A9BA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TM16400642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Time card</vt:lpstr>
      <vt:lpstr>'Time card'!Print_Titles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2023-08-24T07:14:09Z</dcterms:created>
  <dcterms:modified xsi:type="dcterms:W3CDTF">2023-10-09T05:35:10Z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