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22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13.xml" ContentType="application/vnd.openxmlformats-officedocument.drawingml.chart+xml"/>
  <Override PartName="/xl/charts/colors12.xml" ContentType="application/vnd.ms-office.chartcolorstyle+xml"/>
  <Override PartName="/xl/charts/style12.xml" ContentType="application/vnd.ms-office.chartstyle+xml"/>
  <Override PartName="/xl/tables/table22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/>
  <bookViews>
    <workbookView xWindow="-108" yWindow="-108" windowWidth="23256" windowHeight="12720" xr2:uid="{7D38B46B-79DC-4C75-90FB-FDA42BA529B8}"/>
  </bookViews>
  <sheets>
    <sheet name="Budget by month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4" l="1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P22" i="4"/>
  <c r="O22" i="4"/>
  <c r="D39" i="4"/>
  <c r="E39" i="4"/>
  <c r="F39" i="4"/>
  <c r="G39" i="4"/>
  <c r="H39" i="4"/>
  <c r="I39" i="4"/>
  <c r="J39" i="4"/>
  <c r="K39" i="4"/>
  <c r="L39" i="4"/>
  <c r="M39" i="4"/>
  <c r="N39" i="4"/>
  <c r="C39" i="4"/>
  <c r="D18" i="4"/>
  <c r="E18" i="4"/>
  <c r="F18" i="4"/>
  <c r="G18" i="4"/>
  <c r="H18" i="4"/>
  <c r="I18" i="4"/>
  <c r="J18" i="4"/>
  <c r="K18" i="4"/>
  <c r="L18" i="4"/>
  <c r="M18" i="4"/>
  <c r="N18" i="4"/>
  <c r="C18" i="4"/>
  <c r="P15" i="4"/>
  <c r="P16" i="4"/>
  <c r="P17" i="4"/>
  <c r="P14" i="4"/>
  <c r="O17" i="4"/>
  <c r="O16" i="4"/>
  <c r="O15" i="4"/>
  <c r="O14" i="4"/>
  <c r="P39" i="4" l="1"/>
  <c r="O39" i="4"/>
  <c r="C6" i="4" s="1"/>
  <c r="P18" i="4"/>
  <c r="O18" i="4"/>
  <c r="C5" i="4" s="1"/>
  <c r="C10" i="4" l="1"/>
  <c r="C8" i="4"/>
</calcChain>
</file>

<file path=xl/sharedStrings.xml><?xml version="1.0" encoding="utf-8"?>
<sst xmlns="http://schemas.openxmlformats.org/spreadsheetml/2006/main" count="61" uniqueCount="43">
  <si>
    <t>ANNUAL BUDGET</t>
  </si>
  <si>
    <t>SUMMARY</t>
  </si>
  <si>
    <t>Total monthly income</t>
  </si>
  <si>
    <t>Total monthly expenses</t>
  </si>
  <si>
    <t>BALANCE</t>
  </si>
  <si>
    <t>PERCENTAGE OF INCOME SPENT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</si>
  <si>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</si>
  <si>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</si>
  <si>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</si>
  <si>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</si>
  <si>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</si>
  <si>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</si>
  <si>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</si>
  <si>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</si>
  <si>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</si>
  <si>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</si>
  <si>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</si>
  <si>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</si>
  <si>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</si>
  <si>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</si>
  <si>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</si>
  <si>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Average</t>
  </si>
  <si>
    <t>Income 1</t>
  </si>
  <si>
    <t>Income 2</t>
  </si>
  <si>
    <t>Income 3</t>
  </si>
  <si>
    <t>Other</t>
  </si>
  <si>
    <t>EXPENSES</t>
  </si>
  <si>
    <t>Children</t>
  </si>
  <si>
    <t>Debt</t>
  </si>
  <si>
    <t>Dining</t>
  </si>
  <si>
    <t>Education</t>
  </si>
  <si>
    <t>Entertainment</t>
  </si>
  <si>
    <t>Groceries</t>
  </si>
  <si>
    <t>Gifts</t>
  </si>
  <si>
    <t>Health</t>
  </si>
  <si>
    <t>Home</t>
  </si>
  <si>
    <t>Insurance</t>
  </si>
  <si>
    <t>Pets</t>
  </si>
  <si>
    <t>Shopping</t>
  </si>
  <si>
    <t>Technology</t>
  </si>
  <si>
    <t>Transportation</t>
  </si>
  <si>
    <t>Travel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</si>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</sst>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19" x14ac:knownFonts="1">
    <font>
      <sz val="11"/>
      <color theme="1"/>
      <name val="Century Gothic"/>
      <family val="2"/>
      <scheme val="minor"/>
    </font>
    <font>
      <sz val="11"/>
      <color theme="1"/>
      <name val="Aptos"/>
      <family val="2"/>
    </font>
    <font>
      <sz val="10"/>
      <color theme="1" tint="4.9989318521683403E-2"/>
      <name val="Century Gothic"/>
      <family val="1"/>
      <scheme val="minor"/>
    </font>
    <font>
      <sz val="11"/>
      <color theme="1" tint="4.9989318521683403E-2"/>
      <name val="Aptos"/>
      <family val="2"/>
    </font>
    <font>
      <b/>
      <sz val="11"/>
      <color theme="0"/>
      <name val="Century Gothic"/>
      <family val="1"/>
      <scheme val="major"/>
    </font>
    <font>
      <sz val="11"/>
      <name val="Century Gothic"/>
      <family val="2"/>
      <scheme val="minor"/>
    </font>
    <font>
      <b/>
      <sz val="14"/>
      <color theme="1" tint="4.9989318521683403E-2"/>
      <name val="Century Gothic"/>
      <family val="2"/>
      <scheme val="minor"/>
    </font>
    <font>
      <sz val="11"/>
      <color theme="0"/>
      <name val="Century Gothic"/>
      <family val="1"/>
      <scheme val="minor"/>
    </font>
    <font>
      <sz val="32"/>
      <color theme="0"/>
      <name val="Century Gothic"/>
      <family val="1"/>
      <scheme val="major"/>
    </font>
    <font>
      <sz val="11"/>
      <color theme="1"/>
      <name val="Century Gothic"/>
      <family val="1"/>
      <scheme val="minor"/>
    </font>
    <font>
      <sz val="32"/>
      <color theme="1"/>
      <name val="Century Gothic"/>
      <family val="1"/>
      <scheme val="minor"/>
    </font>
    <font>
      <b/>
      <sz val="16"/>
      <color theme="1"/>
      <name val="Century Gothic"/>
      <family val="1"/>
      <scheme val="minor"/>
    </font>
    <font>
      <b/>
      <sz val="14"/>
      <color theme="1"/>
      <name val="Century Gothic"/>
      <family val="1"/>
      <scheme val="minor"/>
    </font>
    <font>
      <sz val="14"/>
      <color theme="1"/>
      <name val="Century Gothic"/>
      <family val="1"/>
      <scheme val="minor"/>
    </font>
    <font>
      <b/>
      <sz val="24"/>
      <color theme="1"/>
      <name val="Century Gothic"/>
      <family val="1"/>
      <scheme val="minor"/>
    </font>
    <font>
      <b/>
      <sz val="36"/>
      <color theme="1"/>
      <name val="Century Gothic"/>
      <family val="1"/>
      <scheme val="major"/>
    </font>
    <font>
      <b/>
      <sz val="16"/>
      <color theme="1"/>
      <name val="Century Gothic"/>
      <family val="1"/>
      <scheme val="major"/>
    </font>
    <font>
      <b/>
      <sz val="24"/>
      <color theme="1"/>
      <name val="Century Gothic"/>
      <family val="1"/>
      <scheme val="major"/>
    </font>
    <font>
      <sz val="14"/>
      <color theme="1"/>
      <name val="Century Gothic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4659260841701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3" tint="0.39994506668294322"/>
      </top>
      <bottom style="medium">
        <color theme="3" tint="0.39994506668294322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dashed">
        <color theme="7"/>
      </bottom>
      <diagonal/>
    </border>
    <border>
      <left/>
      <right/>
      <top style="dashed">
        <color theme="7"/>
      </top>
      <bottom style="dashed">
        <color theme="7"/>
      </bottom>
      <diagonal/>
    </border>
    <border>
      <left/>
      <right/>
      <top/>
      <bottom style="thick">
        <color theme="4"/>
      </bottom>
      <diagonal/>
    </border>
  </borders>
  <cellStyleXfs count="11">
    <xf numFmtId="0" fontId="0" fillId="0" borderId="0"/>
    <xf numFmtId="164" fontId="2" fillId="0" borderId="0" applyFont="0" applyFill="0" applyBorder="0" applyProtection="0">
      <alignment horizontal="right" vertical="center" indent="1"/>
    </xf>
    <xf numFmtId="0" fontId="1" fillId="0" borderId="0"/>
    <xf numFmtId="0" fontId="3" fillId="0" borderId="0">
      <alignment horizontal="left" vertical="center" wrapText="1" indent="1"/>
    </xf>
    <xf numFmtId="0" fontId="4" fillId="3" borderId="1" applyNumberFormat="0" applyProtection="0">
      <alignment horizontal="center" vertical="center"/>
    </xf>
    <xf numFmtId="0" fontId="5" fillId="0" borderId="3" applyNumberFormat="0" applyFont="0" applyAlignment="0" applyProtection="0"/>
    <xf numFmtId="0" fontId="4" fillId="3" borderId="0" applyNumberFormat="0" applyBorder="0" applyProtection="0">
      <alignment horizontal="left" vertical="center" indent="1"/>
    </xf>
    <xf numFmtId="9" fontId="6" fillId="0" borderId="0" applyFont="0" applyFill="0" applyBorder="0" applyProtection="0">
      <alignment horizontal="center" vertical="center"/>
    </xf>
    <xf numFmtId="0" fontId="7" fillId="0" borderId="0" applyNumberFormat="0" applyFill="0" applyBorder="0" applyAlignment="0">
      <alignment horizontal="left" vertical="center" wrapText="1" indent="1"/>
    </xf>
    <xf numFmtId="0" fontId="8" fillId="2" borderId="4" applyNumberFormat="0" applyProtection="0">
      <alignment horizontal="left" vertical="center" indent="3"/>
    </xf>
    <xf numFmtId="0" fontId="4" fillId="5" borderId="2" applyNumberFormat="0" applyProtection="0">
      <alignment horizontal="center" vertical="center"/>
    </xf>
  </cellStyleXfs>
  <cellXfs count="27">
    <xf numFmtId="0" fontId="0" fillId="0" borderId="0" xfId="0"/>
    <xf numFmtId="0" fontId="9" fillId="0" borderId="0" xfId="3" applyFont="1">
      <alignment horizontal="left" vertical="center" wrapText="1" indent="1"/>
    </xf>
    <xf numFmtId="0" fontId="10" fillId="0" borderId="7" xfId="9" applyFont="1" applyFill="1" applyBorder="1">
      <alignment horizontal="left" vertical="center" indent="3"/>
    </xf>
    <xf numFmtId="0" fontId="10" fillId="0" borderId="0" xfId="9" applyFont="1" applyFill="1" applyBorder="1" applyAlignment="1">
      <alignment horizontal="left" vertical="center" indent="1"/>
    </xf>
    <xf numFmtId="0" fontId="10" fillId="0" borderId="0" xfId="9" applyFont="1" applyFill="1" applyBorder="1">
      <alignment horizontal="left" vertical="center" indent="3"/>
    </xf>
    <xf numFmtId="0" fontId="10" fillId="0" borderId="4" xfId="9" applyFont="1" applyFill="1">
      <alignment horizontal="left" vertical="center" indent="3"/>
    </xf>
    <xf numFmtId="0" fontId="12" fillId="4" borderId="0" xfId="4" applyFont="1" applyFill="1" applyBorder="1" applyAlignment="1">
      <alignment horizontal="right" vertical="center" indent="1"/>
    </xf>
    <xf numFmtId="0" fontId="9" fillId="0" borderId="0" xfId="3" applyFont="1" applyAlignment="1">
      <alignment horizontal="left" vertical="center" indent="19"/>
    </xf>
    <xf numFmtId="0" fontId="13" fillId="0" borderId="5" xfId="3" applyFont="1" applyBorder="1" applyAlignment="1">
      <alignment horizontal="left" vertical="center" indent="1"/>
    </xf>
    <xf numFmtId="165" fontId="13" fillId="0" borderId="5" xfId="1" applyNumberFormat="1" applyFont="1" applyBorder="1">
      <alignment horizontal="right" vertical="center" indent="1"/>
    </xf>
    <xf numFmtId="0" fontId="13" fillId="0" borderId="6" xfId="5" applyFont="1" applyBorder="1" applyAlignment="1">
      <alignment horizontal="left" vertical="center" indent="1"/>
    </xf>
    <xf numFmtId="165" fontId="13" fillId="0" borderId="6" xfId="1" applyNumberFormat="1" applyFont="1" applyBorder="1">
      <alignment horizontal="right" vertical="center" indent="1"/>
    </xf>
    <xf numFmtId="0" fontId="9" fillId="0" borderId="0" xfId="3" applyFont="1" applyAlignment="1">
      <alignment horizontal="right" vertical="center" wrapText="1" indent="1"/>
    </xf>
    <xf numFmtId="165" fontId="11" fillId="4" borderId="0" xfId="1" applyNumberFormat="1" applyFont="1" applyFill="1" applyBorder="1">
      <alignment horizontal="right" vertical="center" indent="1"/>
    </xf>
    <xf numFmtId="9" fontId="11" fillId="4" borderId="0" xfId="7" applyFont="1" applyFill="1" applyBorder="1" applyAlignment="1">
      <alignment horizontal="right" vertical="center" indent="1"/>
    </xf>
    <xf numFmtId="0" fontId="14" fillId="0" borderId="0" xfId="10" applyFont="1" applyFill="1" applyBorder="1" applyAlignment="1">
      <alignment vertical="center"/>
    </xf>
    <xf numFmtId="0" fontId="13" fillId="0" borderId="0" xfId="3" applyFont="1">
      <alignment horizontal="left" vertical="center" wrapText="1" indent="1"/>
    </xf>
    <xf numFmtId="165" fontId="13" fillId="0" borderId="0" xfId="1" applyNumberFormat="1" applyFont="1" applyFill="1" applyBorder="1" applyAlignment="1">
      <alignment horizontal="left" vertical="center" indent="1"/>
    </xf>
    <xf numFmtId="0" fontId="13" fillId="0" borderId="0" xfId="0" applyFont="1" applyAlignment="1">
      <alignment horizontal="left" vertical="center" wrapText="1" indent="1"/>
    </xf>
    <xf numFmtId="165" fontId="13" fillId="0" borderId="0" xfId="0" applyNumberFormat="1" applyFont="1" applyAlignment="1">
      <alignment horizontal="left" vertical="center" indent="1"/>
    </xf>
    <xf numFmtId="165" fontId="13" fillId="0" borderId="0" xfId="3" applyNumberFormat="1" applyFont="1">
      <alignment horizontal="left" vertical="center" wrapText="1" indent="1"/>
    </xf>
    <xf numFmtId="165" fontId="13" fillId="0" borderId="0" xfId="1" applyNumberFormat="1" applyFont="1" applyFill="1" applyAlignment="1">
      <alignment horizontal="left" vertical="center" indent="1"/>
    </xf>
    <xf numFmtId="0" fontId="15" fillId="0" borderId="7" xfId="10" applyFont="1" applyFill="1" applyBorder="1" applyAlignment="1">
      <alignment horizontal="left" vertical="center"/>
    </xf>
    <xf numFmtId="0" fontId="16" fillId="4" borderId="0" xfId="4" applyFont="1" applyFill="1" applyBorder="1" applyAlignment="1">
      <alignment horizontal="left" vertical="center" indent="1"/>
    </xf>
    <xf numFmtId="0" fontId="17" fillId="0" borderId="0" xfId="10" applyFont="1" applyFill="1" applyBorder="1" applyAlignment="1">
      <alignment horizontal="left" vertical="center"/>
    </xf>
    <xf numFmtId="0" fontId="18" fillId="0" borderId="0" xfId="3" applyFont="1" applyAlignment="1">
      <alignment horizontal="left" vertical="center" indent="1"/>
    </xf>
    <xf numFmtId="0" fontId="18" fillId="0" borderId="0" xfId="3" applyFont="1">
      <alignment horizontal="left" vertical="center" wrapText="1" indent="1"/>
    </xf>
  </cellXfs>
  <cellStyles count="11">
    <cellStyle name="Currency" xfId="1" builtinId="4"/>
    <cellStyle name="Heading 1 2" xfId="10" xr:uid="{8ED66FA4-0558-4280-9ADC-CA3D98E3673C}"/>
    <cellStyle name="Heading 2 2" xfId="4" xr:uid="{130502FE-157F-4C98-87F1-F1CEC9E21556}"/>
    <cellStyle name="Heading 3 2" xfId="6" xr:uid="{934215B1-91EB-43F3-A808-1BA0C30B13F5}"/>
    <cellStyle name="Input 2" xfId="5" xr:uid="{167663E0-32C9-41AD-B3F2-4BAC0D47360A}"/>
    <cellStyle name="Normal" xfId="0" builtinId="0"/>
    <cellStyle name="Normal 2" xfId="2" xr:uid="{80AEA5B2-4EA1-4F77-8CC7-676B84430FAC}"/>
    <cellStyle name="Normal 3" xfId="3" xr:uid="{B6C690DE-886E-4414-BA66-5D34479AE147}"/>
    <cellStyle name="Percent 2" xfId="7" xr:uid="{409772FD-5152-49DC-BE94-4AA51155E5FD}"/>
    <cellStyle name="Title 2" xfId="9" xr:uid="{37D3D399-C3F1-4B17-B2CF-6C5122FC1D9C}"/>
    <cellStyle name="Year" xfId="8" xr:uid="{70FE7F4B-5F3C-4EED-AB00-97350410151F}"/>
  </cellStyles>
  <dxfs count="75"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ajor"/>
      </font>
      <fill>
        <patternFill patternType="solid">
          <fgColor indexed="64"/>
          <bgColor theme="5" tint="0.39994506668294322"/>
        </patternFill>
      </fill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ajor"/>
      </font>
      <fill>
        <patternFill patternType="solid">
          <fgColor indexed="64"/>
          <bgColor theme="5" tint="0.39994506668294322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entury Gothic"/>
        <family val="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numFmt numFmtId="165" formatCode="&quot;$&quot;#,##0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border>
        <bottom style="thick">
          <color theme="0"/>
        </bottom>
      </border>
    </dxf>
    <dxf>
      <fill>
        <patternFill patternType="none">
          <bgColor auto="1"/>
        </patternFill>
      </fill>
      <border>
        <top style="dotted">
          <color theme="5"/>
        </top>
        <bottom style="dotted">
          <color theme="5"/>
        </bottom>
        <horizontal style="dotted">
          <color theme="5"/>
        </horizontal>
      </border>
    </dxf>
    <dxf>
      <font>
        <color theme="0" tint="-4.9989318521683403E-2"/>
      </font>
      <fill>
        <patternFill>
          <bgColor theme="4" tint="0.79998168889431442"/>
        </patternFill>
      </fill>
      <border>
        <top/>
      </border>
    </dxf>
    <dxf>
      <font>
        <b/>
        <i val="0"/>
        <color theme="1"/>
      </font>
      <fill>
        <patternFill>
          <bgColor theme="4" tint="0.79998168889431442"/>
        </patternFill>
      </fill>
      <border diagonalUp="0" diagonalDown="0">
        <left/>
        <right/>
        <top style="thick">
          <color theme="0"/>
        </top>
        <bottom style="thick">
          <color theme="0"/>
        </bottom>
        <vertical/>
        <horizontal/>
      </border>
    </dxf>
    <dxf>
      <border>
        <bottom style="medium">
          <color theme="7"/>
        </bottom>
      </border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  <border>
        <top/>
        <bottom style="thick">
          <color theme="4"/>
        </bottom>
        <vertical style="thin">
          <color theme="4" tint="0.59996337778862885"/>
        </vertical>
      </border>
    </dxf>
    <dxf>
      <font>
        <b/>
        <i val="0"/>
        <color theme="1"/>
      </font>
      <fill>
        <patternFill>
          <bgColor theme="4" tint="0.79998168889431442"/>
        </patternFill>
      </fill>
      <border diagonalUp="0" diagonalDown="0">
        <left/>
        <right/>
        <top style="thick">
          <color theme="0"/>
        </top>
        <bottom style="thick">
          <color theme="0"/>
        </bottom>
        <vertical style="thin">
          <color theme="4" tint="0.59996337778862885"/>
        </vertical>
        <horizontal/>
      </border>
    </dxf>
    <dxf>
      <border>
        <left/>
        <bottom style="medium">
          <color theme="7"/>
        </bottom>
        <vertical style="thin">
          <color theme="4" tint="0.79998168889431442"/>
        </vertical>
      </border>
    </dxf>
  </dxfs>
  <tableStyles count="2" defaultTableStyle="TableStyleMedium2" defaultPivotStyle="PivotStyleLight16">
    <tableStyle name="Simple Monthly Budget 2" pivot="0" count="4" xr9:uid="{07D6F1CB-291C-4348-A9AA-C12AE219BD54}">
      <tableStyleElement type="wholeTable" dxfId="74"/>
      <tableStyleElement type="headerRow" dxfId="73"/>
      <tableStyleElement type="totalRow" dxfId="72"/>
      <tableStyleElement type="firstRowStripe" dxfId="71"/>
    </tableStyle>
    <tableStyle name="Simple Monthly Budget 2 2" pivot="0" count="4" xr9:uid="{A06A75A4-D40E-4AE5-970F-04AA37E2341A}">
      <tableStyleElement type="wholeTable" dxfId="70"/>
      <tableStyleElement type="headerRow" dxfId="69"/>
      <tableStyleElement type="totalRow" dxfId="68"/>
      <tableStyleElement type="firstRowStripe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charts/_rels/chart13.xml.rels>&#65279;<?xml version="1.0" encoding="utf-8"?><Relationships xmlns="http://schemas.openxmlformats.org/package/2006/relationships"><Relationship Type="http://schemas.microsoft.com/office/2011/relationships/chartColorStyle" Target="/xl/charts/colors12.xml" Id="rId2" /><Relationship Type="http://schemas.microsoft.com/office/2011/relationships/chartStyle" Target="/xl/charts/style12.xml" Id="rId1" /></Relationships>
</file>

<file path=xl/charts/_rels/chart22.xml.rels>&#65279;<?xml version="1.0" encoding="utf-8"?><Relationships xmlns="http://schemas.openxmlformats.org/package/2006/relationships"><Relationship Type="http://schemas.microsoft.com/office/2011/relationships/chartColorStyle" Target="/xl/charts/colors2.xml" Id="rId2" /><Relationship Type="http://schemas.microsoft.com/office/2011/relationships/chartStyle" Target="/xl/charts/style2.xml" Id="rId1" />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en-US">
                <a:latin typeface="+mj-lt"/>
              </a:rPr>
              <a:t>Income and expenses by month</a:t>
            </a:r>
          </a:p>
        </c:rich>
      </c:tx>
      <c:layout>
        <c:manualLayout>
          <c:xMode val="edge"/>
          <c:yMode val="edge"/>
          <c:x val="0.36195678665166853"/>
          <c:y val="0.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by month'!$B$12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'Budget by month'!$C$13:$M$13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'Budget by month'!$C$18:$M$18</c:f>
              <c:numCache>
                <c:formatCode>"$"#,##0</c:formatCode>
                <c:ptCount val="11"/>
                <c:pt idx="0">
                  <c:v>4000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D-4C4B-A2D4-DB7D19A4544A}"/>
            </c:ext>
          </c:extLst>
        </c:ser>
        <c:ser>
          <c:idx val="1"/>
          <c:order val="1"/>
          <c:tx>
            <c:strRef>
              <c:f>'Budget by month'!$B$20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'Budget by month'!$C$13:$M$13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'Budget by month'!$C$39:$M$39</c:f>
              <c:numCache>
                <c:formatCode>"$"#,##0</c:formatCode>
                <c:ptCount val="11"/>
                <c:pt idx="0">
                  <c:v>2476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D-4C4B-A2D4-DB7D19A454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5"/>
        <c:axId val="1124757727"/>
        <c:axId val="1132187055"/>
      </c:barChart>
      <c:catAx>
        <c:axId val="112475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87055"/>
        <c:crosses val="autoZero"/>
        <c:auto val="1"/>
        <c:lblAlgn val="ctr"/>
        <c:lblOffset val="100"/>
        <c:noMultiLvlLbl val="0"/>
      </c:catAx>
      <c:valAx>
        <c:axId val="11321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en-US">
                <a:latin typeface="+mj-lt"/>
              </a:rPr>
              <a:t>Total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by month'!$O$21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'Budget by month'!$B$22:$B$39</c:f>
              <c:strCache>
                <c:ptCount val="17"/>
                <c:pt idx="0">
                  <c:v>Children</c:v>
                </c:pt>
                <c:pt idx="1">
                  <c:v>Debt</c:v>
                </c:pt>
                <c:pt idx="2">
                  <c:v>Dining</c:v>
                </c:pt>
                <c:pt idx="3">
                  <c:v>Education</c:v>
                </c:pt>
                <c:pt idx="4">
                  <c:v>Entertainment</c:v>
                </c:pt>
                <c:pt idx="5">
                  <c:v>Groceries</c:v>
                </c:pt>
                <c:pt idx="6">
                  <c:v>Gifts</c:v>
                </c:pt>
                <c:pt idx="7">
                  <c:v>Health</c:v>
                </c:pt>
                <c:pt idx="8">
                  <c:v>Home</c:v>
                </c:pt>
                <c:pt idx="9">
                  <c:v>Insurance</c:v>
                </c:pt>
                <c:pt idx="10">
                  <c:v>Pets</c:v>
                </c:pt>
                <c:pt idx="11">
                  <c:v>Shopping</c:v>
                </c:pt>
                <c:pt idx="12">
                  <c:v>Technology</c:v>
                </c:pt>
                <c:pt idx="13">
                  <c:v>Transportation</c:v>
                </c:pt>
                <c:pt idx="14">
                  <c:v>Travel</c:v>
                </c:pt>
                <c:pt idx="15">
                  <c:v>Utilities</c:v>
                </c:pt>
                <c:pt idx="16">
                  <c:v>Other</c:v>
                </c:pt>
              </c:strCache>
            </c:strRef>
          </c:cat>
          <c:val>
            <c:numRef>
              <c:f>'Budget by month'!$O$22:$O$39</c:f>
              <c:numCache>
                <c:formatCode>"$"#,##0</c:formatCode>
                <c:ptCount val="17"/>
                <c:pt idx="0">
                  <c:v>800</c:v>
                </c:pt>
                <c:pt idx="1">
                  <c:v>120</c:v>
                </c:pt>
                <c:pt idx="2">
                  <c:v>60</c:v>
                </c:pt>
                <c:pt idx="3">
                  <c:v>50</c:v>
                </c:pt>
                <c:pt idx="4">
                  <c:v>45</c:v>
                </c:pt>
                <c:pt idx="5">
                  <c:v>500</c:v>
                </c:pt>
                <c:pt idx="6">
                  <c:v>273</c:v>
                </c:pt>
                <c:pt idx="7">
                  <c:v>120</c:v>
                </c:pt>
                <c:pt idx="8">
                  <c:v>50</c:v>
                </c:pt>
                <c:pt idx="9">
                  <c:v>100</c:v>
                </c:pt>
                <c:pt idx="10">
                  <c:v>78</c:v>
                </c:pt>
                <c:pt idx="11">
                  <c:v>50</c:v>
                </c:pt>
                <c:pt idx="12">
                  <c:v>100</c:v>
                </c:pt>
                <c:pt idx="13">
                  <c:v>50</c:v>
                </c:pt>
                <c:pt idx="14">
                  <c:v>10</c:v>
                </c:pt>
                <c:pt idx="15">
                  <c:v>50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3-45C3-BE49-EFB7C8CA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axId val="1081865903"/>
        <c:axId val="1109733487"/>
      </c:barChart>
      <c:catAx>
        <c:axId val="10818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33487"/>
        <c:crosses val="autoZero"/>
        <c:auto val="1"/>
        <c:lblAlgn val="ctr"/>
        <c:lblOffset val="100"/>
        <c:noMultiLvlLbl val="0"/>
      </c:catAx>
      <c:valAx>
        <c:axId val="11097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6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1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ChartData</c:v>
          </c:tx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AF9B-4DAA-8F07-13A1DB6B1714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AF9B-4DAA-8F07-13A1DB6B1714}"/>
              </c:ext>
            </c:extLst>
          </c:dPt>
          <c:dLbls>
            <c:numFmt formatCode="&quot;$&quot;#,##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'Budget by month'!$C$5:$C$6</c:f>
              <c:numCache>
                <c:formatCode>"$"#,##0</c:formatCode>
                <c:ptCount val="2"/>
                <c:pt idx="0">
                  <c:v>4000</c:v>
                </c:pt>
                <c:pt idx="1">
                  <c:v>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9B-4DAA-8F07-13A1DB6B17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539195768"/>
        <c:axId val="539196160"/>
      </c:barChart>
      <c:catAx>
        <c:axId val="53919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85000"/>
                <a:lumOff val="15000"/>
              </a:schemeClr>
            </a:solidFill>
          </a:ln>
        </c:spPr>
        <c:crossAx val="539196160"/>
        <c:crosses val="autoZero"/>
        <c:auto val="1"/>
        <c:lblAlgn val="ctr"/>
        <c:lblOffset val="80"/>
        <c:noMultiLvlLbl val="0"/>
      </c:catAx>
      <c:valAx>
        <c:axId val="539196160"/>
        <c:scaling>
          <c:orientation val="minMax"/>
          <c:min val="0"/>
        </c:scaling>
        <c:delete val="0"/>
        <c:axPos val="l"/>
        <c:numFmt formatCode="&quot;$&quot;#,##0" sourceLinked="0"/>
        <c:majorTickMark val="in"/>
        <c:minorTickMark val="none"/>
        <c:tickLblPos val="nextTo"/>
        <c:spPr>
          <a:ln>
            <a:solidFill>
              <a:schemeClr val="tx1">
                <a:lumMod val="85000"/>
                <a:lumOff val="15000"/>
              </a:schemeClr>
            </a:solidFill>
          </a:ln>
        </c:spPr>
        <c:crossAx val="539195768"/>
        <c:crosses val="autoZero"/>
        <c:crossBetween val="between"/>
        <c:minorUnit val="500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b="1">
          <a:solidFill>
            <a:schemeClr val="tx1">
              <a:lumMod val="85000"/>
              <a:lumOff val="15000"/>
            </a:schemeClr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31.xml" Id="rId3" /><Relationship Type="http://schemas.openxmlformats.org/officeDocument/2006/relationships/chart" Target="/xl/charts/chart22.xml" Id="rId2" /><Relationship Type="http://schemas.openxmlformats.org/officeDocument/2006/relationships/chart" Target="/xl/charts/chart13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6</xdr:col>
      <xdr:colOff>514350</xdr:colOff>
      <xdr:row>59</xdr:row>
      <xdr:rowOff>0</xdr:rowOff>
    </xdr:to>
    <xdr:graphicFrame macro="">
      <xdr:nvGraphicFramePr>
        <xdr:cNvPr id="2" name="Chart 1" descr="Income and expenses by month chart">
          <a:extLst>
            <a:ext uri="{FF2B5EF4-FFF2-40B4-BE49-F238E27FC236}">
              <a16:creationId xmlns:a16="http://schemas.microsoft.com/office/drawing/2014/main" id="{9E68B60A-84EF-4C5C-A136-32C644220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15</xdr:col>
      <xdr:colOff>533400</xdr:colOff>
      <xdr:row>60</xdr:row>
      <xdr:rowOff>0</xdr:rowOff>
    </xdr:to>
    <xdr:graphicFrame macro="">
      <xdr:nvGraphicFramePr>
        <xdr:cNvPr id="3" name="Chart 2" descr="Total expenses chart">
          <a:extLst>
            <a:ext uri="{FF2B5EF4-FFF2-40B4-BE49-F238E27FC236}">
              <a16:creationId xmlns:a16="http://schemas.microsoft.com/office/drawing/2014/main" id="{C35D2FC9-37D4-41E2-AA8F-BB8EB655FD80}"/>
            </a:ext>
            <a:ext uri="{147F2762-F138-4A5C-976F-8EAC2B608ADB}">
              <a16:predDERef xmlns:a16="http://schemas.microsoft.com/office/drawing/2014/main" pred="{9E68B60A-84EF-4C5C-A136-32C644220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828675</xdr:colOff>
      <xdr:row>2</xdr:row>
      <xdr:rowOff>114300</xdr:rowOff>
    </xdr:from>
    <xdr:to>
      <xdr:col>8</xdr:col>
      <xdr:colOff>180976</xdr:colOff>
      <xdr:row>11</xdr:row>
      <xdr:rowOff>50800</xdr:rowOff>
    </xdr:to>
    <xdr:graphicFrame macro="">
      <xdr:nvGraphicFramePr>
        <xdr:cNvPr id="4" name="IncomeAndExpenses" descr="Clustered column chart showing Total Monthly Income and Total Monthly Expenses">
          <a:extLst>
            <a:ext uri="{FF2B5EF4-FFF2-40B4-BE49-F238E27FC236}">
              <a16:creationId xmlns:a16="http://schemas.microsoft.com/office/drawing/2014/main" id="{AB3DAE40-2899-4166-A34C-AB6035A00B73}"/>
            </a:ext>
            <a:ext uri="{147F2762-F138-4A5C-976F-8EAC2B608ADB}">
              <a16:predDERef xmlns:a16="http://schemas.microsoft.com/office/drawing/2014/main" pred="{C35D2FC9-37D4-41E2-AA8F-BB8EB655F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4DA044-3D00-4D5C-AA03-711FB3F7A6DD}" name="Expenses" displayName="Expenses" ref="B21:P39" totalsRowCount="1" headerRowDxfId="0" dataDxfId="34" totalsRowDxfId="35" headerRowBorderDxfId="66">
  <autoFilter ref="B21:P38" xr:uid="{052B60F2-6A2A-41E4-B306-63C7F82ACC1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9B02C4AA-59FE-4F33-A818-82D236FBD218}" name="Item" totalsRowLabel="Total" dataDxfId="65" totalsRowDxfId="64" dataCellStyle="Normal"/>
    <tableColumn id="2" xr3:uid="{3AD6DF15-CAB2-43BC-A24D-634A37B2D7CE}" name="Jan" totalsRowFunction="sum" dataDxfId="63" totalsRowDxfId="62" dataCellStyle="Currency"/>
    <tableColumn id="3" xr3:uid="{906EC369-0EF7-4CEE-8FED-F79AF685DF2D}" name="Feb" totalsRowFunction="sum" dataDxfId="61" totalsRowDxfId="60"/>
    <tableColumn id="4" xr3:uid="{1D9F03B8-39C1-426C-9751-D711D4CA4866}" name="Mar" totalsRowFunction="sum" dataDxfId="59" totalsRowDxfId="58"/>
    <tableColumn id="5" xr3:uid="{11A68AB7-C104-404C-87C2-326CFC5BFCC9}" name="Apr" totalsRowFunction="sum" dataDxfId="57" totalsRowDxfId="56"/>
    <tableColumn id="6" xr3:uid="{14FBEADA-FDED-4EFB-9100-0AD87027AB32}" name="May" totalsRowFunction="sum" dataDxfId="55" totalsRowDxfId="54"/>
    <tableColumn id="7" xr3:uid="{1A81C807-0F0C-4ED4-B90E-8597CE77C676}" name="Jun" totalsRowFunction="sum" dataDxfId="53" totalsRowDxfId="52"/>
    <tableColumn id="8" xr3:uid="{2CB91FFC-D5FC-4CA0-AA79-C066BCF85EE3}" name="Jul" totalsRowFunction="sum" dataDxfId="51" totalsRowDxfId="50"/>
    <tableColumn id="9" xr3:uid="{97D78DF2-B1EE-456F-8547-123CC2702781}" name="Aug" totalsRowFunction="sum" dataDxfId="49" totalsRowDxfId="48"/>
    <tableColumn id="10" xr3:uid="{5289E318-2FE2-443B-80F8-216BA018FA11}" name="Sep" totalsRowFunction="sum" dataDxfId="47" totalsRowDxfId="46"/>
    <tableColumn id="11" xr3:uid="{71659D0C-FD87-4104-BF44-1C664B51B7AA}" name="Oct" totalsRowFunction="sum" dataDxfId="45" totalsRowDxfId="44"/>
    <tableColumn id="12" xr3:uid="{4628989A-7973-456A-8C5A-A8A6D57C7547}" name="Nov" totalsRowFunction="sum" dataDxfId="43" totalsRowDxfId="42"/>
    <tableColumn id="13" xr3:uid="{F5457BF1-3FEA-4D1C-9523-67D19B404A94}" name="Dec" totalsRowFunction="sum" dataDxfId="41" totalsRowDxfId="40"/>
    <tableColumn id="14" xr3:uid="{C70A117F-DC84-4241-A5C1-4219902645AD}" name="Total" totalsRowFunction="sum" dataDxfId="39" totalsRowDxfId="38" dataCellStyle="Currency">
      <calculatedColumnFormula>SUM(Expenses[[#This Row],[Jan]:[Dec]])</calculatedColumnFormula>
    </tableColumn>
    <tableColumn id="15" xr3:uid="{425A025C-4D6D-4171-B4AE-BE335F79F839}" name="Average" totalsRowFunction="average" dataDxfId="37" totalsRowDxfId="36" dataCellStyle="Currency">
      <calculatedColumnFormula>AVERAGE(Expenses[[#This Row],[Jan]:[Dec]])</calculatedColumnFormula>
    </tableColumn>
  </tableColumns>
  <tableStyleInfo name="Simple Monthly Budget 2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 and corresponding Amounts in this table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4A91B1-1A0E-45D9-90B3-8FE2945928D2}" name="Income" displayName="Income" ref="B13:P18" totalsRowCount="1" headerRowDxfId="1" dataDxfId="2" totalsRowDxfId="3">
  <autoFilter ref="B13:P17" xr:uid="{2826007E-9D36-4A01-B502-D3C26CD7DAD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F6960271-84BF-4E1E-AB88-2CEBF69F5991}" name="Item" totalsRowLabel="Total" dataDxfId="33" totalsRowDxfId="32" dataCellStyle="Normal"/>
    <tableColumn id="2" xr3:uid="{4DE24E8E-9814-4B87-B5B2-742308E21B1C}" name="Jan" totalsRowFunction="sum" dataDxfId="31" totalsRowDxfId="30" dataCellStyle="Currency"/>
    <tableColumn id="3" xr3:uid="{0BE416BC-EC9C-4F9F-9256-F360B7F10AD7}" name="Feb" totalsRowFunction="sum" dataDxfId="29" totalsRowDxfId="28"/>
    <tableColumn id="4" xr3:uid="{1C8A3E5A-847B-4CBC-AC25-A7F3006813B8}" name="Mar" totalsRowFunction="sum" dataDxfId="27" totalsRowDxfId="26"/>
    <tableColumn id="5" xr3:uid="{16AA1869-5314-4F30-874C-2424C9942EFA}" name="Apr" totalsRowFunction="sum" dataDxfId="25" totalsRowDxfId="24"/>
    <tableColumn id="6" xr3:uid="{08F9B2A8-95EA-420C-8DDD-9DCFADF69BD3}" name="May" totalsRowFunction="sum" dataDxfId="23" totalsRowDxfId="22"/>
    <tableColumn id="7" xr3:uid="{9174C30F-0B10-488A-87D0-F67C5A1CEC32}" name="Jun" totalsRowFunction="sum" dataDxfId="21" totalsRowDxfId="20"/>
    <tableColumn id="8" xr3:uid="{ACD6B6A6-F941-4C91-A846-17A0F4645CD1}" name="Jul" totalsRowFunction="sum" dataDxfId="19" totalsRowDxfId="18"/>
    <tableColumn id="9" xr3:uid="{DEE75E9D-57A5-4131-8CB6-5D5D78968BC6}" name="Aug" totalsRowFunction="sum" dataDxfId="17" totalsRowDxfId="16"/>
    <tableColumn id="10" xr3:uid="{8AB528C6-0C73-4483-B3D5-E013F0F73A4D}" name="Sep" totalsRowFunction="sum" dataDxfId="15" totalsRowDxfId="14"/>
    <tableColumn id="11" xr3:uid="{98E12DA2-9B82-46BD-9899-2A9274A65B32}" name="Oct" totalsRowFunction="sum" dataDxfId="13" totalsRowDxfId="12"/>
    <tableColumn id="12" xr3:uid="{CCF698C4-4E2A-417B-821D-245AE6D1778F}" name="Nov" totalsRowFunction="sum" dataDxfId="11" totalsRowDxfId="10"/>
    <tableColumn id="13" xr3:uid="{0D772E6B-FCAB-4B2E-AA3D-4B3D8165F74D}" name="Dec" totalsRowFunction="sum" dataDxfId="9" totalsRowDxfId="8"/>
    <tableColumn id="14" xr3:uid="{5237C918-25EA-4071-889D-7C2F8A576286}" name="Total" totalsRowFunction="sum" dataDxfId="7" totalsRowDxfId="6" dataCellStyle="Currency">
      <calculatedColumnFormula>SUM(Income[[#This Row],[Jan]:[Dec]])</calculatedColumnFormula>
    </tableColumn>
    <tableColumn id="15" xr3:uid="{B71D94A2-E8BE-4680-982E-69349A884878}" name="Average" totalsRowFunction="average" dataDxfId="5" totalsRowDxfId="4" dataCellStyle="Currency">
      <calculatedColumnFormula>AVERAGE(Income[[#This Row],[Jan]:[Dec]])</calculatedColumnFormula>
    </tableColumn>
  </tableColumns>
  <tableStyleInfo name="Simple Monthly Budget 2" showFirstColumn="0" showLastColumn="0" showRowStripes="1" showColumnStripes="0"/>
  <extLst>
    <ext xmlns:x14="http://schemas.microsoft.com/office/spreadsheetml/2009/9/main" uri="{504A1905-F514-4f6f-8877-14C23A59335A}">
      <x14:table altTextSummary="Enter Monthly Income Items and corresponding Amounts in this table"/>
    </ext>
  </extLst>
</table>
</file>

<file path=xl/theme/theme1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ustom 40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Relationship Type="http://schemas.openxmlformats.org/officeDocument/2006/relationships/table" Target="/xl/tables/table22.xml" Id="rId4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DB08A-20B6-4BBC-80F9-E1108E0390AA}">
  <sheetPr codeName="Sheet1">
    <tabColor theme="4"/>
    <pageSetUpPr fitToPage="1"/>
  </sheetPr>
  <dimension ref="B1:P67"/>
  <sheetViews>
    <sheetView showGridLines="0" tabSelected="1" workbookViewId="0"/>
  </sheetViews>
  <sheetFormatPr defaultColWidth="8.8984375" defaultRowHeight="13.8" x14ac:dyDescent="0.25"/>
  <cols>
    <col min="1" max="1" width="4.69921875" style="1" customWidth="1"/>
    <col min="2" max="2" width="54.59765625" style="1" customWidth="1"/>
    <col min="3" max="15" width="12.59765625" style="1" customWidth="1"/>
    <col min="16" max="16" width="15.8984375" style="1" customWidth="1"/>
    <col min="17" max="17" width="4.69921875" style="1" customWidth="1"/>
    <col min="18" max="16384" width="8.8984375" style="1"/>
  </cols>
  <sheetData>
    <row r="1" spans="2:16" ht="25.05" customHeight="1" x14ac:dyDescent="0.25"/>
    <row r="2" spans="2:16" ht="60" customHeight="1" thickBot="1" x14ac:dyDescent="0.3">
      <c r="B2" s="2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9.95" customHeight="1" thickTop="1" thickBot="1" x14ac:dyDescent="0.3">
      <c r="B3" s="3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2:16" ht="34.950000000000003" customHeight="1" x14ac:dyDescent="0.25">
      <c r="B4" s="23" t="s">
        <v>1</v>
      </c>
      <c r="C4" s="6"/>
      <c r="D4" s="7"/>
    </row>
    <row r="5" spans="2:16" ht="30" customHeight="1" x14ac:dyDescent="0.25">
      <c r="B5" s="8" t="s">
        <v>2</v>
      </c>
      <c r="C5" s="9">
        <f>Income[[#Totals],[Total]]</f>
        <v>4000</v>
      </c>
      <c r="D5" s="7"/>
    </row>
    <row r="6" spans="2:16" ht="30" customHeight="1" x14ac:dyDescent="0.25">
      <c r="B6" s="10" t="s">
        <v>3</v>
      </c>
      <c r="C6" s="11">
        <f>Expenses[[#Totals],[Total]]</f>
        <v>2476</v>
      </c>
      <c r="D6" s="7"/>
    </row>
    <row r="7" spans="2:16" ht="19.95" customHeight="1" x14ac:dyDescent="0.25">
      <c r="C7" s="12"/>
      <c r="D7" s="7"/>
    </row>
    <row r="8" spans="2:16" ht="34.950000000000003" customHeight="1" x14ac:dyDescent="0.25">
      <c r="B8" s="23" t="s">
        <v>4</v>
      </c>
      <c r="C8" s="13">
        <f>C5-C6</f>
        <v>1524</v>
      </c>
      <c r="D8" s="7"/>
    </row>
    <row r="9" spans="2:16" ht="19.95" customHeight="1" x14ac:dyDescent="0.25">
      <c r="C9" s="12"/>
    </row>
    <row r="10" spans="2:16" ht="34.950000000000003" customHeight="1" x14ac:dyDescent="0.25">
      <c r="B10" s="23" t="s">
        <v>5</v>
      </c>
      <c r="C10" s="14">
        <f>C6/C5</f>
        <v>0.61899999999999999</v>
      </c>
    </row>
    <row r="11" spans="2:16" ht="19.95" customHeight="1" x14ac:dyDescent="0.25">
      <c r="C11" s="12"/>
    </row>
    <row r="12" spans="2:16" ht="60" customHeight="1" x14ac:dyDescent="0.25">
      <c r="B12" s="24" t="s">
        <v>6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2:16" ht="34.950000000000003" customHeight="1" x14ac:dyDescent="0.25">
      <c r="B13" s="25" t="s">
        <v>7</v>
      </c>
      <c r="C13" s="25" t="s">
        <v>8</v>
      </c>
      <c r="D13" s="26" t="s">
        <v>9</v>
      </c>
      <c r="E13" s="26" t="s">
        <v>10</v>
      </c>
      <c r="F13" s="26" t="s">
        <v>11</v>
      </c>
      <c r="G13" s="26" t="s">
        <v>12</v>
      </c>
      <c r="H13" s="26" t="s">
        <v>13</v>
      </c>
      <c r="I13" s="26" t="s">
        <v>14</v>
      </c>
      <c r="J13" s="26" t="s">
        <v>15</v>
      </c>
      <c r="K13" s="26" t="s">
        <v>16</v>
      </c>
      <c r="L13" s="26" t="s">
        <v>17</v>
      </c>
      <c r="M13" s="26" t="s">
        <v>18</v>
      </c>
      <c r="N13" s="26" t="s">
        <v>19</v>
      </c>
      <c r="O13" s="26" t="s">
        <v>20</v>
      </c>
      <c r="P13" s="26" t="s">
        <v>21</v>
      </c>
    </row>
    <row r="14" spans="2:16" ht="30" customHeight="1" x14ac:dyDescent="0.25">
      <c r="B14" s="16" t="s">
        <v>22</v>
      </c>
      <c r="C14" s="17">
        <v>2500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7">
        <f>SUM(Income[[#This Row],[Jan]:[Dec]])</f>
        <v>2500</v>
      </c>
      <c r="P14" s="17">
        <f>AVERAGE(Income[[#This Row],[Jan]:[Dec]])</f>
        <v>2500</v>
      </c>
    </row>
    <row r="15" spans="2:16" ht="30" customHeight="1" x14ac:dyDescent="0.25">
      <c r="B15" s="16" t="s">
        <v>23</v>
      </c>
      <c r="C15" s="17">
        <v>1000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7">
        <f>SUM(Income[[#This Row],[Jan]:[Dec]])</f>
        <v>1000</v>
      </c>
      <c r="P15" s="17">
        <f>AVERAGE(Income[[#This Row],[Jan]:[Dec]])</f>
        <v>1000</v>
      </c>
    </row>
    <row r="16" spans="2:16" ht="30" customHeight="1" x14ac:dyDescent="0.25">
      <c r="B16" s="16" t="s">
        <v>24</v>
      </c>
      <c r="C16" s="17">
        <v>250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7">
        <f>SUM(Income[[#This Row],[Jan]:[Dec]])</f>
        <v>250</v>
      </c>
      <c r="P16" s="17">
        <f>AVERAGE(Income[[#This Row],[Jan]:[Dec]])</f>
        <v>250</v>
      </c>
    </row>
    <row r="17" spans="2:16" ht="30" customHeight="1" x14ac:dyDescent="0.25">
      <c r="B17" s="16" t="s">
        <v>25</v>
      </c>
      <c r="C17" s="17">
        <v>250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7">
        <f>SUM(Income[[#This Row],[Jan]:[Dec]])</f>
        <v>250</v>
      </c>
      <c r="P17" s="17">
        <f>AVERAGE(Income[[#This Row],[Jan]:[Dec]])</f>
        <v>250</v>
      </c>
    </row>
    <row r="18" spans="2:16" ht="34.950000000000003" customHeight="1" x14ac:dyDescent="0.25">
      <c r="B18" s="18" t="s">
        <v>20</v>
      </c>
      <c r="C18" s="19">
        <f>SUBTOTAL(109,Income[Jan])</f>
        <v>4000</v>
      </c>
      <c r="D18" s="19">
        <f>SUBTOTAL(109,Income[Feb])</f>
        <v>0</v>
      </c>
      <c r="E18" s="19">
        <f>SUBTOTAL(109,Income[Mar])</f>
        <v>0</v>
      </c>
      <c r="F18" s="19">
        <f>SUBTOTAL(109,Income[Apr])</f>
        <v>0</v>
      </c>
      <c r="G18" s="19">
        <f>SUBTOTAL(109,Income[May])</f>
        <v>0</v>
      </c>
      <c r="H18" s="19">
        <f>SUBTOTAL(109,Income[Jun])</f>
        <v>0</v>
      </c>
      <c r="I18" s="19">
        <f>SUBTOTAL(109,Income[Jul])</f>
        <v>0</v>
      </c>
      <c r="J18" s="19">
        <f>SUBTOTAL(109,Income[Aug])</f>
        <v>0</v>
      </c>
      <c r="K18" s="19">
        <f>SUBTOTAL(109,Income[Sep])</f>
        <v>0</v>
      </c>
      <c r="L18" s="19">
        <f>SUBTOTAL(109,Income[Oct])</f>
        <v>0</v>
      </c>
      <c r="M18" s="19">
        <f>SUBTOTAL(109,Income[Nov])</f>
        <v>0</v>
      </c>
      <c r="N18" s="19">
        <f>SUBTOTAL(109,Income[Dec])</f>
        <v>0</v>
      </c>
      <c r="O18" s="19">
        <f>SUBTOTAL(109,Income[Total])</f>
        <v>4000</v>
      </c>
      <c r="P18" s="19">
        <f>SUBTOTAL(101,Income[Average])</f>
        <v>1000</v>
      </c>
    </row>
    <row r="19" spans="2:16" ht="19.95" customHeight="1" x14ac:dyDescent="0.25"/>
    <row r="20" spans="2:16" ht="60" customHeight="1" x14ac:dyDescent="0.25">
      <c r="B20" s="24" t="s">
        <v>26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2:16" ht="34.950000000000003" customHeight="1" x14ac:dyDescent="0.25">
      <c r="B21" s="25" t="s">
        <v>7</v>
      </c>
      <c r="C21" s="25" t="s">
        <v>8</v>
      </c>
      <c r="D21" s="26" t="s">
        <v>9</v>
      </c>
      <c r="E21" s="26" t="s">
        <v>10</v>
      </c>
      <c r="F21" s="26" t="s">
        <v>11</v>
      </c>
      <c r="G21" s="26" t="s">
        <v>12</v>
      </c>
      <c r="H21" s="26" t="s">
        <v>13</v>
      </c>
      <c r="I21" s="26" t="s">
        <v>14</v>
      </c>
      <c r="J21" s="26" t="s">
        <v>15</v>
      </c>
      <c r="K21" s="26" t="s">
        <v>16</v>
      </c>
      <c r="L21" s="26" t="s">
        <v>17</v>
      </c>
      <c r="M21" s="26" t="s">
        <v>18</v>
      </c>
      <c r="N21" s="26" t="s">
        <v>19</v>
      </c>
      <c r="O21" s="26" t="s">
        <v>20</v>
      </c>
      <c r="P21" s="26" t="s">
        <v>21</v>
      </c>
    </row>
    <row r="22" spans="2:16" ht="30" customHeight="1" x14ac:dyDescent="0.25">
      <c r="B22" s="16" t="s">
        <v>27</v>
      </c>
      <c r="C22" s="17">
        <v>800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17">
        <f>SUM(Expenses[[#This Row],[Jan]:[Dec]])</f>
        <v>800</v>
      </c>
      <c r="P22" s="17">
        <f>AVERAGE(Expenses[[#This Row],[Jan]:[Dec]])</f>
        <v>800</v>
      </c>
    </row>
    <row r="23" spans="2:16" ht="30" customHeight="1" x14ac:dyDescent="0.25">
      <c r="B23" s="16" t="s">
        <v>28</v>
      </c>
      <c r="C23" s="17">
        <v>120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17">
        <f>SUM(Expenses[[#This Row],[Jan]:[Dec]])</f>
        <v>120</v>
      </c>
      <c r="P23" s="17">
        <f>AVERAGE(Expenses[[#This Row],[Jan]:[Dec]])</f>
        <v>120</v>
      </c>
    </row>
    <row r="24" spans="2:16" ht="30" customHeight="1" x14ac:dyDescent="0.25">
      <c r="B24" s="16" t="s">
        <v>29</v>
      </c>
      <c r="C24" s="17">
        <v>60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17">
        <f>SUM(Expenses[[#This Row],[Jan]:[Dec]])</f>
        <v>60</v>
      </c>
      <c r="P24" s="17">
        <f>AVERAGE(Expenses[[#This Row],[Jan]:[Dec]])</f>
        <v>60</v>
      </c>
    </row>
    <row r="25" spans="2:16" ht="30" customHeight="1" x14ac:dyDescent="0.25">
      <c r="B25" s="16" t="s">
        <v>30</v>
      </c>
      <c r="C25" s="17">
        <v>50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17">
        <f>SUM(Expenses[[#This Row],[Jan]:[Dec]])</f>
        <v>50</v>
      </c>
      <c r="P25" s="17">
        <f>AVERAGE(Expenses[[#This Row],[Jan]:[Dec]])</f>
        <v>50</v>
      </c>
    </row>
    <row r="26" spans="2:16" ht="30" customHeight="1" x14ac:dyDescent="0.25">
      <c r="B26" s="16" t="s">
        <v>31</v>
      </c>
      <c r="C26" s="17">
        <v>45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17">
        <f>SUM(Expenses[[#This Row],[Jan]:[Dec]])</f>
        <v>45</v>
      </c>
      <c r="P26" s="17">
        <f>AVERAGE(Expenses[[#This Row],[Jan]:[Dec]])</f>
        <v>45</v>
      </c>
    </row>
    <row r="27" spans="2:16" ht="30" customHeight="1" x14ac:dyDescent="0.25">
      <c r="B27" s="16" t="s">
        <v>32</v>
      </c>
      <c r="C27" s="17">
        <v>500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17">
        <f>SUM(Expenses[[#This Row],[Jan]:[Dec]])</f>
        <v>500</v>
      </c>
      <c r="P27" s="17">
        <f>AVERAGE(Expenses[[#This Row],[Jan]:[Dec]])</f>
        <v>500</v>
      </c>
    </row>
    <row r="28" spans="2:16" ht="30" customHeight="1" x14ac:dyDescent="0.25">
      <c r="B28" s="16" t="s">
        <v>33</v>
      </c>
      <c r="C28" s="17">
        <v>273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17">
        <f>SUM(Expenses[[#This Row],[Jan]:[Dec]])</f>
        <v>273</v>
      </c>
      <c r="P28" s="17">
        <f>AVERAGE(Expenses[[#This Row],[Jan]:[Dec]])</f>
        <v>273</v>
      </c>
    </row>
    <row r="29" spans="2:16" ht="30" customHeight="1" x14ac:dyDescent="0.25">
      <c r="B29" s="16" t="s">
        <v>34</v>
      </c>
      <c r="C29" s="17">
        <v>120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17">
        <f>SUM(Expenses[[#This Row],[Jan]:[Dec]])</f>
        <v>120</v>
      </c>
      <c r="P29" s="17">
        <f>AVERAGE(Expenses[[#This Row],[Jan]:[Dec]])</f>
        <v>120</v>
      </c>
    </row>
    <row r="30" spans="2:16" ht="30" customHeight="1" x14ac:dyDescent="0.25">
      <c r="B30" s="16" t="s">
        <v>35</v>
      </c>
      <c r="C30" s="17">
        <v>50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17">
        <f>SUM(Expenses[[#This Row],[Jan]:[Dec]])</f>
        <v>50</v>
      </c>
      <c r="P30" s="17">
        <f>AVERAGE(Expenses[[#This Row],[Jan]:[Dec]])</f>
        <v>50</v>
      </c>
    </row>
    <row r="31" spans="2:16" ht="30" customHeight="1" x14ac:dyDescent="0.25">
      <c r="B31" s="16" t="s">
        <v>36</v>
      </c>
      <c r="C31" s="17">
        <v>100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17">
        <f>SUM(Expenses[[#This Row],[Jan]:[Dec]])</f>
        <v>100</v>
      </c>
      <c r="P31" s="17">
        <f>AVERAGE(Expenses[[#This Row],[Jan]:[Dec]])</f>
        <v>100</v>
      </c>
    </row>
    <row r="32" spans="2:16" ht="30" customHeight="1" x14ac:dyDescent="0.25">
      <c r="B32" s="16" t="s">
        <v>37</v>
      </c>
      <c r="C32" s="17">
        <v>78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17">
        <f>SUM(Expenses[[#This Row],[Jan]:[Dec]])</f>
        <v>78</v>
      </c>
      <c r="P32" s="17">
        <f>AVERAGE(Expenses[[#This Row],[Jan]:[Dec]])</f>
        <v>78</v>
      </c>
    </row>
    <row r="33" spans="2:16" ht="30" customHeight="1" x14ac:dyDescent="0.25">
      <c r="B33" s="16" t="s">
        <v>38</v>
      </c>
      <c r="C33" s="17">
        <v>50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17">
        <f>SUM(Expenses[[#This Row],[Jan]:[Dec]])</f>
        <v>50</v>
      </c>
      <c r="P33" s="17">
        <f>AVERAGE(Expenses[[#This Row],[Jan]:[Dec]])</f>
        <v>50</v>
      </c>
    </row>
    <row r="34" spans="2:16" ht="30" customHeight="1" x14ac:dyDescent="0.25">
      <c r="B34" s="16" t="s">
        <v>39</v>
      </c>
      <c r="C34" s="17">
        <v>100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17">
        <f>SUM(Expenses[[#This Row],[Jan]:[Dec]])</f>
        <v>100</v>
      </c>
      <c r="P34" s="17">
        <f>AVERAGE(Expenses[[#This Row],[Jan]:[Dec]])</f>
        <v>100</v>
      </c>
    </row>
    <row r="35" spans="2:16" ht="30" customHeight="1" x14ac:dyDescent="0.25">
      <c r="B35" s="16" t="s">
        <v>40</v>
      </c>
      <c r="C35" s="17">
        <v>50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17">
        <f>SUM(Expenses[[#This Row],[Jan]:[Dec]])</f>
        <v>50</v>
      </c>
      <c r="P35" s="17">
        <f>AVERAGE(Expenses[[#This Row],[Jan]:[Dec]])</f>
        <v>50</v>
      </c>
    </row>
    <row r="36" spans="2:16" ht="30" customHeight="1" x14ac:dyDescent="0.25">
      <c r="B36" s="16" t="s">
        <v>41</v>
      </c>
      <c r="C36" s="21">
        <v>10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17">
        <f>SUM(Expenses[[#This Row],[Jan]:[Dec]])</f>
        <v>10</v>
      </c>
      <c r="P36" s="17">
        <f>AVERAGE(Expenses[[#This Row],[Jan]:[Dec]])</f>
        <v>10</v>
      </c>
    </row>
    <row r="37" spans="2:16" ht="30" customHeight="1" x14ac:dyDescent="0.25">
      <c r="B37" s="16" t="s">
        <v>42</v>
      </c>
      <c r="C37" s="21">
        <v>50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17">
        <f>SUM(Expenses[[#This Row],[Jan]:[Dec]])</f>
        <v>50</v>
      </c>
      <c r="P37" s="17">
        <f>AVERAGE(Expenses[[#This Row],[Jan]:[Dec]])</f>
        <v>50</v>
      </c>
    </row>
    <row r="38" spans="2:16" ht="30" customHeight="1" x14ac:dyDescent="0.25">
      <c r="B38" s="16" t="s">
        <v>25</v>
      </c>
      <c r="C38" s="21">
        <v>20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17">
        <f>SUM(Expenses[[#This Row],[Jan]:[Dec]])</f>
        <v>20</v>
      </c>
      <c r="P38" s="17">
        <f>AVERAGE(Expenses[[#This Row],[Jan]:[Dec]])</f>
        <v>20</v>
      </c>
    </row>
    <row r="39" spans="2:16" ht="30" customHeight="1" x14ac:dyDescent="0.25">
      <c r="B39" s="18" t="s">
        <v>20</v>
      </c>
      <c r="C39" s="19">
        <f>SUBTOTAL(109,Expenses[Jan])</f>
        <v>2476</v>
      </c>
      <c r="D39" s="19">
        <f>SUBTOTAL(109,Expenses[Feb])</f>
        <v>0</v>
      </c>
      <c r="E39" s="19">
        <f>SUBTOTAL(109,Expenses[Mar])</f>
        <v>0</v>
      </c>
      <c r="F39" s="19">
        <f>SUBTOTAL(109,Expenses[Apr])</f>
        <v>0</v>
      </c>
      <c r="G39" s="19">
        <f>SUBTOTAL(109,Expenses[May])</f>
        <v>0</v>
      </c>
      <c r="H39" s="19">
        <f>SUBTOTAL(109,Expenses[Jun])</f>
        <v>0</v>
      </c>
      <c r="I39" s="19">
        <f>SUBTOTAL(109,Expenses[Jul])</f>
        <v>0</v>
      </c>
      <c r="J39" s="19">
        <f>SUBTOTAL(109,Expenses[Aug])</f>
        <v>0</v>
      </c>
      <c r="K39" s="19">
        <f>SUBTOTAL(109,Expenses[Sep])</f>
        <v>0</v>
      </c>
      <c r="L39" s="19">
        <f>SUBTOTAL(109,Expenses[Oct])</f>
        <v>0</v>
      </c>
      <c r="M39" s="19">
        <f>SUBTOTAL(109,Expenses[Nov])</f>
        <v>0</v>
      </c>
      <c r="N39" s="19">
        <f>SUBTOTAL(109,Expenses[Dec])</f>
        <v>0</v>
      </c>
      <c r="O39" s="19">
        <f>SUBTOTAL(109,Expenses[Total])</f>
        <v>2476</v>
      </c>
      <c r="P39" s="19">
        <f>SUBTOTAL(101,Expenses[Average])</f>
        <v>145.64705882352942</v>
      </c>
    </row>
    <row r="40" spans="2:16" ht="30" customHeight="1" x14ac:dyDescent="0.25"/>
    <row r="41" spans="2:16" ht="30" customHeight="1" x14ac:dyDescent="0.25"/>
    <row r="42" spans="2:16" ht="30" customHeight="1" x14ac:dyDescent="0.25"/>
    <row r="43" spans="2:16" ht="30" customHeight="1" x14ac:dyDescent="0.25"/>
    <row r="44" spans="2:16" ht="30" customHeight="1" x14ac:dyDescent="0.25"/>
    <row r="45" spans="2:16" ht="30" customHeight="1" x14ac:dyDescent="0.25"/>
    <row r="46" spans="2:16" ht="30" customHeight="1" x14ac:dyDescent="0.25"/>
    <row r="47" spans="2:16" ht="30" customHeight="1" x14ac:dyDescent="0.25"/>
    <row r="48" spans="2:16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</sheetData>
  <dataValidations count="13">
    <dataValidation allowBlank="1" showInputMessage="1" showErrorMessage="1" prompt="Total monthly income and Total monthly expenses are automatically updated in cells below" sqref="C4" xr:uid="{EA3F2DA6-B81E-45B4-8811-21D9AC2BEA76}"/>
    <dataValidation allowBlank="1" showInputMessage="1" showErrorMessage="1" prompt="Total Monthly Expenses are automatically updated in cell at right" sqref="B6" xr:uid="{704F04AA-25DB-4945-8B92-4A997AB98901}"/>
    <dataValidation allowBlank="1" showInputMessage="1" showErrorMessage="1" prompt="Total Monthly Expenses are automatically updated in this cell" sqref="C6" xr:uid="{DAEF132B-84E4-40C6-AA80-2F9AEED9474F}"/>
    <dataValidation allowBlank="1" showInputMessage="1" showErrorMessage="1" prompt="Total Monthly Income is automatically updated in cell at right" sqref="B5" xr:uid="{7AA3950C-92AC-41A8-9DDB-31248048F7EF}"/>
    <dataValidation allowBlank="1" showInputMessage="1" showErrorMessage="1" prompt="Total Monthly Income is automatically updated in this cell" sqref="C5" xr:uid="{C3E92B2C-5748-43E5-B26F-E7323AA578DF}"/>
    <dataValidation allowBlank="1" showInputMessage="1" showErrorMessage="1" prompt="Balance amount is automatically calculated in cell at right " sqref="B8" xr:uid="{121AAFE8-232A-4F2A-9793-4BDED66571EB}"/>
    <dataValidation allowBlank="1" showInputMessage="1" showErrorMessage="1" prompt="Balance amount is automatically calculated in this cell" sqref="C8" xr:uid="{9490848A-6F11-4166-ACF4-7F49C58C0FCA}"/>
    <dataValidation allowBlank="1" showInputMessage="1" showErrorMessage="1" prompt="Enter Monthly Income Items in this column under this heading" sqref="B13" xr:uid="{AF40F059-1EDB-4FB7-A177-3E9D5CDB6B4A}"/>
    <dataValidation allowBlank="1" showInputMessage="1" showErrorMessage="1" prompt="Enter Amount in this column under this heading" sqref="C21 C13" xr:uid="{BF7067A3-798B-4D64-9DD4-4A4076087F61}"/>
    <dataValidation allowBlank="1" showInputMessage="1" showErrorMessage="1" prompt="Enter Monthly Expense Items in this column under this heading" sqref="B21" xr:uid="{35829B6D-9AE6-417F-B139-89BCD1D3EAC8}"/>
    <dataValidation allowBlank="1" showInputMessage="1" showErrorMessage="1" prompt="Title of this worksheet is in this cell. Enter Monthly Income in Income table and Monthly Expenses in Expenses table" sqref="B2" xr:uid="{1797785A-52F5-43A6-9CAA-8E37AC066484}"/>
    <dataValidation allowBlank="1" showInputMessage="1" showErrorMessage="1" prompt="Percentage of income spent is automatically calculated in cell to the right" sqref="B10" xr:uid="{9CD41BD3-B321-432C-A523-F75576B10754}"/>
    <dataValidation allowBlank="1" showInputMessage="1" showErrorMessage="1" prompt="Percentage of income spent is automatically calculated in this cell" sqref="C10" xr:uid="{5B0BB620-2E3C-47B4-9073-A157E7686EF5}"/>
  </dataValidations>
  <pageMargins left="0.7" right="0.7" top="0.75" bottom="0.75" header="0.3" footer="0.3"/>
  <pageSetup scale="49" fitToHeight="2" orientation="landscape" r:id="rId1"/>
  <drawing r:id="rId2"/>
  <tableParts count="2">
    <tablePart r:id="rId3"/>
    <tablePart r:id="rId4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9F9F838A-3668-4503-9E02-EDFBE89666CC}"/>
</file>

<file path=customXml/itemProps22.xml><?xml version="1.0" encoding="utf-8"?>
<ds:datastoreItem xmlns:ds="http://schemas.openxmlformats.org/officeDocument/2006/customXml" ds:itemID="{929B0FDC-C41E-40AE-B8A4-1B92E48F97FC}"/>
</file>

<file path=customXml/itemProps31.xml><?xml version="1.0" encoding="utf-8"?>
<ds:datastoreItem xmlns:ds="http://schemas.openxmlformats.org/officeDocument/2006/customXml" ds:itemID="{0DFBC7A6-7342-460A-98A6-129FD834D312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TM22605629</ap:Template>
  <ap:DocSecurity>0</ap:DocSecurity>
  <ap:ScaleCrop>false</ap:ScaleCrop>
  <ap:HeadingPairs>
    <vt:vector baseType="variant" size="2">
      <vt:variant>
        <vt:lpstr>Worksheets</vt:lpstr>
      </vt:variant>
      <vt:variant>
        <vt:i4>1</vt:i4>
      </vt:variant>
    </vt:vector>
  </ap:HeadingPairs>
  <ap:TitlesOfParts>
    <vt:vector baseType="lpstr" size="1">
      <vt:lpstr>Budget by month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2023-11-06T06:53:42Z</dcterms:created>
  <dcterms:modified xsi:type="dcterms:W3CDTF">2023-11-06T07:15:10Z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