
<file path=[Content_Types].xml><?xml version="1.0" encoding="utf-8"?>
<Types xmlns="http://schemas.openxmlformats.org/package/2006/content-types">
  <Default Extension="xml" ContentType="application/vnd.openxmlformats-officedocument.extended-properties+xml"/>
  <Default Extension="rels" ContentType="application/vnd.openxmlformats-package.relationships+xml"/>
  <Default Extension="bin" ContentType="application/vnd.openxmlformats-officedocument.spreadsheetml.printerSettings"/>
  <Default Extension="jpeg" ContentType="image/jpeg"/>
  <Override PartName="/docProps/core.xml" ContentType="application/vnd.openxmlformats-package.core-properties+xml"/>
  <Override PartName="/xl/workbook.xml" ContentType="application/vnd.openxmlformats-officedocument.spreadsheetml.sheet.main+xml"/>
  <Override PartName="/xl/slicerCaches/slicerCache5.xml" ContentType="application/vnd.ms-excel.slicerCache+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slicerCaches/slicerCache42.xml" ContentType="application/vnd.ms-excel.slicerCache+xml"/>
  <Override PartName="/xl/calcChain.xml" ContentType="application/vnd.openxmlformats-officedocument.spreadsheetml.calcChain+xml"/>
  <Override PartName="/xl/worksheets/sheet21.xml" ContentType="application/vnd.openxmlformats-officedocument.spreadsheetml.worksheet+xml"/>
  <Override PartName="/xl/drawings/drawing11.xml" ContentType="application/vnd.openxmlformats-officedocument.drawing+xml"/>
  <Override PartName="/xl/pivotTables/pivotTable1.xml" ContentType="application/vnd.openxmlformats-officedocument.spreadsheetml.pivotTable+xml"/>
  <Override PartName="/xl/slicers/slicer1.xml" ContentType="application/vnd.ms-excel.slicer+xml"/>
  <Override PartName="/xl/worksheets/sheet12.xml" ContentType="application/vnd.openxmlformats-officedocument.spreadsheetml.worksheet+xml"/>
  <Override PartName="/xl/tables/table11.xml" ContentType="application/vnd.openxmlformats-officedocument.spreadsheetml.table+xml"/>
  <Override PartName="/xl/slicerCaches/slicerCache33.xml" ContentType="application/vnd.ms-excel.slicerCache+xml"/>
  <Override PartName="/xl/sharedStrings.xml" ContentType="application/vnd.openxmlformats-officedocument.spreadsheetml.sharedStrings+xml"/>
  <Override PartName="/xl/slicerCaches/slicerCache24.xml" ContentType="application/vnd.ms-excel.slicerCache+xml"/>
  <Override PartName="/xl/styles.xml" ContentType="application/vnd.openxmlformats-officedocument.spreadsheetml.styles+xml"/>
  <Override PartName="/xl/slicerCaches/slicerCache15.xml" ContentType="application/vnd.ms-excel.slicerCache+xml"/>
  <Override PartName="/xl/theme/theme11.xml" ContentType="application/vnd.openxmlformats-officedocument.theme+xml"/>
  <Override PartName="/docProps/custom.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mc:AlternateContent xmlns:mc="http://schemas.openxmlformats.org/markup-compatibility/2006">
    <mc:Choice Requires="x15">
      <x15ac:absPath xmlns:x15ac="http://schemas.microsoft.com/office/spreadsheetml/2010/11/ac" url="C:\Users\v-audrs\Desktop\Excel Templates\Accessibility Project\2017 December\Done\"/>
    </mc:Choice>
  </mc:AlternateContent>
  <bookViews>
    <workbookView xWindow="0" yWindow="0" windowWidth="28800" windowHeight="11760"/>
  </bookViews>
  <sheets>
    <sheet name="Assignment Schedule" sheetId="1" r:id="rId1"/>
    <sheet name="Assignment Details" sheetId="3" r:id="rId2"/>
  </sheets>
  <definedNames>
    <definedName name="DateCheck">'Assignment Schedule'!$C$3*IF('Assignment Schedule'!$D$3="WEEKS",7,IF('Assignment Schedule'!$D$3="DAYS",1,30))</definedName>
    <definedName name="HighlightRule">IF('Assignment Schedule'!$D$3="No Highlight",FALSE,TRUE)</definedName>
    <definedName name="_xlnm.Print_Area" localSheetId="1">'Assignment Details'!$A:$H</definedName>
    <definedName name="_xlnm.Print_Titles" localSheetId="1">'Assignment Details'!$3:$3</definedName>
    <definedName name="_xlnm.Print_Titles" localSheetId="0">'Assignment Schedule'!$5:$5</definedName>
    <definedName name="Slicer_Assignment">#N/A</definedName>
    <definedName name="Slicer_Course">#N/A</definedName>
    <definedName name="Slicer_Due_on">#N/A</definedName>
    <definedName name="Slicer_Progress">#N/A</definedName>
    <definedName name="Slicer_Started_on">#N/A</definedName>
  </definedNames>
  <calcPr calcId="162913"/>
  <pivotCaches>
    <pivotCache cacheId="8"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7" i="1" l="1"/>
  <c r="F16" i="1"/>
  <c r="F15" i="1"/>
  <c r="F14" i="1"/>
  <c r="F13" i="1"/>
  <c r="F12" i="1"/>
  <c r="F11" i="1"/>
  <c r="F10" i="1"/>
  <c r="F9" i="1"/>
  <c r="F8" i="1"/>
  <c r="F7" i="1"/>
  <c r="F6" i="1"/>
  <c r="E17" i="1" l="1"/>
  <c r="E16" i="1"/>
  <c r="E15" i="1"/>
  <c r="E14" i="1"/>
  <c r="E13" i="1"/>
  <c r="E12" i="1"/>
  <c r="E11" i="1"/>
  <c r="E10" i="1"/>
  <c r="E9" i="1"/>
  <c r="E8" i="1"/>
  <c r="E7" i="1"/>
  <c r="E6" i="1"/>
  <c r="G6" i="1" l="1"/>
  <c r="G7" i="1"/>
  <c r="G8" i="1"/>
  <c r="G9" i="1"/>
  <c r="G10" i="1"/>
  <c r="G11" i="1"/>
  <c r="G12" i="1"/>
  <c r="G13" i="1"/>
  <c r="G14" i="1"/>
  <c r="G15" i="1"/>
  <c r="G16" i="1"/>
  <c r="G17" i="1"/>
</calcChain>
</file>

<file path=xl/sharedStrings.xml><?xml version="1.0" encoding="utf-8"?>
<sst xmlns="http://schemas.openxmlformats.org/spreadsheetml/2006/main" count="88" uniqueCount="42">
  <si>
    <t>ASSIGNMENT SCHEDULE</t>
  </si>
  <si>
    <t>ASSIGNMENT DETAILS &gt;</t>
  </si>
  <si>
    <t>COMPLETION COLOR BAR LEGEND</t>
  </si>
  <si>
    <t>&gt; = 0%</t>
  </si>
  <si>
    <t>&lt; 40% = &gt;</t>
  </si>
  <si>
    <t>DAYS</t>
  </si>
  <si>
    <t>Assignment</t>
  </si>
  <si>
    <t>Course</t>
  </si>
  <si>
    <t>Instructor</t>
  </si>
  <si>
    <t>Started on</t>
  </si>
  <si>
    <t>Due on</t>
  </si>
  <si>
    <t>Progress</t>
  </si>
  <si>
    <t>Percent</t>
  </si>
  <si>
    <t>Project 1</t>
  </si>
  <si>
    <t>Paramedic 1</t>
  </si>
  <si>
    <t>Project 2</t>
  </si>
  <si>
    <t>Project 3</t>
  </si>
  <si>
    <t>Project 4</t>
  </si>
  <si>
    <t>Project 5</t>
  </si>
  <si>
    <t>Project 6</t>
  </si>
  <si>
    <t>Project 7</t>
  </si>
  <si>
    <t>Project 8</t>
  </si>
  <si>
    <t>Project 9</t>
  </si>
  <si>
    <t>Project 10</t>
  </si>
  <si>
    <t>Paramedic 2</t>
  </si>
  <si>
    <t>Project 11</t>
  </si>
  <si>
    <t>Project 12</t>
  </si>
  <si>
    <t>Paramedic 3</t>
  </si>
  <si>
    <t>ASSIGNMENT DETAILS</t>
  </si>
  <si>
    <t>&lt; ASSIGNMENT SCHEDULE</t>
  </si>
  <si>
    <t xml:space="preserve">  </t>
  </si>
  <si>
    <t xml:space="preserve">SELECT CRITERIA FOR ASSIGNMENTS DUE WITHIN: </t>
  </si>
  <si>
    <t>Instructor 1</t>
  </si>
  <si>
    <t>Instructor 2</t>
  </si>
  <si>
    <t>Instructor 3</t>
  </si>
  <si>
    <t>Instructor 4</t>
  </si>
  <si>
    <t>Slicer to filter table data based on Assignment is in this cell.</t>
  </si>
  <si>
    <t>Slicer to filter table data based on Started on date is in this cell.</t>
  </si>
  <si>
    <t>Slicer to filter table data based on Course is in this cell.</t>
  </si>
  <si>
    <t xml:space="preserve">To update this data, select a cell in PivotTable starting in cell B3, got to Analyze tab, and then select Refresh. Slicers to filter expenses by Assignments, Started on date, Course, Due on date, and Progress percent is in cells I3, K3, M3, I13, and K13.
</t>
  </si>
  <si>
    <t>Slicer to filter table data based on Due on date is in this cell.</t>
  </si>
  <si>
    <t>Slicer to filter table data based on Progress percent is in this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</si>
</sst>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dd/mm/yyyy"/>
  </numFmts>
  <fonts count="15" x14ac:knownFonts="1">
    <font>
      <sz val="11"/>
      <color theme="1"/>
      <name val="Calibri"/>
      <family val="2"/>
      <scheme val="minor"/>
    </font>
    <font>
      <sz val="11"/>
      <color theme="1"/>
      <name val="Calibri"/>
      <family val="2"/>
      <scheme val="minor"/>
    </font>
    <font>
      <sz val="11"/>
      <color theme="1"/>
      <name val="Calibri"/>
      <family val="2"/>
      <scheme val="minor"/>
    </font>
    <font>
      <sz val="18"/>
      <color theme="1"/>
      <name val="Calibri"/>
      <family val="2"/>
      <scheme val="minor"/>
    </font>
    <font>
      <sz val="12"/>
      <color theme="1"/>
      <name val="Calibri"/>
      <family val="2"/>
      <scheme val="minor"/>
    </font>
    <font>
      <b/>
      <sz val="11"/>
      <color theme="3" tint="0.499984740745262"/>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i/>
      <sz val="11"/>
      <color rgb="FF7F7F7F"/>
      <name val="Calibri"/>
      <family val="2"/>
      <scheme val="minor"/>
    </font>
    <font>
      <b/>
      <sz val="28"/>
      <color theme="1" tint="0.24994659260841701"/>
      <name val="Calibri"/>
      <family val="2"/>
      <scheme val="major"/>
    </font>
    <font>
      <sz val="11"/>
      <color theme="1" tint="0.24994659260841701"/>
      <name val="Calibri"/>
      <family val="2"/>
      <scheme val="minor"/>
    </font>
    <font>
      <b/>
      <sz val="11"/>
      <color theme="1" tint="0.24994659260841701"/>
      <name val="Calibri"/>
      <family val="2"/>
      <scheme val="minor"/>
    </font>
    <font>
      <sz val="11"/>
      <color theme="1"/>
      <name val="Calibri"/>
      <scheme val="minor"/>
    </font>
  </fonts>
  <fills count="7">
    <fill>
      <patternFill patternType="none"/>
    </fill>
    <fill>
      <patternFill patternType="gray125"/>
    </fill>
    <fill>
      <patternFill patternType="solid">
        <fgColor theme="2" tint="-4.9989318521683403E-2"/>
        <bgColor indexed="64"/>
      </patternFill>
    </fill>
    <fill>
      <patternFill patternType="solid">
        <fgColor theme="7" tint="0.79998168889431442"/>
        <bgColor indexed="64"/>
      </patternFill>
    </fill>
    <fill>
      <patternFill patternType="solid">
        <fgColor theme="5" tint="0.59999389629810485"/>
        <bgColor indexed="65"/>
      </patternFill>
    </fill>
    <fill>
      <patternFill patternType="solid">
        <fgColor theme="6"/>
      </patternFill>
    </fill>
    <fill>
      <patternFill patternType="solid">
        <fgColor theme="7" tint="0.59999389629810485"/>
        <bgColor indexed="65"/>
      </patternFill>
    </fill>
  </fills>
  <borders count="3">
    <border>
      <left/>
      <right/>
      <top/>
      <bottom/>
      <diagonal/>
    </border>
    <border>
      <left style="double">
        <color theme="2" tint="-0.499984740745262"/>
      </left>
      <right style="double">
        <color theme="2" tint="-0.499984740745262"/>
      </right>
      <top style="double">
        <color theme="2" tint="-0.499984740745262"/>
      </top>
      <bottom style="double">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16">
    <xf numFmtId="0" fontId="0" fillId="0" borderId="0">
      <alignment horizontal="left" vertical="center"/>
    </xf>
    <xf numFmtId="9" fontId="2" fillId="0" borderId="0" applyFont="0" applyFill="0" applyBorder="0" applyAlignment="0" applyProtection="0"/>
    <xf numFmtId="0" fontId="11" fillId="0" borderId="0" applyNumberFormat="0" applyBorder="0" applyAlignment="0" applyProtection="0"/>
    <xf numFmtId="0" fontId="5" fillId="2" borderId="1" applyNumberFormat="0" applyAlignment="0" applyProtection="0"/>
    <xf numFmtId="0" fontId="8" fillId="0" borderId="0" applyNumberFormat="0" applyBorder="0" applyAlignment="0" applyProtection="0">
      <alignment horizontal="left" vertical="center"/>
    </xf>
    <xf numFmtId="0" fontId="9" fillId="0" borderId="0" applyNumberFormat="0" applyFill="0" applyBorder="0" applyAlignment="0" applyProtection="0">
      <alignment horizontal="left" vertical="center"/>
    </xf>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3" fillId="0" borderId="0" applyNumberFormat="0" applyProtection="0">
      <alignment horizontal="center" vertical="center"/>
    </xf>
    <xf numFmtId="0" fontId="10" fillId="0" borderId="0" applyNumberFormat="0" applyBorder="0" applyAlignment="0" applyProtection="0"/>
    <xf numFmtId="0" fontId="1" fillId="4" borderId="0" applyNumberFormat="0" applyBorder="0" applyAlignment="0" applyProtection="0"/>
    <xf numFmtId="0" fontId="12" fillId="5" borderId="0" applyNumberFormat="0" applyBorder="0" applyAlignment="0" applyProtection="0"/>
    <xf numFmtId="0" fontId="1" fillId="6" borderId="0" applyNumberFormat="0" applyBorder="0" applyAlignment="0" applyProtection="0"/>
    <xf numFmtId="14" fontId="1" fillId="0" borderId="0">
      <alignment horizontal="left" vertical="center"/>
    </xf>
  </cellStyleXfs>
  <cellXfs count="37">
    <xf numFmtId="0" fontId="0" fillId="0" borderId="0" xfId="0">
      <alignment horizontal="left" vertical="center"/>
    </xf>
    <xf numFmtId="0" fontId="0" fillId="0" borderId="0" xfId="0" applyAlignment="1">
      <alignment wrapText="1"/>
    </xf>
    <xf numFmtId="0" fontId="3" fillId="0" borderId="0" xfId="0" applyFont="1">
      <alignment horizontal="left" vertical="center"/>
    </xf>
    <xf numFmtId="0" fontId="0" fillId="0" borderId="0" xfId="0" pivotButton="1" applyFont="1" applyAlignment="1">
      <alignment horizontal="center" vertical="center"/>
    </xf>
    <xf numFmtId="0" fontId="0" fillId="0" borderId="0" xfId="0" pivotButton="1" applyFont="1" applyAlignment="1">
      <alignment horizontal="center" vertical="center" wrapText="1"/>
    </xf>
    <xf numFmtId="0" fontId="4" fillId="0" borderId="0" xfId="0" applyFont="1">
      <alignment horizontal="left" vertical="center"/>
    </xf>
    <xf numFmtId="0" fontId="0" fillId="0" borderId="0" xfId="0" applyFont="1">
      <alignment horizontal="left" vertical="center"/>
    </xf>
    <xf numFmtId="0" fontId="0" fillId="0" borderId="0" xfId="0" applyAlignment="1">
      <alignment horizontal="left" vertical="center"/>
    </xf>
    <xf numFmtId="0" fontId="0" fillId="0" borderId="0" xfId="0" applyAlignment="1">
      <alignment horizontal="left"/>
    </xf>
    <xf numFmtId="0" fontId="0" fillId="0" borderId="0" xfId="0" applyAlignment="1"/>
    <xf numFmtId="0" fontId="0" fillId="0" borderId="0" xfId="0" applyFont="1" applyFill="1" applyBorder="1" applyAlignment="1">
      <alignment vertical="center" wrapText="1"/>
    </xf>
    <xf numFmtId="9" fontId="0" fillId="0" borderId="0" xfId="1" applyFont="1" applyFill="1" applyBorder="1" applyAlignment="1">
      <alignment vertical="center"/>
    </xf>
    <xf numFmtId="0" fontId="1" fillId="3" borderId="2" xfId="3" applyFont="1" applyFill="1" applyBorder="1" applyAlignment="1">
      <alignment horizontal="center" vertical="center"/>
    </xf>
    <xf numFmtId="14" fontId="0" fillId="0" borderId="0" xfId="0" applyNumberFormat="1">
      <alignment horizontal="left" vertical="center"/>
    </xf>
    <xf numFmtId="0" fontId="0" fillId="0" borderId="0" xfId="0" applyNumberFormat="1">
      <alignment horizontal="left" vertical="center"/>
    </xf>
    <xf numFmtId="0" fontId="6" fillId="0" borderId="0" xfId="0" applyNumberFormat="1" applyFont="1" applyBorder="1" applyAlignment="1"/>
    <xf numFmtId="0" fontId="0" fillId="0" borderId="0" xfId="0" applyNumberFormat="1" applyFont="1">
      <alignment horizontal="left" vertical="center"/>
    </xf>
    <xf numFmtId="0" fontId="0" fillId="0" borderId="0" xfId="0" applyFont="1" applyFill="1" applyBorder="1" applyAlignment="1">
      <alignment vertical="center"/>
    </xf>
    <xf numFmtId="0" fontId="0" fillId="0" borderId="0" xfId="0" applyNumberFormat="1" applyFont="1" applyFill="1" applyBorder="1" applyAlignment="1">
      <alignment vertical="center"/>
    </xf>
    <xf numFmtId="0" fontId="0" fillId="0" borderId="0" xfId="0" applyFont="1" applyFill="1" applyBorder="1">
      <alignment horizontal="left" vertical="center"/>
    </xf>
    <xf numFmtId="0" fontId="0" fillId="0" borderId="0" xfId="0" applyAlignment="1">
      <alignment vertical="center"/>
    </xf>
    <xf numFmtId="0" fontId="13" fillId="0" borderId="0" xfId="10">
      <alignment horizontal="center" vertical="center"/>
    </xf>
    <xf numFmtId="9" fontId="12" fillId="5" borderId="0" xfId="13" applyNumberFormat="1" applyAlignment="1">
      <alignment horizontal="center" vertical="center"/>
    </xf>
    <xf numFmtId="0" fontId="1" fillId="6" borderId="0" xfId="14" applyNumberFormat="1" applyAlignment="1">
      <alignment horizontal="center" vertical="center"/>
    </xf>
    <xf numFmtId="14" fontId="1" fillId="0" borderId="0" xfId="15">
      <alignment horizontal="left" vertical="center"/>
    </xf>
    <xf numFmtId="9" fontId="0" fillId="0" borderId="0" xfId="1" applyFont="1" applyFill="1" applyBorder="1" applyAlignment="1">
      <alignment horizontal="right" vertical="center"/>
    </xf>
    <xf numFmtId="9" fontId="0" fillId="4" borderId="0" xfId="12" applyNumberFormat="1" applyFont="1" applyAlignment="1">
      <alignment horizontal="center" vertical="center"/>
    </xf>
    <xf numFmtId="0" fontId="13" fillId="0" borderId="0" xfId="10" applyNumberFormat="1">
      <alignment horizontal="center" vertical="center"/>
    </xf>
    <xf numFmtId="0" fontId="11" fillId="0" borderId="0" xfId="2" applyAlignment="1">
      <alignment horizontal="left" vertical="top"/>
    </xf>
    <xf numFmtId="0" fontId="8" fillId="0" borderId="0" xfId="4" applyAlignment="1">
      <alignment horizontal="right" vertical="center"/>
    </xf>
    <xf numFmtId="0" fontId="7" fillId="0" borderId="0" xfId="0" applyFont="1" applyAlignment="1">
      <alignment horizontal="center" vertical="center"/>
    </xf>
    <xf numFmtId="0" fontId="10" fillId="0" borderId="0" xfId="11" applyAlignment="1">
      <alignment horizontal="left" vertical="top" wrapText="1"/>
    </xf>
    <xf numFmtId="0" fontId="14" fillId="0" borderId="0" xfId="0" applyNumberFormat="1" applyFont="1" applyFill="1" applyBorder="1" applyAlignment="1" applyProtection="1">
      <alignment horizontal="center" vertical="center"/>
    </xf>
    <xf numFmtId="0" fontId="14" fillId="0" borderId="0" xfId="0" applyNumberFormat="1" applyFont="1" applyFill="1" applyBorder="1" applyAlignment="1" applyProtection="1">
      <alignment horizontal="center" vertical="center" wrapText="1"/>
    </xf>
    <xf numFmtId="0" fontId="14" fillId="0" borderId="0" xfId="0" applyNumberFormat="1" applyFont="1" applyFill="1" applyBorder="1" applyAlignment="1" applyProtection="1">
      <alignment horizontal="center" vertical="center" wrapText="1"/>
    </xf>
    <xf numFmtId="164" fontId="14" fillId="0" borderId="0" xfId="0" applyNumberFormat="1" applyFont="1" applyFill="1" applyBorder="1" applyAlignment="1" applyProtection="1">
      <alignment horizontal="center" vertical="center" wrapText="1"/>
    </xf>
    <xf numFmtId="9" fontId="14" fillId="0" borderId="0" xfId="0" applyNumberFormat="1" applyFont="1" applyFill="1" applyBorder="1" applyAlignment="1" applyProtection="1">
      <alignment horizontal="center" vertical="center" wrapText="1"/>
    </xf>
  </cellXfs>
  <cellStyles count="16">
    <cellStyle name="40% - Accent2" xfId="12" builtinId="35"/>
    <cellStyle name="40% - Accent4" xfId="14" builtinId="43"/>
    <cellStyle name="Accent3" xfId="13" builtinId="37" customBuiltin="1"/>
    <cellStyle name="Check Cell" xfId="3" builtinId="23" customBuiltin="1"/>
    <cellStyle name="Comma" xfId="6" builtinId="3" customBuiltin="1"/>
    <cellStyle name="Comma [0]" xfId="7" builtinId="6" customBuiltin="1"/>
    <cellStyle name="Currency" xfId="8" builtinId="4" customBuiltin="1"/>
    <cellStyle name="Currency [0]" xfId="9" builtinId="7" customBuiltin="1"/>
    <cellStyle name="Date" xfId="15"/>
    <cellStyle name="Explanatory Text" xfId="11" builtinId="53" customBuiltin="1"/>
    <cellStyle name="Followed Hyperlink" xfId="5" builtinId="9" customBuiltin="1"/>
    <cellStyle name="Heading 1" xfId="10" builtinId="16" customBuiltin="1"/>
    <cellStyle name="Hyperlink" xfId="4" builtinId="8" customBuiltin="1"/>
    <cellStyle name="Normal" xfId="0" builtinId="0" customBuiltin="1"/>
    <cellStyle name="Percent" xfId="1" builtinId="5"/>
    <cellStyle name="Title" xfId="2" builtinId="15" customBuiltin="1"/>
  </cellStyles>
  <dxfs count="122">
    <dxf>
      <font>
        <sz val="11"/>
      </font>
    </dxf>
    <dxf>
      <font>
        <sz val="11"/>
      </font>
    </dxf>
    <dxf>
      <font>
        <sz val="11"/>
      </font>
    </dxf>
    <dxf>
      <font>
        <sz val="11"/>
      </font>
    </dxf>
    <dxf>
      <font>
        <sz val="11"/>
      </font>
    </dxf>
    <dxf>
      <font>
        <sz val="11"/>
      </font>
    </dxf>
    <dxf>
      <alignment horizontal="center"/>
    </dxf>
    <dxf>
      <numFmt numFmtId="13" formatCode="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numFmt numFmtId="164" formatCode="dd/mm/yyyy"/>
    </dxf>
    <dxf>
      <alignment horizontal="cent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alignment horizontal="center"/>
    </dxf>
    <dxf>
      <numFmt numFmtId="164" formatCode="dd/mm/yyyy"/>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alignment horizontal="cent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alignment horizontal="cent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alignment horizontal="cent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alignment horizontal="center" readingOrder="0"/>
    </dxf>
    <dxf>
      <alignment horizontal="center" readingOrder="0"/>
    </dxf>
    <dxf>
      <alignment horizontal="center" readingOrder="0"/>
    </dxf>
    <dxf>
      <alignment wrapText="0" readingOrder="0"/>
    </dxf>
    <dxf>
      <alignment wrapText="0" readingOrder="0"/>
    </dxf>
    <dxf>
      <alignment wrapText="0" readingOrder="0"/>
    </dxf>
    <dxf>
      <alignment wrapText="0" readingOrder="0"/>
    </dxf>
    <dxf>
      <alignment wrapTex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indent="0" readingOrder="0"/>
    </dxf>
    <dxf>
      <alignment wrapText="0" readingOrder="0"/>
    </dxf>
    <dxf>
      <alignment wrapText="0" indent="0" readingOrder="0"/>
    </dxf>
    <dxf>
      <alignment wrapText="0" readingOrder="0"/>
    </dxf>
    <dxf>
      <alignment wrapText="0" readingOrder="0"/>
    </dxf>
    <dxf>
      <alignment wrapText="0" readingOrder="0"/>
    </dxf>
    <dxf>
      <alignment horizontal="center"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relativeIndent="1" readingOrder="0"/>
    </dxf>
    <dxf>
      <alignment horizontal="left" readingOrder="0"/>
    </dxf>
    <dxf>
      <alignment relativeIndent="1" readingOrder="0"/>
    </dxf>
    <dxf>
      <alignment horizontal="left" readingOrder="0"/>
    </dxf>
    <dxf>
      <alignment relativeIndent="1" readingOrder="0"/>
    </dxf>
    <dxf>
      <alignment horizontal="left" readingOrder="0"/>
    </dxf>
    <dxf>
      <alignment relativeIndent="1" readingOrder="0"/>
    </dxf>
    <dxf>
      <alignment horizontal="left" readingOrder="0"/>
    </dxf>
    <dxf>
      <alignment wrapText="1" readingOrder="0"/>
    </dxf>
    <dxf>
      <alignment wrapText="1" readingOrder="0"/>
    </dxf>
    <dxf>
      <font>
        <sz val="10"/>
      </font>
    </dxf>
    <dxf>
      <font>
        <color theme="2" tint="-4.9989318521683403E-2"/>
      </font>
      <fill>
        <patternFill>
          <bgColor theme="2" tint="-4.9989318521683403E-2"/>
        </patternFill>
      </fill>
    </dxf>
    <dxf>
      <fill>
        <patternFill>
          <bgColor theme="7" tint="0.79998168889431442"/>
        </patternFill>
      </fill>
    </dxf>
    <dxf>
      <font>
        <b val="0"/>
        <i/>
        <color theme="1" tint="0.34998626667073579"/>
      </font>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val="0"/>
        <i val="0"/>
        <color theme="0"/>
      </font>
      <fill>
        <patternFill patternType="solid">
          <fgColor theme="1"/>
          <bgColor theme="1" tint="0.24994659260841701"/>
        </patternFill>
      </fill>
    </dxf>
    <dxf>
      <font>
        <color theme="1"/>
      </font>
      <border>
        <bottom style="thin">
          <color theme="0" tint="-0.24994659260841701"/>
        </bottom>
        <horizontal style="thin">
          <color theme="0" tint="-0.24994659260841701"/>
        </horizontal>
      </border>
    </dxf>
    <dxf>
      <font>
        <b val="0"/>
        <i val="0"/>
        <sz val="11"/>
        <color theme="0"/>
        <name val="Calibri"/>
        <scheme val="major"/>
      </font>
      <fill>
        <patternFill>
          <bgColor theme="1" tint="0.24994659260841701"/>
        </patternFill>
      </fill>
      <border>
        <vertical/>
        <horizontal/>
      </border>
    </dxf>
    <dxf>
      <font>
        <b val="0"/>
        <i val="0"/>
        <sz val="11"/>
        <color theme="0"/>
      </font>
      <fill>
        <patternFill patternType="solid">
          <bgColor theme="0"/>
        </patternFill>
      </fill>
      <border>
        <vertical/>
        <horizontal/>
      </border>
    </dxf>
    <dxf>
      <font>
        <b val="0"/>
        <i val="0"/>
        <color theme="1" tint="0.24994659260841701"/>
      </font>
      <border>
        <vertical/>
        <horizontal/>
      </border>
    </dxf>
    <dxf>
      <font>
        <b val="0"/>
        <i val="0"/>
        <color theme="1" tint="0.24994659260841701"/>
      </font>
    </dxf>
    <dxf>
      <font>
        <b val="0"/>
        <i val="0"/>
        <color theme="1" tint="0.24994659260841701"/>
      </font>
      <border>
        <right style="thin">
          <color theme="0" tint="-0.24994659260841701"/>
        </right>
        <bottom style="thin">
          <color theme="0" tint="-0.24994659260841701"/>
        </bottom>
        <vertical style="thin">
          <color theme="0" tint="-0.24994659260841701"/>
        </vertical>
        <horizontal style="thin">
          <color theme="0" tint="-0.24994659260841701"/>
        </horizontal>
      </border>
    </dxf>
    <dxf>
      <font>
        <b val="0"/>
        <i val="0"/>
        <color theme="1" tint="0.24994659260841701"/>
      </font>
      <border>
        <right style="thin">
          <color theme="0" tint="-0.24994659260841701"/>
        </right>
        <bottom style="thin">
          <color theme="0" tint="-0.24994659260841701"/>
        </bottom>
        <vertical style="thin">
          <color theme="0" tint="-0.24994659260841701"/>
        </vertical>
        <horizontal style="thin">
          <color theme="0" tint="-0.24994659260841701"/>
        </horizontal>
      </border>
    </dxf>
    <dxf>
      <font>
        <b val="0"/>
        <i val="0"/>
        <color theme="1" tint="0.24994659260841701"/>
      </font>
      <border>
        <right style="thin">
          <color theme="0" tint="-0.24994659260841701"/>
        </right>
        <bottom style="thin">
          <color theme="0" tint="-0.24994659260841701"/>
        </bottom>
        <vertical style="thin">
          <color theme="0" tint="-0.24994659260841701"/>
        </vertical>
        <horizontal style="thin">
          <color theme="0" tint="-0.24994659260841701"/>
        </horizontal>
      </border>
    </dxf>
    <dxf>
      <font>
        <color theme="1" tint="0.24994659260841701"/>
      </font>
      <border>
        <right style="thin">
          <color theme="0" tint="-0.24994659260841701"/>
        </right>
        <bottom style="thin">
          <color theme="0" tint="-0.24994659260841701"/>
        </bottom>
        <vertical style="thin">
          <color theme="0" tint="-0.24994659260841701"/>
        </vertical>
        <horizontal style="thin">
          <color theme="0" tint="-0.24994659260841701"/>
        </horizontal>
      </border>
    </dxf>
    <dxf>
      <font>
        <b val="0"/>
        <i val="0"/>
        <color theme="1" tint="0.24994659260841701"/>
      </font>
      <fill>
        <patternFill patternType="solid">
          <fgColor theme="0" tint="-0.14999847407452621"/>
          <bgColor theme="0" tint="-0.14999847407452621"/>
        </patternFill>
      </fill>
      <border>
        <left style="thin">
          <color theme="0"/>
        </left>
        <right style="thin">
          <color theme="0"/>
        </right>
        <top style="thin">
          <color theme="0"/>
        </top>
        <bottom style="thin">
          <color theme="0"/>
        </bottom>
        <vertical style="thin">
          <color theme="0"/>
        </vertical>
        <horizontal style="thin">
          <color theme="0"/>
        </horizontal>
      </border>
    </dxf>
    <dxf>
      <font>
        <b val="0"/>
        <i val="0"/>
        <color theme="1" tint="0.24994659260841701"/>
      </font>
      <fill>
        <patternFill patternType="solid">
          <fgColor theme="0" tint="-0.14999847407452621"/>
          <bgColor theme="0" tint="-0.14999847407452621"/>
        </patternFill>
      </fill>
      <border>
        <left style="thin">
          <color theme="0"/>
        </left>
        <right style="thin">
          <color theme="0"/>
        </right>
        <top style="thin">
          <color theme="0"/>
        </top>
        <bottom style="thin">
          <color theme="0"/>
        </bottom>
        <vertical style="thin">
          <color theme="0"/>
        </vertical>
        <horizontal style="thin">
          <color theme="0"/>
        </horizontal>
      </border>
    </dxf>
    <dxf>
      <font>
        <b val="0"/>
        <i val="0"/>
        <color theme="1" tint="0.24994659260841701"/>
      </font>
      <fill>
        <patternFill patternType="solid">
          <fgColor theme="0"/>
          <bgColor theme="0"/>
        </patternFill>
      </fill>
      <border>
        <top style="thin">
          <color theme="1" tint="0.499984740745262"/>
        </top>
        <bottom style="thin">
          <color theme="1" tint="0.499984740745262"/>
        </bottom>
      </border>
    </dxf>
    <dxf>
      <font>
        <b val="0"/>
        <i val="0"/>
        <color theme="0"/>
      </font>
      <fill>
        <patternFill>
          <bgColor theme="1" tint="0.24994659260841701"/>
        </patternFill>
      </fill>
    </dxf>
    <dxf>
      <font>
        <b val="0"/>
        <i val="0"/>
        <color theme="1" tint="0.24994659260841701"/>
      </font>
      <fill>
        <patternFill patternType="none">
          <bgColor auto="1"/>
        </patternFill>
      </fill>
      <border>
        <bottom style="thin">
          <color theme="0" tint="-0.24994659260841701"/>
        </bottom>
        <horizontal style="thin">
          <color theme="0" tint="-0.24994659260841701"/>
        </horizontal>
      </border>
    </dxf>
  </dxfs>
  <tableStyles count="3" defaultTableStyle="Assignment schedule" defaultPivotStyle="Assignment Detail">
    <tableStyle name="Assignment Detail" table="0" count="11">
      <tableStyleElement type="wholeTable" dxfId="121"/>
      <tableStyleElement type="headerRow" dxfId="120"/>
      <tableStyleElement type="totalRow" dxfId="119"/>
      <tableStyleElement type="firstRowStripe" dxfId="118"/>
      <tableStyleElement type="firstColumnStripe" dxfId="117"/>
      <tableStyleElement type="firstSubtotalRow" dxfId="116"/>
      <tableStyleElement type="secondSubtotalRow" dxfId="115"/>
      <tableStyleElement type="firstRowSubheading" dxfId="114"/>
      <tableStyleElement type="secondRowSubheading" dxfId="113"/>
      <tableStyleElement type="pageFieldLabels" dxfId="112"/>
      <tableStyleElement type="pageFieldValues" dxfId="111"/>
    </tableStyle>
    <tableStyle name="Assignment detail Slicer" pivot="0" table="0" count="10">
      <tableStyleElement type="wholeTable" dxfId="110"/>
      <tableStyleElement type="headerRow" dxfId="109"/>
    </tableStyle>
    <tableStyle name="Assignment schedule" pivot="0" count="6">
      <tableStyleElement type="wholeTable" dxfId="108"/>
      <tableStyleElement type="headerRow" dxfId="107"/>
      <tableStyleElement type="totalRow" dxfId="106"/>
      <tableStyleElement type="firstColumn" dxfId="105"/>
      <tableStyleElement type="lastColumn" dxfId="104"/>
      <tableStyleElement type="firstColumnStripe" dxfId="103"/>
    </tableStyle>
  </tableStyles>
  <colors>
    <mruColors>
      <color rgb="FFF4FAA0"/>
      <color rgb="FFFCD692"/>
      <color rgb="FFFF9379"/>
      <color rgb="FFFF6D4B"/>
      <color rgb="FFF32E07"/>
    </mruColors>
  </colors>
  <extLst>
    <ext xmlns:x14="http://schemas.microsoft.com/office/spreadsheetml/2009/9/main" uri="{46F421CA-312F-682f-3DD2-61675219B42D}">
      <x14:dxfs count="8">
        <dxf>
          <font>
            <b val="0"/>
            <i val="0"/>
            <sz val="11"/>
            <color theme="0" tint="-0.499984740745262"/>
          </font>
          <fill>
            <patternFill patternType="solid">
              <fgColor auto="1"/>
              <bgColor theme="7" tint="0.79998168889431442"/>
            </patternFill>
          </fill>
          <border>
            <left style="thin">
              <color theme="0"/>
            </left>
            <right style="thin">
              <color theme="0"/>
            </right>
            <top style="thin">
              <color theme="0"/>
            </top>
            <bottom style="thin">
              <color theme="0"/>
            </bottom>
            <vertical/>
            <horizontal/>
          </border>
        </dxf>
        <dxf>
          <font>
            <b val="0"/>
            <i val="0"/>
            <sz val="11"/>
            <color theme="0"/>
          </font>
          <fill>
            <patternFill patternType="solid">
              <fgColor auto="1"/>
              <bgColor theme="7"/>
            </patternFill>
          </fill>
          <border>
            <left style="thin">
              <color theme="0"/>
            </left>
            <right style="thin">
              <color theme="0"/>
            </right>
            <top style="thin">
              <color theme="0"/>
            </top>
            <bottom style="thin">
              <color theme="0"/>
            </bottom>
            <vertical/>
            <horizontal/>
          </border>
        </dxf>
        <dxf>
          <font>
            <b val="0"/>
            <i val="0"/>
            <sz val="11"/>
            <color theme="7"/>
          </font>
          <fill>
            <patternFill patternType="solid">
              <fgColor auto="1"/>
              <bgColor theme="0" tint="-0.14996795556505021"/>
            </patternFill>
          </fill>
          <border>
            <left style="thin">
              <color theme="0"/>
            </left>
            <right style="thin">
              <color theme="0"/>
            </right>
            <top style="thin">
              <color theme="0"/>
            </top>
            <bottom style="thin">
              <color theme="0"/>
            </bottom>
            <vertical/>
            <horizontal/>
          </border>
        </dxf>
        <dxf>
          <font>
            <b/>
            <i val="0"/>
            <sz val="11"/>
            <color theme="0"/>
          </font>
          <fill>
            <patternFill patternType="solid">
              <fgColor auto="1"/>
              <bgColor theme="7"/>
            </patternFill>
          </fill>
          <border>
            <left style="thin">
              <color theme="0"/>
            </left>
            <right style="thin">
              <color theme="0"/>
            </right>
            <top style="thin">
              <color theme="0"/>
            </top>
            <bottom style="thin">
              <color theme="0"/>
            </bottom>
            <vertical/>
            <horizontal/>
          </border>
        </dxf>
        <dxf>
          <font>
            <b val="0"/>
            <i val="0"/>
            <sz val="11"/>
            <color theme="0"/>
          </font>
          <fill>
            <patternFill patternType="solid">
              <fgColor theme="4" tint="0.79995117038483843"/>
              <bgColor theme="7" tint="0.59996337778862885"/>
            </patternFill>
          </fill>
          <border>
            <left style="thin">
              <color theme="0"/>
            </left>
            <right style="thin">
              <color theme="0"/>
            </right>
            <top style="thin">
              <color theme="0"/>
            </top>
            <bottom style="thin">
              <color theme="0"/>
            </bottom>
            <vertical/>
            <horizontal/>
          </border>
        </dxf>
        <dxf>
          <font>
            <b val="0"/>
            <i val="0"/>
            <sz val="11"/>
            <color theme="0"/>
          </font>
          <fill>
            <patternFill patternType="solid">
              <fgColor theme="4" tint="0.59999389629810485"/>
              <bgColor theme="7" tint="-0.24994659260841701"/>
            </patternFill>
          </fill>
          <border>
            <left style="thin">
              <color theme="0"/>
            </left>
            <right style="thin">
              <color theme="0"/>
            </right>
            <top style="thin">
              <color theme="0"/>
            </top>
            <bottom style="thin">
              <color theme="0"/>
            </bottom>
            <vertical/>
            <horizontal/>
          </border>
        </dxf>
        <dxf>
          <font>
            <b val="0"/>
            <i val="0"/>
            <sz val="11"/>
            <color theme="0"/>
          </font>
          <fill>
            <patternFill patternType="solid">
              <fgColor rgb="FFFFFFFF"/>
              <bgColor theme="7" tint="0.59996337778862885"/>
            </patternFill>
          </fill>
          <border>
            <left style="thin">
              <color theme="0"/>
            </left>
            <right style="thin">
              <color theme="0"/>
            </right>
            <top style="thin">
              <color theme="0"/>
            </top>
            <bottom style="thin">
              <color theme="0"/>
            </bottom>
            <vertical/>
            <horizontal/>
          </border>
        </dxf>
        <dxf>
          <font>
            <b val="0"/>
            <i val="0"/>
            <sz val="11"/>
            <color theme="0"/>
          </font>
          <fill>
            <patternFill patternType="solid">
              <fgColor rgb="FFFFFFFF"/>
              <bgColor theme="7"/>
            </patternFill>
          </fill>
          <border>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Assignment detail Slicer">
        <x14:slicerStyle name="Assignment detail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microsoft.com/office/2007/relationships/slicerCache" Target="/xl/slicerCaches/slicerCache5.xml" Id="rId8" /><Relationship Type="http://schemas.openxmlformats.org/officeDocument/2006/relationships/pivotCacheDefinition" Target="/xl/pivotCache/pivotCacheDefinition11.xml" Id="rId3" /><Relationship Type="http://schemas.microsoft.com/office/2007/relationships/slicerCache" Target="/xl/slicerCaches/slicerCache42.xml" Id="rId7" /><Relationship Type="http://schemas.openxmlformats.org/officeDocument/2006/relationships/calcChain" Target="/xl/calcChain.xml" Id="rId12" /><Relationship Type="http://schemas.openxmlformats.org/officeDocument/2006/relationships/worksheet" Target="/xl/worksheets/sheet21.xml" Id="rId2" /><Relationship Type="http://schemas.openxmlformats.org/officeDocument/2006/relationships/worksheet" Target="/xl/worksheets/sheet12.xml" Id="rId1" /><Relationship Type="http://schemas.microsoft.com/office/2007/relationships/slicerCache" Target="/xl/slicerCaches/slicerCache33.xml" Id="rId6" /><Relationship Type="http://schemas.openxmlformats.org/officeDocument/2006/relationships/sharedStrings" Target="/xl/sharedStrings.xml" Id="rId11" /><Relationship Type="http://schemas.microsoft.com/office/2007/relationships/slicerCache" Target="/xl/slicerCaches/slicerCache24.xml" Id="rId5" /><Relationship Type="http://schemas.openxmlformats.org/officeDocument/2006/relationships/styles" Target="/xl/styles.xml" Id="rId10" /><Relationship Type="http://schemas.microsoft.com/office/2007/relationships/slicerCache" Target="/xl/slicerCaches/slicerCache15.xml" Id="rId4" /><Relationship Type="http://schemas.openxmlformats.org/officeDocument/2006/relationships/theme" Target="/xl/theme/theme11.xml" Id="rId9" /></Relationships>
</file>

<file path=xl/drawings/drawing11.xml><?xml version="1.0" encoding="utf-8"?>
<xdr:wsDr xmlns:xdr="http://schemas.openxmlformats.org/drawingml/2006/spreadsheetDrawing" xmlns:a="http://schemas.openxmlformats.org/drawingml/2006/main">
  <xdr:twoCellAnchor editAs="oneCell">
    <xdr:from>
      <xdr:col>12</xdr:col>
      <xdr:colOff>85725</xdr:colOff>
      <xdr:row>2</xdr:row>
      <xdr:rowOff>9525</xdr:rowOff>
    </xdr:from>
    <xdr:to>
      <xdr:col>14</xdr:col>
      <xdr:colOff>142875</xdr:colOff>
      <xdr:row>11</xdr:row>
      <xdr:rowOff>85725</xdr:rowOff>
    </xdr:to>
    <mc:AlternateContent xmlns:mc="http://schemas.openxmlformats.org/markup-compatibility/2006" xmlns:a14="http://schemas.microsoft.com/office/drawing/2010/main">
      <mc:Choice Requires="a14">
        <xdr:graphicFrame macro="">
          <xdr:nvGraphicFramePr>
            <xdr:cNvPr id="10" name="Course" descr="Slicer to filter PivotTable data based on Course">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mlns="">
        <xdr:sp macro="" textlink="">
          <xdr:nvSpPr>
            <xdr:cNvPr id="0" name=""/>
            <xdr:cNvSpPr>
              <a:spLocks noTextEdit="1"/>
            </xdr:cNvSpPr>
          </xdr:nvSpPr>
          <xdr:spPr>
            <a:xfrm>
              <a:off x="10934700" y="1104900"/>
              <a:ext cx="137160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2</xdr:row>
      <xdr:rowOff>9525</xdr:rowOff>
    </xdr:from>
    <xdr:to>
      <xdr:col>10</xdr:col>
      <xdr:colOff>0</xdr:colOff>
      <xdr:row>11</xdr:row>
      <xdr:rowOff>123825</xdr:rowOff>
    </xdr:to>
    <mc:AlternateContent xmlns:mc="http://schemas.openxmlformats.org/markup-compatibility/2006" xmlns:a14="http://schemas.microsoft.com/office/drawing/2010/main">
      <mc:Choice Requires="a14">
        <xdr:graphicFrame macro="">
          <xdr:nvGraphicFramePr>
            <xdr:cNvPr id="2" name="Assignment" descr="Slicer to filter PivotTable data based on Assignmen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Assignment"/>
            </a:graphicData>
          </a:graphic>
        </xdr:graphicFrame>
      </mc:Choice>
      <mc:Fallback xmlns="">
        <xdr:sp macro="" textlink="">
          <xdr:nvSpPr>
            <xdr:cNvPr id="0" name=""/>
            <xdr:cNvSpPr>
              <a:spLocks noTextEdit="1"/>
            </xdr:cNvSpPr>
          </xdr:nvSpPr>
          <xdr:spPr>
            <a:xfrm>
              <a:off x="8067675" y="1104900"/>
              <a:ext cx="13716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42863</xdr:colOff>
      <xdr:row>2</xdr:row>
      <xdr:rowOff>9525</xdr:rowOff>
    </xdr:from>
    <xdr:to>
      <xdr:col>12</xdr:col>
      <xdr:colOff>4763</xdr:colOff>
      <xdr:row>11</xdr:row>
      <xdr:rowOff>133350</xdr:rowOff>
    </xdr:to>
    <mc:AlternateContent xmlns:mc="http://schemas.openxmlformats.org/markup-compatibility/2006" xmlns:a14="http://schemas.microsoft.com/office/drawing/2010/main">
      <mc:Choice Requires="a14">
        <xdr:graphicFrame macro="">
          <xdr:nvGraphicFramePr>
            <xdr:cNvPr id="3" name="Started on" descr="Slicer to filter PivotTable data based on Start on dat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Started on"/>
            </a:graphicData>
          </a:graphic>
        </xdr:graphicFrame>
      </mc:Choice>
      <mc:Fallback xmlns="">
        <xdr:sp macro="" textlink="">
          <xdr:nvSpPr>
            <xdr:cNvPr id="0" name=""/>
            <xdr:cNvSpPr>
              <a:spLocks noTextEdit="1"/>
            </xdr:cNvSpPr>
          </xdr:nvSpPr>
          <xdr:spPr>
            <a:xfrm>
              <a:off x="9482138" y="1104900"/>
              <a:ext cx="13716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12</xdr:row>
      <xdr:rowOff>104775</xdr:rowOff>
    </xdr:from>
    <xdr:to>
      <xdr:col>10</xdr:col>
      <xdr:colOff>0</xdr:colOff>
      <xdr:row>19</xdr:row>
      <xdr:rowOff>19050</xdr:rowOff>
    </xdr:to>
    <mc:AlternateContent xmlns:mc="http://schemas.openxmlformats.org/markup-compatibility/2006" xmlns:a14="http://schemas.microsoft.com/office/drawing/2010/main">
      <mc:Choice Requires="a14">
        <xdr:graphicFrame macro="">
          <xdr:nvGraphicFramePr>
            <xdr:cNvPr id="4" name="Due on" descr="Slicer to filter PivotTable data based on Due date">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Due on"/>
            </a:graphicData>
          </a:graphic>
        </xdr:graphicFrame>
      </mc:Choice>
      <mc:Fallback xmlns="">
        <xdr:sp macro="" textlink="">
          <xdr:nvSpPr>
            <xdr:cNvPr id="0" name=""/>
            <xdr:cNvSpPr>
              <a:spLocks noTextEdit="1"/>
            </xdr:cNvSpPr>
          </xdr:nvSpPr>
          <xdr:spPr>
            <a:xfrm>
              <a:off x="8067675" y="3295650"/>
              <a:ext cx="13716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52388</xdr:colOff>
      <xdr:row>12</xdr:row>
      <xdr:rowOff>104775</xdr:rowOff>
    </xdr:from>
    <xdr:to>
      <xdr:col>12</xdr:col>
      <xdr:colOff>14288</xdr:colOff>
      <xdr:row>19</xdr:row>
      <xdr:rowOff>19050</xdr:rowOff>
    </xdr:to>
    <mc:AlternateContent xmlns:mc="http://schemas.openxmlformats.org/markup-compatibility/2006" xmlns:a14="http://schemas.microsoft.com/office/drawing/2010/main">
      <mc:Choice Requires="a14">
        <xdr:graphicFrame macro="">
          <xdr:nvGraphicFramePr>
            <xdr:cNvPr id="7" name="Progress" descr="Slicer to filter PivotTable data based on Progress percentage">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Progress"/>
            </a:graphicData>
          </a:graphic>
        </xdr:graphicFrame>
      </mc:Choice>
      <mc:Fallback xmlns="">
        <xdr:sp macro="" textlink="">
          <xdr:nvSpPr>
            <xdr:cNvPr id="0" name=""/>
            <xdr:cNvSpPr>
              <a:spLocks noTextEdit="1"/>
            </xdr:cNvSpPr>
          </xdr:nvSpPr>
          <xdr:spPr>
            <a:xfrm>
              <a:off x="9491663" y="3295650"/>
              <a:ext cx="13716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1.xml.rels>&#65279;<?xml version="1.0" encoding="utf-8"?><Relationships xmlns="http://schemas.openxmlformats.org/package/2006/relationships"><Relationship Type="http://schemas.openxmlformats.org/officeDocument/2006/relationships/pivotCacheRecords" Target="/xl/pivotCache/pivotCacheRecords11.xml" Id="rId1" /></Relationships>
</file>

<file path=xl/pivotCache/pivotCacheDefinition11.xml><?xml version="1.0" encoding="utf-8"?>
<pivotCacheDefinition xmlns="http://schemas.openxmlformats.org/spreadsheetml/2006/main" xmlns:r="http://schemas.openxmlformats.org/officeDocument/2006/relationships" r:id="rId1" refreshOnLoad="1" refreshedBy=" " refreshedDate="43097.819814467592" createdVersion="5" refreshedVersion="6" minRefreshableVersion="3" recordCount="12">
  <cacheSource type="worksheet">
    <worksheetSource name="Assignments"/>
  </cacheSource>
  <cacheFields count="7">
    <cacheField name="Assignment" numFmtId="0">
      <sharedItems count="16">
        <s v="Project 1"/>
        <s v="Project 2"/>
        <s v="Project 3"/>
        <s v="Project 4"/>
        <s v="Project 5"/>
        <s v="Project 6"/>
        <s v="Project 7"/>
        <s v="Project 8"/>
        <s v="Project 9"/>
        <s v="Project 10"/>
        <s v="Project 11"/>
        <s v="Project 12"/>
        <s v="Project 13" u="1"/>
        <s v="Project 14" u="1"/>
        <s v="Project 15" u="1"/>
        <s v="Project 17" u="1"/>
      </sharedItems>
    </cacheField>
    <cacheField name="Course" numFmtId="0">
      <sharedItems count="6">
        <s v="Paramedic 1"/>
        <s v="Paramedic 2"/>
        <s v="Paramedic 3"/>
        <s v="Paramedic 6" u="1"/>
        <s v="Paramedic 4" u="1"/>
        <s v="Paramedic 5" u="1"/>
      </sharedItems>
    </cacheField>
    <cacheField name="Instructor" numFmtId="0">
      <sharedItems count="8">
        <s v="Instructor 1"/>
        <s v="Instructor 2"/>
        <s v="Instructor 3"/>
        <s v="Instructor 4"/>
        <s v="Darren Parker" u="1"/>
        <s v="Wei Yu" u="1"/>
        <s v="Ken Myer" u="1"/>
        <s v="Arno Harteveld" u="1"/>
      </sharedItems>
    </cacheField>
    <cacheField name="Started on" numFmtId="14">
      <sharedItems containsSemiMixedTypes="0" containsNonDate="0" containsDate="1" containsString="0" minDate="2011-01-01T00:00:00" maxDate="2017-12-19T00:00:00" count="87">
        <d v="2017-11-28T00:00:00"/>
        <d v="2017-12-08T00:00:00"/>
        <d v="2017-12-13T00:00:00"/>
        <d v="2017-10-29T00:00:00"/>
        <d v="2017-12-03T00:00:00"/>
        <d v="2017-11-24T00:00:00"/>
        <d v="2017-12-06T00:00:00"/>
        <d v="2017-12-18T00:00:00"/>
        <d v="2017-11-08T00:00:00"/>
        <d v="2017-12-15T00:00:00"/>
        <d v="2017-11-30T00:00:00"/>
        <d v="2013-10-24T00:00:00" u="1"/>
        <d v="2011-01-10T00:00:00" u="1"/>
        <d v="2013-10-20T00:00:00" u="1"/>
        <d v="2013-11-01T00:00:00" u="1"/>
        <d v="2011-01-06T00:00:00" u="1"/>
        <d v="2017-11-01T00:00:00" u="1"/>
        <d v="2011-01-02T00:00:00" u="1"/>
        <d v="2013-09-23T00:00:00" u="1"/>
        <d v="2013-12-21T00:00:00" u="1"/>
        <d v="2013-12-09T00:00:00" u="1"/>
        <d v="2017-12-05T00:00:00" u="1"/>
        <d v="2013-12-01T00:00:00" u="1"/>
        <d v="2017-11-20T00:00:00" u="1"/>
        <d v="2017-12-01T00:00:00" u="1"/>
        <d v="2013-10-31T00:00:00" u="1"/>
        <d v="2017-11-16T00:00:00" u="1"/>
        <d v="2013-11-12T00:00:00" u="1"/>
        <d v="2017-10-31T00:00:00" u="1"/>
        <d v="2013-10-27T00:00:00" u="1"/>
        <d v="2013-11-08T00:00:00" u="1"/>
        <d v="2011-01-13T00:00:00" u="1"/>
        <d v="2013-10-23T00:00:00" u="1"/>
        <d v="2013-11-04T00:00:00" u="1"/>
        <d v="2011-01-09T00:00:00" u="1"/>
        <d v="2013-10-19T00:00:00" u="1"/>
        <d v="2017-11-04T00:00:00" u="1"/>
        <d v="2017-10-19T00:00:00" u="1"/>
        <d v="2011-01-05T00:00:00" u="1"/>
        <d v="2011-01-01T00:00:00" u="1"/>
        <d v="2013-09-22T00:00:00" u="1"/>
        <d v="2013-10-03T00:00:00" u="1"/>
        <d v="2013-09-18T00:00:00" u="1"/>
        <d v="2013-12-16T00:00:00" u="1"/>
        <d v="2013-11-27T00:00:00" u="1"/>
        <d v="2017-11-23T00:00:00" u="1"/>
        <d v="2013-10-30T00:00:00" u="1"/>
        <d v="2013-11-11T00:00:00" u="1"/>
        <d v="2013-10-26T00:00:00" u="1"/>
        <d v="2013-11-07T00:00:00" u="1"/>
        <d v="2011-01-12T00:00:00" u="1"/>
        <d v="2013-10-22T00:00:00" u="1"/>
        <d v="2017-10-22T00:00:00" u="1"/>
        <d v="2011-01-08T00:00:00" u="1"/>
        <d v="2013-10-18T00:00:00" u="1"/>
        <d v="2011-01-04T00:00:00" u="1"/>
        <d v="2013-10-14T00:00:00" u="1"/>
        <d v="2013-10-02T00:00:00" u="1"/>
        <d v="2013-12-11T00:00:00" u="1"/>
        <d v="2017-12-11T00:00:00" u="1"/>
        <d v="2017-11-26T00:00:00" u="1"/>
        <d v="2017-12-07T00:00:00" u="1"/>
        <d v="2013-12-03T00:00:00" u="1"/>
        <d v="2017-11-22T00:00:00" u="1"/>
        <d v="2017-11-18T00:00:00" u="1"/>
        <d v="2011-01-15T00:00:00" u="1"/>
        <d v="2013-10-25T00:00:00" u="1"/>
        <d v="2017-11-10T00:00:00" u="1"/>
        <d v="2013-11-06T00:00:00" u="1"/>
        <d v="2011-01-11T00:00:00" u="1"/>
        <d v="2013-11-02T00:00:00" u="1"/>
        <d v="2017-10-21T00:00:00" u="1"/>
        <d v="2011-01-07T00:00:00" u="1"/>
        <d v="2011-01-03T00:00:00" u="1"/>
        <d v="2013-09-28T00:00:00" u="1"/>
        <d v="2017-10-09T00:00:00" u="1"/>
        <d v="2013-12-18T00:00:00" u="1"/>
        <d v="2017-11-29T00:00:00" u="1"/>
        <d v="2017-12-10T00:00:00" u="1"/>
        <d v="2013-12-06T00:00:00" u="1"/>
        <d v="2017-11-25T00:00:00" u="1"/>
        <d v="2017-11-21T00:00:00" u="1"/>
        <d v="2017-11-17T00:00:00" u="1"/>
        <d v="2013-10-28T00:00:00" u="1"/>
        <d v="2017-11-13T00:00:00" u="1"/>
        <d v="2013-11-09T00:00:00" u="1"/>
        <d v="2011-01-14T00:00:00" u="1"/>
      </sharedItems>
    </cacheField>
    <cacheField name="Due on" numFmtId="14">
      <sharedItems containsSemiMixedTypes="0" containsNonDate="0" containsDate="1" containsString="0" minDate="2012-11-14T00:00:00" maxDate="2018-03-19T00:00:00" count="184">
        <d v="2018-01-27T00:00:00"/>
        <d v="2018-02-26T00:00:00"/>
        <d v="2018-02-08T00:00:00"/>
        <d v="2018-02-06T00:00:00"/>
        <d v="2018-01-17T00:00:00"/>
        <d v="2018-03-18T00:00:00"/>
        <d v="2018-01-21T00:00:00"/>
        <d v="2018-02-16T00:00:00"/>
        <d v="2018-01-15T00:00:00"/>
        <d v="2018-02-21T00:00:00"/>
        <d v="2018-02-10T00:00:00"/>
        <d v="2013-10-24T00:00:00" u="1"/>
        <d v="2013-01-14T00:00:00" u="1"/>
        <d v="2013-11-05T00:00:00" u="1"/>
        <d v="2013-07-18T00:00:00" u="1"/>
        <d v="2018-01-14T00:00:00" u="1"/>
        <d v="2014-01-10T00:00:00" u="1"/>
        <d v="2013-11-01T00:00:00" u="1"/>
        <d v="2018-01-10T00:00:00" u="1"/>
        <d v="2013-10-16T00:00:00" u="1"/>
        <d v="2014-01-06T00:00:00" u="1"/>
        <d v="2013-07-10T00:00:00" u="1"/>
        <d v="2013-10-12T00:00:00" u="1"/>
        <d v="2013-07-06T00:00:00" u="1"/>
        <d v="2013-10-08T00:00:00" u="1"/>
        <d v="2012-12-25T00:00:00" u="1"/>
        <d v="2013-10-04T00:00:00" u="1"/>
        <d v="2013-09-15T00:00:00" u="1"/>
        <d v="2018-03-11T00:00:00" u="1"/>
        <d v="2013-12-17T00:00:00" u="1"/>
        <d v="2014-03-07T00:00:00" u="1"/>
        <d v="2013-02-22T00:00:00" u="1"/>
        <d v="2013-09-11T00:00:00" u="1"/>
        <d v="2013-08-26T00:00:00" u="1"/>
        <d v="2013-08-22T00:00:00" u="1"/>
        <d v="2012-11-24T00:00:00" u="1"/>
        <d v="2018-02-18T00:00:00" u="1"/>
        <d v="2014-02-14T00:00:00" u="1"/>
        <d v="2012-12-05T00:00:00" u="1"/>
        <d v="2018-02-14T00:00:00" u="1"/>
        <d v="2014-02-10T00:00:00" u="1"/>
        <d v="2018-01-29T00:00:00" u="1"/>
        <d v="2013-12-01T00:00:00" u="1"/>
        <d v="2014-01-25T00:00:00" u="1"/>
        <d v="2013-11-16T00:00:00" u="1"/>
        <d v="2014-01-21T00:00:00" u="1"/>
        <d v="2013-11-12T00:00:00" u="1"/>
        <d v="2013-02-02T00:00:00" u="1"/>
        <d v="2018-02-02T00:00:00" u="1"/>
        <d v="2013-01-13T00:00:00" u="1"/>
        <d v="2013-08-02T00:00:00" u="1"/>
        <d v="2013-11-04T00:00:00" u="1"/>
        <d v="2014-04-15T00:00:00" u="1"/>
        <d v="2013-07-17T00:00:00" u="1"/>
        <d v="2018-01-13T00:00:00" u="1"/>
        <d v="2013-07-13T00:00:00" u="1"/>
        <d v="2018-01-09T00:00:00" u="1"/>
        <d v="2013-10-15T00:00:00" u="1"/>
        <d v="2014-03-26T00:00:00" u="1"/>
        <d v="2014-01-05T00:00:00" u="1"/>
        <d v="2013-10-11T00:00:00" u="1"/>
        <d v="2014-01-01T00:00:00" u="1"/>
        <d v="2013-04-03T00:00:00" u="1"/>
        <d v="2013-09-26T00:00:00" u="1"/>
        <d v="2018-01-01T00:00:00" u="1"/>
        <d v="2017-12-28T00:00:00" u="1"/>
        <d v="2013-09-22T00:00:00" u="1"/>
        <d v="2012-12-24T00:00:00" u="1"/>
        <d v="2013-03-14T00:00:00" u="1"/>
        <d v="2013-09-18T00:00:00" u="1"/>
        <d v="2013-09-14T00:00:00" u="1"/>
        <d v="2014-02-25T00:00:00" u="1"/>
        <d v="2018-03-10T00:00:00" u="1"/>
        <d v="2013-12-16T00:00:00" u="1"/>
        <d v="2013-08-29T00:00:00" u="1"/>
        <d v="2014-03-06T00:00:00" u="1"/>
        <d v="2013-12-12T00:00:00" u="1"/>
        <d v="2013-08-25T00:00:00" u="1"/>
        <d v="2014-03-02T00:00:00" u="1"/>
        <d v="2013-02-13T00:00:00" u="1"/>
        <d v="2014-02-13T00:00:00" u="1"/>
        <d v="2012-12-04T00:00:00" u="1"/>
        <d v="2013-08-17T00:00:00" u="1"/>
        <d v="2018-02-13T00:00:00" u="1"/>
        <d v="2014-02-09T00:00:00" u="1"/>
        <d v="2013-01-24T00:00:00" u="1"/>
        <d v="2013-08-13T00:00:00" u="1"/>
        <d v="2014-01-24T00:00:00" u="1"/>
        <d v="2012-11-15T00:00:00" u="1"/>
        <d v="2018-02-09T00:00:00" u="1"/>
        <d v="2013-11-15T00:00:00" u="1"/>
        <d v="2013-07-28T00:00:00" u="1"/>
        <d v="2014-02-05T00:00:00" u="1"/>
        <d v="2013-08-09T00:00:00" u="1"/>
        <d v="2014-01-20T00:00:00" u="1"/>
        <d v="2013-11-11T00:00:00" u="1"/>
        <d v="2018-01-20T00:00:00" u="1"/>
        <d v="2013-10-26T00:00:00" u="1"/>
        <d v="2013-08-05T00:00:00" u="1"/>
        <d v="2014-01-16T00:00:00" u="1"/>
        <d v="2018-02-01T00:00:00" u="1"/>
        <d v="2013-11-07T00:00:00" u="1"/>
        <d v="2013-07-20T00:00:00" u="1"/>
        <d v="2013-10-22T00:00:00" u="1"/>
        <d v="2013-11-03T00:00:00" u="1"/>
        <d v="2013-07-16T00:00:00" u="1"/>
        <d v="2013-10-18T00:00:00" u="1"/>
        <d v="2018-01-08T00:00:00" u="1"/>
        <d v="2013-10-14T00:00:00" u="1"/>
        <d v="2013-01-04T00:00:00" u="1"/>
        <d v="2014-03-21T00:00:00" u="1"/>
        <d v="2013-09-25T00:00:00" u="1"/>
        <d v="2013-10-06T00:00:00" u="1"/>
        <d v="2013-09-21T00:00:00" u="1"/>
        <d v="2014-02-24T00:00:00" u="1"/>
        <d v="2012-12-15T00:00:00" u="1"/>
        <d v="2013-03-05T00:00:00" u="1"/>
        <d v="2014-02-20T00:00:00" u="1"/>
        <d v="2013-12-11T00:00:00" u="1"/>
        <d v="2014-03-01T00:00:00" u="1"/>
        <d v="2013-12-07T00:00:00" u="1"/>
        <d v="2014-01-31T00:00:00" u="1"/>
        <d v="2013-02-12T00:00:00" u="1"/>
        <d v="2013-09-01T00:00:00" u="1"/>
        <d v="2018-01-31T00:00:00" u="1"/>
        <d v="2013-08-16T00:00:00" u="1"/>
        <d v="2013-01-23T00:00:00" u="1"/>
        <d v="2013-08-12T00:00:00" u="1"/>
        <d v="2012-11-14T00:00:00" u="1"/>
        <d v="2013-11-14T00:00:00" u="1"/>
        <d v="2013-07-27T00:00:00" u="1"/>
        <d v="2014-02-04T00:00:00" u="1"/>
        <d v="2013-07-23T00:00:00" u="1"/>
        <d v="2018-01-19T00:00:00" u="1"/>
        <d v="2013-10-25T00:00:00" u="1"/>
        <d v="2014-01-15T00:00:00" u="1"/>
        <d v="2013-11-06T00:00:00" u="1"/>
        <d v="2013-10-21T00:00:00" u="1"/>
        <d v="2014-01-11T00:00:00" u="1"/>
        <d v="2013-11-02T00:00:00" u="1"/>
        <d v="2013-10-17T00:00:00" u="1"/>
        <d v="2013-03-24T00:00:00" u="1"/>
        <d v="2018-01-07T00:00:00" u="1"/>
        <d v="2013-01-03T00:00:00" u="1"/>
        <d v="2013-09-28T00:00:00" u="1"/>
        <d v="2014-04-05T00:00:00" u="1"/>
        <d v="2013-09-24T00:00:00" u="1"/>
        <d v="2013-07-03T00:00:00" u="1"/>
        <d v="2013-12-26T00:00:00" u="1"/>
        <d v="2013-10-05T00:00:00" u="1"/>
        <d v="2014-03-16T00:00:00" u="1"/>
        <d v="2017-12-26T00:00:00" u="1"/>
        <d v="2013-09-20T00:00:00" u="1"/>
        <d v="2013-10-01T00:00:00" u="1"/>
        <d v="2013-09-16T00:00:00" u="1"/>
        <d v="2013-02-23T00:00:00" u="1"/>
        <d v="2013-09-12T00:00:00" u="1"/>
        <d v="2012-12-14T00:00:00" u="1"/>
        <d v="2013-03-04T00:00:00" u="1"/>
        <d v="2013-08-27T00:00:00" u="1"/>
        <d v="2013-09-08T00:00:00" u="1"/>
        <d v="2014-02-19T00:00:00" u="1"/>
        <d v="2013-08-23T00:00:00" u="1"/>
        <d v="2012-11-25T00:00:00" u="1"/>
        <d v="2018-02-19T00:00:00" u="1"/>
        <d v="2013-09-04T00:00:00" u="1"/>
        <d v="2014-02-15T00:00:00" u="1"/>
        <d v="2013-12-06T00:00:00" u="1"/>
        <d v="2013-08-19T00:00:00" u="1"/>
        <d v="2014-01-30T00:00:00" u="1"/>
        <d v="2013-11-21T00:00:00" u="1"/>
        <d v="2014-02-11T00:00:00" u="1"/>
        <d v="2018-01-30T00:00:00" u="1"/>
        <d v="2013-12-02T00:00:00" u="1"/>
        <d v="2013-08-15T00:00:00" u="1"/>
        <d v="2014-01-26T00:00:00" u="1"/>
        <d v="2013-11-17T00:00:00" u="1"/>
        <d v="2013-07-30T00:00:00" u="1"/>
        <d v="2013-11-13T00:00:00" u="1"/>
        <d v="2013-02-03T00:00:00" u="1"/>
        <d v="2013-07-26T00:00:00" u="1"/>
        <d v="2013-10-28T00:00:00" u="1"/>
        <d v="2014-01-18T00:00:00" u="1"/>
        <d v="2018-02-03T00:00:00" u="1"/>
      </sharedItems>
    </cacheField>
    <cacheField name="Progress" numFmtId="9">
      <sharedItems containsSemiMixedTypes="0" containsString="0" containsNumber="1" minValue="0.1" maxValue="1" count="14">
        <n v="1"/>
        <n v="0.1"/>
        <n v="0.8"/>
        <n v="0.2"/>
        <n v="0.5"/>
        <n v="0.3"/>
        <n v="0.35"/>
        <n v="0.4"/>
        <n v="0.75"/>
        <n v="0.55000000000000004"/>
        <n v="0.6"/>
        <n v="0.65" u="1"/>
        <n v="0.7" u="1"/>
        <n v="0.15" u="1"/>
      </sharedItems>
    </cacheField>
    <cacheField name="Percent" numFmtId="9">
      <sharedItems containsSemiMixedTypes="0" containsString="0" containsNumber="1" minValue="0.1" maxValue="1"/>
    </cacheField>
  </cacheFields>
  <extLst>
    <ext xmlns:x14="http://schemas.microsoft.com/office/spreadsheetml/2009/9/main" uri="{725AE2AE-9491-48be-B2B4-4EB974FC3084}">
      <x14:pivotCacheDefinition pivotCacheId="2"/>
    </ext>
  </extLst>
</pivotCacheDefinition>
</file>

<file path=xl/pivotCache/pivotCacheRecords11.xml><?xml version="1.0" encoding="utf-8"?>
<pivotCacheRecords xmlns="http://schemas.openxmlformats.org/spreadsheetml/2006/main" xmlns:r="http://schemas.openxmlformats.org/officeDocument/2006/relationships" count="12">
  <r>
    <x v="0"/>
    <x v="0"/>
    <x v="0"/>
    <x v="0"/>
    <x v="0"/>
    <x v="0"/>
    <n v="1"/>
  </r>
  <r>
    <x v="1"/>
    <x v="0"/>
    <x v="1"/>
    <x v="1"/>
    <x v="1"/>
    <x v="1"/>
    <n v="0.1"/>
  </r>
  <r>
    <x v="2"/>
    <x v="0"/>
    <x v="1"/>
    <x v="2"/>
    <x v="2"/>
    <x v="2"/>
    <n v="0.8"/>
  </r>
  <r>
    <x v="3"/>
    <x v="0"/>
    <x v="2"/>
    <x v="3"/>
    <x v="3"/>
    <x v="3"/>
    <n v="0.2"/>
  </r>
  <r>
    <x v="4"/>
    <x v="0"/>
    <x v="0"/>
    <x v="4"/>
    <x v="4"/>
    <x v="4"/>
    <n v="0.5"/>
  </r>
  <r>
    <x v="5"/>
    <x v="0"/>
    <x v="1"/>
    <x v="5"/>
    <x v="5"/>
    <x v="5"/>
    <n v="0.3"/>
  </r>
  <r>
    <x v="6"/>
    <x v="0"/>
    <x v="2"/>
    <x v="6"/>
    <x v="6"/>
    <x v="6"/>
    <n v="0.35"/>
  </r>
  <r>
    <x v="7"/>
    <x v="0"/>
    <x v="3"/>
    <x v="7"/>
    <x v="7"/>
    <x v="7"/>
    <n v="0.4"/>
  </r>
  <r>
    <x v="8"/>
    <x v="0"/>
    <x v="0"/>
    <x v="7"/>
    <x v="8"/>
    <x v="8"/>
    <n v="0.75"/>
  </r>
  <r>
    <x v="9"/>
    <x v="1"/>
    <x v="3"/>
    <x v="8"/>
    <x v="1"/>
    <x v="4"/>
    <n v="0.5"/>
  </r>
  <r>
    <x v="10"/>
    <x v="1"/>
    <x v="2"/>
    <x v="9"/>
    <x v="9"/>
    <x v="9"/>
    <n v="0.55000000000000004"/>
  </r>
  <r>
    <x v="11"/>
    <x v="2"/>
    <x v="0"/>
    <x v="10"/>
    <x v="10"/>
    <x v="10"/>
    <n v="0.6"/>
  </r>
</pivotCacheRecords>
</file>

<file path=xl/pivotTables/_rels/pivotTable1.xml.rels>&#65279;<?xml version="1.0" encoding="utf-8"?><Relationships xmlns="http://schemas.openxmlformats.org/package/2006/relationships"><Relationship Type="http://schemas.openxmlformats.org/officeDocument/2006/relationships/pivotCacheDefinition" Target="/xl/pivotCache/pivotCacheDefinition11.xml" Id="rId1" /></Relationships>
</file>

<file path=xl/pivotTables/pivotTable1.xml><?xml version="1.0" encoding="utf-8"?>
<pivotTableDefinition xmlns="http://schemas.openxmlformats.org/spreadsheetml/2006/main" name="AssignmentsPivotTable" cacheId="8" applyNumberFormats="0" applyBorderFormats="0" applyFontFormats="0" applyPatternFormats="0" applyAlignmentFormats="0" applyWidthHeightFormats="1" dataCaption="Values" updatedVersion="6" minRefreshableVersion="3" showDrill="0" rowGrandTotals="0" colGrandTotals="0" fieldPrintTitles="1" itemPrintTitles="1" mergeItem="1" createdVersion="4" indent="0" compact="0" compactData="0" multipleFieldFilters="0" chartFormat="2">
  <location ref="B3:G15" firstHeaderRow="1" firstDataRow="1" firstDataCol="6"/>
  <pivotFields count="7">
    <pivotField axis="axisRow" compact="0" outline="0" showAll="0" defaultSubtotal="0">
      <items count="16">
        <item x="0"/>
        <item x="9"/>
        <item x="10"/>
        <item x="11"/>
        <item m="1" x="12"/>
        <item n=" " m="1" x="13"/>
        <item m="1" x="14"/>
        <item x="1"/>
        <item x="2"/>
        <item x="3"/>
        <item x="4"/>
        <item x="5"/>
        <item x="6"/>
        <item x="7"/>
        <item x="8"/>
        <item m="1" x="15"/>
      </items>
    </pivotField>
    <pivotField axis="axisRow" compact="0" outline="0" showAll="0" defaultSubtotal="0">
      <items count="6">
        <item x="0"/>
        <item x="1"/>
        <item x="2"/>
        <item m="1" x="4"/>
        <item m="1" x="5"/>
        <item m="1" x="3"/>
      </items>
    </pivotField>
    <pivotField axis="axisRow" compact="0" outline="0" showAll="0" defaultSubtotal="0">
      <items count="8">
        <item m="1" x="7"/>
        <item m="1" x="4"/>
        <item m="1" x="5"/>
        <item m="1" x="6"/>
        <item x="0"/>
        <item x="1"/>
        <item x="2"/>
        <item x="3"/>
      </items>
    </pivotField>
    <pivotField axis="axisRow" compact="0" numFmtId="14" outline="0" showAll="0" defaultSubtotal="0">
      <items count="87">
        <item m="1" x="39"/>
        <item m="1" x="17"/>
        <item m="1" x="73"/>
        <item m="1" x="55"/>
        <item m="1" x="38"/>
        <item m="1" x="15"/>
        <item m="1" x="72"/>
        <item m="1" x="53"/>
        <item m="1" x="34"/>
        <item m="1" x="12"/>
        <item m="1" x="69"/>
        <item m="1" x="50"/>
        <item m="1" x="31"/>
        <item m="1" x="86"/>
        <item m="1" x="65"/>
        <item m="1" x="54"/>
        <item m="1" x="83"/>
        <item m="1" x="70"/>
        <item m="1" x="42"/>
        <item m="1" x="32"/>
        <item m="1" x="56"/>
        <item m="1" x="48"/>
        <item m="1" x="49"/>
        <item m="1" x="74"/>
        <item m="1" x="33"/>
        <item m="1" x="13"/>
        <item m="1" x="51"/>
        <item m="1" x="14"/>
        <item m="1" x="68"/>
        <item m="1" x="40"/>
        <item m="1" x="29"/>
        <item m="1" x="46"/>
        <item m="1" x="47"/>
        <item m="1" x="57"/>
        <item m="1" x="30"/>
        <item m="1" x="11"/>
        <item m="1" x="18"/>
        <item m="1" x="35"/>
        <item m="1" x="25"/>
        <item m="1" x="27"/>
        <item m="1" x="41"/>
        <item m="1" x="85"/>
        <item m="1" x="66"/>
        <item m="1" x="22"/>
        <item m="1" x="58"/>
        <item m="1" x="43"/>
        <item m="1" x="79"/>
        <item m="1" x="44"/>
        <item m="1" x="20"/>
        <item m="1" x="19"/>
        <item m="1" x="76"/>
        <item m="1" x="62"/>
        <item x="8"/>
        <item m="1" x="64"/>
        <item m="1" x="45"/>
        <item m="1" x="75"/>
        <item m="1" x="84"/>
        <item m="1" x="36"/>
        <item m="1" x="26"/>
        <item x="0"/>
        <item m="1" x="37"/>
        <item m="1" x="80"/>
        <item m="1" x="67"/>
        <item m="1" x="23"/>
        <item x="10"/>
        <item m="1" x="21"/>
        <item m="1" x="71"/>
        <item m="1" x="78"/>
        <item m="1" x="28"/>
        <item m="1" x="61"/>
        <item m="1" x="63"/>
        <item m="1" x="81"/>
        <item m="1" x="24"/>
        <item x="6"/>
        <item m="1" x="52"/>
        <item m="1" x="60"/>
        <item m="1" x="82"/>
        <item m="1" x="77"/>
        <item m="1" x="59"/>
        <item m="1" x="16"/>
        <item x="1"/>
        <item x="2"/>
        <item x="3"/>
        <item x="4"/>
        <item x="5"/>
        <item x="7"/>
        <item x="9"/>
      </items>
    </pivotField>
    <pivotField axis="axisRow" compact="0" numFmtId="14" outline="0" showAll="0" defaultSubtotal="0">
      <items count="184">
        <item m="1" x="128"/>
        <item m="1" x="35"/>
        <item m="1" x="81"/>
        <item m="1" x="157"/>
        <item m="1" x="67"/>
        <item m="1" x="143"/>
        <item m="1" x="49"/>
        <item m="1" x="126"/>
        <item m="1" x="47"/>
        <item m="1" x="122"/>
        <item m="1" x="31"/>
        <item m="1" x="158"/>
        <item m="1" x="68"/>
        <item m="1" x="141"/>
        <item m="1" x="62"/>
        <item m="1" x="88"/>
        <item m="1" x="163"/>
        <item m="1" x="38"/>
        <item m="1" x="115"/>
        <item m="1" x="25"/>
        <item m="1" x="109"/>
        <item m="1" x="12"/>
        <item m="1" x="85"/>
        <item m="1" x="179"/>
        <item m="1" x="79"/>
        <item m="1" x="155"/>
        <item m="1" x="116"/>
        <item m="1" x="147"/>
        <item m="1" x="55"/>
        <item m="1" x="132"/>
        <item m="1" x="50"/>
        <item m="1" x="127"/>
        <item m="1" x="34"/>
        <item m="1" x="123"/>
        <item m="1" x="32"/>
        <item m="1" x="113"/>
        <item m="1" x="153"/>
        <item m="1" x="60"/>
        <item m="1" x="137"/>
        <item m="1" x="23"/>
        <item m="1" x="105"/>
        <item m="1" x="180"/>
        <item m="1" x="98"/>
        <item m="1" x="174"/>
        <item m="1" x="77"/>
        <item m="1" x="165"/>
        <item m="1" x="70"/>
        <item m="1" x="146"/>
        <item m="1" x="26"/>
        <item m="1" x="108"/>
        <item m="1" x="11"/>
        <item m="1" x="21"/>
        <item m="1" x="102"/>
        <item m="1" x="177"/>
        <item m="1" x="93"/>
        <item m="1" x="168"/>
        <item m="1" x="74"/>
        <item m="1" x="160"/>
        <item m="1" x="69"/>
        <item m="1" x="144"/>
        <item m="1" x="24"/>
        <item m="1" x="106"/>
        <item m="1" x="181"/>
        <item m="1" x="104"/>
        <item m="1" x="178"/>
        <item m="1" x="53"/>
        <item m="1" x="130"/>
        <item m="1" x="125"/>
        <item m="1" x="152"/>
        <item m="1" x="33"/>
        <item m="1" x="27"/>
        <item m="1" x="111"/>
        <item m="1" x="149"/>
        <item m="1" x="57"/>
        <item m="1" x="134"/>
        <item m="1" x="51"/>
        <item m="1" x="129"/>
        <item m="1" x="14"/>
        <item m="1" x="91"/>
        <item m="1" x="82"/>
        <item m="1" x="159"/>
        <item m="1" x="154"/>
        <item m="1" x="63"/>
        <item m="1" x="112"/>
        <item m="1" x="19"/>
        <item m="1" x="97"/>
        <item m="1" x="13"/>
        <item m="1" x="90"/>
        <item m="1" x="86"/>
        <item m="1" x="162"/>
        <item m="1" x="156"/>
        <item m="1" x="140"/>
        <item m="1" x="66"/>
        <item m="1" x="22"/>
        <item m="1" x="103"/>
        <item m="1" x="17"/>
        <item m="1" x="95"/>
        <item m="1" x="170"/>
        <item m="1" x="42"/>
        <item m="1" x="118"/>
        <item m="1" x="139"/>
        <item m="1" x="46"/>
        <item m="1" x="173"/>
        <item m="1" x="20"/>
        <item m="1" x="76"/>
        <item m="1" x="61"/>
        <item m="1" x="138"/>
        <item m="1" x="45"/>
        <item m="1" x="121"/>
        <item m="1" x="40"/>
        <item m="1" x="117"/>
        <item m="1" x="78"/>
        <item m="1" x="136"/>
        <item m="1" x="44"/>
        <item m="1" x="167"/>
        <item m="1" x="16"/>
        <item m="1" x="73"/>
        <item m="1" x="59"/>
        <item m="1" x="135"/>
        <item m="1" x="43"/>
        <item m="1" x="131"/>
        <item m="1" x="37"/>
        <item m="1" x="114"/>
        <item m="1" x="75"/>
        <item m="1" x="101"/>
        <item m="1" x="176"/>
        <item m="1" x="120"/>
        <item m="1" x="29"/>
        <item m="1" x="99"/>
        <item m="1" x="175"/>
        <item m="1" x="92"/>
        <item m="1" x="166"/>
        <item m="1" x="71"/>
        <item m="1" x="30"/>
        <item m="1" x="148"/>
        <item m="1" x="161"/>
        <item m="1" x="150"/>
        <item m="1" x="58"/>
        <item m="1" x="145"/>
        <item m="1" x="52"/>
        <item m="1" x="169"/>
        <item m="1" x="119"/>
        <item m="1" x="171"/>
        <item m="1" x="84"/>
        <item m="1" x="94"/>
        <item m="1" x="110"/>
        <item m="1" x="87"/>
        <item m="1" x="182"/>
        <item m="1" x="80"/>
        <item m="1" x="142"/>
        <item x="3"/>
        <item m="1" x="133"/>
        <item x="4"/>
        <item m="1" x="65"/>
        <item x="1"/>
        <item m="1" x="64"/>
        <item x="0"/>
        <item m="1" x="151"/>
        <item m="1" x="100"/>
        <item x="6"/>
        <item m="1" x="36"/>
        <item m="1" x="124"/>
        <item m="1" x="41"/>
        <item m="1" x="56"/>
        <item m="1" x="72"/>
        <item m="1" x="54"/>
        <item x="2"/>
        <item m="1" x="83"/>
        <item m="1" x="48"/>
        <item m="1" x="96"/>
        <item m="1" x="164"/>
        <item m="1" x="172"/>
        <item m="1" x="18"/>
        <item m="1" x="28"/>
        <item m="1" x="15"/>
        <item m="1" x="89"/>
        <item m="1" x="107"/>
        <item m="1" x="39"/>
        <item m="1" x="183"/>
        <item x="5"/>
        <item x="7"/>
        <item x="8"/>
        <item x="9"/>
        <item x="10"/>
      </items>
    </pivotField>
    <pivotField axis="axisRow" compact="0" numFmtId="9" outline="0" showAll="0" defaultSubtotal="0">
      <items count="14">
        <item x="1"/>
        <item m="1" x="13"/>
        <item x="3"/>
        <item x="5"/>
        <item x="6"/>
        <item x="7"/>
        <item x="4"/>
        <item x="9"/>
        <item x="10"/>
        <item m="1" x="11"/>
        <item m="1" x="12"/>
        <item x="8"/>
        <item x="0"/>
        <item x="2"/>
      </items>
    </pivotField>
    <pivotField compact="0" numFmtId="9" outline="0" showAll="0" defaultSubtotal="0"/>
  </pivotFields>
  <rowFields count="6">
    <field x="2"/>
    <field x="1"/>
    <field x="0"/>
    <field x="3"/>
    <field x="4"/>
    <field x="5"/>
  </rowFields>
  <rowItems count="12">
    <i>
      <x v="4"/>
      <x/>
      <x/>
      <x v="59"/>
      <x v="156"/>
      <x v="12"/>
    </i>
    <i r="2">
      <x v="10"/>
      <x v="83"/>
      <x v="152"/>
      <x v="6"/>
    </i>
    <i r="2">
      <x v="14"/>
      <x v="85"/>
      <x v="181"/>
      <x v="11"/>
    </i>
    <i r="1">
      <x v="2"/>
      <x v="3"/>
      <x v="64"/>
      <x v="183"/>
      <x v="8"/>
    </i>
    <i>
      <x v="5"/>
      <x/>
      <x v="7"/>
      <x v="80"/>
      <x v="154"/>
      <x/>
    </i>
    <i r="2">
      <x v="8"/>
      <x v="81"/>
      <x v="166"/>
      <x v="13"/>
    </i>
    <i r="2">
      <x v="11"/>
      <x v="84"/>
      <x v="179"/>
      <x v="3"/>
    </i>
    <i>
      <x v="6"/>
      <x/>
      <x v="9"/>
      <x v="82"/>
      <x v="150"/>
      <x v="2"/>
    </i>
    <i r="2">
      <x v="12"/>
      <x v="73"/>
      <x v="159"/>
      <x v="4"/>
    </i>
    <i r="1">
      <x v="1"/>
      <x v="2"/>
      <x v="86"/>
      <x v="182"/>
      <x v="7"/>
    </i>
    <i>
      <x v="7"/>
      <x/>
      <x v="13"/>
      <x v="85"/>
      <x v="180"/>
      <x v="5"/>
    </i>
    <i r="1">
      <x v="1"/>
      <x v="1"/>
      <x v="52"/>
      <x v="154"/>
      <x v="6"/>
    </i>
  </rowItems>
  <colItems count="1">
    <i/>
  </colItems>
  <formats count="100">
    <format dxfId="99">
      <pivotArea type="all" dataOnly="0" outline="0" fieldPosition="0"/>
    </format>
    <format dxfId="98">
      <pivotArea field="2" type="button" dataOnly="0" labelOnly="1" outline="0" axis="axisRow" fieldPosition="0"/>
    </format>
    <format dxfId="97">
      <pivotArea dataOnly="0" labelOnly="1" outline="0" fieldPosition="0">
        <references count="1">
          <reference field="2" count="0"/>
        </references>
      </pivotArea>
    </format>
    <format dxfId="96">
      <pivotArea dataOnly="0" labelOnly="1" outline="0" fieldPosition="0">
        <references count="1">
          <reference field="3" count="0"/>
        </references>
      </pivotArea>
    </format>
    <format dxfId="95">
      <pivotArea dataOnly="0" labelOnly="1" outline="0" fieldPosition="0">
        <references count="1">
          <reference field="3" count="0"/>
        </references>
      </pivotArea>
    </format>
    <format dxfId="94">
      <pivotArea dataOnly="0" labelOnly="1" outline="0" fieldPosition="0">
        <references count="1">
          <reference field="4" count="0"/>
        </references>
      </pivotArea>
    </format>
    <format dxfId="93">
      <pivotArea dataOnly="0" labelOnly="1" outline="0" fieldPosition="0">
        <references count="1">
          <reference field="4" count="0"/>
        </references>
      </pivotArea>
    </format>
    <format dxfId="92">
      <pivotArea dataOnly="0" labelOnly="1" outline="0" fieldPosition="0">
        <references count="1">
          <reference field="0" count="0"/>
        </references>
      </pivotArea>
    </format>
    <format dxfId="91">
      <pivotArea dataOnly="0" labelOnly="1" outline="0" fieldPosition="0">
        <references count="1">
          <reference field="0" count="0"/>
        </references>
      </pivotArea>
    </format>
    <format dxfId="90">
      <pivotArea dataOnly="0" labelOnly="1" outline="0" fieldPosition="0">
        <references count="1">
          <reference field="1" count="0"/>
        </references>
      </pivotArea>
    </format>
    <format dxfId="89">
      <pivotArea dataOnly="0" labelOnly="1" outline="0" fieldPosition="0">
        <references count="1">
          <reference field="1" count="0"/>
        </references>
      </pivotArea>
    </format>
    <format dxfId="88">
      <pivotArea dataOnly="0" labelOnly="1" outline="0" fieldPosition="0">
        <references count="3">
          <reference field="0" count="3">
            <x v="0"/>
            <x v="10"/>
            <x v="14"/>
          </reference>
          <reference field="1" count="1" selected="0">
            <x v="0"/>
          </reference>
          <reference field="2" count="1" selected="0">
            <x v="0"/>
          </reference>
        </references>
      </pivotArea>
    </format>
    <format dxfId="87">
      <pivotArea dataOnly="0" labelOnly="1" outline="0" fieldPosition="0">
        <references count="3">
          <reference field="0" count="1">
            <x v="3"/>
          </reference>
          <reference field="1" count="1" selected="0">
            <x v="2"/>
          </reference>
          <reference field="2" count="1" selected="0">
            <x v="0"/>
          </reference>
        </references>
      </pivotArea>
    </format>
    <format dxfId="86">
      <pivotArea dataOnly="0" labelOnly="1" outline="0" fieldPosition="0">
        <references count="3">
          <reference field="0" count="1">
            <x v="4"/>
          </reference>
          <reference field="1" count="1" selected="0">
            <x v="3"/>
          </reference>
          <reference field="2" count="1" selected="0">
            <x v="0"/>
          </reference>
        </references>
      </pivotArea>
    </format>
    <format dxfId="85">
      <pivotArea dataOnly="0" labelOnly="1" outline="0" fieldPosition="0">
        <references count="3">
          <reference field="0" count="1">
            <x v="5"/>
          </reference>
          <reference field="1" count="1" selected="0">
            <x v="4"/>
          </reference>
          <reference field="2" count="1" selected="0">
            <x v="0"/>
          </reference>
        </references>
      </pivotArea>
    </format>
    <format dxfId="84">
      <pivotArea dataOnly="0" labelOnly="1" outline="0" fieldPosition="0">
        <references count="3">
          <reference field="0" count="3">
            <x v="7"/>
            <x v="8"/>
            <x v="11"/>
          </reference>
          <reference field="1" count="1" selected="0">
            <x v="0"/>
          </reference>
          <reference field="2" count="1" selected="0">
            <x v="1"/>
          </reference>
        </references>
      </pivotArea>
    </format>
    <format dxfId="83">
      <pivotArea dataOnly="0" labelOnly="1" outline="0" fieldPosition="0">
        <references count="3">
          <reference field="0" count="1">
            <x v="6"/>
          </reference>
          <reference field="1" count="1" selected="0">
            <x v="5"/>
          </reference>
          <reference field="2" count="1" selected="0">
            <x v="1"/>
          </reference>
        </references>
      </pivotArea>
    </format>
    <format dxfId="82">
      <pivotArea dataOnly="0" labelOnly="1" outline="0" fieldPosition="0">
        <references count="3">
          <reference field="0" count="2">
            <x v="9"/>
            <x v="12"/>
          </reference>
          <reference field="1" count="1" selected="0">
            <x v="0"/>
          </reference>
          <reference field="2" count="1" selected="0">
            <x v="2"/>
          </reference>
        </references>
      </pivotArea>
    </format>
    <format dxfId="81">
      <pivotArea dataOnly="0" labelOnly="1" outline="0" fieldPosition="0">
        <references count="3">
          <reference field="0" count="1">
            <x v="2"/>
          </reference>
          <reference field="1" count="1" selected="0">
            <x v="1"/>
          </reference>
          <reference field="2" count="1" selected="0">
            <x v="2"/>
          </reference>
        </references>
      </pivotArea>
    </format>
    <format dxfId="80">
      <pivotArea dataOnly="0" labelOnly="1" outline="0" fieldPosition="0">
        <references count="3">
          <reference field="0" count="1">
            <x v="13"/>
          </reference>
          <reference field="1" count="1" selected="0">
            <x v="0"/>
          </reference>
          <reference field="2" count="1" selected="0">
            <x v="3"/>
          </reference>
        </references>
      </pivotArea>
    </format>
    <format dxfId="79">
      <pivotArea dataOnly="0" labelOnly="1" outline="0" fieldPosition="0">
        <references count="3">
          <reference field="0" count="1">
            <x v="1"/>
          </reference>
          <reference field="1" count="1" selected="0">
            <x v="1"/>
          </reference>
          <reference field="2" count="1" selected="0">
            <x v="3"/>
          </reference>
        </references>
      </pivotArea>
    </format>
    <format dxfId="78">
      <pivotArea dataOnly="0" labelOnly="1" outline="0" fieldPosition="0">
        <references count="4">
          <reference field="0" count="1" selected="0">
            <x v="0"/>
          </reference>
          <reference field="1" count="1" selected="0">
            <x v="0"/>
          </reference>
          <reference field="2" count="1" selected="0">
            <x v="0"/>
          </reference>
          <reference field="3" count="1">
            <x v="0"/>
          </reference>
        </references>
      </pivotArea>
    </format>
    <format dxfId="77">
      <pivotArea dataOnly="0" labelOnly="1" outline="0" fieldPosition="0">
        <references count="4">
          <reference field="0" count="1" selected="0">
            <x v="10"/>
          </reference>
          <reference field="1" count="1" selected="0">
            <x v="0"/>
          </reference>
          <reference field="2" count="1" selected="0">
            <x v="0"/>
          </reference>
          <reference field="3" count="1">
            <x v="4"/>
          </reference>
        </references>
      </pivotArea>
    </format>
    <format dxfId="76">
      <pivotArea dataOnly="0" labelOnly="1" outline="0" fieldPosition="0">
        <references count="4">
          <reference field="0" count="1" selected="0">
            <x v="14"/>
          </reference>
          <reference field="1" count="1" selected="0">
            <x v="0"/>
          </reference>
          <reference field="2" count="1" selected="0">
            <x v="0"/>
          </reference>
          <reference field="3" count="1">
            <x v="8"/>
          </reference>
        </references>
      </pivotArea>
    </format>
    <format dxfId="75">
      <pivotArea dataOnly="0" labelOnly="1" outline="0" fieldPosition="0">
        <references count="4">
          <reference field="0" count="1" selected="0">
            <x v="3"/>
          </reference>
          <reference field="1" count="1" selected="0">
            <x v="2"/>
          </reference>
          <reference field="2" count="1" selected="0">
            <x v="0"/>
          </reference>
          <reference field="3" count="1">
            <x v="11"/>
          </reference>
        </references>
      </pivotArea>
    </format>
    <format dxfId="74">
      <pivotArea dataOnly="0" labelOnly="1" outline="0" fieldPosition="0">
        <references count="4">
          <reference field="0" count="1" selected="0">
            <x v="4"/>
          </reference>
          <reference field="1" count="1" selected="0">
            <x v="3"/>
          </reference>
          <reference field="2" count="1" selected="0">
            <x v="0"/>
          </reference>
          <reference field="3" count="1">
            <x v="12"/>
          </reference>
        </references>
      </pivotArea>
    </format>
    <format dxfId="73">
      <pivotArea dataOnly="0" labelOnly="1" outline="0" fieldPosition="0">
        <references count="4">
          <reference field="0" count="1" selected="0">
            <x v="5"/>
          </reference>
          <reference field="1" count="1" selected="0">
            <x v="4"/>
          </reference>
          <reference field="2" count="1" selected="0">
            <x v="0"/>
          </reference>
          <reference field="3" count="1">
            <x v="13"/>
          </reference>
        </references>
      </pivotArea>
    </format>
    <format dxfId="72">
      <pivotArea dataOnly="0" labelOnly="1" outline="0" fieldPosition="0">
        <references count="4">
          <reference field="0" count="1" selected="0">
            <x v="7"/>
          </reference>
          <reference field="1" count="1" selected="0">
            <x v="0"/>
          </reference>
          <reference field="2" count="1" selected="0">
            <x v="1"/>
          </reference>
          <reference field="3" count="1">
            <x v="1"/>
          </reference>
        </references>
      </pivotArea>
    </format>
    <format dxfId="71">
      <pivotArea dataOnly="0" labelOnly="1" outline="0" fieldPosition="0">
        <references count="4">
          <reference field="0" count="1" selected="0">
            <x v="8"/>
          </reference>
          <reference field="1" count="1" selected="0">
            <x v="0"/>
          </reference>
          <reference field="2" count="1" selected="0">
            <x v="1"/>
          </reference>
          <reference field="3" count="1">
            <x v="2"/>
          </reference>
        </references>
      </pivotArea>
    </format>
    <format dxfId="70">
      <pivotArea dataOnly="0" labelOnly="1" outline="0" fieldPosition="0">
        <references count="4">
          <reference field="0" count="1" selected="0">
            <x v="11"/>
          </reference>
          <reference field="1" count="1" selected="0">
            <x v="0"/>
          </reference>
          <reference field="2" count="1" selected="0">
            <x v="1"/>
          </reference>
          <reference field="3" count="1">
            <x v="5"/>
          </reference>
        </references>
      </pivotArea>
    </format>
    <format dxfId="69">
      <pivotArea dataOnly="0" labelOnly="1" outline="0" fieldPosition="0">
        <references count="4">
          <reference field="0" count="1" selected="0">
            <x v="6"/>
          </reference>
          <reference field="1" count="1" selected="0">
            <x v="5"/>
          </reference>
          <reference field="2" count="1" selected="0">
            <x v="1"/>
          </reference>
          <reference field="3" count="1">
            <x v="14"/>
          </reference>
        </references>
      </pivotArea>
    </format>
    <format dxfId="68">
      <pivotArea dataOnly="0" labelOnly="1" outline="0" fieldPosition="0">
        <references count="4">
          <reference field="0" count="1" selected="0">
            <x v="9"/>
          </reference>
          <reference field="1" count="1" selected="0">
            <x v="0"/>
          </reference>
          <reference field="2" count="1" selected="0">
            <x v="2"/>
          </reference>
          <reference field="3" count="1">
            <x v="3"/>
          </reference>
        </references>
      </pivotArea>
    </format>
    <format dxfId="67">
      <pivotArea dataOnly="0" labelOnly="1" outline="0" fieldPosition="0">
        <references count="4">
          <reference field="0" count="1" selected="0">
            <x v="12"/>
          </reference>
          <reference field="1" count="1" selected="0">
            <x v="0"/>
          </reference>
          <reference field="2" count="1" selected="0">
            <x v="2"/>
          </reference>
          <reference field="3" count="1">
            <x v="6"/>
          </reference>
        </references>
      </pivotArea>
    </format>
    <format dxfId="66">
      <pivotArea dataOnly="0" labelOnly="1" outline="0" fieldPosition="0">
        <references count="4">
          <reference field="0" count="1" selected="0">
            <x v="2"/>
          </reference>
          <reference field="1" count="1" selected="0">
            <x v="1"/>
          </reference>
          <reference field="2" count="1" selected="0">
            <x v="2"/>
          </reference>
          <reference field="3" count="1">
            <x v="10"/>
          </reference>
        </references>
      </pivotArea>
    </format>
    <format dxfId="65">
      <pivotArea dataOnly="0" labelOnly="1" outline="0" fieldPosition="0">
        <references count="4">
          <reference field="0" count="1" selected="0">
            <x v="13"/>
          </reference>
          <reference field="1" count="1" selected="0">
            <x v="0"/>
          </reference>
          <reference field="2" count="1" selected="0">
            <x v="3"/>
          </reference>
          <reference field="3" count="1">
            <x v="7"/>
          </reference>
        </references>
      </pivotArea>
    </format>
    <format dxfId="64">
      <pivotArea dataOnly="0" labelOnly="1" outline="0" fieldPosition="0">
        <references count="4">
          <reference field="0" count="1" selected="0">
            <x v="1"/>
          </reference>
          <reference field="1" count="1" selected="0">
            <x v="1"/>
          </reference>
          <reference field="2" count="1" selected="0">
            <x v="3"/>
          </reference>
          <reference field="3" count="1">
            <x v="9"/>
          </reference>
        </references>
      </pivotArea>
    </format>
    <format dxfId="63">
      <pivotArea field="0" type="button" dataOnly="0" labelOnly="1" outline="0" axis="axisRow" fieldPosition="2"/>
    </format>
    <format dxfId="62">
      <pivotArea dataOnly="0" labelOnly="1" outline="0" fieldPosition="0">
        <references count="1">
          <reference field="0" count="0"/>
        </references>
      </pivotArea>
    </format>
    <format dxfId="61">
      <pivotArea dataOnly="0" labelOnly="1" outline="0" fieldPosition="0">
        <references count="1">
          <reference field="3" count="0"/>
        </references>
      </pivotArea>
    </format>
    <format dxfId="60">
      <pivotArea dataOnly="0" labelOnly="1" outline="0" fieldPosition="0">
        <references count="1">
          <reference field="4" count="0"/>
        </references>
      </pivotArea>
    </format>
    <format dxfId="59">
      <pivotArea dataOnly="0" labelOnly="1" outline="0" fieldPosition="0">
        <references count="1">
          <reference field="5" count="0"/>
        </references>
      </pivotArea>
    </format>
    <format dxfId="58">
      <pivotArea dataOnly="0" labelOnly="1" outline="0" fieldPosition="0">
        <references count="1">
          <reference field="1" count="0"/>
        </references>
      </pivotArea>
    </format>
    <format dxfId="57">
      <pivotArea field="0" type="button" dataOnly="0" labelOnly="1" outline="0" axis="axisRow" fieldPosition="2"/>
    </format>
    <format dxfId="56">
      <pivotArea dataOnly="0" labelOnly="1" outline="0" fieldPosition="0">
        <references count="3">
          <reference field="0" count="3">
            <x v="0"/>
            <x v="10"/>
            <x v="14"/>
          </reference>
          <reference field="1" count="1" selected="0">
            <x v="0"/>
          </reference>
          <reference field="2" count="1" selected="0">
            <x v="0"/>
          </reference>
        </references>
      </pivotArea>
    </format>
    <format dxfId="55">
      <pivotArea dataOnly="0" labelOnly="1" outline="0" fieldPosition="0">
        <references count="3">
          <reference field="0" count="1">
            <x v="3"/>
          </reference>
          <reference field="1" count="1" selected="0">
            <x v="2"/>
          </reference>
          <reference field="2" count="1" selected="0">
            <x v="0"/>
          </reference>
        </references>
      </pivotArea>
    </format>
    <format dxfId="54">
      <pivotArea dataOnly="0" labelOnly="1" outline="0" fieldPosition="0">
        <references count="3">
          <reference field="0" count="1">
            <x v="4"/>
          </reference>
          <reference field="1" count="1" selected="0">
            <x v="3"/>
          </reference>
          <reference field="2" count="1" selected="0">
            <x v="0"/>
          </reference>
        </references>
      </pivotArea>
    </format>
    <format dxfId="53">
      <pivotArea dataOnly="0" labelOnly="1" outline="0" fieldPosition="0">
        <references count="3">
          <reference field="0" count="1">
            <x v="5"/>
          </reference>
          <reference field="1" count="1" selected="0">
            <x v="4"/>
          </reference>
          <reference field="2" count="1" selected="0">
            <x v="0"/>
          </reference>
        </references>
      </pivotArea>
    </format>
    <format dxfId="52">
      <pivotArea dataOnly="0" labelOnly="1" outline="0" fieldPosition="0">
        <references count="3">
          <reference field="0" count="3">
            <x v="7"/>
            <x v="8"/>
            <x v="11"/>
          </reference>
          <reference field="1" count="1" selected="0">
            <x v="0"/>
          </reference>
          <reference field="2" count="1" selected="0">
            <x v="1"/>
          </reference>
        </references>
      </pivotArea>
    </format>
    <format dxfId="51">
      <pivotArea dataOnly="0" labelOnly="1" outline="0" fieldPosition="0">
        <references count="3">
          <reference field="0" count="1">
            <x v="6"/>
          </reference>
          <reference field="1" count="1" selected="0">
            <x v="5"/>
          </reference>
          <reference field="2" count="1" selected="0">
            <x v="1"/>
          </reference>
        </references>
      </pivotArea>
    </format>
    <format dxfId="50">
      <pivotArea dataOnly="0" labelOnly="1" outline="0" fieldPosition="0">
        <references count="3">
          <reference field="0" count="2">
            <x v="9"/>
            <x v="12"/>
          </reference>
          <reference field="1" count="1" selected="0">
            <x v="0"/>
          </reference>
          <reference field="2" count="1" selected="0">
            <x v="2"/>
          </reference>
        </references>
      </pivotArea>
    </format>
    <format dxfId="49">
      <pivotArea dataOnly="0" labelOnly="1" outline="0" fieldPosition="0">
        <references count="3">
          <reference field="0" count="1">
            <x v="2"/>
          </reference>
          <reference field="1" count="1" selected="0">
            <x v="1"/>
          </reference>
          <reference field="2" count="1" selected="0">
            <x v="2"/>
          </reference>
        </references>
      </pivotArea>
    </format>
    <format dxfId="48">
      <pivotArea dataOnly="0" labelOnly="1" outline="0" fieldPosition="0">
        <references count="3">
          <reference field="0" count="1">
            <x v="13"/>
          </reference>
          <reference field="1" count="1" selected="0">
            <x v="0"/>
          </reference>
          <reference field="2" count="1" selected="0">
            <x v="3"/>
          </reference>
        </references>
      </pivotArea>
    </format>
    <format dxfId="47">
      <pivotArea dataOnly="0" labelOnly="1" outline="0" fieldPosition="0">
        <references count="3">
          <reference field="0" count="1">
            <x v="1"/>
          </reference>
          <reference field="1" count="1" selected="0">
            <x v="1"/>
          </reference>
          <reference field="2" count="1" selected="0">
            <x v="3"/>
          </reference>
        </references>
      </pivotArea>
    </format>
    <format dxfId="46">
      <pivotArea field="3" type="button" dataOnly="0" labelOnly="1" outline="0" axis="axisRow" fieldPosition="3"/>
    </format>
    <format dxfId="45">
      <pivotArea dataOnly="0" labelOnly="1" outline="0" fieldPosition="0">
        <references count="4">
          <reference field="0" count="1" selected="0">
            <x v="0"/>
          </reference>
          <reference field="1" count="1" selected="0">
            <x v="0"/>
          </reference>
          <reference field="2" count="1" selected="0">
            <x v="0"/>
          </reference>
          <reference field="3" count="1">
            <x v="0"/>
          </reference>
        </references>
      </pivotArea>
    </format>
    <format dxfId="44">
      <pivotArea dataOnly="0" labelOnly="1" outline="0" fieldPosition="0">
        <references count="4">
          <reference field="0" count="1" selected="0">
            <x v="10"/>
          </reference>
          <reference field="1" count="1" selected="0">
            <x v="0"/>
          </reference>
          <reference field="2" count="1" selected="0">
            <x v="0"/>
          </reference>
          <reference field="3" count="1">
            <x v="4"/>
          </reference>
        </references>
      </pivotArea>
    </format>
    <format dxfId="43">
      <pivotArea dataOnly="0" labelOnly="1" outline="0" fieldPosition="0">
        <references count="4">
          <reference field="0" count="1" selected="0">
            <x v="14"/>
          </reference>
          <reference field="1" count="1" selected="0">
            <x v="0"/>
          </reference>
          <reference field="2" count="1" selected="0">
            <x v="0"/>
          </reference>
          <reference field="3" count="1">
            <x v="8"/>
          </reference>
        </references>
      </pivotArea>
    </format>
    <format dxfId="42">
      <pivotArea dataOnly="0" labelOnly="1" outline="0" fieldPosition="0">
        <references count="4">
          <reference field="0" count="1" selected="0">
            <x v="3"/>
          </reference>
          <reference field="1" count="1" selected="0">
            <x v="2"/>
          </reference>
          <reference field="2" count="1" selected="0">
            <x v="0"/>
          </reference>
          <reference field="3" count="1">
            <x v="11"/>
          </reference>
        </references>
      </pivotArea>
    </format>
    <format dxfId="41">
      <pivotArea dataOnly="0" labelOnly="1" outline="0" fieldPosition="0">
        <references count="4">
          <reference field="0" count="1" selected="0">
            <x v="4"/>
          </reference>
          <reference field="1" count="1" selected="0">
            <x v="3"/>
          </reference>
          <reference field="2" count="1" selected="0">
            <x v="0"/>
          </reference>
          <reference field="3" count="1">
            <x v="12"/>
          </reference>
        </references>
      </pivotArea>
    </format>
    <format dxfId="40">
      <pivotArea dataOnly="0" labelOnly="1" outline="0" fieldPosition="0">
        <references count="4">
          <reference field="0" count="1" selected="0">
            <x v="5"/>
          </reference>
          <reference field="1" count="1" selected="0">
            <x v="4"/>
          </reference>
          <reference field="2" count="1" selected="0">
            <x v="0"/>
          </reference>
          <reference field="3" count="1">
            <x v="13"/>
          </reference>
        </references>
      </pivotArea>
    </format>
    <format dxfId="39">
      <pivotArea dataOnly="0" labelOnly="1" outline="0" fieldPosition="0">
        <references count="4">
          <reference field="0" count="1" selected="0">
            <x v="7"/>
          </reference>
          <reference field="1" count="1" selected="0">
            <x v="0"/>
          </reference>
          <reference field="2" count="1" selected="0">
            <x v="1"/>
          </reference>
          <reference field="3" count="1">
            <x v="1"/>
          </reference>
        </references>
      </pivotArea>
    </format>
    <format dxfId="38">
      <pivotArea dataOnly="0" labelOnly="1" outline="0" fieldPosition="0">
        <references count="4">
          <reference field="0" count="1" selected="0">
            <x v="8"/>
          </reference>
          <reference field="1" count="1" selected="0">
            <x v="0"/>
          </reference>
          <reference field="2" count="1" selected="0">
            <x v="1"/>
          </reference>
          <reference field="3" count="1">
            <x v="2"/>
          </reference>
        </references>
      </pivotArea>
    </format>
    <format dxfId="37">
      <pivotArea dataOnly="0" labelOnly="1" outline="0" fieldPosition="0">
        <references count="4">
          <reference field="0" count="1" selected="0">
            <x v="11"/>
          </reference>
          <reference field="1" count="1" selected="0">
            <x v="0"/>
          </reference>
          <reference field="2" count="1" selected="0">
            <x v="1"/>
          </reference>
          <reference field="3" count="1">
            <x v="5"/>
          </reference>
        </references>
      </pivotArea>
    </format>
    <format dxfId="36">
      <pivotArea dataOnly="0" labelOnly="1" outline="0" fieldPosition="0">
        <references count="4">
          <reference field="0" count="1" selected="0">
            <x v="6"/>
          </reference>
          <reference field="1" count="1" selected="0">
            <x v="5"/>
          </reference>
          <reference field="2" count="1" selected="0">
            <x v="1"/>
          </reference>
          <reference field="3" count="1">
            <x v="14"/>
          </reference>
        </references>
      </pivotArea>
    </format>
    <format dxfId="35">
      <pivotArea dataOnly="0" labelOnly="1" outline="0" fieldPosition="0">
        <references count="4">
          <reference field="0" count="1" selected="0">
            <x v="9"/>
          </reference>
          <reference field="1" count="1" selected="0">
            <x v="0"/>
          </reference>
          <reference field="2" count="1" selected="0">
            <x v="2"/>
          </reference>
          <reference field="3" count="1">
            <x v="3"/>
          </reference>
        </references>
      </pivotArea>
    </format>
    <format dxfId="34">
      <pivotArea dataOnly="0" labelOnly="1" outline="0" fieldPosition="0">
        <references count="4">
          <reference field="0" count="1" selected="0">
            <x v="12"/>
          </reference>
          <reference field="1" count="1" selected="0">
            <x v="0"/>
          </reference>
          <reference field="2" count="1" selected="0">
            <x v="2"/>
          </reference>
          <reference field="3" count="1">
            <x v="6"/>
          </reference>
        </references>
      </pivotArea>
    </format>
    <format dxfId="33">
      <pivotArea dataOnly="0" labelOnly="1" outline="0" fieldPosition="0">
        <references count="4">
          <reference field="0" count="1" selected="0">
            <x v="2"/>
          </reference>
          <reference field="1" count="1" selected="0">
            <x v="1"/>
          </reference>
          <reference field="2" count="1" selected="0">
            <x v="2"/>
          </reference>
          <reference field="3" count="1">
            <x v="10"/>
          </reference>
        </references>
      </pivotArea>
    </format>
    <format dxfId="32">
      <pivotArea dataOnly="0" labelOnly="1" outline="0" fieldPosition="0">
        <references count="4">
          <reference field="0" count="1" selected="0">
            <x v="13"/>
          </reference>
          <reference field="1" count="1" selected="0">
            <x v="0"/>
          </reference>
          <reference field="2" count="1" selected="0">
            <x v="3"/>
          </reference>
          <reference field="3" count="1">
            <x v="7"/>
          </reference>
        </references>
      </pivotArea>
    </format>
    <format dxfId="31">
      <pivotArea dataOnly="0" labelOnly="1" outline="0" fieldPosition="0">
        <references count="4">
          <reference field="0" count="1" selected="0">
            <x v="1"/>
          </reference>
          <reference field="1" count="1" selected="0">
            <x v="1"/>
          </reference>
          <reference field="2" count="1" selected="0">
            <x v="3"/>
          </reference>
          <reference field="3" count="1">
            <x v="9"/>
          </reference>
        </references>
      </pivotArea>
    </format>
    <format dxfId="30">
      <pivotArea field="4" type="button" dataOnly="0" labelOnly="1" outline="0" axis="axisRow" fieldPosition="4"/>
    </format>
    <format dxfId="29">
      <pivotArea field="5" type="button" dataOnly="0" labelOnly="1" outline="0" axis="axisRow" fieldPosition="5"/>
    </format>
    <format dxfId="28">
      <pivotArea field="1" type="button" dataOnly="0" labelOnly="1" outline="0" axis="axisRow" fieldPosition="1"/>
    </format>
    <format dxfId="27">
      <pivotArea dataOnly="0" labelOnly="1" outline="0" fieldPosition="0">
        <references count="2">
          <reference field="1" count="4">
            <x v="0"/>
            <x v="2"/>
            <x v="3"/>
            <x v="4"/>
          </reference>
          <reference field="2" count="1" selected="0">
            <x v="0"/>
          </reference>
        </references>
      </pivotArea>
    </format>
    <format dxfId="26">
      <pivotArea dataOnly="0" labelOnly="1" outline="0" fieldPosition="0">
        <references count="2">
          <reference field="1" count="2">
            <x v="0"/>
            <x v="5"/>
          </reference>
          <reference field="2" count="1" selected="0">
            <x v="1"/>
          </reference>
        </references>
      </pivotArea>
    </format>
    <format dxfId="25">
      <pivotArea dataOnly="0" labelOnly="1" outline="0" fieldPosition="0">
        <references count="2">
          <reference field="1" count="2">
            <x v="0"/>
            <x v="1"/>
          </reference>
          <reference field="2" count="1" selected="0">
            <x v="2"/>
          </reference>
        </references>
      </pivotArea>
    </format>
    <format dxfId="24">
      <pivotArea dataOnly="0" labelOnly="1" outline="0" fieldPosition="0">
        <references count="2">
          <reference field="1" count="2">
            <x v="0"/>
            <x v="1"/>
          </reference>
          <reference field="2" count="1" selected="0">
            <x v="3"/>
          </reference>
        </references>
      </pivotArea>
    </format>
    <format dxfId="23">
      <pivotArea field="1" type="button" dataOnly="0" labelOnly="1" outline="0" axis="axisRow" fieldPosition="1"/>
    </format>
    <format dxfId="22">
      <pivotArea field="3" type="button" dataOnly="0" labelOnly="1" outline="0" axis="axisRow" fieldPosition="3"/>
    </format>
    <format dxfId="21">
      <pivotArea field="4" type="button" dataOnly="0" labelOnly="1" outline="0" axis="axisRow" fieldPosition="4"/>
    </format>
    <format dxfId="20">
      <pivotArea dataOnly="0" labelOnly="1" outline="0" fieldPosition="0">
        <references count="1">
          <reference field="2" count="0"/>
        </references>
      </pivotArea>
    </format>
    <format dxfId="19">
      <pivotArea dataOnly="0" labelOnly="1" outline="0" fieldPosition="0">
        <references count="1">
          <reference field="2" count="0"/>
        </references>
      </pivotArea>
    </format>
    <format dxfId="18">
      <pivotArea dataOnly="0" labelOnly="1" outline="0" fieldPosition="0">
        <references count="1">
          <reference field="1" count="0"/>
        </references>
      </pivotArea>
    </format>
    <format dxfId="17">
      <pivotArea dataOnly="0" labelOnly="1" outline="0" fieldPosition="0">
        <references count="1">
          <reference field="1" count="0"/>
        </references>
      </pivotArea>
    </format>
    <format dxfId="16">
      <pivotArea dataOnly="0" labelOnly="1" outline="0" fieldPosition="0">
        <references count="1">
          <reference field="0" count="0"/>
        </references>
      </pivotArea>
    </format>
    <format dxfId="15">
      <pivotArea dataOnly="0" labelOnly="1" outline="0" fieldPosition="0">
        <references count="1">
          <reference field="0" count="0"/>
        </references>
      </pivotArea>
    </format>
    <format dxfId="14">
      <pivotArea dataOnly="0" labelOnly="1" outline="0" fieldPosition="0">
        <references count="1">
          <reference field="3" count="0"/>
        </references>
      </pivotArea>
    </format>
    <format dxfId="13">
      <pivotArea dataOnly="0" labelOnly="1" outline="0" fieldPosition="0">
        <references count="1">
          <reference field="3" count="0"/>
        </references>
      </pivotArea>
    </format>
    <format dxfId="12">
      <pivotArea dataOnly="0" labelOnly="1" outline="0" fieldPosition="0">
        <references count="1">
          <reference field="3" count="0"/>
        </references>
      </pivotArea>
    </format>
    <format dxfId="11">
      <pivotArea dataOnly="0" labelOnly="1" outline="0" fieldPosition="0">
        <references count="1">
          <reference field="4" count="0"/>
        </references>
      </pivotArea>
    </format>
    <format dxfId="10">
      <pivotArea dataOnly="0" labelOnly="1" outline="0" fieldPosition="0">
        <references count="1">
          <reference field="4" count="0"/>
        </references>
      </pivotArea>
    </format>
    <format dxfId="9">
      <pivotArea dataOnly="0" labelOnly="1" outline="0" fieldPosition="0">
        <references count="1">
          <reference field="4" count="0"/>
        </references>
      </pivotArea>
    </format>
    <format dxfId="8">
      <pivotArea dataOnly="0" labelOnly="1" outline="0" fieldPosition="0">
        <references count="1">
          <reference field="5" count="0"/>
        </references>
      </pivotArea>
    </format>
    <format dxfId="7">
      <pivotArea dataOnly="0" labelOnly="1" outline="0" fieldPosition="0">
        <references count="1">
          <reference field="5" count="0"/>
        </references>
      </pivotArea>
    </format>
    <format dxfId="6">
      <pivotArea dataOnly="0" labelOnly="1" outline="0" fieldPosition="0">
        <references count="1">
          <reference field="5" count="0"/>
        </references>
      </pivotArea>
    </format>
    <format dxfId="5">
      <pivotArea field="2" type="button" dataOnly="0" labelOnly="1" outline="0" axis="axisRow" fieldPosition="0"/>
    </format>
    <format dxfId="4">
      <pivotArea field="1" type="button" dataOnly="0" labelOnly="1" outline="0" axis="axisRow" fieldPosition="1"/>
    </format>
    <format dxfId="3">
      <pivotArea field="0" type="button" dataOnly="0" labelOnly="1" outline="0" axis="axisRow" fieldPosition="2"/>
    </format>
    <format dxfId="2">
      <pivotArea field="3" type="button" dataOnly="0" labelOnly="1" outline="0" axis="axisRow" fieldPosition="3"/>
    </format>
    <format dxfId="1">
      <pivotArea field="4" type="button" dataOnly="0" labelOnly="1" outline="0" axis="axisRow" fieldPosition="4"/>
    </format>
    <format dxfId="0">
      <pivotArea field="5" type="button" dataOnly="0" labelOnly="1" outline="0" axis="axisRow" fieldPosition="5"/>
    </format>
  </formats>
  <pivotTableStyleInfo name="Assignment Detail" showRowHeaders="1" showColHeaders="1" showRowStripes="0" showColStripes="0" showLastColumn="1"/>
  <extLst>
    <ext xmlns:x14="http://schemas.microsoft.com/office/spreadsheetml/2009/9/main" uri="{962EF5D1-5CA2-4c93-8EF4-DBF5C05439D2}">
      <x14:pivotTableDefinition xmlns:xm="http://schemas.microsoft.com/office/excel/2006/main" altTextSummary="Assignment details grouped by Instructor, then by Course is automatically updated from Assignments table in Assignment schedule worksheet" hideValuesRow="1"/>
    </ext>
    <ext xmlns:xpdl="http://schemas.microsoft.com/office/spreadsheetml/2016/pivotdefaultlayout" uri="{747A6164-185A-40DC-8AA5-F01512510D54}">
      <xpdl:pivotTableDefinition16/>
    </ext>
  </extLst>
</pivotTabl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Course" sourceName="Course">
  <pivotTables>
    <pivotTable tabId="3" name="AssignmentsPivotTable"/>
  </pivotTables>
  <data>
    <tabular pivotCacheId="2" showMissing="0">
      <items count="6">
        <i x="0" s="1"/>
        <i x="1" s="1"/>
        <i x="2" s="1"/>
        <i x="4" s="1" nd="1"/>
        <i x="5" s="1" nd="1"/>
        <i x="3" s="1" nd="1"/>
      </items>
    </tabular>
  </data>
  <extLst>
    <x:ext xmlns:x15="http://schemas.microsoft.com/office/spreadsheetml/2010/11/main" uri="{470722E0-AACD-4C17-9CDC-17EF765DBC7E}">
      <x15:slicerCacheHideItemsWithNoData/>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mc:Ignorable="x" name="Slicer_Started_on" sourceName="Started on">
  <pivotTables>
    <pivotTable tabId="3" name="AssignmentsPivotTable"/>
  </pivotTables>
  <data>
    <tabular pivotCacheId="2" showMissing="0">
      <items count="87">
        <i x="3" s="1"/>
        <i x="8" s="1"/>
        <i x="5" s="1"/>
        <i x="0" s="1"/>
        <i x="10" s="1"/>
        <i x="4" s="1"/>
        <i x="6" s="1"/>
        <i x="1" s="1"/>
        <i x="2" s="1"/>
        <i x="9" s="1"/>
        <i x="7" s="1"/>
        <i x="39" s="1" nd="1"/>
        <i x="17" s="1" nd="1"/>
        <i x="73" s="1" nd="1"/>
        <i x="55" s="1" nd="1"/>
        <i x="38" s="1" nd="1"/>
        <i x="15" s="1" nd="1"/>
        <i x="72" s="1" nd="1"/>
        <i x="53" s="1" nd="1"/>
        <i x="34" s="1" nd="1"/>
        <i x="12" s="1" nd="1"/>
        <i x="69" s="1" nd="1"/>
        <i x="50" s="1" nd="1"/>
        <i x="31" s="1" nd="1"/>
        <i x="86" s="1" nd="1"/>
        <i x="65" s="1" nd="1"/>
        <i x="42" s="1" nd="1"/>
        <i x="40" s="1" nd="1"/>
        <i x="18" s="1" nd="1"/>
        <i x="74" s="1" nd="1"/>
        <i x="57" s="1" nd="1"/>
        <i x="41" s="1" nd="1"/>
        <i x="56" s="1" nd="1"/>
        <i x="54" s="1" nd="1"/>
        <i x="35" s="1" nd="1"/>
        <i x="13" s="1" nd="1"/>
        <i x="51" s="1" nd="1"/>
        <i x="32" s="1" nd="1"/>
        <i x="11" s="1" nd="1"/>
        <i x="66" s="1" nd="1"/>
        <i x="48" s="1" nd="1"/>
        <i x="29" s="1" nd="1"/>
        <i x="83" s="1" nd="1"/>
        <i x="46" s="1" nd="1"/>
        <i x="25" s="1" nd="1"/>
        <i x="14" s="1" nd="1"/>
        <i x="70" s="1" nd="1"/>
        <i x="33" s="1" nd="1"/>
        <i x="68" s="1" nd="1"/>
        <i x="49" s="1" nd="1"/>
        <i x="30" s="1" nd="1"/>
        <i x="85" s="1" nd="1"/>
        <i x="47" s="1" nd="1"/>
        <i x="27" s="1" nd="1"/>
        <i x="44" s="1" nd="1"/>
        <i x="22" s="1" nd="1"/>
        <i x="62" s="1" nd="1"/>
        <i x="79" s="1" nd="1"/>
        <i x="20" s="1" nd="1"/>
        <i x="58" s="1" nd="1"/>
        <i x="43" s="1" nd="1"/>
        <i x="76" s="1" nd="1"/>
        <i x="19" s="1" nd="1"/>
        <i x="75" s="1" nd="1"/>
        <i x="37" s="1" nd="1"/>
        <i x="71" s="1" nd="1"/>
        <i x="52" s="1" nd="1"/>
        <i x="28" s="1" nd="1"/>
        <i x="16" s="1" nd="1"/>
        <i x="36" s="1" nd="1"/>
        <i x="67" s="1" nd="1"/>
        <i x="84" s="1" nd="1"/>
        <i x="26" s="1" nd="1"/>
        <i x="82" s="1" nd="1"/>
        <i x="64" s="1" nd="1"/>
        <i x="23" s="1" nd="1"/>
        <i x="81" s="1" nd="1"/>
        <i x="63" s="1" nd="1"/>
        <i x="45" s="1" nd="1"/>
        <i x="80" s="1" nd="1"/>
        <i x="60" s="1" nd="1"/>
        <i x="77" s="1" nd="1"/>
        <i x="24" s="1" nd="1"/>
        <i x="21" s="1" nd="1"/>
        <i x="61" s="1" nd="1"/>
        <i x="78" s="1" nd="1"/>
        <i x="59" s="1" nd="1"/>
      </items>
    </tabular>
  </data>
  <extLst>
    <x:ext xmlns:x15="http://schemas.microsoft.com/office/spreadsheetml/2010/11/main" uri="{470722E0-AACD-4C17-9CDC-17EF765DBC7E}">
      <x15:slicerCacheHideItemsWithNoData/>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mc:Ignorable="x" name="Slicer_Due_on" sourceName="Due on">
  <pivotTables>
    <pivotTable tabId="3" name="AssignmentsPivotTable"/>
  </pivotTables>
  <data>
    <tabular pivotCacheId="2" showMissing="0">
      <items count="184">
        <i x="8" s="1"/>
        <i x="4" s="1"/>
        <i x="6" s="1"/>
        <i x="0" s="1"/>
        <i x="3" s="1"/>
        <i x="2" s="1"/>
        <i x="10" s="1"/>
        <i x="7" s="1"/>
        <i x="9" s="1"/>
        <i x="1" s="1"/>
        <i x="5" s="1"/>
        <i x="128" s="1" nd="1"/>
        <i x="88" s="1" nd="1"/>
        <i x="35" s="1" nd="1"/>
        <i x="163" s="1" nd="1"/>
        <i x="81" s="1" nd="1"/>
        <i x="38" s="1" nd="1"/>
        <i x="157" s="1" nd="1"/>
        <i x="115" s="1" nd="1"/>
        <i x="67" s="1" nd="1"/>
        <i x="25" s="1" nd="1"/>
        <i x="143" s="1" nd="1"/>
        <i x="109" s="1" nd="1"/>
        <i x="49" s="1" nd="1"/>
        <i x="12" s="1" nd="1"/>
        <i x="126" s="1" nd="1"/>
        <i x="85" s="1" nd="1"/>
        <i x="47" s="1" nd="1"/>
        <i x="179" s="1" nd="1"/>
        <i x="122" s="1" nd="1"/>
        <i x="79" s="1" nd="1"/>
        <i x="31" s="1" nd="1"/>
        <i x="155" s="1" nd="1"/>
        <i x="158" s="1" nd="1"/>
        <i x="116" s="1" nd="1"/>
        <i x="68" s="1" nd="1"/>
        <i x="141" s="1" nd="1"/>
        <i x="62" s="1" nd="1"/>
        <i x="147" s="1" nd="1"/>
        <i x="23" s="1" nd="1"/>
        <i x="21" s="1" nd="1"/>
        <i x="55" s="1" nd="1"/>
        <i x="105" s="1" nd="1"/>
        <i x="53" s="1" nd="1"/>
        <i x="14" s="1" nd="1"/>
        <i x="102" s="1" nd="1"/>
        <i x="132" s="1" nd="1"/>
        <i x="180" s="1" nd="1"/>
        <i x="130" s="1" nd="1"/>
        <i x="91" s="1" nd="1"/>
        <i x="177" s="1" nd="1"/>
        <i x="50" s="1" nd="1"/>
        <i x="98" s="1" nd="1"/>
        <i x="93" s="1" nd="1"/>
        <i x="127" s="1" nd="1"/>
        <i x="86" s="1" nd="1"/>
        <i x="174" s="1" nd="1"/>
        <i x="125" s="1" nd="1"/>
        <i x="82" s="1" nd="1"/>
        <i x="168" s="1" nd="1"/>
        <i x="34" s="1" nd="1"/>
        <i x="162" s="1" nd="1"/>
        <i x="77" s="1" nd="1"/>
        <i x="33" s="1" nd="1"/>
        <i x="159" s="1" nd="1"/>
        <i x="74" s="1" nd="1"/>
        <i x="123" s="1" nd="1"/>
        <i x="165" s="1" nd="1"/>
        <i x="160" s="1" nd="1"/>
        <i x="32" s="1" nd="1"/>
        <i x="156" s="1" nd="1"/>
        <i x="70" s="1" nd="1"/>
        <i x="27" s="1" nd="1"/>
        <i x="154" s="1" nd="1"/>
        <i x="69" s="1" nd="1"/>
        <i x="152" s="1" nd="1"/>
        <i x="113" s="1" nd="1"/>
        <i x="66" s="1" nd="1"/>
        <i x="146" s="1" nd="1"/>
        <i x="111" s="1" nd="1"/>
        <i x="63" s="1" nd="1"/>
        <i x="144" s="1" nd="1"/>
        <i x="153" s="1" nd="1"/>
        <i x="26" s="1" nd="1"/>
        <i x="149" s="1" nd="1"/>
        <i x="112" s="1" nd="1"/>
        <i x="24" s="1" nd="1"/>
        <i x="60" s="1" nd="1"/>
        <i x="22" s="1" nd="1"/>
        <i x="108" s="1" nd="1"/>
        <i x="57" s="1" nd="1"/>
        <i x="19" s="1" nd="1"/>
        <i x="140" s="1" nd="1"/>
        <i x="106" s="1" nd="1"/>
        <i x="137" s="1" nd="1"/>
        <i x="103" s="1" nd="1"/>
        <i x="11" s="1" nd="1"/>
        <i x="134" s="1" nd="1"/>
        <i x="97" s="1" nd="1"/>
        <i x="181" s="1" nd="1"/>
        <i x="17" s="1" nd="1"/>
        <i x="139" s="1" nd="1"/>
        <i x="104" s="1" nd="1"/>
        <i x="51" s="1" nd="1"/>
        <i x="13" s="1" nd="1"/>
        <i x="136" s="1" nd="1"/>
        <i x="101" s="1" nd="1"/>
        <i x="95" s="1" nd="1"/>
        <i x="46" s="1" nd="1"/>
        <i x="178" s="1" nd="1"/>
        <i x="129" s="1" nd="1"/>
        <i x="90" s="1" nd="1"/>
        <i x="44" s="1" nd="1"/>
        <i x="176" s="1" nd="1"/>
        <i x="170" s="1" nd="1"/>
        <i x="42" s="1" nd="1"/>
        <i x="173" s="1" nd="1"/>
        <i x="167" s="1" nd="1"/>
        <i x="120" s="1" nd="1"/>
        <i x="118" s="1" nd="1"/>
        <i x="76" s="1" nd="1"/>
        <i x="73" s="1" nd="1"/>
        <i x="29" s="1" nd="1"/>
        <i x="148" s="1" nd="1"/>
        <i x="61" s="1" nd="1"/>
        <i x="59" s="1" nd="1"/>
        <i x="20" s="1" nd="1"/>
        <i x="16" s="1" nd="1"/>
        <i x="138" s="1" nd="1"/>
        <i x="135" s="1" nd="1"/>
        <i x="99" s="1" nd="1"/>
        <i x="182" s="1" nd="1"/>
        <i x="94" s="1" nd="1"/>
        <i x="45" s="1" nd="1"/>
        <i x="87" s="1" nd="1"/>
        <i x="43" s="1" nd="1"/>
        <i x="175" s="1" nd="1"/>
        <i x="169" s="1" nd="1"/>
        <i x="121" s="1" nd="1"/>
        <i x="131" s="1" nd="1"/>
        <i x="92" s="1" nd="1"/>
        <i x="84" s="1" nd="1"/>
        <i x="40" s="1" nd="1"/>
        <i x="171" s="1" nd="1"/>
        <i x="80" s="1" nd="1"/>
        <i x="37" s="1" nd="1"/>
        <i x="166" s="1" nd="1"/>
        <i x="161" s="1" nd="1"/>
        <i x="117" s="1" nd="1"/>
        <i x="114" s="1" nd="1"/>
        <i x="71" s="1" nd="1"/>
        <i x="119" s="1" nd="1"/>
        <i x="78" s="1" nd="1"/>
        <i x="75" s="1" nd="1"/>
        <i x="30" s="1" nd="1"/>
        <i x="150" s="1" nd="1"/>
        <i x="110" s="1" nd="1"/>
        <i x="58" s="1" nd="1"/>
        <i x="145" s="1" nd="1"/>
        <i x="52" s="1" nd="1"/>
        <i x="151" s="1" nd="1"/>
        <i x="65" s="1" nd="1"/>
        <i x="64" s="1" nd="1"/>
        <i x="142" s="1" nd="1"/>
        <i x="107" s="1" nd="1"/>
        <i x="56" s="1" nd="1"/>
        <i x="18" s="1" nd="1"/>
        <i x="54" s="1" nd="1"/>
        <i x="15" s="1" nd="1"/>
        <i x="133" s="1" nd="1"/>
        <i x="96" s="1" nd="1"/>
        <i x="41" s="1" nd="1"/>
        <i x="172" s="1" nd="1"/>
        <i x="124" s="1" nd="1"/>
        <i x="100" s="1" nd="1"/>
        <i x="48" s="1" nd="1"/>
        <i x="183" s="1" nd="1"/>
        <i x="89" s="1" nd="1"/>
        <i x="83" s="1" nd="1"/>
        <i x="39" s="1" nd="1"/>
        <i x="36" s="1" nd="1"/>
        <i x="164" s="1" nd="1"/>
        <i x="72" s="1" nd="1"/>
        <i x="28" s="1" nd="1"/>
      </items>
    </tabular>
  </data>
  <extLst>
    <x:ext xmlns:x15="http://schemas.microsoft.com/office/spreadsheetml/2010/11/main" uri="{470722E0-AACD-4C17-9CDC-17EF765DBC7E}">
      <x15:slicerCacheHideItemsWithNoData/>
    </x:ext>
  </extLst>
</slicerCacheDefinition>
</file>

<file path=xl/slicerCaches/slicerCache42.xml><?xml version="1.0" encoding="utf-8"?>
<slicerCacheDefinition xmlns="http://schemas.microsoft.com/office/spreadsheetml/2009/9/main" xmlns:mc="http://schemas.openxmlformats.org/markup-compatibility/2006" xmlns:x="http://schemas.openxmlformats.org/spreadsheetml/2006/main" mc:Ignorable="x" name="Slicer_Progress" sourceName="Progress">
  <pivotTables>
    <pivotTable tabId="3" name="AssignmentsPivotTable"/>
  </pivotTables>
  <data>
    <tabular pivotCacheId="2" showMissing="0">
      <items count="14">
        <i x="1" s="1"/>
        <i x="3" s="1"/>
        <i x="5" s="1"/>
        <i x="6" s="1"/>
        <i x="7" s="1"/>
        <i x="4" s="1"/>
        <i x="9" s="1"/>
        <i x="10" s="1"/>
        <i x="8" s="1"/>
        <i x="2" s="1"/>
        <i x="0" s="1"/>
        <i x="13" s="1" nd="1"/>
        <i x="11" s="1" nd="1"/>
        <i x="1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ssignment" sourceName="Assignment">
  <pivotTables>
    <pivotTable tabId="3" name="AssignmentsPivotTable"/>
  </pivotTables>
  <data>
    <tabular pivotCacheId="2">
      <items count="16">
        <i x="0" s="1"/>
        <i x="9" s="1"/>
        <i x="10" s="1"/>
        <i x="11" s="1"/>
        <i x="1" s="1"/>
        <i x="2" s="1"/>
        <i x="3" s="1"/>
        <i x="4" s="1"/>
        <i x="5" s="1"/>
        <i x="6" s="1"/>
        <i x="7" s="1"/>
        <i x="8" s="1"/>
        <i x="13" s="1" nd="1"/>
        <i x="12" s="1" nd="1"/>
        <i x="14" s="1" nd="1"/>
        <i x="1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rse" cache="Slicer_Course" caption="Course" rowHeight="182880"/>
  <slicer name="Started on" cache="Slicer_Started_on" caption="Started on" rowHeight="182880"/>
  <slicer name="Due on" cache="Slicer_Due_on" caption="Due on" rowHeight="182880"/>
  <slicer name="Progress" cache="Slicer_Progress" caption="Progress" rowHeight="182880"/>
  <slicer name="Assignment" cache="Slicer_Assignment" caption="Assignment" rowHeight="182880"/>
</slicers>
</file>

<file path=xl/tables/table11.xml><?xml version="1.0" encoding="utf-8"?>
<table xmlns="http://schemas.openxmlformats.org/spreadsheetml/2006/main" id="2" name="Assignments" displayName="Assignments" ref="B5:H17" totalsRowShown="0">
  <autoFilter ref="B5:H17"/>
  <tableColumns count="7">
    <tableColumn id="2" name="Assignment"/>
    <tableColumn id="1" name="Course"/>
    <tableColumn id="6" name="Instructor"/>
    <tableColumn id="4" name="Started on" dataCellStyle="Date"/>
    <tableColumn id="3" name="Due on" dataCellStyle="Date">
      <calculatedColumnFormula>TODAY()+(ROW(A1)*10)-25</calculatedColumnFormula>
    </tableColumn>
    <tableColumn id="5" name="Progress">
      <calculatedColumnFormula>Assignments[[#This Row],[Percent]]</calculatedColumnFormula>
    </tableColumn>
    <tableColumn id="7" name="Percent" dataCellStyle="Percent"/>
  </tableColumns>
  <tableStyleInfo name="Assignment schedule" showFirstColumn="0" showLastColumn="0" showRowStripes="1" showColumnStripes="0"/>
  <extLst>
    <ext xmlns:x14="http://schemas.microsoft.com/office/spreadsheetml/2009/9/main" uri="{504A1905-F514-4f6f-8877-14C23A59335A}">
      <x14:table altTextSummary="Enter Assignment, Course, Instruction, Started on &amp; Due on date, and percent complete in this table. Progress bar is automatically updated"/>
    </ext>
  </extLst>
</table>
</file>

<file path=xl/theme/_rels/theme11.xml.rels>&#65279;<?xml version="1.0" encoding="utf-8"?><Relationships xmlns="http://schemas.openxmlformats.org/package/2006/relationships"><Relationship Type="http://schemas.openxmlformats.org/officeDocument/2006/relationships/image" Target="/xl/media/image1.jpeg" Id="rId1" /></Relationships>
</file>

<file path=xl/theme/theme11.xml><?xml version="1.0" encoding="utf-8"?>
<a:theme xmlns:a="http://schemas.openxmlformats.org/drawingml/2006/main" name="Waveform">
  <a:themeElements>
    <a:clrScheme name="Assignment Schedule">
      <a:dk1>
        <a:sysClr val="windowText" lastClr="000000"/>
      </a:dk1>
      <a:lt1>
        <a:srgbClr val="FFFFFF"/>
      </a:lt1>
      <a:dk2>
        <a:srgbClr val="000000"/>
      </a:dk2>
      <a:lt2>
        <a:srgbClr val="FFFFFF"/>
      </a:lt2>
      <a:accent1>
        <a:srgbClr val="F7901E"/>
      </a:accent1>
      <a:accent2>
        <a:srgbClr val="5AAA4D"/>
      </a:accent2>
      <a:accent3>
        <a:srgbClr val="FEC60B"/>
      </a:accent3>
      <a:accent4>
        <a:srgbClr val="0074B4"/>
      </a:accent4>
      <a:accent5>
        <a:srgbClr val="775FAE"/>
      </a:accent5>
      <a:accent6>
        <a:srgbClr val="D85264"/>
      </a:accent6>
      <a:hlink>
        <a:srgbClr val="0074B4"/>
      </a:hlink>
      <a:folHlink>
        <a:srgbClr val="775FAE"/>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aveform">
      <a:fillStyleLst>
        <a:solidFill>
          <a:schemeClr val="phClr"/>
        </a:solidFill>
        <a:gradFill rotWithShape="1">
          <a:gsLst>
            <a:gs pos="0">
              <a:schemeClr val="phClr">
                <a:tint val="0"/>
              </a:schemeClr>
            </a:gs>
            <a:gs pos="44000">
              <a:schemeClr val="phClr">
                <a:tint val="60000"/>
                <a:satMod val="120000"/>
              </a:schemeClr>
            </a:gs>
            <a:gs pos="100000">
              <a:schemeClr val="phClr">
                <a:tint val="90000"/>
                <a:alpha val="100000"/>
                <a:lumMod val="90000"/>
              </a:schemeClr>
            </a:gs>
          </a:gsLst>
          <a:lin ang="5400000" scaled="0"/>
        </a:gradFill>
        <a:gradFill rotWithShape="1">
          <a:gsLst>
            <a:gs pos="0">
              <a:schemeClr val="phClr">
                <a:tint val="96000"/>
                <a:satMod val="120000"/>
                <a:lumMod val="120000"/>
              </a:schemeClr>
            </a:gs>
            <a:gs pos="100000">
              <a:schemeClr val="phClr">
                <a:shade val="89000"/>
                <a:lumMod val="90000"/>
              </a:schemeClr>
            </a:gs>
          </a:gsLst>
          <a:lin ang="5400000" scaled="0"/>
        </a:gradFill>
      </a:fillStyleLst>
      <a:lnStyleLst>
        <a:ln w="9525" cap="flat" cmpd="sng" algn="ctr">
          <a:solidFill>
            <a:schemeClr val="phClr"/>
          </a:solidFill>
          <a:prstDash val="solid"/>
        </a:ln>
        <a:ln w="15875" cap="flat" cmpd="sng" algn="ctr">
          <a:solidFill>
            <a:schemeClr val="phClr">
              <a:shade val="75000"/>
              <a:lumMod val="80000"/>
            </a:schemeClr>
          </a:solidFill>
          <a:prstDash val="solid"/>
        </a:ln>
        <a:ln w="25400" cap="flat" cmpd="sng" algn="ctr">
          <a:solidFill>
            <a:schemeClr val="phClr"/>
          </a:solidFill>
          <a:prstDash val="solid"/>
        </a:ln>
      </a:lnStyleLst>
      <a:effectStyleLst>
        <a:effectStyle>
          <a:effectLst/>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prstMaterial="flat">
            <a:bevelT w="12700" h="12700"/>
          </a:sp3d>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contourW="19050" prstMaterial="flat">
            <a:bevelT w="63500" h="63500"/>
            <a:contourClr>
              <a:schemeClr val="phClr">
                <a:shade val="25000"/>
                <a:satMod val="180000"/>
              </a:schemeClr>
            </a:contourClr>
          </a:sp3d>
        </a:effectStyle>
      </a:effectStyleLst>
      <a:bgFillStyleLst>
        <a:solidFill>
          <a:schemeClr val="phClr"/>
        </a:solidFill>
        <a:gradFill rotWithShape="1">
          <a:gsLst>
            <a:gs pos="40000">
              <a:schemeClr val="phClr">
                <a:tint val="94000"/>
                <a:shade val="94000"/>
                <a:alpha val="100000"/>
                <a:satMod val="114000"/>
                <a:lumMod val="114000"/>
              </a:schemeClr>
            </a:gs>
            <a:gs pos="74000">
              <a:schemeClr val="phClr">
                <a:tint val="94000"/>
                <a:shade val="94000"/>
                <a:satMod val="128000"/>
                <a:lumMod val="100000"/>
              </a:schemeClr>
            </a:gs>
            <a:gs pos="100000">
              <a:schemeClr val="phClr">
                <a:tint val="98000"/>
                <a:shade val="100000"/>
                <a:hueMod val="98000"/>
                <a:satMod val="100000"/>
                <a:lumMod val="74000"/>
              </a:schemeClr>
            </a:gs>
          </a:gsLst>
          <a:path path="circle">
            <a:fillToRect l="20000" t="-40000" r="20000" b="140000"/>
          </a:path>
        </a:gradFill>
        <a:blipFill rotWithShape="1">
          <a:blip xmlns:r="http://schemas.openxmlformats.org/officeDocument/2006/relationships" r:embed="rId1">
            <a:duotone>
              <a:schemeClr val="phClr">
                <a:tint val="96000"/>
                <a:satMod val="130000"/>
                <a:lumMod val="50000"/>
              </a:schemeClr>
              <a:schemeClr val="phClr">
                <a:tint val="96000"/>
                <a:satMod val="114000"/>
                <a:lumMod val="114000"/>
              </a:schemeClr>
            </a:duotone>
          </a:blip>
          <a:stretch/>
        </a:blipFill>
      </a:bgFillStyleLst>
    </a:fmtScheme>
  </a:themeElements>
  <a:objectDefaults/>
  <a:extraClrSchemeLst/>
</a:theme>
</file>

<file path=xl/worksheets/_rels/sheet12.xml.rels>&#65279;<?xml version="1.0" encoding="utf-8"?><Relationships xmlns="http://schemas.openxmlformats.org/package/2006/relationships"><Relationship Type="http://schemas.openxmlformats.org/officeDocument/2006/relationships/table" Target="/xl/tables/table11.xml" Id="rId2" /><Relationship Type="http://schemas.openxmlformats.org/officeDocument/2006/relationships/printerSettings" Target="/xl/printerSettings/printerSettings12.bin" Id="rId1" /></Relationships>
</file>

<file path=xl/worksheets/_rels/sheet21.xml.rels>&#65279;<?xml version="1.0" encoding="utf-8"?><Relationships xmlns="http://schemas.openxmlformats.org/package/2006/relationships"><Relationship Type="http://schemas.openxmlformats.org/officeDocument/2006/relationships/drawing" Target="/xl/drawings/drawing11.xml" Id="rId3" /><Relationship Type="http://schemas.openxmlformats.org/officeDocument/2006/relationships/printerSettings" Target="/xl/printerSettings/printerSettings21.bin" Id="rId2" /><Relationship Type="http://schemas.openxmlformats.org/officeDocument/2006/relationships/pivotTable" Target="/xl/pivotTables/pivotTable1.xml" Id="rId1" /><Relationship Type="http://schemas.microsoft.com/office/2007/relationships/slicer" Target="/xl/slicers/slicer1.xml" Id="rId4"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B1:H17"/>
  <sheetViews>
    <sheetView showGridLines="0" tabSelected="1" zoomScaleNormal="100" zoomScaleSheetLayoutView="115" workbookViewId="0"/>
  </sheetViews>
  <sheetFormatPr defaultRowHeight="30" customHeight="1" x14ac:dyDescent="0.25"/>
  <cols>
    <col min="1" max="1" width="2.7109375" customWidth="1"/>
    <col min="2" max="2" width="44.85546875" customWidth="1"/>
    <col min="3" max="3" width="24.85546875" customWidth="1"/>
    <col min="4" max="4" width="22.42578125" customWidth="1"/>
    <col min="5" max="6" width="12.7109375" style="13" customWidth="1"/>
    <col min="7" max="7" width="13.28515625" customWidth="1"/>
    <col min="8" max="8" width="11" customWidth="1"/>
    <col min="9" max="9" width="2.7109375" customWidth="1"/>
    <col min="10" max="10" width="3.7109375" customWidth="1"/>
  </cols>
  <sheetData>
    <row r="1" spans="2:8" ht="37.5" customHeight="1" x14ac:dyDescent="0.25">
      <c r="B1" s="28" t="s">
        <v>0</v>
      </c>
      <c r="C1" s="28"/>
      <c r="D1" s="29" t="s">
        <v>1</v>
      </c>
      <c r="E1" s="29"/>
      <c r="F1" s="29"/>
      <c r="G1" s="29"/>
      <c r="H1" s="29"/>
    </row>
    <row r="2" spans="2:8" ht="24.95" customHeight="1" x14ac:dyDescent="0.25">
      <c r="B2" s="28"/>
      <c r="C2" s="28"/>
      <c r="D2" s="27" t="s">
        <v>2</v>
      </c>
      <c r="E2" s="27"/>
      <c r="F2" s="23" t="s">
        <v>3</v>
      </c>
      <c r="G2" s="26" t="s">
        <v>4</v>
      </c>
      <c r="H2" s="22">
        <v>0.99</v>
      </c>
    </row>
    <row r="3" spans="2:8" ht="24.95" customHeight="1" x14ac:dyDescent="0.25">
      <c r="B3" s="21" t="s">
        <v>31</v>
      </c>
      <c r="C3" s="12">
        <v>2</v>
      </c>
      <c r="D3" s="12" t="s">
        <v>5</v>
      </c>
      <c r="E3" s="15"/>
      <c r="F3" s="16"/>
      <c r="G3" s="6"/>
      <c r="H3" s="6"/>
    </row>
    <row r="4" spans="2:8" ht="13.5" customHeight="1" x14ac:dyDescent="0.25">
      <c r="E4" s="14"/>
      <c r="F4" s="14"/>
    </row>
    <row r="5" spans="2:8" ht="30" customHeight="1" x14ac:dyDescent="0.25">
      <c r="B5" s="17" t="s">
        <v>6</v>
      </c>
      <c r="C5" s="17" t="s">
        <v>7</v>
      </c>
      <c r="D5" s="17" t="s">
        <v>8</v>
      </c>
      <c r="E5" s="18" t="s">
        <v>9</v>
      </c>
      <c r="F5" s="18" t="s">
        <v>10</v>
      </c>
      <c r="G5" s="17" t="s">
        <v>11</v>
      </c>
      <c r="H5" s="17" t="s">
        <v>12</v>
      </c>
    </row>
    <row r="6" spans="2:8" ht="30" customHeight="1" x14ac:dyDescent="0.25">
      <c r="B6" s="19" t="s">
        <v>13</v>
      </c>
      <c r="C6" s="10" t="s">
        <v>14</v>
      </c>
      <c r="D6" s="10" t="s">
        <v>32</v>
      </c>
      <c r="E6" s="24">
        <f ca="1">TODAY()-30</f>
        <v>43067</v>
      </c>
      <c r="F6" s="24">
        <f ca="1">TODAY()+30</f>
        <v>43127</v>
      </c>
      <c r="G6" s="11">
        <f>Assignments[[#This Row],[Percent]]</f>
        <v>1</v>
      </c>
      <c r="H6" s="25">
        <v>1</v>
      </c>
    </row>
    <row r="7" spans="2:8" ht="30" customHeight="1" x14ac:dyDescent="0.25">
      <c r="B7" s="19" t="s">
        <v>15</v>
      </c>
      <c r="C7" s="10" t="s">
        <v>14</v>
      </c>
      <c r="D7" s="10" t="s">
        <v>33</v>
      </c>
      <c r="E7" s="24">
        <f ca="1">TODAY()-20</f>
        <v>43077</v>
      </c>
      <c r="F7" s="24">
        <f ca="1">TODAY()+60</f>
        <v>43157</v>
      </c>
      <c r="G7" s="11">
        <f>Assignments[[#This Row],[Percent]]</f>
        <v>0.1</v>
      </c>
      <c r="H7" s="25">
        <v>0.1</v>
      </c>
    </row>
    <row r="8" spans="2:8" ht="30" customHeight="1" x14ac:dyDescent="0.25">
      <c r="B8" s="19" t="s">
        <v>16</v>
      </c>
      <c r="C8" s="10" t="s">
        <v>14</v>
      </c>
      <c r="D8" s="10" t="s">
        <v>33</v>
      </c>
      <c r="E8" s="24">
        <f ca="1">TODAY()-15</f>
        <v>43082</v>
      </c>
      <c r="F8" s="24">
        <f ca="1">TODAY()+42</f>
        <v>43139</v>
      </c>
      <c r="G8" s="11">
        <f>Assignments[[#This Row],[Percent]]</f>
        <v>0.8</v>
      </c>
      <c r="H8" s="25">
        <v>0.8</v>
      </c>
    </row>
    <row r="9" spans="2:8" ht="30" customHeight="1" x14ac:dyDescent="0.25">
      <c r="B9" s="19" t="s">
        <v>17</v>
      </c>
      <c r="C9" s="10" t="s">
        <v>14</v>
      </c>
      <c r="D9" s="10" t="s">
        <v>34</v>
      </c>
      <c r="E9" s="24">
        <f ca="1">TODAY()-60</f>
        <v>43037</v>
      </c>
      <c r="F9" s="24">
        <f ca="1">TODAY()+40</f>
        <v>43137</v>
      </c>
      <c r="G9" s="11">
        <f>Assignments[[#This Row],[Percent]]</f>
        <v>0.2</v>
      </c>
      <c r="H9" s="25">
        <v>0.2</v>
      </c>
    </row>
    <row r="10" spans="2:8" ht="30" customHeight="1" x14ac:dyDescent="0.25">
      <c r="B10" s="19" t="s">
        <v>18</v>
      </c>
      <c r="C10" s="10" t="s">
        <v>14</v>
      </c>
      <c r="D10" s="10" t="s">
        <v>32</v>
      </c>
      <c r="E10" s="24">
        <f ca="1">TODAY()-25</f>
        <v>43072</v>
      </c>
      <c r="F10" s="24">
        <f ca="1">TODAY()+20</f>
        <v>43117</v>
      </c>
      <c r="G10" s="11">
        <f>Assignments[[#This Row],[Percent]]</f>
        <v>0.5</v>
      </c>
      <c r="H10" s="25">
        <v>0.5</v>
      </c>
    </row>
    <row r="11" spans="2:8" ht="30" customHeight="1" x14ac:dyDescent="0.25">
      <c r="B11" s="19" t="s">
        <v>19</v>
      </c>
      <c r="C11" s="10" t="s">
        <v>14</v>
      </c>
      <c r="D11" s="10" t="s">
        <v>33</v>
      </c>
      <c r="E11" s="24">
        <f ca="1">TODAY()-34</f>
        <v>43063</v>
      </c>
      <c r="F11" s="24">
        <f ca="1">TODAY()+80</f>
        <v>43177</v>
      </c>
      <c r="G11" s="11">
        <f>Assignments[[#This Row],[Percent]]</f>
        <v>0.3</v>
      </c>
      <c r="H11" s="25">
        <v>0.3</v>
      </c>
    </row>
    <row r="12" spans="2:8" ht="30" customHeight="1" x14ac:dyDescent="0.25">
      <c r="B12" s="19" t="s">
        <v>20</v>
      </c>
      <c r="C12" s="10" t="s">
        <v>14</v>
      </c>
      <c r="D12" s="10" t="s">
        <v>34</v>
      </c>
      <c r="E12" s="24">
        <f ca="1">TODAY()-22</f>
        <v>43075</v>
      </c>
      <c r="F12" s="24">
        <f ca="1">TODAY()+24</f>
        <v>43121</v>
      </c>
      <c r="G12" s="11">
        <f>Assignments[[#This Row],[Percent]]</f>
        <v>0.35</v>
      </c>
      <c r="H12" s="25">
        <v>0.35</v>
      </c>
    </row>
    <row r="13" spans="2:8" ht="30" customHeight="1" x14ac:dyDescent="0.25">
      <c r="B13" s="19" t="s">
        <v>21</v>
      </c>
      <c r="C13" s="10" t="s">
        <v>14</v>
      </c>
      <c r="D13" s="10" t="s">
        <v>35</v>
      </c>
      <c r="E13" s="24">
        <f ca="1">TODAY()-10</f>
        <v>43087</v>
      </c>
      <c r="F13" s="24">
        <f ca="1">TODAY()+50</f>
        <v>43147</v>
      </c>
      <c r="G13" s="11">
        <f>Assignments[[#This Row],[Percent]]</f>
        <v>0.4</v>
      </c>
      <c r="H13" s="25">
        <v>0.4</v>
      </c>
    </row>
    <row r="14" spans="2:8" ht="30" customHeight="1" x14ac:dyDescent="0.25">
      <c r="B14" s="19" t="s">
        <v>22</v>
      </c>
      <c r="C14" s="10" t="s">
        <v>14</v>
      </c>
      <c r="D14" s="10" t="s">
        <v>32</v>
      </c>
      <c r="E14" s="24">
        <f ca="1">TODAY()-10</f>
        <v>43087</v>
      </c>
      <c r="F14" s="24">
        <f ca="1">TODAY()+18</f>
        <v>43115</v>
      </c>
      <c r="G14" s="11">
        <f>Assignments[[#This Row],[Percent]]</f>
        <v>0.75</v>
      </c>
      <c r="H14" s="25">
        <v>0.75</v>
      </c>
    </row>
    <row r="15" spans="2:8" ht="30" customHeight="1" x14ac:dyDescent="0.25">
      <c r="B15" s="19" t="s">
        <v>23</v>
      </c>
      <c r="C15" s="10" t="s">
        <v>24</v>
      </c>
      <c r="D15" s="10" t="s">
        <v>35</v>
      </c>
      <c r="E15" s="24">
        <f ca="1">TODAY()-50</f>
        <v>43047</v>
      </c>
      <c r="F15" s="24">
        <f ca="1">TODAY()+60</f>
        <v>43157</v>
      </c>
      <c r="G15" s="11">
        <f>Assignments[[#This Row],[Percent]]</f>
        <v>0.5</v>
      </c>
      <c r="H15" s="25">
        <v>0.5</v>
      </c>
    </row>
    <row r="16" spans="2:8" ht="30" customHeight="1" x14ac:dyDescent="0.25">
      <c r="B16" s="19" t="s">
        <v>25</v>
      </c>
      <c r="C16" s="10" t="s">
        <v>24</v>
      </c>
      <c r="D16" s="10" t="s">
        <v>34</v>
      </c>
      <c r="E16" s="24">
        <f ca="1">TODAY()-13</f>
        <v>43084</v>
      </c>
      <c r="F16" s="24">
        <f ca="1">TODAY()+55</f>
        <v>43152</v>
      </c>
      <c r="G16" s="11">
        <f>Assignments[[#This Row],[Percent]]</f>
        <v>0.55000000000000004</v>
      </c>
      <c r="H16" s="25">
        <v>0.55000000000000004</v>
      </c>
    </row>
    <row r="17" spans="2:8" ht="30" customHeight="1" x14ac:dyDescent="0.25">
      <c r="B17" s="19" t="s">
        <v>26</v>
      </c>
      <c r="C17" s="10" t="s">
        <v>27</v>
      </c>
      <c r="D17" s="10" t="s">
        <v>32</v>
      </c>
      <c r="E17" s="24">
        <f ca="1">TODAY()-28</f>
        <v>43069</v>
      </c>
      <c r="F17" s="24">
        <f ca="1">TODAY()+44</f>
        <v>43141</v>
      </c>
      <c r="G17" s="11">
        <f>Assignments[[#This Row],[Percent]]</f>
        <v>0.6</v>
      </c>
      <c r="H17" s="25">
        <v>0.6</v>
      </c>
    </row>
  </sheetData>
  <mergeCells count="3">
    <mergeCell ref="D2:E2"/>
    <mergeCell ref="B1:C2"/>
    <mergeCell ref="D1:H1"/>
  </mergeCells>
  <conditionalFormatting sqref="B6:H17">
    <cfRule type="expression" dxfId="102" priority="2" stopIfTrue="1">
      <formula>$G6=1</formula>
    </cfRule>
    <cfRule type="expression" dxfId="101" priority="3" stopIfTrue="1">
      <formula>(HighlightRule)*($F6&lt;=TODAY()+DateCheck)*($F6&gt;=TODAY())</formula>
    </cfRule>
  </conditionalFormatting>
  <conditionalFormatting sqref="G6:G17">
    <cfRule type="dataBar" priority="53">
      <dataBar showValue="0">
        <cfvo type="num" val="0"/>
        <cfvo type="num" val="1"/>
        <color theme="1" tint="0.249977111117893"/>
      </dataBar>
      <extLst>
        <ext xmlns:x14="http://schemas.microsoft.com/office/spreadsheetml/2009/9/main" uri="{B025F937-C7B1-47D3-B67F-A62EFF666E3E}">
          <x14:id>{82BA63E7-1098-4931-91F1-1B29948AFD56}</x14:id>
        </ext>
      </extLst>
    </cfRule>
    <cfRule type="colorScale" priority="66">
      <colorScale>
        <cfvo type="percent" val="5"/>
        <cfvo type="percentile" val="40"/>
        <cfvo type="percent" val="75"/>
        <color theme="7" tint="0.39997558519241921"/>
        <color theme="5" tint="0.39997558519241921"/>
        <color theme="6"/>
      </colorScale>
    </cfRule>
  </conditionalFormatting>
  <conditionalFormatting sqref="C3">
    <cfRule type="expression" dxfId="100" priority="5">
      <formula>$D$3="No Highlight"</formula>
    </cfRule>
  </conditionalFormatting>
  <conditionalFormatting sqref="F2:H2">
    <cfRule type="colorScale" priority="68">
      <colorScale>
        <cfvo type="percent" val="5"/>
        <cfvo type="percent" val="40"/>
        <cfvo type="percent" val="75"/>
        <color theme="7" tint="0.39997558519241921"/>
        <color theme="5" tint="0.39997558519241921"/>
        <color theme="6"/>
      </colorScale>
    </cfRule>
  </conditionalFormatting>
  <dataValidations xWindow="428" yWindow="285" count="17">
    <dataValidation type="list" errorStyle="warning" allowBlank="1" showInputMessage="1" showErrorMessage="1" error="Select interval period from the list. Select CANCEL, press ALT+DOWN ARROW for options, then DOWN ARROW and ENTER to make selection" prompt="Select interval for assignments due highlight in this cell. Press ALT+DOWN ARROW to open drop-down list, then DOWN ARROW and ENTER to make selection" sqref="D3">
      <formula1>"NO HIGHLIGHT,DAYS,WEEKS,MONTHS"</formula1>
    </dataValidation>
    <dataValidation type="list" errorStyle="warning" allowBlank="1" showInputMessage="1" showErrorMessage="1" error="Select interval value from the list. Select CANCEL, press ALT+DOWN ARROW for options,  then DOWN ARROW and ENTER to make selection" prompt="Select interval value for assignments due highlight in this cell. Press ALT+DOWN ARROW to open drop-down list, then DOWN ARROW and ENTER to make selection" sqref="C3">
      <formula1>"1,2,3,4,5,6,7,8,9,10,11,12,13,14,15,16,17,18,19,20,21,22,23,24,25,26,27,28,29,30"</formula1>
    </dataValidation>
    <dataValidation allowBlank="1" showInputMessage="1" showErrorMessage="1" prompt="Enter Assignment in this column under this heading. Use heading filters to find specific entries" sqref="B5"/>
    <dataValidation allowBlank="1" showInputMessage="1" showErrorMessage="1" prompt="Enter Course in this column under this heading" sqref="C5"/>
    <dataValidation allowBlank="1" showInputMessage="1" showErrorMessage="1" prompt="Enter Instructor in this column under this heading" sqref="D5"/>
    <dataValidation allowBlank="1" showInputMessage="1" showErrorMessage="1" prompt="Enter Started on date in this column under this heading" sqref="E5"/>
    <dataValidation allowBlank="1" showInputMessage="1" showErrorMessage="1" prompt="Enter Due on date in this column under this heading" sqref="F5"/>
    <dataValidation allowBlank="1" showInputMessage="1" showErrorMessage="1" prompt="A Progress bar is automatically updated in this column under this heading" sqref="G5"/>
    <dataValidation allowBlank="1" showInputMessage="1" showErrorMessage="1" prompt="Enter Percent complete in this column under this heading" sqref="H5"/>
    <dataValidation allowBlank="1" showInputMessage="1" showErrorMessage="1" prompt="Select Criteria For Assignments Due Within in cells C3 and D3, at right" sqref="B3"/>
    <dataValidation allowBlank="1" showInputMessage="1" showErrorMessage="1" prompt="Title of this worksheet is in this cell. Completion color bar legend are in cells F2 through H2. Navigation link to Assignment Details worksheet is in cell D1" sqref="B1:C2"/>
    <dataValidation allowBlank="1" showInputMessage="1" showErrorMessage="1" prompt="Completion Color Bar Legend is in cells at right. Color bars are automatically updated in Progress column in Assignment table" sqref="D2:E2"/>
    <dataValidation allowBlank="1" showInputMessage="1" showErrorMessage="1" prompt="Create an Assignment Schedule in this workbook. Enter details in Assignments table starting in cell B5 in this worksheet" sqref="A1"/>
    <dataValidation allowBlank="1" showInputMessage="1" showErrorMessage="1" prompt="Assignment progress of greater than or equal to 0% but less than 40 percent will be highlighted with RGB color R=123 G=209 B=255" sqref="F2"/>
    <dataValidation allowBlank="1" showInputMessage="1" showErrorMessage="1" prompt="Assignment progress of greater than 40% to less than 75% will be highlighted with RGB color R=188 G=222 B=182" sqref="G2"/>
    <dataValidation allowBlank="1" showInputMessage="1" showErrorMessage="1" prompt="Assignment progress greater than 75% up to 99 percent will be highlighted with RGB color R=254 G=198 B=11" sqref="H2"/>
    <dataValidation allowBlank="1" showInputMessage="1" showErrorMessage="1" prompt="Navigation link to Assignment Details worksheet" sqref="D1"/>
  </dataValidations>
  <hyperlinks>
    <hyperlink ref="D1:H1" location="'Assignment Details'!A1" tooltip="Select to navigate to Assignment Details worksheet" display="ASSIGNMENT DETAILS &gt;"/>
  </hyperlinks>
  <printOptions horizontalCentered="1"/>
  <pageMargins left="0.25" right="0.25" top="0.75" bottom="0.75" header="0.3" footer="0.3"/>
  <pageSetup scale="92" fitToHeight="0" orientation="landscape" r:id="rId1"/>
  <headerFooter differentFirst="1">
    <oddFooter>Page &amp;P of &amp;N</oddFooter>
  </headerFooter>
  <ignoredErrors>
    <ignoredError sqref="F6:F17" calculatedColumn="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2BA63E7-1098-4931-91F1-1B29948AFD56}">
            <x14:dataBar minLength="0" maxLength="100" border="1" gradient="0" negativeBarBorderColorSameAsPositive="0">
              <x14:cfvo type="num">
                <xm:f>0</xm:f>
              </x14:cfvo>
              <x14:cfvo type="num">
                <xm:f>1</xm:f>
              </x14:cfvo>
              <x14:borderColor theme="1" tint="0.249977111117893"/>
              <x14:negativeFillColor rgb="FFFF0000"/>
              <x14:negativeBorderColor rgb="FFFF0000"/>
              <x14:axisColor rgb="FF000000"/>
            </x14:dataBar>
          </x14:cfRule>
          <xm:sqref>G6:G17</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pageSetUpPr autoPageBreaks="0" fitToPage="1"/>
  </sheetPr>
  <dimension ref="A1:O22"/>
  <sheetViews>
    <sheetView showGridLines="0" zoomScaleNormal="100" workbookViewId="0"/>
  </sheetViews>
  <sheetFormatPr defaultRowHeight="30" customHeight="1" x14ac:dyDescent="0.25"/>
  <cols>
    <col min="1" max="1" width="2.7109375" style="5" customWidth="1"/>
    <col min="2" max="2" width="19" style="1" customWidth="1"/>
    <col min="3" max="3" width="26.140625" style="9" customWidth="1"/>
    <col min="4" max="4" width="23.5703125" style="8" customWidth="1"/>
    <col min="5" max="6" width="16.28515625" style="7" customWidth="1"/>
    <col min="7" max="7" width="13.85546875" style="7" customWidth="1"/>
    <col min="8" max="8" width="2.5703125" customWidth="1"/>
    <col min="9" max="13" width="10.5703125" customWidth="1"/>
    <col min="15" max="15" width="2.7109375" customWidth="1"/>
  </cols>
  <sheetData>
    <row r="1" spans="1:15" ht="37.5" customHeight="1" x14ac:dyDescent="0.25">
      <c r="A1"/>
      <c r="B1" s="28" t="s">
        <v>28</v>
      </c>
      <c r="C1" s="28"/>
      <c r="D1" s="28"/>
      <c r="E1" s="28"/>
      <c r="F1" s="28"/>
      <c r="G1" s="28"/>
      <c r="H1" s="28"/>
      <c r="I1" s="28"/>
      <c r="J1" s="28"/>
      <c r="K1" s="28"/>
      <c r="L1" s="29" t="s">
        <v>29</v>
      </c>
      <c r="M1" s="29"/>
      <c r="N1" s="29"/>
    </row>
    <row r="2" spans="1:15" ht="50.1" customHeight="1" x14ac:dyDescent="0.25">
      <c r="A2"/>
      <c r="B2" s="31" t="s">
        <v>39</v>
      </c>
      <c r="C2" s="31"/>
      <c r="D2" s="31"/>
      <c r="E2" s="31"/>
      <c r="F2" s="31"/>
      <c r="G2" s="31"/>
      <c r="H2" s="31"/>
      <c r="I2" s="31"/>
      <c r="J2" s="31"/>
      <c r="K2" s="31"/>
      <c r="L2" s="31"/>
      <c r="M2" s="31"/>
      <c r="N2" s="31"/>
      <c r="O2" s="31"/>
    </row>
    <row r="3" spans="1:15" ht="23.25" x14ac:dyDescent="0.25">
      <c r="A3" s="2"/>
      <c r="B3" s="4" t="s">
        <v>8</v>
      </c>
      <c r="C3" s="3" t="s">
        <v>7</v>
      </c>
      <c r="D3" s="3" t="s">
        <v>6</v>
      </c>
      <c r="E3" s="3" t="s">
        <v>9</v>
      </c>
      <c r="F3" s="3" t="s">
        <v>10</v>
      </c>
      <c r="G3" s="3" t="s">
        <v>11</v>
      </c>
      <c r="I3" s="30" t="s">
        <v>36</v>
      </c>
      <c r="J3" s="30"/>
      <c r="K3" s="30" t="s">
        <v>37</v>
      </c>
      <c r="L3" s="30"/>
      <c r="M3" s="30" t="s">
        <v>38</v>
      </c>
      <c r="N3" s="30"/>
      <c r="O3" s="30"/>
    </row>
    <row r="4" spans="1:15" ht="15.75" x14ac:dyDescent="0.25">
      <c r="B4" s="33" t="s">
        <v>32</v>
      </c>
      <c r="C4" s="33" t="s">
        <v>14</v>
      </c>
      <c r="D4" s="34" t="s">
        <v>13</v>
      </c>
      <c r="E4" s="35">
        <v>43067</v>
      </c>
      <c r="F4" s="35">
        <v>43127</v>
      </c>
      <c r="G4" s="36">
        <v>1</v>
      </c>
      <c r="I4" s="30"/>
      <c r="J4" s="30"/>
      <c r="K4" s="30"/>
      <c r="L4" s="30"/>
      <c r="M4" s="30"/>
      <c r="N4" s="30"/>
      <c r="O4" s="30"/>
    </row>
    <row r="5" spans="1:15" ht="15.75" x14ac:dyDescent="0.25">
      <c r="B5" s="32"/>
      <c r="C5" s="32"/>
      <c r="D5" s="34" t="s">
        <v>18</v>
      </c>
      <c r="E5" s="35">
        <v>43072</v>
      </c>
      <c r="F5" s="35">
        <v>43117</v>
      </c>
      <c r="G5" s="36">
        <v>0.5</v>
      </c>
      <c r="I5" s="30"/>
      <c r="J5" s="30"/>
      <c r="K5" s="30"/>
      <c r="L5" s="30"/>
      <c r="M5" s="30"/>
      <c r="N5" s="30"/>
      <c r="O5" s="30"/>
    </row>
    <row r="6" spans="1:15" ht="15.75" x14ac:dyDescent="0.25">
      <c r="B6" s="32"/>
      <c r="C6" s="32"/>
      <c r="D6" s="34" t="s">
        <v>22</v>
      </c>
      <c r="E6" s="35">
        <v>43087</v>
      </c>
      <c r="F6" s="35">
        <v>43115</v>
      </c>
      <c r="G6" s="36">
        <v>0.75</v>
      </c>
      <c r="I6" s="30"/>
      <c r="J6" s="30"/>
      <c r="K6" s="30"/>
      <c r="L6" s="30"/>
      <c r="M6" s="30"/>
      <c r="N6" s="30"/>
      <c r="O6" s="30"/>
    </row>
    <row r="7" spans="1:15" ht="15.75" x14ac:dyDescent="0.25">
      <c r="B7" s="32"/>
      <c r="C7" s="34" t="s">
        <v>27</v>
      </c>
      <c r="D7" s="34" t="s">
        <v>26</v>
      </c>
      <c r="E7" s="35">
        <v>43069</v>
      </c>
      <c r="F7" s="35">
        <v>43141</v>
      </c>
      <c r="G7" s="36">
        <v>0.6</v>
      </c>
      <c r="I7" s="30"/>
      <c r="J7" s="30"/>
      <c r="K7" s="30"/>
      <c r="L7" s="30"/>
      <c r="M7" s="30"/>
      <c r="N7" s="30"/>
      <c r="O7" s="30"/>
    </row>
    <row r="8" spans="1:15" ht="15.75" x14ac:dyDescent="0.25">
      <c r="B8" s="33" t="s">
        <v>33</v>
      </c>
      <c r="C8" s="33" t="s">
        <v>14</v>
      </c>
      <c r="D8" s="34" t="s">
        <v>15</v>
      </c>
      <c r="E8" s="35">
        <v>43077</v>
      </c>
      <c r="F8" s="35">
        <v>43157</v>
      </c>
      <c r="G8" s="36">
        <v>0.1</v>
      </c>
      <c r="I8" s="30"/>
      <c r="J8" s="30"/>
      <c r="K8" s="30"/>
      <c r="L8" s="30"/>
      <c r="M8" s="30"/>
      <c r="N8" s="30"/>
      <c r="O8" s="30"/>
    </row>
    <row r="9" spans="1:15" ht="15.75" x14ac:dyDescent="0.25">
      <c r="B9" s="32"/>
      <c r="C9" s="32"/>
      <c r="D9" s="34" t="s">
        <v>16</v>
      </c>
      <c r="E9" s="35">
        <v>43082</v>
      </c>
      <c r="F9" s="35">
        <v>43139</v>
      </c>
      <c r="G9" s="36">
        <v>0.8</v>
      </c>
      <c r="I9" s="30"/>
      <c r="J9" s="30"/>
      <c r="K9" s="30"/>
      <c r="L9" s="30"/>
      <c r="M9" s="30"/>
      <c r="N9" s="30"/>
      <c r="O9" s="30"/>
    </row>
    <row r="10" spans="1:15" ht="15.75" x14ac:dyDescent="0.25">
      <c r="B10" s="32"/>
      <c r="C10" s="32"/>
      <c r="D10" s="34" t="s">
        <v>19</v>
      </c>
      <c r="E10" s="35">
        <v>43063</v>
      </c>
      <c r="F10" s="35">
        <v>43177</v>
      </c>
      <c r="G10" s="36">
        <v>0.3</v>
      </c>
      <c r="I10" s="30"/>
      <c r="J10" s="30"/>
      <c r="K10" s="30"/>
      <c r="L10" s="30"/>
      <c r="M10" s="30"/>
      <c r="N10" s="30"/>
      <c r="O10" s="30"/>
    </row>
    <row r="11" spans="1:15" ht="15.75" x14ac:dyDescent="0.25">
      <c r="B11" s="33" t="s">
        <v>34</v>
      </c>
      <c r="C11" s="32" t="s">
        <v>14</v>
      </c>
      <c r="D11" s="34" t="s">
        <v>17</v>
      </c>
      <c r="E11" s="35">
        <v>43037</v>
      </c>
      <c r="F11" s="35">
        <v>43137</v>
      </c>
      <c r="G11" s="36">
        <v>0.2</v>
      </c>
      <c r="I11" s="30"/>
      <c r="J11" s="30"/>
      <c r="K11" s="30"/>
      <c r="L11" s="30"/>
      <c r="M11" s="30"/>
      <c r="N11" s="30"/>
      <c r="O11" s="30"/>
    </row>
    <row r="12" spans="1:15" ht="15.75" x14ac:dyDescent="0.25">
      <c r="B12" s="32"/>
      <c r="C12" s="32"/>
      <c r="D12" s="34" t="s">
        <v>20</v>
      </c>
      <c r="E12" s="35">
        <v>43075</v>
      </c>
      <c r="F12" s="35">
        <v>43121</v>
      </c>
      <c r="G12" s="36">
        <v>0.35</v>
      </c>
      <c r="I12" s="30"/>
      <c r="J12" s="30"/>
      <c r="K12" s="30"/>
      <c r="L12" s="30"/>
      <c r="M12" s="30"/>
      <c r="N12" s="30"/>
      <c r="O12" s="30"/>
    </row>
    <row r="13" spans="1:15" ht="15.75" x14ac:dyDescent="0.25">
      <c r="B13" s="32"/>
      <c r="C13" s="34" t="s">
        <v>24</v>
      </c>
      <c r="D13" s="34" t="s">
        <v>25</v>
      </c>
      <c r="E13" s="35">
        <v>43084</v>
      </c>
      <c r="F13" s="35">
        <v>43152</v>
      </c>
      <c r="G13" s="36">
        <v>0.55000000000000004</v>
      </c>
      <c r="I13" s="30" t="s">
        <v>40</v>
      </c>
      <c r="J13" s="30"/>
      <c r="K13" s="30" t="s">
        <v>41</v>
      </c>
      <c r="L13" s="30"/>
    </row>
    <row r="14" spans="1:15" ht="15.75" x14ac:dyDescent="0.25">
      <c r="B14" s="33" t="s">
        <v>35</v>
      </c>
      <c r="C14" s="34" t="s">
        <v>14</v>
      </c>
      <c r="D14" s="34" t="s">
        <v>21</v>
      </c>
      <c r="E14" s="35">
        <v>43087</v>
      </c>
      <c r="F14" s="35">
        <v>43147</v>
      </c>
      <c r="G14" s="36">
        <v>0.4</v>
      </c>
      <c r="K14" s="20"/>
      <c r="L14" s="20"/>
    </row>
    <row r="15" spans="1:15" ht="15.75" x14ac:dyDescent="0.25">
      <c r="B15" s="32"/>
      <c r="C15" s="34" t="s">
        <v>24</v>
      </c>
      <c r="D15" s="34" t="s">
        <v>23</v>
      </c>
      <c r="E15" s="35">
        <v>43047</v>
      </c>
      <c r="F15" s="35">
        <v>43157</v>
      </c>
      <c r="G15" s="36">
        <v>0.5</v>
      </c>
      <c r="I15" s="20"/>
      <c r="J15" s="20"/>
      <c r="K15" s="20"/>
      <c r="L15" s="20"/>
    </row>
    <row r="16" spans="1:15" ht="30" customHeight="1" x14ac:dyDescent="0.25">
      <c r="B16"/>
      <c r="C16"/>
      <c r="D16"/>
      <c r="E16"/>
      <c r="F16"/>
      <c r="G16"/>
      <c r="I16" s="20"/>
      <c r="J16" s="20"/>
      <c r="K16" s="20"/>
      <c r="L16" s="20"/>
    </row>
    <row r="17" spans="2:12" ht="30" customHeight="1" x14ac:dyDescent="0.25">
      <c r="B17"/>
      <c r="C17"/>
      <c r="D17"/>
      <c r="E17"/>
      <c r="F17"/>
      <c r="G17"/>
      <c r="I17" s="20"/>
      <c r="J17" s="20"/>
      <c r="K17" s="20"/>
      <c r="L17" s="20"/>
    </row>
    <row r="18" spans="2:12" ht="30" customHeight="1" x14ac:dyDescent="0.25">
      <c r="B18"/>
      <c r="C18"/>
      <c r="D18"/>
      <c r="E18"/>
      <c r="F18"/>
      <c r="G18"/>
      <c r="I18" s="20"/>
      <c r="J18" s="20"/>
      <c r="K18" s="20"/>
      <c r="L18" s="20"/>
    </row>
    <row r="19" spans="2:12" ht="30" customHeight="1" x14ac:dyDescent="0.25">
      <c r="I19" s="20"/>
      <c r="J19" s="20"/>
      <c r="K19" s="20"/>
      <c r="L19" s="20"/>
    </row>
    <row r="20" spans="2:12" ht="30" customHeight="1" x14ac:dyDescent="0.25">
      <c r="I20" s="20"/>
      <c r="J20" s="20"/>
      <c r="K20" s="20"/>
      <c r="L20" s="20"/>
    </row>
    <row r="21" spans="2:12" ht="30" customHeight="1" x14ac:dyDescent="0.25">
      <c r="F21" s="7" t="s">
        <v>30</v>
      </c>
      <c r="I21" s="20"/>
      <c r="J21" s="20"/>
      <c r="K21" s="20"/>
      <c r="L21" s="20"/>
    </row>
    <row r="22" spans="2:12" ht="30" customHeight="1" x14ac:dyDescent="0.25">
      <c r="I22" s="20"/>
      <c r="J22" s="20"/>
      <c r="K22" s="20"/>
      <c r="L22" s="20"/>
    </row>
  </sheetData>
  <mergeCells count="14">
    <mergeCell ref="B11:B13"/>
    <mergeCell ref="B14:B15"/>
    <mergeCell ref="C4:C6"/>
    <mergeCell ref="C8:C12"/>
    <mergeCell ref="L1:N1"/>
    <mergeCell ref="I13:J13"/>
    <mergeCell ref="K13:L13"/>
    <mergeCell ref="B2:O2"/>
    <mergeCell ref="I3:J12"/>
    <mergeCell ref="K3:L12"/>
    <mergeCell ref="M3:O12"/>
    <mergeCell ref="B1:K1"/>
    <mergeCell ref="B4:B7"/>
    <mergeCell ref="B8:B10"/>
  </mergeCells>
  <dataValidations count="3">
    <dataValidation allowBlank="1" showInputMessage="1" showErrorMessage="1" prompt="Assignment Details are automatically updated in Assignments Pivot table in this worksheet. Navigation link to Assignment Schedule worksheet is in cell L1" sqref="A1"/>
    <dataValidation allowBlank="1" showInputMessage="1" showErrorMessage="1" prompt="Title is in this cell. Navigation link to Assignment Schedule worksheet is in cell at right. Instruction is in cell below" sqref="B1:K1"/>
    <dataValidation allowBlank="1" showInputMessage="1" showErrorMessage="1" prompt="Navigation link to Assignment Schedule worksheet is in this cell" sqref="L1:N1"/>
  </dataValidations>
  <hyperlinks>
    <hyperlink ref="L1:N1" location="'Assignment Schedule'!A1" tooltip="Select to navigate to Assignment Schedule worksheet" display="&lt; ASSIGNMENT SCHEDULE"/>
  </hyperlinks>
  <printOptions horizontalCentered="1"/>
  <pageMargins left="0.25" right="0.25" top="0.75" bottom="0.75" header="0.3" footer="0.3"/>
  <pageSetup fitToHeight="0" orientation="landscape" horizontalDpi="1200" r:id="rId2"/>
  <headerFooter differentFirst="1">
    <oddFooter>Page &amp;P of &amp;N</oddFooter>
  </headerFooter>
  <drawing r:id="rId3"/>
  <extLst>
    <ext xmlns:x14="http://schemas.microsoft.com/office/spreadsheetml/2009/9/main" uri="{A8765BA9-456A-4dab-B4F3-ACF838C121DE}">
      <x14:slicerList>
        <x14:slicer r:id="rId4"/>
      </x14:slicerList>
    </ext>
  </extLst>
</worksheet>
</file>

<file path=docProps/app.xml><?xml version="1.0" encoding="utf-8"?>
<ap:Properties xmlns:vt="http://schemas.openxmlformats.org/officeDocument/2006/docPropsVTypes" xmlns:ap="http://schemas.openxmlformats.org/officeDocument/2006/extended-properties">
  <ap:DocSecurity>0</ap:DocSecurity>
  <ap:Template>TM00000024</ap:Template>
  <ap:ScaleCrop>false</ap:ScaleCrop>
  <ap:HeadingPairs>
    <vt:vector baseType="variant" size="4">
      <vt:variant>
        <vt:lpstr>Worksheets</vt:lpstr>
      </vt:variant>
      <vt:variant>
        <vt:i4>2</vt:i4>
      </vt:variant>
      <vt:variant>
        <vt:lpstr>Named Ranges</vt:lpstr>
      </vt:variant>
      <vt:variant>
        <vt:i4>3</vt:i4>
      </vt:variant>
    </vt:vector>
  </ap:HeadingPairs>
  <ap:TitlesOfParts>
    <vt:vector baseType="lpstr" size="5">
      <vt:lpstr>Assignment Schedule</vt:lpstr>
      <vt:lpstr>Assignment Details</vt:lpstr>
      <vt:lpstr>'Assignment Details'!Print_Area</vt:lpstr>
      <vt:lpstr>'Assignment Details'!Print_Titles</vt:lpstr>
      <vt:lpstr>'Assignment Schedule'!Print_Titles</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dcterms:created xsi:type="dcterms:W3CDTF">2017-12-29T03:43:44Z</dcterms:created>
  <dcterms:modified xsi:type="dcterms:W3CDTF">2017-12-29T03:43:47Z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2017-12-29T03:43:47.9399250Z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