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bookViews>
    <workbookView xWindow="-108" yWindow="-108" windowWidth="23256" windowHeight="12720" xr2:uid="{00000000-000D-0000-FFFF-FFFF00000000}"/>
  </bookViews>
  <sheets>
    <sheet name="Check register" sheetId="1" r:id="rId1"/>
  </sheets>
  <definedNames>
    <definedName name="ColumnTitle1">CheckRegister[[#Headers],[Check/Code]]</definedName>
    <definedName name="ColumnTitleRegion1..H3.1">'Check register'!$H$3</definedName>
    <definedName name="CURRENT_BALANCE">CheckRegister[[#Totals],[Balance]]</definedName>
    <definedName name="_xlnm.Print_Titles" localSheetId="0">'Check register'!$8:$8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H9" i="1" l="1"/>
  <c r="H10" i="1" s="1"/>
  <c r="H11" i="1" s="1"/>
  <c r="H12" i="1" s="1"/>
  <c r="H13" i="1" s="1"/>
  <c r="H14" i="1" s="1"/>
  <c r="H16" i="1" s="1"/>
  <c r="H17" i="1" s="1"/>
  <c r="H18" i="1" s="1"/>
  <c r="D15" i="1" l="1"/>
  <c r="F15" i="1"/>
  <c r="G15" i="1"/>
  <c r="H15" i="1" l="1"/>
  <c r="H5" i="1" s="1"/>
</calcChain>
</file>

<file path=xl/sharedStrings.xml><?xml version="1.0" encoding="utf-8"?>
<sst xmlns="http://schemas.openxmlformats.org/spreadsheetml/2006/main" count="30" uniqueCount="30">
  <si>
    <t>Opening Balance</t>
  </si>
  <si>
    <t>Woodgrove Bank</t>
  </si>
  <si>
    <t>School of Fine Art</t>
  </si>
  <si>
    <t>Kelly's art class - 6 weeks</t>
  </si>
  <si>
    <t>Paycheck</t>
  </si>
  <si>
    <t>ATM</t>
  </si>
  <si>
    <t>DC</t>
  </si>
  <si>
    <t>Southridge Video</t>
  </si>
  <si>
    <t>AD</t>
  </si>
  <si>
    <t>Cash for dining out</t>
  </si>
  <si>
    <t>Movie rental + $10 cash back</t>
  </si>
  <si>
    <t>Totals</t>
  </si>
  <si>
    <t>The Phone Company</t>
  </si>
  <si>
    <t>BP</t>
  </si>
  <si>
    <t>Check register</t>
  </si>
  <si>
    <t>Check/Code</t>
  </si>
  <si>
    <t>Date</t>
  </si>
  <si>
    <t>Transaction</t>
  </si>
  <si>
    <t>Description</t>
  </si>
  <si>
    <t>Withdrawal</t>
  </si>
  <si>
    <t>Deposit</t>
  </si>
  <si>
    <t>Balance</t>
  </si>
  <si>
    <t>Legend</t>
  </si>
  <si>
    <t>Current Balance</t>
  </si>
  <si>
    <r>
      <rPr>
        <b/>
        <sz val="11"/>
        <color theme="1" tint="0.249977111117893"/>
        <rFont val="Trebuchet MS"/>
        <family val="2"/>
        <scheme val="minor"/>
      </rPr>
      <t>DC</t>
    </r>
    <r>
      <rPr>
        <sz val="11"/>
        <color theme="1" tint="0.249977111117893"/>
        <rFont val="Trebuchet MS"/>
        <family val="2"/>
        <scheme val="minor"/>
      </rPr>
      <t xml:space="preserve"> - Debit card</t>
    </r>
  </si>
  <si>
    <r>
      <rPr>
        <b/>
        <sz val="11"/>
        <color theme="1" tint="0.249977111117893"/>
        <rFont val="Trebuchet MS"/>
        <family val="2"/>
        <scheme val="minor"/>
      </rPr>
      <t>AP -</t>
    </r>
    <r>
      <rPr>
        <sz val="11"/>
        <color theme="1" tint="0.249977111117893"/>
        <rFont val="Trebuchet MS"/>
        <family val="2"/>
        <scheme val="minor"/>
      </rPr>
      <t xml:space="preserve"> Automatic payment </t>
    </r>
  </si>
  <si>
    <r>
      <rPr>
        <b/>
        <sz val="11"/>
        <color theme="1" tint="0.249977111117893"/>
        <rFont val="Trebuchet MS"/>
        <family val="2"/>
        <scheme val="minor"/>
      </rPr>
      <t xml:space="preserve">AD - </t>
    </r>
    <r>
      <rPr>
        <sz val="11"/>
        <color theme="1" tint="0.249977111117893"/>
        <rFont val="Trebuchet MS"/>
        <family val="2"/>
        <scheme val="minor"/>
      </rPr>
      <t xml:space="preserve">Automatic deposit </t>
    </r>
  </si>
  <si>
    <r>
      <rPr>
        <b/>
        <sz val="11"/>
        <color theme="1" tint="0.249977111117893"/>
        <rFont val="Trebuchet MS"/>
        <family val="2"/>
        <scheme val="minor"/>
      </rPr>
      <t>ATM -</t>
    </r>
    <r>
      <rPr>
        <sz val="11"/>
        <color theme="1" tint="0.249977111117893"/>
        <rFont val="Trebuchet MS"/>
        <family val="2"/>
        <scheme val="minor"/>
      </rPr>
      <t xml:space="preserve"> Automated teller withdrawal</t>
    </r>
  </si>
  <si>
    <r>
      <rPr>
        <b/>
        <sz val="11"/>
        <color theme="1" tint="0.249977111117893"/>
        <rFont val="Trebuchet MS"/>
        <family val="2"/>
        <scheme val="minor"/>
      </rPr>
      <t>BP -</t>
    </r>
    <r>
      <rPr>
        <sz val="11"/>
        <color theme="1" tint="0.249977111117893"/>
        <rFont val="Trebuchet MS"/>
        <family val="2"/>
        <scheme val="minor"/>
      </rPr>
      <t xml:space="preserve"> Online bill pay</t>
    </r>
  </si>
  <si>
    <r>
      <rPr>
        <b/>
        <sz val="11"/>
        <color theme="1" tint="0.249977111117893"/>
        <rFont val="Trebuchet MS"/>
        <family val="2"/>
        <scheme val="minor"/>
      </rPr>
      <t xml:space="preserve">TR </t>
    </r>
    <r>
      <rPr>
        <sz val="11"/>
        <color theme="1" tint="0.249977111117893"/>
        <rFont val="Trebuchet MS"/>
        <family val="2"/>
        <scheme val="minor"/>
      </rPr>
      <t>- Online or phone transfer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</si>
</sst>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8" x14ac:knownFonts="1">
    <font>
      <sz val="11"/>
      <color theme="1" tint="0.2499465926084170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sz val="11"/>
      <color theme="4" tint="-0.24994659260841701"/>
      <name val="Sylfaen"/>
      <family val="1"/>
      <scheme val="major"/>
    </font>
    <font>
      <sz val="11"/>
      <name val="Sylfaen"/>
      <family val="1"/>
      <scheme val="major"/>
    </font>
    <font>
      <sz val="16.5"/>
      <color theme="4" tint="-0.24994659260841701"/>
      <name val="Trebuchet MS"/>
      <family val="2"/>
      <scheme val="minor"/>
    </font>
    <font>
      <b/>
      <sz val="11"/>
      <color theme="4" tint="-0.24994659260841701"/>
      <name val="Trebuchet MS"/>
      <family val="2"/>
      <scheme val="minor"/>
    </font>
    <font>
      <sz val="11"/>
      <color theme="1" tint="0.34998626667073579"/>
      <name val="Sylfaen"/>
      <family val="1"/>
      <scheme val="major"/>
    </font>
    <font>
      <sz val="11"/>
      <color theme="1" tint="0.34998626667073579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sz val="11"/>
      <color theme="2" tint="-0.749961851863155"/>
      <name val="Sylfaen"/>
      <family val="1"/>
      <scheme val="major"/>
    </font>
    <font>
      <sz val="27"/>
      <color theme="4"/>
      <name val="Sylfaen"/>
      <family val="1"/>
      <scheme val="major"/>
    </font>
    <font>
      <sz val="11"/>
      <color theme="0"/>
      <name val="Trebuchet MS"/>
      <family val="2"/>
      <scheme val="minor"/>
    </font>
    <font>
      <b/>
      <sz val="11"/>
      <color theme="1" tint="0.249977111117893"/>
      <name val="Trebuchet MS"/>
      <family val="2"/>
      <scheme val="minor"/>
    </font>
    <font>
      <sz val="36"/>
      <color theme="1" tint="0.249977111117893"/>
      <name val="Sylfaen"/>
      <family val="1"/>
      <scheme val="major"/>
    </font>
    <font>
      <b/>
      <sz val="14"/>
      <color theme="1" tint="0.249977111117893"/>
      <name val="Sylfaen"/>
      <family val="1"/>
      <scheme val="major"/>
    </font>
    <font>
      <b/>
      <sz val="16.5"/>
      <color theme="1" tint="0.249977111117893"/>
      <name val="Trebuchet MS"/>
      <family val="2"/>
      <scheme val="minor"/>
    </font>
    <font>
      <sz val="27"/>
      <color theme="1" tint="0.249977111117893"/>
      <name val="Sylfaen"/>
      <family val="1"/>
      <scheme val="major"/>
    </font>
    <font>
      <sz val="11"/>
      <color theme="1" tint="0.249977111117893"/>
      <name val="Sylfae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9.9948118533890809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/>
      <bottom style="thin">
        <color theme="3" tint="-9.9978637043366805E-2"/>
      </bottom>
      <diagonal/>
    </border>
    <border>
      <left/>
      <right/>
      <top style="thin">
        <color theme="3" tint="-0.249977111117893"/>
      </top>
      <bottom/>
      <diagonal/>
    </border>
  </borders>
  <cellStyleXfs count="15">
    <xf numFmtId="0" fontId="0" fillId="0" borderId="0">
      <alignment horizontal="left" wrapText="1" indent="1"/>
    </xf>
    <xf numFmtId="0" fontId="10" fillId="0" borderId="0" applyNumberFormat="0" applyFill="0" applyBorder="0" applyProtection="0">
      <alignment horizontal="left" vertical="center"/>
    </xf>
    <xf numFmtId="0" fontId="6" fillId="0" borderId="1" applyNumberFormat="0" applyFill="0" applyProtection="0">
      <alignment vertical="center"/>
    </xf>
    <xf numFmtId="0" fontId="3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4" fillId="0" borderId="0" applyFill="0" applyBorder="0" applyProtection="0">
      <alignment horizontal="left" vertical="top"/>
    </xf>
    <xf numFmtId="164" fontId="1" fillId="0" borderId="0" applyFill="0" applyBorder="0" applyProtection="0">
      <alignment horizontal="right" indent="1"/>
    </xf>
    <xf numFmtId="9" fontId="1" fillId="0" borderId="0" applyFill="0" applyBorder="0" applyAlignment="0" applyProtection="0"/>
    <xf numFmtId="14" fontId="1" fillId="0" borderId="0" applyFont="0" applyFill="0" applyBorder="0">
      <alignment horizontal="right" indent="1"/>
    </xf>
    <xf numFmtId="0" fontId="1" fillId="0" borderId="0" applyNumberFormat="0" applyFont="0" applyFill="0" applyBorder="0">
      <alignment horizontal="center"/>
    </xf>
    <xf numFmtId="0" fontId="7" fillId="0" borderId="0" applyNumberFormat="0" applyFill="0" applyBorder="0" applyProtection="0">
      <alignment horizontal="left"/>
    </xf>
  </cellStyleXfs>
  <cellXfs count="37">
    <xf numFmtId="0" fontId="0" fillId="0" borderId="0" xfId="0">
      <alignment horizontal="left" wrapText="1" indent="1"/>
    </xf>
    <xf numFmtId="0" fontId="11" fillId="2" borderId="0" xfId="0" applyFont="1" applyFill="1">
      <alignment horizontal="left" wrapText="1" indent="1"/>
    </xf>
    <xf numFmtId="0" fontId="0" fillId="2" borderId="0" xfId="0" applyFill="1">
      <alignment horizontal="left" wrapText="1" indent="1"/>
    </xf>
    <xf numFmtId="0" fontId="8" fillId="0" borderId="0" xfId="14" applyFont="1" applyAlignment="1">
      <alignment horizontal="left" indent="1"/>
    </xf>
    <xf numFmtId="0" fontId="14" fillId="0" borderId="0" xfId="2" applyFont="1" applyBorder="1" applyAlignment="1">
      <alignment horizontal="left" vertical="center" indent="1"/>
    </xf>
    <xf numFmtId="0" fontId="14" fillId="0" borderId="0" xfId="2" applyFont="1" applyBorder="1">
      <alignment vertical="center"/>
    </xf>
    <xf numFmtId="0" fontId="8" fillId="0" borderId="0" xfId="14" applyFont="1" applyBorder="1" applyAlignment="1">
      <alignment horizontal="left" indent="1"/>
    </xf>
    <xf numFmtId="164" fontId="15" fillId="0" borderId="0" xfId="9" applyFont="1" applyBorder="1" applyAlignment="1">
      <alignment horizontal="left"/>
    </xf>
    <xf numFmtId="0" fontId="13" fillId="0" borderId="0" xfId="1" applyFont="1" applyAlignment="1">
      <alignment horizontal="left" vertical="center" indent="1"/>
    </xf>
    <xf numFmtId="0" fontId="16" fillId="0" borderId="0" xfId="1" applyFont="1" applyAlignment="1">
      <alignment horizontal="left" vertical="center" indent="1"/>
    </xf>
    <xf numFmtId="0" fontId="8" fillId="0" borderId="0" xfId="0" applyFont="1">
      <alignment horizontal="left" wrapText="1" indent="1"/>
    </xf>
    <xf numFmtId="0" fontId="17" fillId="0" borderId="0" xfId="2" applyFont="1" applyBorder="1" applyAlignment="1">
      <alignment horizontal="left" vertical="center" indent="1"/>
    </xf>
    <xf numFmtId="0" fontId="13" fillId="3" borderId="0" xfId="1" applyFont="1" applyFill="1" applyAlignment="1">
      <alignment horizontal="left" vertical="center" indent="1"/>
    </xf>
    <xf numFmtId="0" fontId="16" fillId="3" borderId="0" xfId="1" applyFont="1" applyFill="1" applyAlignment="1">
      <alignment horizontal="left" vertical="center" indent="1"/>
    </xf>
    <xf numFmtId="0" fontId="14" fillId="0" borderId="2" xfId="2" applyFont="1" applyBorder="1" applyAlignment="1">
      <alignment horizontal="left" vertical="center" indent="1"/>
    </xf>
    <xf numFmtId="0" fontId="17" fillId="0" borderId="2" xfId="2" applyFont="1" applyBorder="1" applyAlignment="1">
      <alignment horizontal="left" vertical="center" indent="1"/>
    </xf>
    <xf numFmtId="0" fontId="14" fillId="0" borderId="2" xfId="2" applyFont="1" applyBorder="1">
      <alignment vertical="center"/>
    </xf>
    <xf numFmtId="0" fontId="0" fillId="0" borderId="0" xfId="0" applyAlignment="1">
      <alignment horizontal="left" vertical="top" wrapText="1" indent="1"/>
    </xf>
    <xf numFmtId="0" fontId="8" fillId="0" borderId="0" xfId="14" applyFont="1" applyAlignment="1">
      <alignment horizontal="left" vertical="top" indent="1"/>
    </xf>
    <xf numFmtId="0" fontId="8" fillId="0" borderId="0" xfId="0" applyFont="1" applyAlignment="1">
      <alignment horizontal="left" vertical="top" wrapText="1" indent="1"/>
    </xf>
    <xf numFmtId="0" fontId="17" fillId="0" borderId="2" xfId="0" applyFont="1" applyBorder="1">
      <alignment horizontal="left" wrapText="1" indent="1"/>
    </xf>
    <xf numFmtId="0" fontId="17" fillId="0" borderId="0" xfId="0" applyFont="1">
      <alignment horizontal="left" wrapText="1" indent="1"/>
    </xf>
    <xf numFmtId="0" fontId="17" fillId="3" borderId="0" xfId="0" applyFont="1" applyFill="1">
      <alignment horizontal="left" wrapText="1" indent="1"/>
    </xf>
    <xf numFmtId="0" fontId="12" fillId="0" borderId="4" xfId="0" applyFont="1" applyBorder="1" applyAlignment="1">
      <alignment horizontal="left" vertical="center" wrapText="1" indent="1"/>
    </xf>
    <xf numFmtId="164" fontId="8" fillId="0" borderId="2" xfId="10" applyFont="1" applyFill="1" applyBorder="1" applyAlignment="1">
      <alignment horizontal="left" vertical="center" indent="1"/>
    </xf>
    <xf numFmtId="164" fontId="8" fillId="0" borderId="3" xfId="10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 wrapText="1" indent="1"/>
    </xf>
    <xf numFmtId="164" fontId="12" fillId="0" borderId="0" xfId="0" applyNumberFormat="1" applyFont="1" applyAlignment="1">
      <alignment horizontal="left" vertical="center" indent="1"/>
    </xf>
    <xf numFmtId="0" fontId="12" fillId="0" borderId="0" xfId="13" applyFont="1" applyFill="1" applyBorder="1" applyAlignment="1">
      <alignment horizontal="left" vertical="center" indent="1"/>
    </xf>
    <xf numFmtId="14" fontId="8" fillId="0" borderId="0" xfId="12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164" fontId="8" fillId="0" borderId="0" xfId="10" applyFont="1" applyFill="1" applyBorder="1" applyAlignment="1">
      <alignment horizontal="left" vertical="center" indent="1"/>
    </xf>
    <xf numFmtId="0" fontId="8" fillId="0" borderId="0" xfId="13" applyFont="1" applyFill="1" applyAlignment="1">
      <alignment horizontal="left" vertical="center" indent="1"/>
    </xf>
    <xf numFmtId="14" fontId="8" fillId="0" borderId="0" xfId="12" applyFont="1" applyFill="1" applyAlignment="1">
      <alignment horizontal="left" vertical="center" indent="1"/>
    </xf>
    <xf numFmtId="164" fontId="8" fillId="0" borderId="0" xfId="10" applyFont="1" applyFill="1" applyAlignment="1">
      <alignment horizontal="left" vertical="center" indent="1"/>
    </xf>
    <xf numFmtId="0" fontId="8" fillId="0" borderId="0" xfId="13" applyFont="1" applyFill="1" applyBorder="1" applyAlignment="1">
      <alignment horizontal="left" vertical="center" indent="1"/>
    </xf>
    <xf numFmtId="164" fontId="8" fillId="0" borderId="5" xfId="10" applyFont="1" applyFill="1" applyBorder="1" applyAlignment="1">
      <alignment horizontal="left" vertical="center" indent="1"/>
    </xf>
  </cellXfs>
  <cellStyles count="15">
    <cellStyle name="Check Code" xfId="13" xr:uid="{00000000-0005-0000-0000-000000000000}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2" xr:uid="{00000000-0005-0000-0000-000005000000}"/>
    <cellStyle name="Explanatory Text" xfId="14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6" builtinId="25" customBuiltin="1"/>
  </cellStyles>
  <dxfs count="23"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border>
        <top style="thin">
          <color theme="2" tint="-0.249977111117893"/>
        </top>
      </border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solid">
          <fgColor indexed="64"/>
          <bgColor theme="3" tint="-9.9948118533890809E-2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0.249977111117893"/>
        <name val="Trebuchet MS"/>
        <family val="2"/>
        <scheme val="minor"/>
      </font>
      <fill>
        <patternFill patternType="solid">
          <fgColor indexed="64"/>
          <bgColor theme="3" tint="-9.9948118533890809E-2"/>
        </patternFill>
      </fill>
      <alignment horizontal="left" vertical="center" textRotation="0" wrapText="1" indent="1" justifyLastLine="0" shrinkToFit="0" readingOrder="0"/>
    </dxf>
    <dxf>
      <fill>
        <patternFill>
          <bgColor theme="3"/>
        </patternFill>
      </fill>
    </dxf>
    <dxf>
      <font>
        <b/>
        <i val="0"/>
        <color auto="1"/>
      </font>
      <fill>
        <patternFill>
          <bgColor theme="3" tint="-9.9948118533890809E-2"/>
        </patternFill>
      </fill>
      <border>
        <top style="thick">
          <color theme="3" tint="-0.499984740745262"/>
        </top>
      </border>
    </dxf>
    <dxf>
      <font>
        <color auto="1"/>
      </font>
      <fill>
        <patternFill>
          <bgColor theme="3" tint="-9.9948118533890809E-2"/>
        </patternFill>
      </fill>
      <border>
        <bottom style="medium">
          <color theme="2" tint="-0.24994659260841701"/>
        </bottom>
      </border>
    </dxf>
    <dxf>
      <font>
        <color auto="1"/>
      </font>
      <border diagonalUp="0" diagonalDown="0">
        <left/>
        <right/>
        <top style="thin">
          <color theme="3" tint="-0.24994659260841701"/>
        </top>
        <bottom style="thin">
          <color theme="3" tint="-0.24994659260841701"/>
        </bottom>
        <vertical/>
        <horizontal style="thin">
          <color theme="3" tint="-0.24994659260841701"/>
        </horizontal>
      </border>
    </dxf>
  </dxfs>
  <tableStyles count="1" defaultTableStyle="Check Register" defaultPivotStyle="PivotStyleLight16">
    <tableStyle name="Check Register" pivot="0" count="4" xr9:uid="{00000000-0011-0000-FFFF-FFFF00000000}">
      <tableStyleElement type="wholeTable" dxfId="22"/>
      <tableStyleElement type="headerRow" dxfId="21"/>
      <tableStyleElement type="totalRow" dxfId="20"/>
      <tableStyleElement type="secondRowStripe" dxfId="19"/>
    </tableStyle>
  </tableStyles>
  <colors>
    <mruColors>
      <color rgb="FFE2E2D3"/>
      <color rgb="FFEEF3E5"/>
      <color rgb="FFDFE8CE"/>
      <color rgb="FFCAD9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eckRegister" displayName="CheckRegister" ref="B8:H15" totalsRowCount="1" headerRowDxfId="18" dataDxfId="17" totalsRowDxfId="16" totalsRowBorderDxfId="15">
  <autoFilter ref="B8:H14" xr:uid="{00000000-0009-0000-0100-000001000000}"/>
  <tableColumns count="7">
    <tableColumn id="1" xr3:uid="{00000000-0010-0000-0000-000001000000}" name="Check/Code" totalsRowLabel="Totals" dataDxfId="14" totalsRowDxfId="13" dataCellStyle="Check Code"/>
    <tableColumn id="7" xr3:uid="{00000000-0010-0000-0000-000007000000}" name="Date" dataDxfId="12" totalsRowDxfId="11" dataCellStyle="Date"/>
    <tableColumn id="3" xr3:uid="{00000000-0010-0000-0000-000003000000}" name="Transaction" totalsRowFunction="custom" dataDxfId="10" totalsRowDxfId="9">
      <totalsRowFormula>CONCATENATE("Transaction count: ",SUBTOTAL(103,CheckRegister[Transaction]))</totalsRowFormula>
    </tableColumn>
    <tableColumn id="8" xr3:uid="{00000000-0010-0000-0000-000008000000}" name="Description" dataDxfId="8" totalsRowDxfId="7"/>
    <tableColumn id="4" xr3:uid="{00000000-0010-0000-0000-000004000000}" name="Withdrawal" totalsRowFunction="sum" dataDxfId="6" totalsRowDxfId="5" dataCellStyle="Currency [0]"/>
    <tableColumn id="5" xr3:uid="{00000000-0010-0000-0000-000005000000}" name="Deposit" totalsRowFunction="sum" dataDxfId="4" totalsRowDxfId="3" dataCellStyle="Currency [0]"/>
    <tableColumn id="6" xr3:uid="{00000000-0010-0000-0000-000006000000}" name="Balance" totalsRowFunction="custom" dataDxfId="2" totalsRowDxfId="1" dataCellStyle="Currency [0]">
      <calculatedColumnFormula>IFERROR(IF(ISBLANK(CheckRegister[[#This Row],[Withdrawal]]),H8+CheckRegister[[#This Row],[Deposit]],H8-CheckRegister[[#This Row],[Withdrawal]]), "")</calculatedColumnFormula>
      <totalsRowFormula>CheckRegister[[#Totals],[Deposit]]-CheckRegister[[#Totals],[Withdrawal]]</totalsRowFormula>
    </tableColumn>
  </tableColumns>
  <tableStyleInfo name="Check Register" showFirstColumn="0" showLastColumn="0" showRowStripes="1" showColumnStripes="0"/>
  <extLst>
    <ext xmlns:x14="http://schemas.microsoft.com/office/spreadsheetml/2009/9/main" uri="{504A1905-F514-4f6f-8877-14C23A59335A}">
      <x14:table altTextSummary="Table with Check number or Code, Date, Transaction, Description, Withdrawal, and Deposit. Balanc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21">
      <a:dk1>
        <a:sysClr val="windowText" lastClr="000000"/>
      </a:dk1>
      <a:lt1>
        <a:sysClr val="window" lastClr="FFFFFF"/>
      </a:lt1>
      <a:dk2>
        <a:srgbClr val="F6F6F1"/>
      </a:dk2>
      <a:lt2>
        <a:srgbClr val="E7E6E6"/>
      </a:lt2>
      <a:accent1>
        <a:srgbClr val="669933"/>
      </a:accent1>
      <a:accent2>
        <a:srgbClr val="E69216"/>
      </a:accent2>
      <a:accent3>
        <a:srgbClr val="609FC2"/>
      </a:accent3>
      <a:accent4>
        <a:srgbClr val="E6B819"/>
      </a:accent4>
      <a:accent5>
        <a:srgbClr val="DA695B"/>
      </a:accent5>
      <a:accent6>
        <a:srgbClr val="956895"/>
      </a:accent6>
      <a:hlink>
        <a:srgbClr val="609FC2"/>
      </a:hlink>
      <a:folHlink>
        <a:srgbClr val="956895"/>
      </a:folHlink>
    </a:clrScheme>
    <a:fontScheme name="Custom 31">
      <a:majorFont>
        <a:latin typeface="Sylfaen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18"/>
  <sheetViews>
    <sheetView showGridLines="0" tabSelected="1" zoomScaleNormal="100" workbookViewId="0"/>
  </sheetViews>
  <sheetFormatPr defaultColWidth="8.77734375" defaultRowHeight="30" customHeight="1" x14ac:dyDescent="0.3"/>
  <cols>
    <col min="1" max="1" width="2.6640625" customWidth="1"/>
    <col min="2" max="3" width="20.77734375" customWidth="1"/>
    <col min="4" max="5" width="30.77734375" customWidth="1"/>
    <col min="6" max="8" width="20.77734375" customWidth="1"/>
    <col min="9" max="9" width="2.6640625" customWidth="1"/>
  </cols>
  <sheetData>
    <row r="1" spans="1:8" ht="64.95" customHeight="1" x14ac:dyDescent="0.3">
      <c r="A1" s="1"/>
      <c r="B1" s="12" t="s">
        <v>14</v>
      </c>
      <c r="C1" s="13"/>
      <c r="D1" s="22"/>
      <c r="E1" s="22"/>
      <c r="F1" s="22"/>
      <c r="G1" s="22"/>
      <c r="H1" s="22"/>
    </row>
    <row r="2" spans="1:8" ht="30" customHeight="1" x14ac:dyDescent="0.3">
      <c r="A2" s="2"/>
      <c r="B2" s="8"/>
      <c r="C2" s="9"/>
      <c r="D2" s="10"/>
      <c r="E2" s="10"/>
      <c r="F2" s="10"/>
      <c r="G2" s="10"/>
      <c r="H2" s="10"/>
    </row>
    <row r="3" spans="1:8" ht="18.45" customHeight="1" x14ac:dyDescent="0.3">
      <c r="A3" s="2"/>
      <c r="B3" s="14" t="s">
        <v>22</v>
      </c>
      <c r="C3" s="15"/>
      <c r="D3" s="15"/>
      <c r="E3" s="20"/>
      <c r="F3" s="21"/>
      <c r="G3" s="21"/>
      <c r="H3" s="16" t="s">
        <v>23</v>
      </c>
    </row>
    <row r="4" spans="1:8" ht="4.95" customHeight="1" x14ac:dyDescent="0.3">
      <c r="A4" s="2"/>
      <c r="B4" s="4"/>
      <c r="C4" s="11"/>
      <c r="D4" s="11"/>
      <c r="E4" s="10"/>
      <c r="F4" s="10"/>
      <c r="G4" s="10"/>
      <c r="H4" s="5"/>
    </row>
    <row r="5" spans="1:8" ht="21" customHeight="1" x14ac:dyDescent="0.45">
      <c r="B5" s="6" t="s">
        <v>24</v>
      </c>
      <c r="C5" s="6"/>
      <c r="D5" s="6" t="s">
        <v>25</v>
      </c>
      <c r="E5" s="3" t="s">
        <v>26</v>
      </c>
      <c r="F5" s="10"/>
      <c r="G5" s="10"/>
      <c r="H5" s="7">
        <f>CURRENT_BALANCE</f>
        <v>3311</v>
      </c>
    </row>
    <row r="6" spans="1:8" s="17" customFormat="1" ht="15" customHeight="1" x14ac:dyDescent="0.3">
      <c r="B6" s="18" t="s">
        <v>27</v>
      </c>
      <c r="C6" s="18"/>
      <c r="D6" s="18" t="s">
        <v>28</v>
      </c>
      <c r="E6" s="18" t="s">
        <v>29</v>
      </c>
      <c r="F6" s="19"/>
      <c r="G6" s="19"/>
      <c r="H6" s="19"/>
    </row>
    <row r="7" spans="1:8" ht="30" customHeight="1" x14ac:dyDescent="0.3">
      <c r="B7" s="3"/>
      <c r="C7" s="3"/>
      <c r="D7" s="3"/>
      <c r="E7" s="10"/>
      <c r="F7" s="10"/>
      <c r="G7" s="10"/>
      <c r="H7" s="10"/>
    </row>
    <row r="8" spans="1:8" ht="30" customHeight="1" x14ac:dyDescent="0.3">
      <c r="B8" s="26" t="s">
        <v>15</v>
      </c>
      <c r="C8" s="26" t="s">
        <v>16</v>
      </c>
      <c r="D8" s="26" t="s">
        <v>17</v>
      </c>
      <c r="E8" s="26" t="s">
        <v>18</v>
      </c>
      <c r="F8" s="23" t="s">
        <v>19</v>
      </c>
      <c r="G8" s="23" t="s">
        <v>20</v>
      </c>
      <c r="H8" s="23" t="s">
        <v>21</v>
      </c>
    </row>
    <row r="9" spans="1:8" ht="30" customHeight="1" x14ac:dyDescent="0.3">
      <c r="B9" s="35"/>
      <c r="C9" s="29">
        <f ca="1">TODAY()-19</f>
        <v>44926</v>
      </c>
      <c r="D9" s="30" t="s">
        <v>1</v>
      </c>
      <c r="E9" s="30" t="s">
        <v>0</v>
      </c>
      <c r="F9" s="24"/>
      <c r="G9" s="24">
        <v>2000</v>
      </c>
      <c r="H9" s="24">
        <f>IFERROR(CheckRegister[[#This Row],[Deposit]], "")</f>
        <v>2000</v>
      </c>
    </row>
    <row r="10" spans="1:8" ht="30" customHeight="1" x14ac:dyDescent="0.3">
      <c r="B10" s="28">
        <v>1001</v>
      </c>
      <c r="C10" s="29">
        <f ca="1">TODAY()-11</f>
        <v>44934</v>
      </c>
      <c r="D10" s="30" t="s">
        <v>2</v>
      </c>
      <c r="E10" s="30" t="s">
        <v>3</v>
      </c>
      <c r="F10" s="24">
        <v>100</v>
      </c>
      <c r="G10" s="24"/>
      <c r="H10" s="24">
        <f>IFERROR(IF(ISBLANK(CheckRegister[[#This Row],[Withdrawal]]),H9+CheckRegister[[#This Row],[Deposit]],H9-CheckRegister[[#This Row],[Withdrawal]]), "")</f>
        <v>1900</v>
      </c>
    </row>
    <row r="11" spans="1:8" ht="30" customHeight="1" x14ac:dyDescent="0.3">
      <c r="B11" s="28" t="s">
        <v>8</v>
      </c>
      <c r="C11" s="29">
        <f ca="1">TODAY()-11</f>
        <v>44934</v>
      </c>
      <c r="D11" s="30" t="s">
        <v>4</v>
      </c>
      <c r="E11" s="30"/>
      <c r="F11" s="25"/>
      <c r="G11" s="25">
        <v>1500</v>
      </c>
      <c r="H11" s="25">
        <f>IFERROR(IF(ISBLANK(CheckRegister[[#This Row],[Withdrawal]]),H10+CheckRegister[[#This Row],[Deposit]],H10-CheckRegister[[#This Row],[Withdrawal]]), "")</f>
        <v>3400</v>
      </c>
    </row>
    <row r="12" spans="1:8" ht="30" customHeight="1" x14ac:dyDescent="0.3">
      <c r="B12" s="28" t="s">
        <v>6</v>
      </c>
      <c r="C12" s="29">
        <f ca="1">TODAY()-8</f>
        <v>44937</v>
      </c>
      <c r="D12" s="30" t="s">
        <v>7</v>
      </c>
      <c r="E12" s="30" t="s">
        <v>10</v>
      </c>
      <c r="F12" s="25">
        <v>16</v>
      </c>
      <c r="G12" s="25"/>
      <c r="H12" s="25">
        <f>IFERROR(IF(ISBLANK(CheckRegister[[#This Row],[Withdrawal]]),H11+CheckRegister[[#This Row],[Deposit]],H11-CheckRegister[[#This Row],[Withdrawal]]), "")</f>
        <v>3384</v>
      </c>
    </row>
    <row r="13" spans="1:8" ht="30" customHeight="1" x14ac:dyDescent="0.3">
      <c r="B13" s="28" t="s">
        <v>5</v>
      </c>
      <c r="C13" s="29">
        <f ca="1">TODAY()-5</f>
        <v>44940</v>
      </c>
      <c r="D13" s="30"/>
      <c r="E13" s="30" t="s">
        <v>9</v>
      </c>
      <c r="F13" s="36">
        <v>50</v>
      </c>
      <c r="G13" s="36"/>
      <c r="H13" s="36">
        <f>IFERROR(IF(ISBLANK(CheckRegister[[#This Row],[Withdrawal]]),H12+CheckRegister[[#This Row],[Deposit]],H12-CheckRegister[[#This Row],[Withdrawal]]), "")</f>
        <v>3334</v>
      </c>
    </row>
    <row r="14" spans="1:8" ht="30" customHeight="1" x14ac:dyDescent="0.3">
      <c r="B14" s="28" t="s">
        <v>13</v>
      </c>
      <c r="C14" s="29">
        <f ca="1">TODAY()</f>
        <v>44945</v>
      </c>
      <c r="D14" s="30" t="s">
        <v>12</v>
      </c>
      <c r="E14" s="30"/>
      <c r="F14" s="31">
        <v>23</v>
      </c>
      <c r="G14" s="31"/>
      <c r="H14" s="31">
        <f>IFERROR(IF(ISBLANK(CheckRegister[[#This Row],[Withdrawal]]),H13+CheckRegister[[#This Row],[Deposit]],H13-CheckRegister[[#This Row],[Withdrawal]]), "")</f>
        <v>3311</v>
      </c>
    </row>
    <row r="15" spans="1:8" ht="30" customHeight="1" x14ac:dyDescent="0.3">
      <c r="B15" s="26" t="s">
        <v>11</v>
      </c>
      <c r="C15" s="26"/>
      <c r="D15" s="26" t="str">
        <f>CONCATENATE("Transaction count: ",SUBTOTAL(103,CheckRegister[Transaction]))</f>
        <v>Transaction count: 5</v>
      </c>
      <c r="E15" s="26"/>
      <c r="F15" s="27">
        <f>SUBTOTAL(109,CheckRegister[Withdrawal])</f>
        <v>189</v>
      </c>
      <c r="G15" s="27">
        <f>SUBTOTAL(109,CheckRegister[Deposit])</f>
        <v>3500</v>
      </c>
      <c r="H15" s="27">
        <f>CheckRegister[[#Totals],[Deposit]]-CheckRegister[[#Totals],[Withdrawal]]</f>
        <v>3311</v>
      </c>
    </row>
    <row r="16" spans="1:8" ht="30" customHeight="1" x14ac:dyDescent="0.3">
      <c r="B16" s="35"/>
      <c r="C16" s="29"/>
      <c r="D16" s="30"/>
      <c r="E16" s="30"/>
      <c r="F16" s="31"/>
      <c r="G16" s="31"/>
      <c r="H16" s="31" t="str">
        <f>IFERROR(IF(ISBLANK(CheckRegister[[#This Row],[Withdrawal]]),H14+CheckRegister[[#This Row],[Deposit]],H14-CheckRegister[[#This Row],[Withdrawal]]), "")</f>
        <v/>
      </c>
    </row>
    <row r="17" spans="2:8" ht="30" customHeight="1" x14ac:dyDescent="0.3">
      <c r="B17" s="35"/>
      <c r="C17" s="29"/>
      <c r="D17" s="30"/>
      <c r="E17" s="30"/>
      <c r="F17" s="31"/>
      <c r="G17" s="31"/>
      <c r="H17" s="31" t="str">
        <f>IFERROR(IF(ISBLANK(CheckRegister[[#This Row],[Withdrawal]]),H16+CheckRegister[[#This Row],[Deposit]],H16-CheckRegister[[#This Row],[Withdrawal]]), "")</f>
        <v/>
      </c>
    </row>
    <row r="18" spans="2:8" ht="30" customHeight="1" x14ac:dyDescent="0.3">
      <c r="B18" s="32"/>
      <c r="C18" s="33"/>
      <c r="D18" s="30"/>
      <c r="E18" s="30"/>
      <c r="F18" s="34"/>
      <c r="G18" s="34"/>
      <c r="H18" s="34" t="str">
        <f>IFERROR(IF(ISBLANK(CheckRegister[[#This Row],[Withdrawal]]),H17+CheckRegister[[#This Row],[Deposit]],H17-CheckRegister[[#This Row],[Withdrawal]]), "")</f>
        <v/>
      </c>
    </row>
  </sheetData>
  <conditionalFormatting sqref="F9:G14 F16:G18">
    <cfRule type="expression" dxfId="0" priority="1">
      <formula>AND($F9&gt;0,$G9&gt;0)</formula>
    </cfRule>
  </conditionalFormatting>
  <dataValidations count="13">
    <dataValidation allowBlank="1" showInputMessage="1" showErrorMessage="1" prompt="Current Balance is automatically calculated in cell below" sqref="H3" xr:uid="{00000000-0002-0000-0000-000004000000}"/>
    <dataValidation allowBlank="1" showInputMessage="1" showErrorMessage="1" prompt="Current Balance is automatically calculated in this cell" sqref="H5" xr:uid="{00000000-0002-0000-0000-000005000000}"/>
    <dataValidation allowBlank="1" showInputMessage="1" showErrorMessage="1" prompt="Enter check number or transaction code in this column under this heading. Use heading filters to find specific entries." sqref="B8" xr:uid="{00000000-0002-0000-0000-000006000000}"/>
    <dataValidation allowBlank="1" showErrorMessage="1" prompt="Enter Date in this column under this heading" sqref="C8" xr:uid="{00000000-0002-0000-0000-000007000000}"/>
    <dataValidation allowBlank="1" showErrorMessage="1" prompt="Enter Transaction in this column under this heading" sqref="D8" xr:uid="{00000000-0002-0000-0000-000008000000}"/>
    <dataValidation allowBlank="1" showErrorMessage="1" prompt="Enter Description in this column under this heading" sqref="E8" xr:uid="{00000000-0002-0000-0000-000009000000}"/>
    <dataValidation allowBlank="1" showErrorMessage="1" prompt="Enter Withdrawal amount in this column under this heading" sqref="F8" xr:uid="{00000000-0002-0000-0000-00000A000000}"/>
    <dataValidation allowBlank="1" showErrorMessage="1" prompt="Enter Deposit amount in this column under this heading" sqref="G8" xr:uid="{00000000-0002-0000-0000-00000B000000}"/>
    <dataValidation allowBlank="1" showInputMessage="1" showErrorMessage="1" prompt="Balance amount is automatically calculated in this column under this heading" sqref="H8" xr:uid="{00000000-0002-0000-0000-00000C000000}"/>
    <dataValidation allowBlank="1" showInputMessage="1" showErrorMessage="1" prompt="Create a check register with transaction codes in this worksheet. Enter check details in the check register table. Current balance is automatically calculated in cell H5." sqref="A1" xr:uid="{00000000-0002-0000-0000-000001000000}"/>
    <dataValidation allowBlank="1" showInputMessage="1" showErrorMessage="1" prompt="Title of this worksheet is in this cell" sqref="B1" xr:uid="{00000000-0002-0000-0000-000002000000}"/>
    <dataValidation allowBlank="1" showInputMessage="1" showErrorMessage="1" prompt="Transaction codes are in cells B5 through E6" sqref="B3" xr:uid="{1F208B51-D6C5-4613-B56B-69E64F95EE38}"/>
    <dataValidation allowBlank="1" showInputMessage="1" sqref="B9:B14 B16:B18" xr:uid="{00000000-0002-0000-0000-000000000000}"/>
  </dataValidations>
  <printOptions horizontalCentered="1"/>
  <pageMargins left="0.25" right="0.25" top="0.75" bottom="0.75" header="0.3" footer="0.3"/>
  <pageSetup fitToHeight="0" orientation="landscape" r:id="rId1"/>
  <headerFooter differentFirst="1">
    <oddFooter>Page &amp;P of &amp;N</oddFooter>
  </headerFooter>
  <ignoredErrors>
    <ignoredError sqref="H9" calculatedColumn="1"/>
    <ignoredError sqref="H10:H14" emptyCellReference="1" calculatedColumn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2F5C65EB-24C1-4666-AE1B-AE0BF27129CD}"/>
</file>

<file path=customXml/itemProps22.xml><?xml version="1.0" encoding="utf-8"?>
<ds:datastoreItem xmlns:ds="http://schemas.openxmlformats.org/officeDocument/2006/customXml" ds:itemID="{96D4ADD0-6312-4026-AF81-7433C1F1394A}"/>
</file>

<file path=customXml/itemProps31.xml><?xml version="1.0" encoding="utf-8"?>
<ds:datastoreItem xmlns:ds="http://schemas.openxmlformats.org/officeDocument/2006/customXml" ds:itemID="{E53E0E52-13EF-4D3B-8735-B0346E81680C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TM03427367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Check register</vt:lpstr>
      <vt:lpstr>ColumnTitle1</vt:lpstr>
      <vt:lpstr>ColumnTitleRegion1..H3.1</vt:lpstr>
      <vt:lpstr>CURRENT_BALANCE</vt:lpstr>
      <vt:lpstr>'Check register'!Print_Titles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2023-01-16T02:41:51Z</dcterms:created>
  <dcterms:modified xsi:type="dcterms:W3CDTF">2023-01-19T07:07:07Z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