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slicerCaches/slicerCache2.xml" ContentType="application/vnd.ms-excel.slicerCache+xml"/>
  <Override PartName="/xl/sharedStrings.xml" ContentType="application/vnd.openxmlformats-officedocument.spreadsheetml.sharedStrings+xml"/>
  <Override PartName="/xl/slicerCaches/slicerCache12.xml" ContentType="application/vnd.ms-excel.slicerCach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slicers/slicer1.xml" ContentType="application/vnd.ms-excel.slicer+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slicerCaches/slicerCache33.xml" ContentType="application/vnd.ms-excel.slicerCache+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codeName="ThisWorkbook"/>
  <bookViews>
    <workbookView xWindow="-108" yWindow="-108" windowWidth="23256" windowHeight="12720" xr2:uid="{00000000-000D-0000-FFFF-FFFF00000000}"/>
  </bookViews>
  <sheets>
    <sheet name="Equipment inventory list" sheetId="1" r:id="rId1"/>
  </sheets>
  <definedNames>
    <definedName name="ColumnTitle1">Data[[#Headers],[Asset or serial number]]</definedName>
    <definedName name="_xlnm.Print_Titles" localSheetId="0">'Equipment inventory list'!$3:$4</definedName>
    <definedName name="Slicer_Condition">#N/A</definedName>
    <definedName name="Slicer_Location">#N/A</definedName>
    <definedName name="Slicer_Years_of_service_lef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M8" i="1" l="1"/>
  <c r="O8" i="1" s="1"/>
  <c r="M9" i="1"/>
  <c r="O9" i="1" s="1"/>
  <c r="Q8" i="1"/>
  <c r="R8" i="1" s="1"/>
  <c r="Q9" i="1"/>
  <c r="R9" i="1" s="1"/>
  <c r="S8" i="1" l="1"/>
  <c r="S9" i="1"/>
  <c r="Q5" i="1"/>
  <c r="Q6" i="1"/>
  <c r="Q7" i="1"/>
  <c r="M5" i="1" l="1"/>
  <c r="O5" i="1" s="1"/>
  <c r="M6" i="1"/>
  <c r="O6" i="1" s="1"/>
  <c r="M7" i="1"/>
  <c r="O7" i="1" s="1"/>
  <c r="S5" i="1"/>
  <c r="S6" i="1"/>
  <c r="S7" i="1"/>
  <c r="R5" i="1" l="1"/>
  <c r="R7" i="1"/>
  <c r="R6" i="1"/>
</calcChain>
</file>

<file path=xl/sharedStrings.xml><?xml version="1.0" encoding="utf-8"?>
<sst xmlns="http://schemas.openxmlformats.org/spreadsheetml/2006/main" count="33" uniqueCount="30">
  <si>
    <t>EQUIPMENT INVENTORY LIST</t>
  </si>
  <si>
    <t>Asset or serial number</t>
  </si>
  <si>
    <t>Location</t>
  </si>
  <si>
    <t>Condition</t>
  </si>
  <si>
    <t>Vendor</t>
  </si>
  <si>
    <t xml:space="preserve">Years of service left </t>
  </si>
  <si>
    <t>Initial value</t>
  </si>
  <si>
    <t>Down payment</t>
  </si>
  <si>
    <t>Date purchased or leased</t>
  </si>
  <si>
    <t>Loan term in years</t>
  </si>
  <si>
    <t>Loan rate</t>
  </si>
  <si>
    <t>Monthly payment</t>
  </si>
  <si>
    <t>Monthly operating costs</t>
  </si>
  <si>
    <t>Total monthly cost</t>
  </si>
  <si>
    <t>Expected value at end of loan term</t>
  </si>
  <si>
    <t>Annual straight line depreciation</t>
  </si>
  <si>
    <t>Monthly straight line depreciation</t>
  </si>
  <si>
    <t>Current value</t>
  </si>
  <si>
    <t>Main branch</t>
  </si>
  <si>
    <t>local</t>
  </si>
  <si>
    <t>PHYSICAL CONDITION</t>
  </si>
  <si>
    <t>FINANCIAL STATUS</t>
  </si>
  <si>
    <t>Excellent</t>
  </si>
  <si>
    <t>Good</t>
  </si>
  <si>
    <t>East coast</t>
  </si>
  <si>
    <t>Fair</t>
  </si>
  <si>
    <t xml:space="preserve">Item description </t>
  </si>
  <si>
    <t>Van</t>
  </si>
  <si>
    <t>Pick-up truck</t>
  </si>
  <si>
    <t>Box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</si>
</sst>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 x14ac:knownFonts="1">
    <font>
      <sz val="11"/>
      <color theme="1"/>
      <name val="Arial"/>
      <family val="2"/>
      <scheme val="minor"/>
    </font>
    <font>
      <sz val="24"/>
      <color theme="9" tint="-0.499984740745262"/>
      <name val="Century Gothic"/>
      <family val="2"/>
      <scheme val="major"/>
    </font>
    <font>
      <b/>
      <sz val="12"/>
      <color theme="9" tint="-0.499984740745262"/>
      <name val="Century Gothic"/>
      <family val="2"/>
      <scheme val="major"/>
    </font>
    <font>
      <sz val="11"/>
      <color theme="1"/>
      <name val="Arial"/>
      <family val="2"/>
      <scheme val="minor"/>
    </font>
    <font>
      <b/>
      <sz val="11"/>
      <color theme="1"/>
      <name val="Arial"/>
      <family val="2"/>
      <scheme val="minor"/>
    </font>
    <font>
      <sz val="10"/>
      <color theme="1"/>
      <name val="Arial"/>
      <family val="2"/>
      <scheme val="minor"/>
    </font>
    <font>
      <sz val="36"/>
      <color theme="9" tint="-0.499984740745262"/>
      <name val="Arial"/>
      <family val="2"/>
      <scheme val="minor"/>
    </font>
    <font>
      <sz val="24"/>
      <color theme="9" tint="-0.499984740745262"/>
      <name val="Arial"/>
      <family val="2"/>
      <scheme val="minor"/>
    </font>
    <font>
      <sz val="70"/>
      <color theme="9" tint="-0.499984740745262"/>
      <name val="Century Gothic"/>
      <family val="2"/>
      <scheme val="major"/>
    </font>
    <font>
      <sz val="22"/>
      <color theme="1"/>
      <name val="Century Gothic"/>
      <family val="2"/>
      <scheme val="major"/>
    </font>
  </fonts>
  <fills count="9">
    <fill>
      <patternFill patternType="none"/>
    </fill>
    <fill>
      <patternFill patternType="gray125"/>
    </fill>
    <fill>
      <patternFill patternType="solid">
        <fgColor theme="0" tint="-0.14996795556505021"/>
        <bgColor indexed="64"/>
      </patternFill>
    </fill>
    <fill>
      <patternFill patternType="solid">
        <fgColor theme="9" tint="0.59996337778862885"/>
        <bgColor indexed="64"/>
      </patternFill>
    </fill>
    <fill>
      <patternFill patternType="solid">
        <fgColor theme="4" tint="0.59996337778862885"/>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s>
  <borders count="4">
    <border>
      <left/>
      <right/>
      <top/>
      <bottom/>
      <diagonal/>
    </border>
    <border>
      <left/>
      <right/>
      <top/>
      <bottom style="medium">
        <color theme="3"/>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8">
    <xf numFmtId="0" fontId="0" fillId="0" borderId="0">
      <alignment wrapText="1"/>
    </xf>
    <xf numFmtId="0" fontId="2" fillId="3" borderId="2" applyNumberFormat="0" applyProtection="0">
      <alignment horizontal="center" vertical="center"/>
    </xf>
    <xf numFmtId="0" fontId="2" fillId="4" borderId="3" applyNumberFormat="0" applyProtection="0">
      <alignment horizontal="center" vertical="center"/>
    </xf>
    <xf numFmtId="164" fontId="3" fillId="0" borderId="0" applyFont="0" applyFill="0" applyBorder="0" applyProtection="0">
      <alignment horizontal="right"/>
    </xf>
    <xf numFmtId="164" fontId="3" fillId="2" borderId="0" applyFont="0" applyBorder="0" applyProtection="0">
      <alignment horizontal="right"/>
    </xf>
    <xf numFmtId="10" fontId="3" fillId="0" borderId="0" applyFont="0" applyFill="0" applyBorder="0" applyAlignment="0" applyProtection="0"/>
    <xf numFmtId="0" fontId="1" fillId="0" borderId="1" applyNumberFormat="0" applyFill="0" applyAlignment="0" applyProtection="0"/>
    <xf numFmtId="14" fontId="3" fillId="0" borderId="0" applyFont="0" applyFill="0" applyBorder="0">
      <alignment horizontal="right"/>
    </xf>
  </cellStyleXfs>
  <cellXfs count="27">
    <xf numFmtId="0" fontId="0" fillId="0" borderId="0" xfId="0">
      <alignment wrapText="1"/>
    </xf>
    <xf numFmtId="0" fontId="5" fillId="5" borderId="0" xfId="0" applyFont="1" applyFill="1">
      <alignment wrapText="1"/>
    </xf>
    <xf numFmtId="0" fontId="6" fillId="5" borderId="0" xfId="6" applyFont="1" applyFill="1" applyBorder="1" applyAlignment="1"/>
    <xf numFmtId="0" fontId="7" fillId="5" borderId="0" xfId="6" applyFont="1" applyFill="1" applyBorder="1" applyAlignment="1"/>
    <xf numFmtId="0" fontId="5" fillId="0" borderId="0" xfId="0" applyFont="1">
      <alignment wrapText="1"/>
    </xf>
    <xf numFmtId="0" fontId="0" fillId="5" borderId="0" xfId="0" applyFill="1">
      <alignment wrapText="1"/>
    </xf>
    <xf numFmtId="0" fontId="5" fillId="6" borderId="0" xfId="0" applyFont="1" applyFill="1">
      <alignment wrapText="1"/>
    </xf>
    <xf numFmtId="0" fontId="0" fillId="6" borderId="0" xfId="0" applyFill="1">
      <alignment wrapText="1"/>
    </xf>
    <xf numFmtId="0" fontId="5" fillId="5" borderId="0" xfId="0" applyFont="1" applyFill="1" applyAlignment="1">
      <alignment horizontal="left" vertical="center" wrapText="1" indent="1"/>
    </xf>
    <xf numFmtId="0" fontId="5" fillId="0" borderId="0" xfId="0" applyFont="1" applyAlignment="1">
      <alignment horizontal="left" vertical="center" wrapText="1" indent="1"/>
    </xf>
    <xf numFmtId="0" fontId="0" fillId="0" borderId="0" xfId="0" applyAlignment="1">
      <alignment horizontal="left" vertical="center" wrapText="1" indent="1"/>
    </xf>
    <xf numFmtId="0" fontId="0" fillId="5" borderId="0" xfId="0" applyFill="1" applyAlignment="1">
      <alignment horizontal="left"/>
    </xf>
    <xf numFmtId="0" fontId="5" fillId="0" borderId="0" xfId="0" applyFont="1" applyAlignment="1">
      <alignment horizontal="left"/>
    </xf>
    <xf numFmtId="0" fontId="0" fillId="0" borderId="0" xfId="0" applyAlignment="1">
      <alignment horizontal="left"/>
    </xf>
    <xf numFmtId="0" fontId="8" fillId="5" borderId="0" xfId="6" applyFont="1" applyFill="1" applyBorder="1" applyAlignment="1"/>
    <xf numFmtId="0" fontId="4" fillId="0" borderId="0" xfId="0" applyFont="1" applyAlignment="1">
      <alignment horizontal="left" vertical="center" wrapText="1" indent="2"/>
    </xf>
    <xf numFmtId="0" fontId="4" fillId="0" borderId="0" xfId="0" applyFont="1" applyAlignment="1">
      <alignment horizontal="left" vertical="center" wrapText="1" indent="1"/>
    </xf>
    <xf numFmtId="0" fontId="0" fillId="0" borderId="0" xfId="0" applyAlignment="1">
      <alignment horizontal="left" vertical="center" indent="2"/>
    </xf>
    <xf numFmtId="0" fontId="0" fillId="0" borderId="0" xfId="0" applyAlignment="1">
      <alignment horizontal="right" vertical="center" wrapText="1" indent="1"/>
    </xf>
    <xf numFmtId="164" fontId="0" fillId="0" borderId="0" xfId="3" applyFont="1" applyFill="1" applyBorder="1" applyAlignment="1">
      <alignment horizontal="right" vertical="center" indent="1"/>
    </xf>
    <xf numFmtId="14" fontId="0" fillId="0" borderId="0" xfId="7" applyFont="1" applyFill="1" applyBorder="1" applyAlignment="1">
      <alignment horizontal="right" vertical="center" indent="1"/>
    </xf>
    <xf numFmtId="10" fontId="0" fillId="0" borderId="0" xfId="5" applyFont="1" applyFill="1" applyBorder="1" applyAlignment="1">
      <alignment horizontal="right" vertical="center" wrapText="1" indent="1"/>
    </xf>
    <xf numFmtId="164" fontId="0" fillId="0" borderId="0" xfId="4" applyFont="1" applyFill="1" applyBorder="1" applyAlignment="1">
      <alignment horizontal="right" vertical="center" indent="1"/>
    </xf>
    <xf numFmtId="0" fontId="9" fillId="7" borderId="0" xfId="1" applyFont="1" applyFill="1" applyBorder="1">
      <alignment horizontal="center" vertical="center"/>
    </xf>
    <xf numFmtId="0" fontId="9" fillId="8" borderId="0" xfId="2" applyFont="1" applyFill="1" applyBorder="1">
      <alignment horizontal="center" vertical="center"/>
    </xf>
    <xf numFmtId="0" fontId="7" fillId="5" borderId="0" xfId="6" applyFont="1" applyFill="1" applyBorder="1" applyAlignment="1">
      <alignment wrapText="1"/>
    </xf>
    <xf numFmtId="0" fontId="7" fillId="5" borderId="0" xfId="6" applyFont="1" applyFill="1" applyBorder="1"/>
  </cellXfs>
  <cellStyles count="8">
    <cellStyle name="Currency" xfId="3" builtinId="4" customBuiltin="1"/>
    <cellStyle name="Currency [0]" xfId="4" builtinId="7" customBuiltin="1"/>
    <cellStyle name="Date" xfId="7" xr:uid="{00000000-0005-0000-0000-000002000000}"/>
    <cellStyle name="Heading 1" xfId="1" builtinId="16" customBuiltin="1"/>
    <cellStyle name="Heading 2" xfId="2" builtinId="17" customBuiltin="1"/>
    <cellStyle name="Normal" xfId="0" builtinId="0" customBuiltin="1"/>
    <cellStyle name="Percent" xfId="5" builtinId="5" customBuiltin="1"/>
    <cellStyle name="Title" xfId="6" builtinId="15" customBuiltin="1"/>
  </cellStyles>
  <dxfs count="22">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1"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1"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right" vertical="center" textRotation="0" wrapText="1" indent="1" justifyLastLine="0" shrinkToFit="0" readingOrder="0"/>
    </dxf>
    <dxf>
      <font>
        <strike val="0"/>
        <outline val="0"/>
        <shadow val="0"/>
        <u val="none"/>
        <vertAlign val="baseline"/>
        <sz val="11"/>
        <color theme="1"/>
        <name val="Arial"/>
        <family val="2"/>
        <scheme val="minor"/>
      </font>
      <fill>
        <patternFill patternType="none">
          <fgColor indexed="64"/>
          <bgColor auto="1"/>
        </patternFill>
      </fill>
    </dxf>
    <dxf>
      <font>
        <strike val="0"/>
        <outline val="0"/>
        <shadow val="0"/>
        <u val="none"/>
        <vertAlign val="baseline"/>
        <sz val="11"/>
        <color theme="1"/>
        <name val="Arial"/>
        <family val="2"/>
        <scheme val="minor"/>
      </font>
      <fill>
        <patternFill patternType="none">
          <fgColor indexed="64"/>
          <bgColor auto="1"/>
        </patternFill>
      </fill>
    </dxf>
    <dxf>
      <font>
        <strike val="0"/>
        <outline val="0"/>
        <shadow val="0"/>
        <u val="none"/>
        <vertAlign val="baseline"/>
        <sz val="11"/>
        <color theme="1"/>
        <name val="Arial"/>
        <family val="2"/>
        <scheme val="minor"/>
      </font>
      <fill>
        <patternFill patternType="none">
          <fgColor indexed="64"/>
          <bgColor auto="1"/>
        </patternFill>
      </fill>
    </dxf>
    <dxf>
      <font>
        <strike val="0"/>
        <outline val="0"/>
        <shadow val="0"/>
        <u val="none"/>
        <vertAlign val="baseline"/>
        <sz val="11"/>
        <color theme="1"/>
        <name val="Arial"/>
        <family val="2"/>
        <scheme val="minor"/>
      </font>
      <fill>
        <patternFill patternType="none">
          <fgColor indexed="64"/>
          <bgColor auto="1"/>
        </patternFill>
      </fill>
    </dxf>
    <dxf>
      <font>
        <strike val="0"/>
        <outline val="0"/>
        <shadow val="0"/>
        <u val="none"/>
        <vertAlign val="baseline"/>
        <sz val="11"/>
        <color theme="1"/>
        <name val="Arial"/>
        <family val="2"/>
        <scheme val="minor"/>
      </font>
      <fill>
        <patternFill patternType="none">
          <fgColor indexed="64"/>
          <bgColor auto="1"/>
        </patternFill>
      </fill>
      <alignment horizontal="left" vertical="center" textRotation="0" indent="2" justifyLastLine="0" shrinkToFit="0" readingOrder="0"/>
    </dxf>
    <dxf>
      <font>
        <strike val="0"/>
        <outline val="0"/>
        <shadow val="0"/>
        <u val="none"/>
        <vertAlign val="baseline"/>
        <sz val="11"/>
        <color theme="1"/>
        <name val="Arial"/>
        <family val="2"/>
        <scheme val="minor"/>
      </font>
      <fill>
        <patternFill patternType="none">
          <fgColor indexed="64"/>
          <bgColor auto="1"/>
        </patternFill>
      </fill>
    </dxf>
    <dxf>
      <font>
        <b/>
        <strike val="0"/>
        <outline val="0"/>
        <shadow val="0"/>
        <u val="none"/>
        <vertAlign val="baseline"/>
        <sz val="11"/>
        <color theme="1"/>
        <name val="Arial"/>
        <family val="2"/>
        <scheme val="minor"/>
      </font>
      <fill>
        <patternFill patternType="none">
          <fgColor indexed="64"/>
          <bgColor auto="1"/>
        </patternFill>
      </fill>
      <alignment horizontal="left" vertical="center" textRotation="0" wrapText="1" indent="1" justifyLastLine="0" shrinkToFit="0" readingOrder="0"/>
    </dxf>
    <dxf>
      <font>
        <b/>
        <color theme="0"/>
      </font>
      <fill>
        <patternFill patternType="solid">
          <fgColor theme="9" tint="-0.499984740745262"/>
          <bgColor theme="9" tint="-0.499984740745262"/>
        </patternFill>
      </fill>
    </dxf>
    <dxf>
      <font>
        <color theme="1"/>
      </font>
      <fill>
        <patternFill>
          <bgColor theme="9" tint="0.79998168889431442"/>
        </patternFill>
      </fill>
      <border>
        <left style="thin">
          <color theme="9" tint="-0.499984740745262"/>
        </left>
        <right style="thin">
          <color theme="9" tint="-0.499984740745262"/>
        </right>
        <top style="thin">
          <color theme="9" tint="-0.499984740745262"/>
        </top>
        <bottom style="thin">
          <color theme="9" tint="-0.499984740745262"/>
        </bottom>
        <vertical/>
        <horizontal style="thin">
          <color theme="9" tint="-0.499984740745262"/>
        </horizontal>
      </border>
    </dxf>
  </dxfs>
  <tableStyles count="1" defaultTableStyle="Equipment Inventory List" defaultPivotStyle="PivotStyleLight16">
    <tableStyle name="Equipment Inventory List" pivot="0" count="2" xr9:uid="{00000000-0011-0000-FFFF-FFFF00000000}">
      <tableStyleElement type="wholeTable" dxfId="21"/>
      <tableStyleElement type="headerRow" dxfId="20"/>
    </tableStyle>
  </tableStyles>
  <colors>
    <mruColors>
      <color rgb="FF3F7D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microsoft.com/office/2007/relationships/slicerCache" Target="/xl/slicerCaches/slicerCache2.xml" Id="rId3" /><Relationship Type="http://schemas.openxmlformats.org/officeDocument/2006/relationships/sharedStrings" Target="/xl/sharedStrings.xml" Id="rId7" /><Relationship Type="http://schemas.microsoft.com/office/2007/relationships/slicerCache" Target="/xl/slicerCaches/slicerCache12.xml" Id="rId2" /><Relationship Type="http://schemas.openxmlformats.org/officeDocument/2006/relationships/worksheet" Target="/xl/worksheets/sheet11.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microsoft.com/office/2007/relationships/slicerCache" Target="/xl/slicerCaches/slicerCache33.xml" Id="rId4" /><Relationship Type="http://schemas.openxmlformats.org/officeDocument/2006/relationships/customXml" Target="/customXml/item13.xml" Id="rId9" /></Relationships>
</file>

<file path=xl/drawings/drawing11.xml><?xml version="1.0" encoding="utf-8"?>
<xdr:wsDr xmlns:xdr="http://schemas.openxmlformats.org/drawingml/2006/spreadsheetDrawing" xmlns:a="http://schemas.openxmlformats.org/drawingml/2006/main">
  <xdr:twoCellAnchor editAs="oneCell">
    <xdr:from>
      <xdr:col>13</xdr:col>
      <xdr:colOff>32658</xdr:colOff>
      <xdr:row>0</xdr:row>
      <xdr:rowOff>721535</xdr:rowOff>
    </xdr:from>
    <xdr:to>
      <xdr:col>14</xdr:col>
      <xdr:colOff>1016727</xdr:colOff>
      <xdr:row>0</xdr:row>
      <xdr:rowOff>1621277</xdr:rowOff>
    </xdr:to>
    <mc:AlternateContent xmlns:mc="http://schemas.openxmlformats.org/markup-compatibility/2006" xmlns:sle15="http://schemas.microsoft.com/office/drawing/2012/slicer">
      <mc:Choice Requires="sle15">
        <xdr:graphicFrame macro="">
          <xdr:nvGraphicFramePr>
            <xdr:cNvPr id="5" name="Location" descr="Filter Data table by Locat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511313" y="721535"/>
              <a:ext cx="3444807" cy="8997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15</xdr:col>
      <xdr:colOff>76200</xdr:colOff>
      <xdr:row>0</xdr:row>
      <xdr:rowOff>711200</xdr:rowOff>
    </xdr:from>
    <xdr:to>
      <xdr:col>16</xdr:col>
      <xdr:colOff>1308463</xdr:colOff>
      <xdr:row>0</xdr:row>
      <xdr:rowOff>1625600</xdr:rowOff>
    </xdr:to>
    <mc:AlternateContent xmlns:mc="http://schemas.openxmlformats.org/markup-compatibility/2006" xmlns:sle15="http://schemas.microsoft.com/office/drawing/2012/slicer">
      <mc:Choice Requires="sle15">
        <xdr:graphicFrame macro="">
          <xdr:nvGraphicFramePr>
            <xdr:cNvPr id="6" name="Condition" descr="Filter Data table by Condi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15232380" y="711200"/>
              <a:ext cx="2664823"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17</xdr:col>
      <xdr:colOff>92074</xdr:colOff>
      <xdr:row>0</xdr:row>
      <xdr:rowOff>711200</xdr:rowOff>
    </xdr:from>
    <xdr:to>
      <xdr:col>18</xdr:col>
      <xdr:colOff>601140</xdr:colOff>
      <xdr:row>0</xdr:row>
      <xdr:rowOff>1625600</xdr:rowOff>
    </xdr:to>
    <mc:AlternateContent xmlns:mc="http://schemas.openxmlformats.org/markup-compatibility/2006" xmlns:sle15="http://schemas.microsoft.com/office/drawing/2012/slicer">
      <mc:Choice Requires="sle15">
        <xdr:graphicFrame macro="">
          <xdr:nvGraphicFramePr>
            <xdr:cNvPr id="7" name="Years of service left " descr="Filter Data table by Years of service lef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s of service left "/>
            </a:graphicData>
          </a:graphic>
        </xdr:graphicFrame>
      </mc:Choice>
      <mc:Fallback xmlns="">
        <xdr:sp macro="" textlink="">
          <xdr:nvSpPr>
            <xdr:cNvPr id="0" name=""/>
            <xdr:cNvSpPr>
              <a:spLocks noTextEdit="1"/>
            </xdr:cNvSpPr>
          </xdr:nvSpPr>
          <xdr:spPr>
            <a:xfrm>
              <a:off x="19357974" y="711200"/>
              <a:ext cx="2098675"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1000000}" sourceName="Locat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00000000-0013-0000-FFFF-FFFF02000000}" sourceName="Condition">
  <extLst>
    <x:ext xmlns:x15="http://schemas.microsoft.com/office/spreadsheetml/2010/11/main" uri="{2F2917AC-EB37-4324-AD4E-5DD8C200BD13}">
      <x15:tableSlicerCache tableId="1" column="4"/>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service_left" xr10:uid="{00000000-0013-0000-FFFF-FFFF03000000}" sourceName="Years of service left ">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0000000-0014-0000-FFFF-FFFF01000000}" cache="Slicer_Location" caption="Location" columnCount="3" style="SlicerStyleLight6" rowHeight="241300"/>
  <slicer name="Condition" xr10:uid="{00000000-0014-0000-FFFF-FFFF02000000}" cache="Slicer_Condition" caption="Condition" columnCount="3" style="SlicerStyleLight6" rowHeight="241300"/>
  <slicer name="Years of service left " xr10:uid="{00000000-0014-0000-FFFF-FFFF03000000}" cache="Slicer_Years_of_service_left" caption="Years of service left " columnCount="6" style="SlicerStyleLight6" rowHeight="241300"/>
</slicer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4:S9" totalsRowShown="0" headerRowDxfId="19" dataDxfId="18">
  <autoFilter ref="B4:S9" xr:uid="{00000000-0009-0000-0100-000001000000}"/>
  <tableColumns count="18">
    <tableColumn id="1" xr3:uid="{00000000-0010-0000-0000-000001000000}" name="Asset or serial number" dataDxfId="17"/>
    <tableColumn id="2" xr3:uid="{00000000-0010-0000-0000-000002000000}" name="Item description " dataDxfId="16"/>
    <tableColumn id="3" xr3:uid="{00000000-0010-0000-0000-000003000000}" name="Location" dataDxfId="15"/>
    <tableColumn id="4" xr3:uid="{00000000-0010-0000-0000-000004000000}" name="Condition" dataDxfId="14"/>
    <tableColumn id="5" xr3:uid="{00000000-0010-0000-0000-000005000000}" name="Vendor" dataDxfId="13"/>
    <tableColumn id="6" xr3:uid="{00000000-0010-0000-0000-000006000000}" name="Years of service left " dataDxfId="12"/>
    <tableColumn id="7" xr3:uid="{00000000-0010-0000-0000-000007000000}" name="Initial value" dataDxfId="11" dataCellStyle="Currency"/>
    <tableColumn id="8" xr3:uid="{00000000-0010-0000-0000-000008000000}" name="Down payment" dataDxfId="10" dataCellStyle="Currency"/>
    <tableColumn id="9" xr3:uid="{00000000-0010-0000-0000-000009000000}" name="Date purchased or leased" dataDxfId="9" dataCellStyle="Date"/>
    <tableColumn id="10" xr3:uid="{00000000-0010-0000-0000-00000A000000}" name="Loan term in years" dataDxfId="8"/>
    <tableColumn id="11" xr3:uid="{00000000-0010-0000-0000-00000B000000}" name="Loan rate" dataDxfId="7" dataCellStyle="Percent"/>
    <tableColumn id="12" xr3:uid="{00000000-0010-0000-0000-00000C000000}" name="Monthly payment" dataDxfId="6" dataCellStyle="Currency [0]">
      <calculatedColumnFormula>IFERROR(IF(AND(Data[[#This Row],[Initial value]]&gt;0,Data[[#This Row],[Initial value]]&lt;&gt;Data[[#This Row],[Down payment]]),-1*PMT(Data[[#This Row],[Loan rate]]/12,Data[[#This Row],[Loan term in years]]*12,Data[[#This Row],[Initial value]]-Data[[#This Row],[Down payment]]),0),0)</calculatedColumnFormula>
    </tableColumn>
    <tableColumn id="13" xr3:uid="{00000000-0010-0000-0000-00000D000000}" name="Monthly operating costs" dataDxfId="5" dataCellStyle="Currency"/>
    <tableColumn id="14" xr3:uid="{00000000-0010-0000-0000-00000E000000}" name="Total monthly cost" dataDxfId="4" dataCellStyle="Currency [0]">
      <calculatedColumnFormula>IFERROR(Data[[#This Row],[Monthly operating costs]]+Data[[#This Row],[Monthly payment]],"")</calculatedColumnFormula>
    </tableColumn>
    <tableColumn id="15" xr3:uid="{00000000-0010-0000-0000-00000F000000}" name="Expected value at end of loan term" dataDxfId="3" dataCellStyle="Currency"/>
    <tableColumn id="16" xr3:uid="{00000000-0010-0000-0000-000010000000}" name="Annual straight line depreciation" dataDxfId="2" dataCellStyle="Currency [0]">
      <calculatedColumnFormula>IFERROR(IF(Data[[#This Row],[Initial value]]&gt;0,SLN(Data[[#This Row],[Initial value]],Data[[#This Row],[Expected value at end of loan term]],Data[[#This Row],[Years of service left ]]),0),0)</calculatedColumnFormula>
    </tableColumn>
    <tableColumn id="17" xr3:uid="{00000000-0010-0000-0000-000011000000}" name="Monthly straight line depreciation" dataDxfId="1" dataCellStyle="Currency [0]">
      <calculatedColumnFormula>IFERROR(Data[[#This Row],[Annual straight line depreciation]]/12,0)</calculatedColumnFormula>
    </tableColumn>
    <tableColumn id="18" xr3:uid="{00000000-0010-0000-0000-000012000000}" name="Current value" dataDxfId="0" dataCellStyle="Currency [0]">
      <calculatedColumnFormula>IFERROR(Data[[#This Row],[Initial value]]-(Data[[#This Row],[Annual straight line depreciation]]*((TODAY()-Data[[#This Row],[Date purchased or leased]])/365)),0)</calculatedColumnFormula>
    </tableColumn>
  </tableColumns>
  <tableStyleInfo name="Equipment Inventory List" showFirstColumn="0" showLastColumn="0" showRowStripes="1" showColumnStripes="0"/>
  <extLst>
    <ext xmlns:x14="http://schemas.microsoft.com/office/spreadsheetml/2009/9/main" uri="{504A1905-F514-4f6f-8877-14C23A59335A}">
      <x14:table altTextSummary="Enter equipment Physical Condition &amp; Financial Status in this table. Monthly payment, Total monthly cost, Annual &amp; Monthly depreciation &amp; Current value are automatically calculated"/>
    </ext>
  </extLst>
</table>
</file>

<file path=xl/theme/theme11.xml><?xml version="1.0" encoding="utf-8"?>
<a:theme xmlns:a="http://schemas.openxmlformats.org/drawingml/2006/main" name="QLS">
  <a:themeElements>
    <a:clrScheme name="TM04099168">
      <a:dk1>
        <a:srgbClr val="000000"/>
      </a:dk1>
      <a:lt1>
        <a:srgbClr val="FFFFFF"/>
      </a:lt1>
      <a:dk2>
        <a:srgbClr val="82FEFF"/>
      </a:dk2>
      <a:lt2>
        <a:srgbClr val="E7E6E6"/>
      </a:lt2>
      <a:accent1>
        <a:srgbClr val="134770"/>
      </a:accent1>
      <a:accent2>
        <a:srgbClr val="9ACD4B"/>
      </a:accent2>
      <a:accent3>
        <a:srgbClr val="F9A93A"/>
      </a:accent3>
      <a:accent4>
        <a:srgbClr val="D2583F"/>
      </a:accent4>
      <a:accent5>
        <a:srgbClr val="B158D3"/>
      </a:accent5>
      <a:accent6>
        <a:srgbClr val="639FCC"/>
      </a:accent6>
      <a:hlink>
        <a:srgbClr val="0563C1"/>
      </a:hlink>
      <a:folHlink>
        <a:srgbClr val="954F72"/>
      </a:folHlink>
    </a:clrScheme>
    <a:fontScheme name="Custom 15">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 Type="http://schemas.microsoft.com/office/2007/relationships/slicer" Target="/xl/slicers/slicer1.xml" Id="rId4"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499984740745262"/>
    <pageSetUpPr autoPageBreaks="0" fitToPage="1"/>
  </sheetPr>
  <dimension ref="A1:AH23"/>
  <sheetViews>
    <sheetView showGridLines="0" tabSelected="1" zoomScaleNormal="100" workbookViewId="0"/>
  </sheetViews>
  <sheetFormatPr defaultColWidth="8.69921875" defaultRowHeight="30" customHeight="1" x14ac:dyDescent="0.25"/>
  <cols>
    <col min="1" max="1" width="2.5" customWidth="1"/>
    <col min="2" max="2" width="17.09765625" style="13" customWidth="1"/>
    <col min="3" max="3" width="17.69921875" customWidth="1"/>
    <col min="4" max="4" width="14.69921875" customWidth="1"/>
    <col min="5" max="5" width="13.19921875" customWidth="1"/>
    <col min="6" max="6" width="11" customWidth="1"/>
    <col min="7" max="7" width="14.59765625" customWidth="1"/>
    <col min="8" max="8" width="13.19921875" customWidth="1"/>
    <col min="9" max="9" width="12.8984375" customWidth="1"/>
    <col min="10" max="10" width="16.796875" customWidth="1"/>
    <col min="11" max="11" width="11.59765625" customWidth="1"/>
    <col min="12" max="13" width="13.19921875" customWidth="1"/>
    <col min="14" max="14" width="18" customWidth="1"/>
    <col min="15" max="15" width="15.09765625" customWidth="1"/>
    <col min="16" max="16" width="18.796875" customWidth="1"/>
    <col min="17" max="17" width="18.69921875" customWidth="1"/>
    <col min="18" max="18" width="18.8984375" customWidth="1"/>
    <col min="19" max="19" width="15" customWidth="1"/>
    <col min="20" max="20" width="2.5" customWidth="1"/>
  </cols>
  <sheetData>
    <row r="1" spans="1:34" ht="133.94999999999999" customHeight="1" x14ac:dyDescent="1.3">
      <c r="A1" s="1"/>
      <c r="B1" s="14" t="s">
        <v>0</v>
      </c>
      <c r="C1" s="2"/>
      <c r="D1" s="2"/>
      <c r="E1" s="2"/>
      <c r="F1" s="2"/>
      <c r="G1" s="3"/>
      <c r="H1" s="3"/>
      <c r="I1" s="3"/>
      <c r="J1" s="3"/>
      <c r="K1" s="3"/>
      <c r="L1" s="3"/>
      <c r="M1" s="3"/>
      <c r="N1" s="25"/>
      <c r="O1" s="25"/>
      <c r="P1" s="26"/>
      <c r="Q1" s="26"/>
      <c r="R1" s="26"/>
      <c r="S1" s="26"/>
      <c r="T1" s="1"/>
      <c r="U1" s="4"/>
      <c r="V1" s="4"/>
      <c r="W1" s="4"/>
      <c r="X1" s="4"/>
      <c r="Y1" s="4"/>
      <c r="Z1" s="4"/>
      <c r="AA1" s="4"/>
      <c r="AB1" s="4"/>
      <c r="AC1" s="4"/>
      <c r="AD1" s="4"/>
      <c r="AE1" s="4"/>
      <c r="AF1" s="4"/>
      <c r="AG1" s="4"/>
      <c r="AH1" s="4"/>
    </row>
    <row r="2" spans="1:34" ht="40.049999999999997" customHeight="1" x14ac:dyDescent="0.25">
      <c r="A2" s="1"/>
      <c r="B2" s="5"/>
      <c r="C2" s="5"/>
      <c r="D2" s="5"/>
      <c r="E2" s="5"/>
      <c r="F2" s="5"/>
      <c r="G2" s="5"/>
      <c r="H2" s="5"/>
      <c r="I2" s="5"/>
      <c r="J2" s="5"/>
      <c r="K2" s="5"/>
      <c r="L2" s="5"/>
      <c r="M2" s="5"/>
      <c r="N2" s="5"/>
      <c r="O2" s="5"/>
      <c r="P2" s="5"/>
      <c r="Q2" s="5"/>
      <c r="R2" s="5"/>
      <c r="S2" s="5"/>
      <c r="T2" s="1"/>
      <c r="U2" s="4"/>
      <c r="V2" s="4"/>
      <c r="W2" s="4"/>
      <c r="X2" s="4"/>
      <c r="Y2" s="4"/>
      <c r="Z2" s="4"/>
      <c r="AA2" s="4"/>
      <c r="AB2" s="4"/>
      <c r="AC2" s="4"/>
      <c r="AD2" s="4"/>
      <c r="AE2" s="4"/>
      <c r="AF2" s="4"/>
      <c r="AG2" s="4"/>
      <c r="AH2" s="4"/>
    </row>
    <row r="3" spans="1:34" ht="40.049999999999997" customHeight="1" x14ac:dyDescent="0.25">
      <c r="A3" s="1"/>
      <c r="B3" s="23" t="s">
        <v>20</v>
      </c>
      <c r="C3" s="23"/>
      <c r="D3" s="23"/>
      <c r="E3" s="23"/>
      <c r="F3" s="23"/>
      <c r="G3" s="23"/>
      <c r="H3" s="24" t="s">
        <v>21</v>
      </c>
      <c r="I3" s="24"/>
      <c r="J3" s="24"/>
      <c r="K3" s="24"/>
      <c r="L3" s="24"/>
      <c r="M3" s="24"/>
      <c r="N3" s="24"/>
      <c r="O3" s="24"/>
      <c r="P3" s="24"/>
      <c r="Q3" s="24"/>
      <c r="R3" s="24"/>
      <c r="S3" s="24"/>
      <c r="T3" s="1"/>
      <c r="U3" s="4"/>
      <c r="V3" s="4"/>
      <c r="W3" s="4"/>
      <c r="X3" s="4"/>
      <c r="Y3" s="4"/>
      <c r="Z3" s="4"/>
      <c r="AA3" s="4"/>
      <c r="AB3" s="4"/>
      <c r="AC3" s="4"/>
      <c r="AD3" s="4"/>
      <c r="AE3" s="4"/>
      <c r="AF3" s="4"/>
      <c r="AG3" s="4"/>
      <c r="AH3" s="4"/>
    </row>
    <row r="4" spans="1:34" ht="40.049999999999997" customHeight="1" x14ac:dyDescent="0.25">
      <c r="A4" s="1"/>
      <c r="B4" s="15" t="s">
        <v>1</v>
      </c>
      <c r="C4" s="16" t="s">
        <v>26</v>
      </c>
      <c r="D4" s="16" t="s">
        <v>2</v>
      </c>
      <c r="E4" s="16" t="s">
        <v>3</v>
      </c>
      <c r="F4" s="16" t="s">
        <v>4</v>
      </c>
      <c r="G4" s="16" t="s">
        <v>5</v>
      </c>
      <c r="H4" s="16" t="s">
        <v>6</v>
      </c>
      <c r="I4" s="16" t="s">
        <v>7</v>
      </c>
      <c r="J4" s="16" t="s">
        <v>8</v>
      </c>
      <c r="K4" s="16" t="s">
        <v>9</v>
      </c>
      <c r="L4" s="16" t="s">
        <v>10</v>
      </c>
      <c r="M4" s="16" t="s">
        <v>11</v>
      </c>
      <c r="N4" s="16" t="s">
        <v>12</v>
      </c>
      <c r="O4" s="16" t="s">
        <v>13</v>
      </c>
      <c r="P4" s="16" t="s">
        <v>14</v>
      </c>
      <c r="Q4" s="16" t="s">
        <v>15</v>
      </c>
      <c r="R4" s="16" t="s">
        <v>16</v>
      </c>
      <c r="S4" s="16" t="s">
        <v>17</v>
      </c>
      <c r="T4" s="1"/>
      <c r="U4" s="4"/>
      <c r="V4" s="4"/>
      <c r="W4" s="4"/>
      <c r="X4" s="4"/>
      <c r="Y4" s="4"/>
      <c r="Z4" s="4"/>
      <c r="AA4" s="4"/>
      <c r="AB4" s="4"/>
      <c r="AC4" s="4"/>
      <c r="AD4" s="4"/>
      <c r="AE4" s="4"/>
      <c r="AF4" s="4"/>
      <c r="AG4" s="4"/>
      <c r="AH4" s="4"/>
    </row>
    <row r="5" spans="1:34" ht="40.049999999999997" customHeight="1" x14ac:dyDescent="0.25">
      <c r="A5" s="1"/>
      <c r="B5" s="17">
        <v>123</v>
      </c>
      <c r="C5" s="10" t="s">
        <v>27</v>
      </c>
      <c r="D5" s="10" t="s">
        <v>18</v>
      </c>
      <c r="E5" s="10" t="s">
        <v>23</v>
      </c>
      <c r="F5" s="10" t="s">
        <v>19</v>
      </c>
      <c r="G5" s="18">
        <v>5</v>
      </c>
      <c r="H5" s="19">
        <v>30000</v>
      </c>
      <c r="I5" s="19">
        <v>5000</v>
      </c>
      <c r="J5" s="20">
        <f ca="1">DATE(YEAR(TODAY())-2, 1,1)</f>
        <v>44197</v>
      </c>
      <c r="K5" s="18">
        <v>4</v>
      </c>
      <c r="L5" s="21">
        <v>0.1</v>
      </c>
      <c r="M5" s="22">
        <f>IFERROR(IF(AND(Data[[#This Row],[Initial value]]&gt;0,Data[[#This Row],[Initial value]]&lt;&gt;Data[[#This Row],[Down payment]]),-1*PMT(Data[[#This Row],[Loan rate]]/12,Data[[#This Row],[Loan term in years]]*12,Data[[#This Row],[Initial value]]-Data[[#This Row],[Down payment]]),0),0)</f>
        <v>634.06458586867973</v>
      </c>
      <c r="N5" s="19">
        <v>200</v>
      </c>
      <c r="O5" s="22">
        <f>IFERROR(Data[[#This Row],[Monthly operating costs]]+Data[[#This Row],[Monthly payment]],"")</f>
        <v>834.06458586867973</v>
      </c>
      <c r="P5" s="19">
        <v>20000</v>
      </c>
      <c r="Q5" s="22">
        <f>IFERROR(IF(Data[[#This Row],[Initial value]]&gt;0,SLN(Data[[#This Row],[Initial value]],Data[[#This Row],[Expected value at end of loan term]],Data[[#This Row],[Years of service left ]]),0),0)</f>
        <v>2000</v>
      </c>
      <c r="R5" s="22">
        <f>IFERROR(Data[[#This Row],[Annual straight line depreciation]]/12,0)</f>
        <v>166.66666666666666</v>
      </c>
      <c r="S5" s="22">
        <f ca="1">IFERROR(Data[[#This Row],[Initial value]]-(Data[[#This Row],[Annual straight line depreciation]]*((TODAY()-Data[[#This Row],[Date purchased or leased]])/365)),0)</f>
        <v>25221.917808219179</v>
      </c>
      <c r="T5" s="1"/>
      <c r="U5" s="4"/>
      <c r="V5" s="4"/>
      <c r="W5" s="4"/>
      <c r="X5" s="4"/>
      <c r="Y5" s="4"/>
      <c r="Z5" s="4"/>
      <c r="AA5" s="4"/>
      <c r="AB5" s="4"/>
      <c r="AC5" s="4"/>
      <c r="AD5" s="4"/>
      <c r="AE5" s="4"/>
      <c r="AF5" s="4"/>
      <c r="AG5" s="4"/>
      <c r="AH5" s="4"/>
    </row>
    <row r="6" spans="1:34" s="7" customFormat="1" ht="40.049999999999997" customHeight="1" x14ac:dyDescent="0.25">
      <c r="A6" s="1"/>
      <c r="B6" s="17">
        <v>456</v>
      </c>
      <c r="C6" s="10" t="s">
        <v>28</v>
      </c>
      <c r="D6" s="10" t="s">
        <v>18</v>
      </c>
      <c r="E6" s="10" t="s">
        <v>22</v>
      </c>
      <c r="F6" s="10" t="s">
        <v>19</v>
      </c>
      <c r="G6" s="18">
        <v>3</v>
      </c>
      <c r="H6" s="19">
        <v>5000</v>
      </c>
      <c r="I6" s="19">
        <v>5000</v>
      </c>
      <c r="J6" s="20">
        <f ca="1">DATE(YEAR(TODAY())-1, 1,1)</f>
        <v>44562</v>
      </c>
      <c r="K6" s="18"/>
      <c r="L6" s="21"/>
      <c r="M6" s="22">
        <f>IFERROR(IF(AND(Data[[#This Row],[Initial value]]&gt;0,Data[[#This Row],[Initial value]]&lt;&gt;Data[[#This Row],[Down payment]]),-1*PMT(Data[[#This Row],[Loan rate]]/12,Data[[#This Row],[Loan term in years]]*12,Data[[#This Row],[Initial value]]-Data[[#This Row],[Down payment]]),0),0)</f>
        <v>0</v>
      </c>
      <c r="N6" s="19">
        <v>20</v>
      </c>
      <c r="O6" s="22">
        <f>IFERROR(Data[[#This Row],[Monthly operating costs]]+Data[[#This Row],[Monthly payment]],"")</f>
        <v>20</v>
      </c>
      <c r="P6" s="19"/>
      <c r="Q6" s="22">
        <f>IFERROR(IF(Data[[#This Row],[Initial value]]&gt;0,SLN(Data[[#This Row],[Initial value]],Data[[#This Row],[Expected value at end of loan term]],Data[[#This Row],[Years of service left ]]),0),0)</f>
        <v>1666.6666666666667</v>
      </c>
      <c r="R6" s="22">
        <f>IFERROR(Data[[#This Row],[Annual straight line depreciation]]/12,0)</f>
        <v>138.88888888888889</v>
      </c>
      <c r="S6" s="22">
        <f ca="1">IFERROR(Data[[#This Row],[Initial value]]-(Data[[#This Row],[Annual straight line depreciation]]*((TODAY()-Data[[#This Row],[Date purchased or leased]])/365)),0)</f>
        <v>2684.9315068493152</v>
      </c>
      <c r="T6" s="1"/>
      <c r="U6" s="6"/>
      <c r="V6" s="6"/>
      <c r="W6" s="6"/>
      <c r="X6" s="6"/>
      <c r="Y6" s="6"/>
      <c r="Z6" s="6"/>
      <c r="AA6" s="6"/>
      <c r="AB6" s="6"/>
      <c r="AC6" s="6"/>
      <c r="AD6" s="6"/>
      <c r="AE6" s="6"/>
      <c r="AF6" s="6"/>
      <c r="AG6" s="6"/>
      <c r="AH6" s="6"/>
    </row>
    <row r="7" spans="1:34" s="10" customFormat="1" ht="40.049999999999997" customHeight="1" x14ac:dyDescent="0.25">
      <c r="A7" s="8"/>
      <c r="B7" s="17">
        <v>789</v>
      </c>
      <c r="C7" s="10" t="s">
        <v>29</v>
      </c>
      <c r="D7" s="10" t="s">
        <v>24</v>
      </c>
      <c r="E7" s="10" t="s">
        <v>25</v>
      </c>
      <c r="F7" s="10" t="s">
        <v>19</v>
      </c>
      <c r="G7" s="18">
        <v>6</v>
      </c>
      <c r="H7" s="19">
        <v>50000</v>
      </c>
      <c r="I7" s="19">
        <v>20000</v>
      </c>
      <c r="J7" s="20">
        <f ca="1">TODAY()</f>
        <v>45069</v>
      </c>
      <c r="K7" s="18">
        <v>5</v>
      </c>
      <c r="L7" s="21">
        <v>0.05</v>
      </c>
      <c r="M7" s="22">
        <f>IFERROR(IF(AND(Data[[#This Row],[Initial value]]&gt;0,Data[[#This Row],[Initial value]]&lt;&gt;Data[[#This Row],[Down payment]]),-1*PMT(Data[[#This Row],[Loan rate]]/12,Data[[#This Row],[Loan term in years]]*12,Data[[#This Row],[Initial value]]-Data[[#This Row],[Down payment]]),0),0)</f>
        <v>566.13700932032805</v>
      </c>
      <c r="N7" s="19">
        <v>40</v>
      </c>
      <c r="O7" s="22">
        <f>IFERROR(Data[[#This Row],[Monthly operating costs]]+Data[[#This Row],[Monthly payment]],"")</f>
        <v>606.13700932032805</v>
      </c>
      <c r="P7" s="19">
        <v>1500</v>
      </c>
      <c r="Q7" s="22">
        <f>IFERROR(IF(Data[[#This Row],[Initial value]]&gt;0,SLN(Data[[#This Row],[Initial value]],Data[[#This Row],[Expected value at end of loan term]],Data[[#This Row],[Years of service left ]]),0),0)</f>
        <v>8083.333333333333</v>
      </c>
      <c r="R7" s="22">
        <f>IFERROR(Data[[#This Row],[Annual straight line depreciation]]/12,0)</f>
        <v>673.61111111111109</v>
      </c>
      <c r="S7" s="22">
        <f ca="1">IFERROR(Data[[#This Row],[Initial value]]-(Data[[#This Row],[Annual straight line depreciation]]*((TODAY()-Data[[#This Row],[Date purchased or leased]])/365)),0)</f>
        <v>50000</v>
      </c>
      <c r="T7" s="8"/>
      <c r="U7" s="9"/>
      <c r="V7" s="9"/>
      <c r="W7" s="9"/>
      <c r="X7" s="9"/>
      <c r="Y7" s="9"/>
      <c r="Z7" s="9"/>
      <c r="AA7" s="9"/>
      <c r="AB7" s="9"/>
      <c r="AC7" s="9"/>
      <c r="AD7" s="9"/>
      <c r="AE7" s="9"/>
      <c r="AF7" s="9"/>
      <c r="AG7" s="9"/>
      <c r="AH7" s="9"/>
    </row>
    <row r="8" spans="1:34" ht="40.049999999999997" customHeight="1" x14ac:dyDescent="0.25">
      <c r="A8" s="1"/>
      <c r="B8" s="17"/>
      <c r="C8" s="10"/>
      <c r="D8" s="10"/>
      <c r="E8" s="10"/>
      <c r="F8" s="10"/>
      <c r="G8" s="18"/>
      <c r="H8" s="19"/>
      <c r="I8" s="19"/>
      <c r="J8" s="20"/>
      <c r="K8" s="18"/>
      <c r="L8" s="21"/>
      <c r="M8" s="22">
        <f>IFERROR(IF(AND(Data[[#This Row],[Initial value]]&gt;0,Data[[#This Row],[Initial value]]&lt;&gt;Data[[#This Row],[Down payment]]),-1*PMT(Data[[#This Row],[Loan rate]]/12,Data[[#This Row],[Loan term in years]]*12,Data[[#This Row],[Initial value]]-Data[[#This Row],[Down payment]]),0),0)</f>
        <v>0</v>
      </c>
      <c r="N8" s="19"/>
      <c r="O8" s="22">
        <f>IFERROR(Data[[#This Row],[Monthly operating costs]]+Data[[#This Row],[Monthly payment]],"")</f>
        <v>0</v>
      </c>
      <c r="P8" s="19"/>
      <c r="Q8" s="22">
        <f>IFERROR(IF(Data[[#This Row],[Initial value]]&gt;0,SLN(Data[[#This Row],[Initial value]],Data[[#This Row],[Expected value at end of loan term]],Data[[#This Row],[Years of service left ]]),0),0)</f>
        <v>0</v>
      </c>
      <c r="R8" s="22">
        <f>IFERROR(Data[[#This Row],[Annual straight line depreciation]]/12,0)</f>
        <v>0</v>
      </c>
      <c r="S8" s="22">
        <f ca="1">IFERROR(Data[[#This Row],[Initial value]]-(Data[[#This Row],[Annual straight line depreciation]]*((TODAY()-Data[[#This Row],[Date purchased or leased]])/365)),0)</f>
        <v>0</v>
      </c>
      <c r="T8" s="1"/>
      <c r="U8" s="4"/>
      <c r="V8" s="4"/>
      <c r="W8" s="4"/>
      <c r="X8" s="4"/>
      <c r="Y8" s="4"/>
      <c r="Z8" s="4"/>
      <c r="AA8" s="4"/>
      <c r="AB8" s="4"/>
      <c r="AC8" s="4"/>
      <c r="AD8" s="4"/>
      <c r="AE8" s="4"/>
      <c r="AF8" s="4"/>
      <c r="AG8" s="4"/>
      <c r="AH8" s="4"/>
    </row>
    <row r="9" spans="1:34" s="10" customFormat="1" ht="40.049999999999997" customHeight="1" x14ac:dyDescent="0.25">
      <c r="A9" s="8"/>
      <c r="B9" s="17"/>
      <c r="G9" s="18"/>
      <c r="H9" s="19"/>
      <c r="I9" s="19"/>
      <c r="J9" s="20"/>
      <c r="K9" s="18"/>
      <c r="L9" s="21"/>
      <c r="M9" s="22">
        <f>IFERROR(IF(AND(Data[[#This Row],[Initial value]]&gt;0,Data[[#This Row],[Initial value]]&lt;&gt;Data[[#This Row],[Down payment]]),-1*PMT(Data[[#This Row],[Loan rate]]/12,Data[[#This Row],[Loan term in years]]*12,Data[[#This Row],[Initial value]]-Data[[#This Row],[Down payment]]),0),0)</f>
        <v>0</v>
      </c>
      <c r="N9" s="19"/>
      <c r="O9" s="22">
        <f>IFERROR(Data[[#This Row],[Monthly operating costs]]+Data[[#This Row],[Monthly payment]],"")</f>
        <v>0</v>
      </c>
      <c r="P9" s="19"/>
      <c r="Q9" s="22">
        <f>IFERROR(IF(Data[[#This Row],[Initial value]]&gt;0,SLN(Data[[#This Row],[Initial value]],Data[[#This Row],[Expected value at end of loan term]],Data[[#This Row],[Years of service left ]]),0),0)</f>
        <v>0</v>
      </c>
      <c r="R9" s="22">
        <f>IFERROR(Data[[#This Row],[Annual straight line depreciation]]/12,0)</f>
        <v>0</v>
      </c>
      <c r="S9" s="22">
        <f ca="1">IFERROR(Data[[#This Row],[Initial value]]-(Data[[#This Row],[Annual straight line depreciation]]*((TODAY()-Data[[#This Row],[Date purchased or leased]])/365)),0)</f>
        <v>0</v>
      </c>
      <c r="T9" s="8"/>
      <c r="U9" s="9"/>
      <c r="V9" s="9"/>
      <c r="W9" s="9"/>
      <c r="X9" s="9"/>
      <c r="Y9" s="9"/>
      <c r="Z9" s="9"/>
      <c r="AA9" s="9"/>
      <c r="AB9" s="9"/>
      <c r="AC9" s="9"/>
      <c r="AD9" s="9"/>
      <c r="AE9" s="9"/>
      <c r="AF9" s="9"/>
      <c r="AG9" s="9"/>
      <c r="AH9" s="9"/>
    </row>
    <row r="10" spans="1:34" ht="30" customHeight="1" x14ac:dyDescent="0.25">
      <c r="A10" s="1"/>
      <c r="B10" s="11"/>
      <c r="C10" s="5"/>
      <c r="D10" s="5"/>
      <c r="E10" s="5"/>
      <c r="F10" s="5"/>
      <c r="G10" s="5"/>
      <c r="H10" s="5"/>
      <c r="I10" s="5"/>
      <c r="J10" s="5"/>
      <c r="K10" s="5"/>
      <c r="L10" s="5"/>
      <c r="M10" s="5"/>
      <c r="N10" s="5"/>
      <c r="O10" s="5"/>
      <c r="P10" s="5"/>
      <c r="Q10" s="5"/>
      <c r="R10" s="5"/>
      <c r="S10" s="5"/>
      <c r="T10" s="1"/>
      <c r="U10" s="4"/>
      <c r="V10" s="4"/>
      <c r="W10" s="4"/>
      <c r="X10" s="4"/>
      <c r="Y10" s="4"/>
      <c r="Z10" s="4"/>
      <c r="AA10" s="4"/>
      <c r="AB10" s="4"/>
      <c r="AC10" s="4"/>
      <c r="AD10" s="4"/>
      <c r="AE10" s="4"/>
      <c r="AF10" s="4"/>
      <c r="AG10" s="4"/>
      <c r="AH10" s="4"/>
    </row>
    <row r="11" spans="1:34" ht="30" customHeight="1" x14ac:dyDescent="0.25">
      <c r="A11" s="4"/>
      <c r="B11" s="12"/>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34" ht="30" customHeight="1" x14ac:dyDescent="0.25">
      <c r="A12" s="4"/>
      <c r="B12" s="12"/>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34" ht="30" customHeight="1" x14ac:dyDescent="0.25">
      <c r="A13" s="4"/>
      <c r="B13" s="12"/>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34" ht="30" customHeight="1" x14ac:dyDescent="0.25">
      <c r="A14" s="4"/>
      <c r="B14" s="12"/>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34" ht="30" customHeight="1" x14ac:dyDescent="0.25">
      <c r="A15" s="4"/>
      <c r="B15" s="12"/>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34" ht="30" customHeight="1" x14ac:dyDescent="0.25">
      <c r="A16" s="4"/>
      <c r="B16" s="12"/>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ht="30" customHeight="1" x14ac:dyDescent="0.25">
      <c r="A17" s="4"/>
      <c r="B17" s="12"/>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ht="30" customHeight="1" x14ac:dyDescent="0.25">
      <c r="A18" s="4"/>
      <c r="B18" s="12"/>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ht="30" customHeight="1" x14ac:dyDescent="0.25">
      <c r="A19" s="4"/>
      <c r="B19" s="12"/>
      <c r="C19" s="4"/>
      <c r="D19" s="4"/>
      <c r="E19" s="4"/>
      <c r="F19" s="4"/>
      <c r="G19" s="4"/>
      <c r="H19" s="4"/>
      <c r="I19" s="4"/>
      <c r="J19" s="4"/>
      <c r="K19" s="6"/>
      <c r="L19" s="4"/>
      <c r="M19" s="4"/>
      <c r="N19" s="4"/>
      <c r="O19" s="4"/>
      <c r="P19" s="4"/>
      <c r="Q19" s="4"/>
      <c r="R19" s="4"/>
      <c r="S19" s="4"/>
      <c r="T19" s="4"/>
      <c r="U19" s="4"/>
      <c r="V19" s="4"/>
      <c r="W19" s="4"/>
      <c r="X19" s="4"/>
      <c r="Y19" s="4"/>
      <c r="Z19" s="4"/>
      <c r="AA19" s="4"/>
      <c r="AB19" s="4"/>
    </row>
    <row r="20" spans="1:28" ht="30" customHeight="1" x14ac:dyDescent="0.25">
      <c r="A20" s="4"/>
      <c r="B20" s="12"/>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ht="30" customHeight="1" x14ac:dyDescent="0.25">
      <c r="A21" s="4"/>
      <c r="B21" s="12"/>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ht="30" customHeight="1" x14ac:dyDescent="0.25">
      <c r="A22" s="4"/>
      <c r="B22" s="12"/>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30" customHeight="1" x14ac:dyDescent="0.25">
      <c r="A23" s="4"/>
      <c r="B23" s="12"/>
      <c r="C23" s="4"/>
      <c r="D23" s="4"/>
      <c r="E23" s="4"/>
      <c r="F23" s="4"/>
      <c r="G23" s="4"/>
      <c r="H23" s="4"/>
      <c r="I23" s="4"/>
      <c r="J23" s="4"/>
      <c r="K23" s="4"/>
      <c r="L23" s="4"/>
      <c r="M23" s="4"/>
      <c r="N23" s="4"/>
      <c r="O23" s="4"/>
      <c r="P23" s="4"/>
      <c r="Q23" s="4"/>
      <c r="R23" s="4"/>
      <c r="S23" s="4"/>
      <c r="T23" s="4"/>
      <c r="U23" s="4"/>
      <c r="V23" s="4"/>
      <c r="W23" s="4"/>
      <c r="X23" s="4"/>
      <c r="Y23" s="4"/>
      <c r="Z23" s="4"/>
      <c r="AA23" s="4"/>
      <c r="AB23" s="4"/>
    </row>
  </sheetData>
  <mergeCells count="5">
    <mergeCell ref="B3:G3"/>
    <mergeCell ref="H3:S3"/>
    <mergeCell ref="N1:O1"/>
    <mergeCell ref="P1:Q1"/>
    <mergeCell ref="R1:S1"/>
  </mergeCells>
  <dataValidations count="25">
    <dataValidation allowBlank="1" showInputMessage="1" showErrorMessage="1" prompt="Create an Equipment Inventory List in this worksheet. Enter equipment details in Data table to calculate payment, depreciation &amp; value. Use slicers in cells N1 to R1 to filter data" sqref="A1" xr:uid="{00000000-0002-0000-0000-000000000000}"/>
    <dataValidation allowBlank="1" showInputMessage="1" showErrorMessage="1" prompt="Enter information about Physical Condition of equipment in columns B through G in table below" sqref="B3:G3" xr:uid="{00000000-0002-0000-0000-000004000000}"/>
    <dataValidation allowBlank="1" showInputMessage="1" showErrorMessage="1" prompt="Enter information about Financial Status of equipment in columns H through S in table below" sqref="H3:S3" xr:uid="{00000000-0002-0000-0000-000005000000}"/>
    <dataValidation allowBlank="1" showInputMessage="1" showErrorMessage="1" prompt="Enter Asset or serial number in this column under this heading. Use heading filters to find specific entries" sqref="B4" xr:uid="{00000000-0002-0000-0000-000006000000}"/>
    <dataValidation allowBlank="1" showInputMessage="1" showErrorMessage="1" prompt="Enter Item description (make and model) in this column under this heading" sqref="C4" xr:uid="{00000000-0002-0000-0000-000007000000}"/>
    <dataValidation allowBlank="1" showInputMessage="1" showErrorMessage="1" prompt="Enter Location in this column under this heading" sqref="D4" xr:uid="{00000000-0002-0000-0000-000008000000}"/>
    <dataValidation allowBlank="1" showInputMessage="1" showErrorMessage="1" prompt="Enter Condition in this column under this heading" sqref="E4" xr:uid="{00000000-0002-0000-0000-000009000000}"/>
    <dataValidation allowBlank="1" showInputMessage="1" showErrorMessage="1" prompt="Enter Vendor in this column under this heading" sqref="F4" xr:uid="{00000000-0002-0000-0000-00000A000000}"/>
    <dataValidation allowBlank="1" showInputMessage="1" showErrorMessage="1" prompt="Enter Years of service left in this column under this heading" sqref="G4" xr:uid="{00000000-0002-0000-0000-00000B000000}"/>
    <dataValidation allowBlank="1" showInputMessage="1" showErrorMessage="1" prompt="Enter Initial value in this column under this heading" sqref="H4" xr:uid="{00000000-0002-0000-0000-00000C000000}"/>
    <dataValidation allowBlank="1" showInputMessage="1" showErrorMessage="1" prompt="Enter Down payment in this column under this heading" sqref="I4" xr:uid="{00000000-0002-0000-0000-00000D000000}"/>
    <dataValidation allowBlank="1" showInputMessage="1" showErrorMessage="1" prompt="Enter Date purchased or leased in this column under this heading" sqref="J4" xr:uid="{00000000-0002-0000-0000-00000E000000}"/>
    <dataValidation allowBlank="1" showInputMessage="1" showErrorMessage="1" prompt="Enter Loan term in years in this column under this heading" sqref="K4" xr:uid="{00000000-0002-0000-0000-00000F000000}"/>
    <dataValidation allowBlank="1" showInputMessage="1" showErrorMessage="1" prompt="Enter Loan rate in this column under this heading" sqref="L4" xr:uid="{00000000-0002-0000-0000-000010000000}"/>
    <dataValidation allowBlank="1" showInputMessage="1" showErrorMessage="1" prompt="Monthly payment is automatically calculated in this column under this heading" sqref="M4" xr:uid="{00000000-0002-0000-0000-000011000000}"/>
    <dataValidation allowBlank="1" showInputMessage="1" showErrorMessage="1" prompt="Enter Monthly operating costs in this column under this heading" sqref="N4" xr:uid="{00000000-0002-0000-0000-000012000000}"/>
    <dataValidation allowBlank="1" showInputMessage="1" showErrorMessage="1" prompt="Total monthly cost is automatically calculated in this column under this heading" sqref="O4" xr:uid="{00000000-0002-0000-0000-000013000000}"/>
    <dataValidation allowBlank="1" showInputMessage="1" showErrorMessage="1" prompt="Enter Expected value at end of loan term in this column under this heading" sqref="P4" xr:uid="{00000000-0002-0000-0000-000014000000}"/>
    <dataValidation allowBlank="1" showInputMessage="1" showErrorMessage="1" prompt="Annual straight line depreciation is automatically calculated in this column under this heading" sqref="Q4" xr:uid="{00000000-0002-0000-0000-000015000000}"/>
    <dataValidation allowBlank="1" showInputMessage="1" showErrorMessage="1" prompt="Monthly straight line depreciation is automatically calculated in this column under this heading" sqref="R4" xr:uid="{00000000-0002-0000-0000-000016000000}"/>
    <dataValidation allowBlank="1" showInputMessage="1" showErrorMessage="1" prompt="Current value is automatically calculated in this column under this heading" sqref="S4" xr:uid="{00000000-0002-0000-0000-000017000000}"/>
    <dataValidation allowBlank="1" showInputMessage="1" showErrorMessage="1" prompt="Title of this worksheet is in this cell. Slicers Location, Condition, and Years of service left are in cells at right" sqref="B1" xr:uid="{00000000-0002-0000-0000-000018000000}"/>
    <dataValidation allowBlank="1" showInputMessage="1" showErrorMessage="1" prompt="Location slicer is in this cell. Use this slicer to filter information based on location." sqref="N1:O1" xr:uid="{4EAFD473-0D7C-417F-9C7F-EA71CCBB6855}"/>
    <dataValidation allowBlank="1" showInputMessage="1" showErrorMessage="1" prompt="Condition slicer is in this cell. Use this slicer to filter information based on condition." sqref="P1:Q1" xr:uid="{87244FC4-3EC3-44DB-AD60-7B405662139A}"/>
    <dataValidation allowBlank="1" showInputMessage="1" showErrorMessage="1" prompt="Years of service slicer is in this cell. Use this slicer to filter information based on years of service." sqref="R1:S1" xr:uid="{6864BE2E-602A-472F-A7B3-07E22B85FC37}"/>
  </dataValidations>
  <printOptions horizontalCentered="1"/>
  <pageMargins left="0.25" right="0.25" top="0.75" bottom="0.75" header="0.3" footer="0.3"/>
  <pageSetup scale="45" fitToHeight="0" orientation="landscape" r:id="rId1"/>
  <headerFooter differentFirst="1">
    <oddFooter>Page &amp;P of &amp;N</oddFooter>
  </headerFooter>
  <ignoredErrors>
    <ignoredError sqref="M6:M9 O8:O9 Q6 Q8:Q9 S8:S9" emptyCellReference="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E183F487-1958-4409-8C52-0A7DBD217783}"/>
</file>

<file path=customXml/itemProps22.xml><?xml version="1.0" encoding="utf-8"?>
<ds:datastoreItem xmlns:ds="http://schemas.openxmlformats.org/officeDocument/2006/customXml" ds:itemID="{23F7AB92-75A2-4F2F-BABD-25D1741B86C4}"/>
</file>

<file path=customXml/itemProps31.xml><?xml version="1.0" encoding="utf-8"?>
<ds:datastoreItem xmlns:ds="http://schemas.openxmlformats.org/officeDocument/2006/customXml" ds:itemID="{867DFBDF-678E-41C4-BDDD-C30F4D58B98C}"/>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TM04099168</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Equipment inventory list</vt:lpstr>
      <vt:lpstr>ColumnTitle1</vt:lpstr>
      <vt:lpstr>'Equipment inventory list'!Print_Titles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2023-05-22T07:07:26Z</dcterms:created>
  <dcterms:modified xsi:type="dcterms:W3CDTF">2023-05-24T02:13:31Z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