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hidePivotFieldList="1"/>
  <bookViews>
    <workbookView xWindow="-108" yWindow="-108" windowWidth="23256" windowHeight="12720" xr2:uid="{00000000-000D-0000-FFFF-FFFF00000000}"/>
  </bookViews>
  <sheets>
    <sheet name="College credit planner" sheetId="1" r:id="rId1"/>
    <sheet name="Course" sheetId="5" r:id="rId2"/>
    <sheet name="Semester summary data" sheetId="4" r:id="rId3"/>
  </sheets>
  <definedNames>
    <definedName name="CreditsEarned">DegreeRequirements[[#Totals],[EARNED]]</definedName>
    <definedName name="CreditsNeeded">DegreeRequirements[[#Totals],[TOTAL]]</definedName>
    <definedName name="CreditsRemaining">DegreeRequirements[[#Totals],[NEEDED]]</definedName>
    <definedName name="_xlnm.Print_Titles" localSheetId="1">Course!$1:$2</definedName>
    <definedName name="RequirementLookup">DegreeRequirements[CREDIT REQUIREMENTS]</definedName>
  </definedNames>
  <calcPr calcId="191029"/>
  <pivotCaches>
    <pivotCache cacheId="1" r:id="rId4"/>
  </pivotCaches>
  <extLst>
    <ext xmlns:x15="http://schemas.microsoft.com/office/spreadsheetml/2010/11/main" uri="{FCE2AD5D-F65C-4FA6-A056-5C36A1767C68}">
      <x15:dataModel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D9" i="1"/>
  <c r="F9" i="1" l="1"/>
  <c r="E9" i="1"/>
  <c r="D12" i="1" l="1"/>
  <c r="F11" i="1"/>
  <c r="D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Excel Data Model" type="5" refreshedVersion="0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<sst xmlns="http://schemas.openxmlformats.org/spreadsheetml/2006/main" count="164" uniqueCount="87">
  <si>
    <t>SEMESTER SUMMARY</t>
  </si>
  <si>
    <t>CREDIT REQUIREMENTS</t>
  </si>
  <si>
    <t>TOTAL</t>
  </si>
  <si>
    <t>EARNED</t>
  </si>
  <si>
    <t>NEEDED</t>
  </si>
  <si>
    <t>TOTALS</t>
  </si>
  <si>
    <t>OVERALL PROGRESS:</t>
  </si>
  <si>
    <t>COURSE TITLE</t>
  </si>
  <si>
    <t>COURSE #</t>
  </si>
  <si>
    <t>DEGREE REQUIREMENT</t>
  </si>
  <si>
    <t>CREDITS</t>
  </si>
  <si>
    <t>COMPLETED?</t>
  </si>
  <si>
    <t>SEMESTER</t>
  </si>
  <si>
    <t>Anthropology</t>
  </si>
  <si>
    <t>GEN 108</t>
  </si>
  <si>
    <t>Yes</t>
  </si>
  <si>
    <t>Semester 1</t>
  </si>
  <si>
    <t>Applied Music</t>
  </si>
  <si>
    <t>MUS 215</t>
  </si>
  <si>
    <t>Semester 3</t>
  </si>
  <si>
    <t>Art History</t>
  </si>
  <si>
    <t>ART 101</t>
  </si>
  <si>
    <t xml:space="preserve">Art History </t>
  </si>
  <si>
    <t>ART 201</t>
  </si>
  <si>
    <t>Semester 2</t>
  </si>
  <si>
    <t>Aural Skills I</t>
  </si>
  <si>
    <t>MUS 113</t>
  </si>
  <si>
    <t>Aural Skills II</t>
  </si>
  <si>
    <t>MUS 213</t>
  </si>
  <si>
    <t>Aural Skills III</t>
  </si>
  <si>
    <t>MUS 313</t>
  </si>
  <si>
    <t>Aural Skills IV</t>
  </si>
  <si>
    <t>MUS 413</t>
  </si>
  <si>
    <t>Semester 4</t>
  </si>
  <si>
    <t>Conducting I</t>
  </si>
  <si>
    <t>MUS 114</t>
  </si>
  <si>
    <t>English Writing</t>
  </si>
  <si>
    <t>ENG 101</t>
  </si>
  <si>
    <t>ENG 201</t>
  </si>
  <si>
    <t>Form and Analysis</t>
  </si>
  <si>
    <t>MUS 214</t>
  </si>
  <si>
    <t>Intro to Anthropology</t>
  </si>
  <si>
    <t>GEN 208</t>
  </si>
  <si>
    <t>MAT 101</t>
  </si>
  <si>
    <t>Music History in Western Civilization I</t>
  </si>
  <si>
    <t>MUS 101</t>
  </si>
  <si>
    <t>Music History in Western Civilization II</t>
  </si>
  <si>
    <t>MUS 201</t>
  </si>
  <si>
    <t>Music Theory I</t>
  </si>
  <si>
    <t>MUS 110</t>
  </si>
  <si>
    <t>Music Theory II</t>
  </si>
  <si>
    <t>MUS 210</t>
  </si>
  <si>
    <t>Music Theory III</t>
  </si>
  <si>
    <t>MUS 310</t>
  </si>
  <si>
    <t>Music Theory IV</t>
  </si>
  <si>
    <t>MUS 410</t>
  </si>
  <si>
    <t>Semester 5</t>
  </si>
  <si>
    <t>Piano Class</t>
  </si>
  <si>
    <t>MUS 109</t>
  </si>
  <si>
    <t>Social Sciences 101</t>
  </si>
  <si>
    <t>SOC 101</t>
  </si>
  <si>
    <t>Social Studies 101</t>
  </si>
  <si>
    <t>SOC 201</t>
  </si>
  <si>
    <t>World of Jazz</t>
  </si>
  <si>
    <t>MUS 105</t>
  </si>
  <si>
    <t>World of Music I</t>
  </si>
  <si>
    <t>MUS 112</t>
  </si>
  <si>
    <t>World of Music II</t>
  </si>
  <si>
    <t>MUS 212</t>
  </si>
  <si>
    <t>World of Music III</t>
  </si>
  <si>
    <t>No</t>
  </si>
  <si>
    <t>CLASSES</t>
  </si>
  <si>
    <t xml:space="preserve">CREDITS  </t>
  </si>
  <si>
    <t xml:space="preserve">CLASSES </t>
  </si>
  <si>
    <t>Mathematics 101</t>
  </si>
  <si>
    <t>Bar chart showing total credits and classes for each semester is in this cell. This PivotChart is automatically updated based on PivotTable in the Semester Summary Data worksheet.</t>
  </si>
  <si>
    <t>To update the above PivotChart, select the chart.  
Do a single right mouse click to get the shortcut menu.
Select Refresh or Refresh All to update the chart.</t>
  </si>
  <si>
    <t>College credit planner</t>
  </si>
  <si>
    <t>Bachelor of Arts 
Music History</t>
  </si>
  <si>
    <t>N/A</t>
  </si>
  <si>
    <t>Academic major</t>
  </si>
  <si>
    <t>Academic minor</t>
  </si>
  <si>
    <t>Elective course</t>
  </si>
  <si>
    <t>General study</t>
  </si>
  <si>
    <t>College courses</t>
  </si>
  <si>
    <t>Semester summary data</t>
  </si>
  <si>
    <t>This PivotTable is the data source for the Semester summary PivotChart on the College credit planner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</si>
</sst>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</numFmts>
  <fonts count="13" x14ac:knownFonts="1">
    <font>
      <sz val="11"/>
      <color theme="1" tint="0.2499465926084170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4"/>
      <color theme="1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b/>
      <sz val="11"/>
      <color theme="1" tint="0.2499465926084170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sz val="26"/>
      <color theme="0"/>
      <name val="Times New Roman"/>
      <family val="1"/>
      <scheme val="major"/>
    </font>
    <font>
      <sz val="14"/>
      <color theme="0"/>
      <name val="Times New Roman"/>
      <family val="1"/>
      <scheme val="major"/>
    </font>
    <font>
      <sz val="11"/>
      <color theme="0"/>
      <name val="Trebuchet MS"/>
      <family val="2"/>
      <scheme val="minor"/>
    </font>
    <font>
      <sz val="11"/>
      <color theme="1" tint="0.24994659260841701"/>
      <name val="Times New Roman"/>
      <family val="1"/>
      <scheme val="major"/>
    </font>
    <font>
      <sz val="11"/>
      <color theme="1" tint="0.34998626667073579"/>
      <name val="Trebuchet MS"/>
      <family val="2"/>
      <scheme val="minor"/>
    </font>
    <font>
      <b/>
      <sz val="14"/>
      <color theme="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ck">
        <color theme="6" tint="-0.499984740745262"/>
      </left>
      <right/>
      <top/>
      <bottom/>
      <diagonal/>
    </border>
    <border>
      <left/>
      <right/>
      <top/>
      <bottom style="thick">
        <color theme="6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6" tint="-0.499984740745262"/>
      </top>
      <bottom/>
      <diagonal/>
    </border>
    <border>
      <left style="thick">
        <color theme="0"/>
      </left>
      <right/>
      <top/>
      <bottom style="thick">
        <color theme="6" tint="-0.499984740745262"/>
      </bottom>
      <diagonal/>
    </border>
  </borders>
  <cellStyleXfs count="10">
    <xf numFmtId="0" fontId="0" fillId="0" borderId="0">
      <alignment vertical="center" wrapText="1"/>
    </xf>
    <xf numFmtId="0" fontId="7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2" borderId="0" applyNumberFormat="0" applyBorder="0" applyAlignment="0" applyProtection="0"/>
    <xf numFmtId="167" fontId="10" fillId="0" borderId="0" applyFill="0" applyBorder="0" applyAlignment="0" applyProtection="0"/>
    <xf numFmtId="165" fontId="10" fillId="0" borderId="0" applyFill="0" applyBorder="0" applyAlignment="0" applyProtection="0"/>
    <xf numFmtId="166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3" borderId="7" applyNumberFormat="0" applyAlignment="0" applyProtection="0"/>
  </cellStyleXfs>
  <cellXfs count="32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7" fillId="2" borderId="0" xfId="1" applyAlignment="1">
      <alignment vertical="center"/>
    </xf>
    <xf numFmtId="0" fontId="0" fillId="0" borderId="0" xfId="0" applyAlignment="1">
      <alignment horizontal="center" vertical="center"/>
    </xf>
    <xf numFmtId="0" fontId="7" fillId="2" borderId="0" xfId="1" applyAlignment="1">
      <alignment horizont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1"/>
    </xf>
    <xf numFmtId="0" fontId="7" fillId="2" borderId="0" xfId="1" applyAlignment="1">
      <alignment horizontal="left" vertical="center" indent="2"/>
    </xf>
    <xf numFmtId="0" fontId="4" fillId="0" borderId="0" xfId="2" applyFont="1" applyFill="1" applyAlignment="1">
      <alignment horizontal="right" vertical="center" indent="1"/>
    </xf>
    <xf numFmtId="0" fontId="0" fillId="0" borderId="0" xfId="0" applyAlignment="1">
      <alignment vertical="top"/>
    </xf>
    <xf numFmtId="0" fontId="1" fillId="0" borderId="4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2" borderId="0" xfId="3" applyBorder="1" applyAlignment="1">
      <alignment horizontal="left" vertical="center" wrapText="1"/>
    </xf>
    <xf numFmtId="0" fontId="0" fillId="2" borderId="0" xfId="0" applyFill="1">
      <alignment vertical="center" wrapText="1"/>
    </xf>
    <xf numFmtId="0" fontId="0" fillId="0" borderId="3" xfId="0" applyBorder="1" applyAlignment="1">
      <alignment horizontal="center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11" fillId="0" borderId="0" xfId="0" applyFont="1" applyAlignment="1">
      <alignment horizontal="center" vertical="top" wrapText="1"/>
    </xf>
    <xf numFmtId="0" fontId="5" fillId="0" borderId="9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2" borderId="0" xfId="1" applyBorder="1" applyAlignment="1">
      <alignment horizontal="left" vertical="center" indent="1"/>
    </xf>
    <xf numFmtId="0" fontId="7" fillId="2" borderId="0" xfId="1" applyAlignment="1">
      <alignment horizontal="left" vertical="center" indent="2"/>
    </xf>
    <xf numFmtId="0" fontId="12" fillId="2" borderId="5" xfId="3" applyFont="1" applyBorder="1" applyAlignment="1">
      <alignment horizontal="left" vertical="center" wrapText="1"/>
    </xf>
    <xf numFmtId="0" fontId="12" fillId="2" borderId="0" xfId="3" applyFont="1" applyBorder="1" applyAlignment="1">
      <alignment horizontal="left" vertical="center" wrapText="1"/>
    </xf>
    <xf numFmtId="0" fontId="12" fillId="2" borderId="5" xfId="1" applyFont="1" applyBorder="1" applyAlignment="1">
      <alignment horizontal="left" vertical="center" wrapText="1" indent="1"/>
    </xf>
  </cellXfs>
  <cellStyles count="10"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Heading 1" xfId="3" builtinId="16" customBuiltin="1"/>
    <cellStyle name="Heading 4" xfId="2" builtinId="19"/>
    <cellStyle name="Normal" xfId="0" builtinId="0" customBuiltin="1"/>
    <cellStyle name="Note" xfId="9" builtinId="10" customBuiltin="1"/>
    <cellStyle name="Percent" xfId="8" builtinId="5" customBuiltin="1"/>
    <cellStyle name="Title" xfId="1" builtinId="15" customBuiltin="1"/>
  </cellStyles>
  <dxfs count="31"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alignment horizontal="center" readingOrder="0"/>
    </dxf>
    <dxf>
      <alignment horizontal="center" indent="0" readingOrder="0"/>
    </dxf>
    <dxf>
      <alignment horizontal="left" vertical="center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3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 tint="0.24994659260841701"/>
        <name val="Trebuchet MS"/>
        <scheme val="minor"/>
      </font>
      <fill>
        <patternFill patternType="none">
          <fgColor indexed="64"/>
          <bgColor auto="1"/>
        </patternFill>
      </fill>
    </dxf>
    <dxf>
      <border>
        <bottom style="thick">
          <color theme="6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b/>
        <i val="0"/>
        <color theme="1" tint="0.24994659260841701"/>
      </font>
    </dxf>
    <dxf>
      <font>
        <b val="0"/>
        <i val="0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6" tint="-0.499984740745262"/>
        </horizontal>
      </border>
    </dxf>
  </dxfs>
  <tableStyles count="3" defaultTableStyle="Course Listing" defaultPivotStyle="Semester Summary">
    <tableStyle name="Course Listing" pivot="0" count="3" xr9:uid="{00000000-0011-0000-FFFF-FFFF00000000}">
      <tableStyleElement type="wholeTable" dxfId="2"/>
      <tableStyleElement type="headerRow" dxfId="1"/>
      <tableStyleElement type="secondRowStripe" dxfId="0"/>
    </tableStyle>
    <tableStyle name="Credit Requirements Summary" pivot="0" count="3" xr9:uid="{00000000-0011-0000-FFFF-FFFF01000000}">
      <tableStyleElement type="wholeTable" dxfId="30"/>
      <tableStyleElement type="headerRow" dxfId="29"/>
      <tableStyleElement type="totalRow" dxfId="28"/>
    </tableStyle>
    <tableStyle name="Semester Summary" table="0" count="3" xr9:uid="{00000000-0011-0000-FFFF-FFFF02000000}">
      <tableStyleElement type="headerRow" dxfId="27"/>
      <tableStyleElement type="totalRow" dxfId="26"/>
      <tableStyleElement type="secondRowStripe" dxfId="25"/>
    </tableStyle>
  </tableStyles>
  <colors>
    <mruColors>
      <color rgb="FF99CC00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connections" Target="/xl/connections.xml" Id="rId6" /><Relationship Type="http://schemas.openxmlformats.org/officeDocument/2006/relationships/customXml" Target="/customXml/item22.xml" Id="rId11" /><Relationship Type="http://schemas.openxmlformats.org/officeDocument/2006/relationships/theme" Target="/xl/theme/theme11.xml" Id="rId5" /><Relationship Type="http://schemas.openxmlformats.org/officeDocument/2006/relationships/customXml" Target="/customXml/item13.xml" Id="rId10" /><Relationship Type="http://schemas.openxmlformats.org/officeDocument/2006/relationships/pivotCacheDefinition" Target="/xl/pivotCache/pivotCacheDefinition11.xml" Id="rId4" /><Relationship Type="http://schemas.openxmlformats.org/officeDocument/2006/relationships/calcChain" Target="/xl/calcChain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[tf00000034_wac.xlsx]Semester summary data!SemesterSummaryPivotTable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'Semester summary data'!$B$4</c:f>
              <c:strCache>
                <c:ptCount val="1"/>
                <c:pt idx="0">
                  <c:v>CREDITS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'Semester summary data'!$A$5:$A$10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'Semester summary data'!$B$5:$B$10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D-447E-BECC-685148EE9EC0}"/>
            </c:ext>
          </c:extLst>
        </c:ser>
        <c:ser>
          <c:idx val="1"/>
          <c:order val="1"/>
          <c:tx>
            <c:strRef>
              <c:f>'Semester summary data'!$C$4</c:f>
              <c:strCache>
                <c:ptCount val="1"/>
                <c:pt idx="0">
                  <c:v>CLASSES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'Semester summary data'!$A$5:$A$10</c:f>
              <c:strCache>
                <c:ptCount val="5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  <c:pt idx="3">
                  <c:v>Semester 4</c:v>
                </c:pt>
                <c:pt idx="4">
                  <c:v>Semester 5</c:v>
                </c:pt>
              </c:strCache>
            </c:strRef>
          </c:cat>
          <c:val>
            <c:numRef>
              <c:f>'Semester summary data'!$C$5:$C$10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D-447E-BECC-685148EE9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41"/>
        <c:axId val="502532728"/>
        <c:axId val="502533120"/>
      </c:barChart>
      <c:catAx>
        <c:axId val="5025327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33120"/>
        <c:crosses val="autoZero"/>
        <c:auto val="1"/>
        <c:lblAlgn val="ctr"/>
        <c:lblOffset val="100"/>
        <c:noMultiLvlLbl val="0"/>
      </c:catAx>
      <c:valAx>
        <c:axId val="5025331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0253272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r"/>
      <c:layout>
        <c:manualLayout>
          <c:xMode val="edge"/>
          <c:yMode val="edge"/>
          <c:x val="0.82118533221618584"/>
          <c:y val="0.22643199011888224"/>
          <c:w val="0.17881459543572778"/>
          <c:h val="0.22963156343424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127634</xdr:colOff>
      <xdr:row>3</xdr:row>
      <xdr:rowOff>381000</xdr:rowOff>
    </xdr:from>
    <xdr:to>
      <xdr:col>1</xdr:col>
      <xdr:colOff>1744980</xdr:colOff>
      <xdr:row>8</xdr:row>
      <xdr:rowOff>171450</xdr:rowOff>
    </xdr:to>
    <xdr:graphicFrame macro="">
      <xdr:nvGraphicFramePr>
        <xdr:cNvPr id="2" name="SemesterSummary" descr="Bar chart showing total credits and classes for each semest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1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11.xml" Id="rId1" /></Relationships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13.67882685185" createdVersion="6" refreshedVersion="6" minRefreshableVersion="3" recordCount="27" xr:uid="{00000000-000A-0000-FFFF-FFFF02000000}">
  <cacheSource type="worksheet">
    <worksheetSource name="Courses"/>
  </cacheSource>
  <cacheFields count="6">
    <cacheField name="COURSE TITLE" numFmtId="0">
      <sharedItems/>
    </cacheField>
    <cacheField name="COURSE #" numFmtId="0">
      <sharedItems/>
    </cacheField>
    <cacheField name="DEGREE REQUIREMENT" numFmtId="0">
      <sharedItems/>
    </cacheField>
    <cacheField name="CREDITS" numFmtId="0">
      <sharedItems containsSemiMixedTypes="0" containsString="0" containsNumber="1" containsInteger="1" minValue="2" maxValue="4"/>
    </cacheField>
    <cacheField name="COMPLETED?" numFmtId="0">
      <sharedItems containsBlank="1"/>
    </cacheField>
    <cacheField name="SEMESTER" numFmtId="0">
      <sharedItems count="5">
        <s v="Semester 1"/>
        <s v="Semester 3"/>
        <s v="Semester 2"/>
        <s v="Semester 4"/>
        <s v="Semester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Anthropology"/>
    <s v="GEN 108"/>
    <s v="General Study"/>
    <n v="4"/>
    <s v="Yes"/>
    <x v="0"/>
  </r>
  <r>
    <s v="Applied Music"/>
    <s v="MUS 215"/>
    <s v="Academic Major"/>
    <n v="3"/>
    <m/>
    <x v="1"/>
  </r>
  <r>
    <s v="Art History"/>
    <s v="ART 101"/>
    <s v="General Study"/>
    <n v="2"/>
    <s v="Yes"/>
    <x v="0"/>
  </r>
  <r>
    <s v="Art History "/>
    <s v="ART 201"/>
    <s v="General Study"/>
    <n v="2"/>
    <s v="Yes"/>
    <x v="2"/>
  </r>
  <r>
    <s v="Aural Skills I"/>
    <s v="MUS 113"/>
    <s v="Academic Major"/>
    <n v="2"/>
    <s v="Yes"/>
    <x v="0"/>
  </r>
  <r>
    <s v="Aural Skills II"/>
    <s v="MUS 213"/>
    <s v="Academic Major"/>
    <n v="2"/>
    <s v="Yes"/>
    <x v="2"/>
  </r>
  <r>
    <s v="Aural Skills III"/>
    <s v="MUS 313"/>
    <s v="Academic Major"/>
    <n v="2"/>
    <m/>
    <x v="1"/>
  </r>
  <r>
    <s v="Aural Skills IV"/>
    <s v="MUS 413"/>
    <s v="Academic Major"/>
    <n v="2"/>
    <m/>
    <x v="3"/>
  </r>
  <r>
    <s v="Conducting I"/>
    <s v="MUS 114"/>
    <s v="Academic Major"/>
    <n v="2"/>
    <s v="Yes"/>
    <x v="0"/>
  </r>
  <r>
    <s v="English Writing"/>
    <s v="ENG 101"/>
    <s v="General Study"/>
    <n v="3"/>
    <s v="Yes"/>
    <x v="0"/>
  </r>
  <r>
    <s v="English Writing"/>
    <s v="ENG 201"/>
    <s v="General Study"/>
    <n v="3"/>
    <s v="Yes"/>
    <x v="2"/>
  </r>
  <r>
    <s v="Form and Analysis"/>
    <s v="MUS 214"/>
    <s v="Academic Major"/>
    <n v="2"/>
    <s v="Yes"/>
    <x v="2"/>
  </r>
  <r>
    <s v="Intro to Anthropology"/>
    <s v="GEN 208"/>
    <s v="General Study"/>
    <n v="3"/>
    <s v="Yes"/>
    <x v="2"/>
  </r>
  <r>
    <s v="Mathematics 101"/>
    <s v="MAT 101"/>
    <s v="General Study"/>
    <n v="3"/>
    <s v="Yes"/>
    <x v="0"/>
  </r>
  <r>
    <s v="Music History in Western Civilization I"/>
    <s v="MUS 101"/>
    <s v="Academic Major"/>
    <n v="2"/>
    <s v="Yes"/>
    <x v="0"/>
  </r>
  <r>
    <s v="Music History in Western Civilization II"/>
    <s v="MUS 201"/>
    <s v="Academic Major"/>
    <n v="2"/>
    <s v="Yes"/>
    <x v="0"/>
  </r>
  <r>
    <s v="Music Theory I"/>
    <s v="MUS 110"/>
    <s v="Academic Major"/>
    <n v="2"/>
    <s v="Yes"/>
    <x v="2"/>
  </r>
  <r>
    <s v="Music Theory II"/>
    <s v="MUS 210"/>
    <s v="Academic Major"/>
    <n v="2"/>
    <s v="Yes"/>
    <x v="1"/>
  </r>
  <r>
    <s v="Music Theory III"/>
    <s v="MUS 310"/>
    <s v="Academic Major"/>
    <n v="2"/>
    <m/>
    <x v="3"/>
  </r>
  <r>
    <s v="Music Theory IV"/>
    <s v="MUS 410"/>
    <s v="Academic Major"/>
    <n v="2"/>
    <m/>
    <x v="4"/>
  </r>
  <r>
    <s v="Piano Class"/>
    <s v="MUS 109"/>
    <s v="Academic Major"/>
    <n v="2"/>
    <s v="Yes"/>
    <x v="0"/>
  </r>
  <r>
    <s v="Social Sciences 101"/>
    <s v="SOC 101"/>
    <s v="General Study"/>
    <n v="3"/>
    <s v="Yes"/>
    <x v="0"/>
  </r>
  <r>
    <s v="Social Studies 101"/>
    <s v="SOC 201"/>
    <s v="General Study"/>
    <n v="3"/>
    <s v="Yes"/>
    <x v="0"/>
  </r>
  <r>
    <s v="World of Jazz"/>
    <s v="MUS 105"/>
    <s v="Elective Course"/>
    <n v="4"/>
    <s v="Yes"/>
    <x v="2"/>
  </r>
  <r>
    <s v="World of Music I"/>
    <s v="MUS 112"/>
    <s v="Academic Major"/>
    <n v="2"/>
    <s v="Yes"/>
    <x v="0"/>
  </r>
  <r>
    <s v="World of Music II"/>
    <s v="MUS 212"/>
    <s v="Academic Major"/>
    <n v="2"/>
    <s v="Yes"/>
    <x v="2"/>
  </r>
  <r>
    <s v="World of Music III"/>
    <s v="MUS 213"/>
    <s v="Academic Major"/>
    <n v="2"/>
    <s v="No"/>
    <x v="1"/>
  </r>
</pivotCacheRecord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1.xml" Id="rId1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emesterSummaryPivotTable" cacheId="1" dataPosition="0" applyNumberFormats="0" applyBorderFormats="0" applyFontFormats="0" applyPatternFormats="0" applyAlignmentFormats="0" applyWidthHeightFormats="1" dataCaption="Values" grandTotalCaption="TOTAL" updatedVersion="6" minRefreshableVersion="3" itemPrintTitles="1" createdVersion="4" indent="0" outline="1" outlineData="1" multipleFieldFilters="0" chartFormat="21" rowHeaderCaption="CLASSES">
  <location ref="A4:C10" firstHeaderRow="0" firstDataRow="1" firstDataCol="1"/>
  <pivotFields count="6">
    <pivotField dataField="1" showAll="0"/>
    <pivotField showAll="0" defaultSubtotal="0"/>
    <pivotField showAll="0"/>
    <pivotField dataField="1" showAll="0"/>
    <pivotField showAll="0"/>
    <pivotField axis="axisRow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REDITS  " fld="3" baseField="5" baseItem="2"/>
    <dataField name="CLASSES " fld="0" subtotal="count" baseField="2" baseItem="0"/>
  </dataFields>
  <formats count="3"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type="all" dataOnly="0" outline="0" fieldPosition="0"/>
    </format>
  </formats>
  <chartFormats count="12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Semester Summary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This PivotTable calculates total credits and classes by semester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greeRequirements" displayName="DegreeRequirements" ref="C4:F9" totalsRowCount="1" headerRowDxfId="24" dataDxfId="22" totalsRowDxfId="21" headerRowBorderDxfId="23">
  <tableColumns count="4">
    <tableColumn id="1" xr3:uid="{00000000-0010-0000-0000-000001000000}" name="CREDIT REQUIREMENTS" totalsRowLabel="TOTALS" dataDxfId="20" totalsRowDxfId="19"/>
    <tableColumn id="2" xr3:uid="{00000000-0010-0000-0000-000002000000}" name="TOTAL" totalsRowFunction="sum" dataDxfId="18" totalsRowDxfId="17"/>
    <tableColumn id="3" xr3:uid="{00000000-0010-0000-0000-000003000000}" name="EARNED" totalsRowFunction="sum" dataDxfId="16" totalsRowDxfId="15">
      <calculatedColumnFormula>IFERROR(SUMIFS(Courses[CREDITS],Courses[DEGREE REQUIREMENT],DegreeRequirements[[#This Row],[CREDIT REQUIREMENTS]],Courses[COMPLETED?],"=Yes"),"")</calculatedColumnFormula>
    </tableColumn>
    <tableColumn id="4" xr3:uid="{00000000-0010-0000-0000-000004000000}" name="NEEDED" totalsRowFunction="sum" dataDxfId="14" totalsRowDxfId="13">
      <calculatedColumnFormula>IFERROR(DegreeRequirements[[#This Row],[TOTAL]]-DegreeRequirements[[#This Row],[EARNED]],"")</calculatedColumnFormula>
    </tableColumn>
  </tableColumns>
  <tableStyleInfo name="Credit Requirements Summary" showFirstColumn="0" showLastColumn="0" showRowStripes="0" showColumnStripes="1"/>
  <extLst>
    <ext xmlns:x14="http://schemas.microsoft.com/office/spreadsheetml/2009/9/main" uri="{504A1905-F514-4f6f-8877-14C23A59335A}">
      <x14:table altTextSummary="List of credit requirements, such as Academic Major, along with total credits, earned credits, and needed credits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ourses" displayName="Courses" ref="A2:F29" totalsRowShown="0" headerRowDxfId="12">
  <autoFilter ref="A2:F29" xr:uid="{00000000-0009-0000-0100-000004000000}"/>
  <sortState xmlns:xlrd2="http://schemas.microsoft.com/office/spreadsheetml/2017/richdata2" ref="A3:F28">
    <sortCondition ref="A2:A27"/>
    <sortCondition ref="B2:B27"/>
  </sortState>
  <tableColumns count="6">
    <tableColumn id="1" xr3:uid="{00000000-0010-0000-0100-000001000000}" name="COURSE TITLE" dataDxfId="11"/>
    <tableColumn id="2" xr3:uid="{00000000-0010-0000-0100-000002000000}" name="COURSE #" dataDxfId="10"/>
    <tableColumn id="3" xr3:uid="{00000000-0010-0000-0100-000003000000}" name="DEGREE REQUIREMENT" dataDxfId="9"/>
    <tableColumn id="4" xr3:uid="{00000000-0010-0000-0100-000004000000}" name="CREDITS" dataDxfId="8"/>
    <tableColumn id="6" xr3:uid="{00000000-0010-0000-0100-000006000000}" name="COMPLETED?" dataDxfId="7"/>
    <tableColumn id="5" xr3:uid="{00000000-0010-0000-0100-000005000000}" name="SEMESTER" dataDxfId="6"/>
  </tableColumns>
  <tableStyleInfo name="Course Listing" showFirstColumn="0" showLastColumn="0" showRowStripes="1" showColumnStripes="0"/>
  <extLst>
    <ext xmlns:x14="http://schemas.microsoft.com/office/spreadsheetml/2009/9/main" uri="{504A1905-F514-4f6f-8877-14C23A59335A}">
      <x14:table altTextSummary="Enter Course Title, Course number, Credits, and Semester number in this table. Select Yes or No for completed and Degree Requirement"/>
    </ext>
  </extLst>
</table>
</file>

<file path=xl/theme/theme11.xml><?xml version="1.0" encoding="utf-8"?>
<a:theme xmlns:a="http://schemas.openxmlformats.org/drawingml/2006/main" name="Office Theme">
  <a:themeElements>
    <a:clrScheme name="College Credit Tracker">
      <a:dk1>
        <a:sysClr val="windowText" lastClr="000000"/>
      </a:dk1>
      <a:lt1>
        <a:sysClr val="window" lastClr="FFFFFF"/>
      </a:lt1>
      <a:dk2>
        <a:srgbClr val="000000"/>
      </a:dk2>
      <a:lt2>
        <a:srgbClr val="F2F2F2"/>
      </a:lt2>
      <a:accent1>
        <a:srgbClr val="EBB828"/>
      </a:accent1>
      <a:accent2>
        <a:srgbClr val="269E6F"/>
      </a:accent2>
      <a:accent3>
        <a:srgbClr val="2699BA"/>
      </a:accent3>
      <a:accent4>
        <a:srgbClr val="EA8B23"/>
      </a:accent4>
      <a:accent5>
        <a:srgbClr val="8163A7"/>
      </a:accent5>
      <a:accent6>
        <a:srgbClr val="DB5368"/>
      </a:accent6>
      <a:hlink>
        <a:srgbClr val="269EBA"/>
      </a:hlink>
      <a:folHlink>
        <a:srgbClr val="8163A7"/>
      </a:folHlink>
    </a:clrScheme>
    <a:fontScheme name="College Credit Tracker">
      <a:majorFont>
        <a:latin typeface="Times New Roman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2" /><Relationship Type="http://schemas.openxmlformats.org/officeDocument/2006/relationships/pivotTable" Target="/xl/pivotTables/pivotTable1.xml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autoPageBreaks="0" fitToPage="1"/>
  </sheetPr>
  <dimension ref="A1:F12"/>
  <sheetViews>
    <sheetView showGridLines="0" tabSelected="1" zoomScaleNormal="100" workbookViewId="0">
      <selection sqref="A1:B3"/>
    </sheetView>
  </sheetViews>
  <sheetFormatPr defaultRowHeight="30" customHeight="1" x14ac:dyDescent="0.3"/>
  <cols>
    <col min="1" max="1" width="42.44140625" customWidth="1"/>
    <col min="2" max="2" width="31" customWidth="1"/>
    <col min="3" max="3" width="32.44140625" customWidth="1"/>
    <col min="4" max="4" width="16.21875" customWidth="1"/>
    <col min="5" max="6" width="22.109375" customWidth="1"/>
    <col min="7" max="7" width="2.5546875" customWidth="1"/>
  </cols>
  <sheetData>
    <row r="1" spans="1:6" ht="6.75" customHeight="1" x14ac:dyDescent="0.3">
      <c r="A1" s="27" t="s">
        <v>77</v>
      </c>
      <c r="B1" s="27"/>
      <c r="C1" s="18"/>
      <c r="D1" s="18"/>
      <c r="E1" s="18"/>
      <c r="F1" s="18"/>
    </row>
    <row r="2" spans="1:6" ht="51" customHeight="1" x14ac:dyDescent="0.3">
      <c r="A2" s="27"/>
      <c r="B2" s="27"/>
      <c r="C2" s="29" t="s">
        <v>78</v>
      </c>
      <c r="D2" s="30"/>
      <c r="E2" s="30"/>
      <c r="F2" s="30"/>
    </row>
    <row r="3" spans="1:6" ht="6.75" customHeight="1" x14ac:dyDescent="0.3">
      <c r="A3" s="27"/>
      <c r="B3" s="27"/>
      <c r="C3" s="17"/>
      <c r="D3" s="17"/>
      <c r="E3" s="17"/>
      <c r="F3" s="17"/>
    </row>
    <row r="4" spans="1:6" ht="36" customHeight="1" thickBot="1" x14ac:dyDescent="0.35">
      <c r="A4" s="23" t="s">
        <v>0</v>
      </c>
      <c r="B4" s="24"/>
      <c r="C4" s="13" t="s">
        <v>1</v>
      </c>
      <c r="D4" s="12" t="s">
        <v>2</v>
      </c>
      <c r="E4" s="12" t="s">
        <v>3</v>
      </c>
      <c r="F4" s="12" t="s">
        <v>4</v>
      </c>
    </row>
    <row r="5" spans="1:6" ht="30" customHeight="1" thickTop="1" x14ac:dyDescent="0.3">
      <c r="A5" s="25" t="s">
        <v>75</v>
      </c>
      <c r="B5" s="25"/>
      <c r="C5" t="s">
        <v>80</v>
      </c>
      <c r="D5" s="4">
        <v>54</v>
      </c>
      <c r="E5" s="4">
        <f>IFERROR(SUMIFS(Courses[CREDITS],Courses[DEGREE REQUIREMENT],DegreeRequirements[[#This Row],[CREDIT REQUIREMENTS]],Courses[COMPLETED?],"=Yes"),"")</f>
        <v>22</v>
      </c>
      <c r="F5" s="4">
        <f>IFERROR(DegreeRequirements[[#This Row],[TOTAL]]-DegreeRequirements[[#This Row],[EARNED]],"")</f>
        <v>32</v>
      </c>
    </row>
    <row r="6" spans="1:6" ht="30" customHeight="1" x14ac:dyDescent="0.3">
      <c r="A6" s="26"/>
      <c r="B6" s="26"/>
      <c r="C6" t="s">
        <v>81</v>
      </c>
      <c r="D6" s="4" t="s">
        <v>79</v>
      </c>
      <c r="E6" s="4">
        <f>IFERROR(SUMIFS(Courses[CREDITS],Courses[DEGREE REQUIREMENT],DegreeRequirements[[#This Row],[CREDIT REQUIREMENTS]],Courses[COMPLETED?],"=Yes"),"")</f>
        <v>0</v>
      </c>
      <c r="F6" s="4" t="str">
        <f>IFERROR(DegreeRequirements[[#This Row],[TOTAL]]-DegreeRequirements[[#This Row],[EARNED]],"")</f>
        <v/>
      </c>
    </row>
    <row r="7" spans="1:6" ht="30" customHeight="1" x14ac:dyDescent="0.3">
      <c r="A7" s="26"/>
      <c r="B7" s="26"/>
      <c r="C7" t="s">
        <v>82</v>
      </c>
      <c r="D7" s="4">
        <v>4</v>
      </c>
      <c r="E7" s="4">
        <f>IFERROR(SUMIFS(Courses[CREDITS],Courses[DEGREE REQUIREMENT],DegreeRequirements[[#This Row],[CREDIT REQUIREMENTS]],Courses[COMPLETED?],"=Yes"),"")</f>
        <v>4</v>
      </c>
      <c r="F7" s="4">
        <f>IFERROR(DegreeRequirements[[#This Row],[TOTAL]]-DegreeRequirements[[#This Row],[EARNED]],"")</f>
        <v>0</v>
      </c>
    </row>
    <row r="8" spans="1:6" ht="30" customHeight="1" x14ac:dyDescent="0.3">
      <c r="A8" s="26"/>
      <c r="B8" s="26"/>
      <c r="C8" t="s">
        <v>83</v>
      </c>
      <c r="D8" s="4">
        <v>66</v>
      </c>
      <c r="E8" s="4">
        <f>IFERROR(SUMIFS(Courses[CREDITS],Courses[DEGREE REQUIREMENT],DegreeRequirements[[#This Row],[CREDIT REQUIREMENTS]],Courses[COMPLETED?],"=Yes"),"")</f>
        <v>26</v>
      </c>
      <c r="F8" s="4">
        <f>IFERROR(DegreeRequirements[[#This Row],[TOTAL]]-DegreeRequirements[[#This Row],[EARNED]],"")</f>
        <v>40</v>
      </c>
    </row>
    <row r="9" spans="1:6" ht="30" customHeight="1" x14ac:dyDescent="0.3">
      <c r="A9" s="26"/>
      <c r="B9" s="26"/>
      <c r="C9" s="14" t="s">
        <v>5</v>
      </c>
      <c r="D9" s="4">
        <f>SUBTOTAL(109,DegreeRequirements[TOTAL])</f>
        <v>124</v>
      </c>
      <c r="E9" s="4">
        <f>SUBTOTAL(109,DegreeRequirements[EARNED])</f>
        <v>52</v>
      </c>
      <c r="F9" s="4">
        <f>SUBTOTAL(109,DegreeRequirements[NEEDED])</f>
        <v>72</v>
      </c>
    </row>
    <row r="10" spans="1:6" ht="30" customHeight="1" x14ac:dyDescent="0.3">
      <c r="A10" s="26"/>
      <c r="B10" s="26"/>
    </row>
    <row r="11" spans="1:6" ht="30" customHeight="1" x14ac:dyDescent="0.35">
      <c r="A11" s="22" t="s">
        <v>76</v>
      </c>
      <c r="B11" s="22"/>
      <c r="C11" s="9" t="s">
        <v>6</v>
      </c>
      <c r="D11" s="20">
        <f>CreditsEarned</f>
        <v>52</v>
      </c>
      <c r="E11" s="21"/>
      <c r="F11" s="11" t="str">
        <f>TEXT(DegreeRequirements[[#Totals],[EARNED]]/DegreeRequirements[[#Totals],[TOTAL]],"##%")&amp;" COMPLETED!"</f>
        <v>42% COMPLETED!</v>
      </c>
    </row>
    <row r="12" spans="1:6" ht="39" customHeight="1" x14ac:dyDescent="0.3">
      <c r="A12" s="22"/>
      <c r="B12" s="22"/>
      <c r="D12" s="19" t="str">
        <f>IF(CreditsEarned&gt;=(CreditsNeeded)," Congratulations!",IF(CreditsEarned&gt;=(CreditsNeeded*0.75)," It won't be long now!",IF(CreditsEarned&gt;=(CreditsNeeded*0.5)," You've reached over 1/2 of your goal!",IF(CreditsEarned&gt;=(CreditsNeeded*0.25)," Keep up the good work!",""))))</f>
        <v xml:space="preserve"> Keep up the good work!</v>
      </c>
      <c r="E12" s="19"/>
      <c r="F12" s="10"/>
    </row>
  </sheetData>
  <mergeCells count="7">
    <mergeCell ref="D12:E12"/>
    <mergeCell ref="D11:E11"/>
    <mergeCell ref="A11:B12"/>
    <mergeCell ref="C2:F2"/>
    <mergeCell ref="A4:B4"/>
    <mergeCell ref="A5:B10"/>
    <mergeCell ref="A1:B3"/>
  </mergeCells>
  <conditionalFormatting sqref="D11">
    <cfRule type="dataBar" priority="2">
      <dataBar showValue="0">
        <cfvo type="num" val="0"/>
        <cfvo type="formula" val="CreditsNeeded"/>
        <color theme="4"/>
      </dataBar>
      <extLst>
        <ext xmlns:x14="http://schemas.microsoft.com/office/spreadsheetml/2009/9/main" uri="{B025F937-C7B1-47D3-B67F-A62EFF666E3E}">
          <x14:id>{0E8AC252-64E9-4193-84AB-25278FC57BE6}</x14:id>
        </ext>
      </extLst>
    </cfRule>
  </conditionalFormatting>
  <conditionalFormatting sqref="E5">
    <cfRule type="dataBar" priority="8">
      <dataBar>
        <cfvo type="num" val="0"/>
        <cfvo type="num" val="$D$5"/>
        <color theme="4"/>
      </dataBar>
      <extLst>
        <ext xmlns:x14="http://schemas.microsoft.com/office/spreadsheetml/2009/9/main" uri="{B025F937-C7B1-47D3-B67F-A62EFF666E3E}">
          <x14:id>{441F2552-7088-4550-9457-3B58280E2DBC}</x14:id>
        </ext>
      </extLst>
    </cfRule>
  </conditionalFormatting>
  <conditionalFormatting sqref="E6">
    <cfRule type="dataBar" priority="7">
      <dataBar>
        <cfvo type="num" val="0"/>
        <cfvo type="num" val="$D$6"/>
        <color theme="4"/>
      </dataBar>
      <extLst>
        <ext xmlns:x14="http://schemas.microsoft.com/office/spreadsheetml/2009/9/main" uri="{B025F937-C7B1-47D3-B67F-A62EFF666E3E}">
          <x14:id>{9593B8BC-3718-4747-9E78-F8B7C881F22C}</x14:id>
        </ext>
      </extLst>
    </cfRule>
  </conditionalFormatting>
  <conditionalFormatting sqref="E7">
    <cfRule type="dataBar" priority="6">
      <dataBar>
        <cfvo type="num" val="0"/>
        <cfvo type="num" val="$D$7"/>
        <color theme="4"/>
      </dataBar>
      <extLst>
        <ext xmlns:x14="http://schemas.microsoft.com/office/spreadsheetml/2009/9/main" uri="{B025F937-C7B1-47D3-B67F-A62EFF666E3E}">
          <x14:id>{5305A619-4F89-47F2-AD30-3062E725E2DF}</x14:id>
        </ext>
      </extLst>
    </cfRule>
  </conditionalFormatting>
  <conditionalFormatting sqref="E8">
    <cfRule type="dataBar" priority="5">
      <dataBar>
        <cfvo type="num" val="0"/>
        <cfvo type="num" val="$D$8"/>
        <color theme="4"/>
      </dataBar>
      <extLst>
        <ext xmlns:x14="http://schemas.microsoft.com/office/spreadsheetml/2009/9/main" uri="{B025F937-C7B1-47D3-B67F-A62EFF666E3E}">
          <x14:id>{85CD9A35-E870-4275-913B-838A4F09F192}</x14:id>
        </ext>
      </extLst>
    </cfRule>
  </conditionalFormatting>
  <dataValidations count="11">
    <dataValidation allowBlank="1" showInputMessage="1" showErrorMessage="1" prompt="Enter Course Name in this cell and details in table below" sqref="C2" xr:uid="{00000000-0002-0000-0000-000000000000}"/>
    <dataValidation allowBlank="1" showInputMessage="1" showErrorMessage="1" prompt="Enter Credit Requirements in this column under this heading" sqref="C4" xr:uid="{00000000-0002-0000-0000-000001000000}"/>
    <dataValidation allowBlank="1" showInputMessage="1" showErrorMessage="1" prompt="Enter Total credits in this column under this heading" sqref="D4" xr:uid="{00000000-0002-0000-0000-000002000000}"/>
    <dataValidation allowBlank="1" showInputMessage="1" showErrorMessage="1" prompt="Earned credits are automatically calculated in this column under this heading. Data bar is automatically updated" sqref="E4" xr:uid="{00000000-0002-0000-0000-000003000000}"/>
    <dataValidation allowBlank="1" showInputMessage="1" showErrorMessage="1" prompt="Credits Needed are automatically calculated in this column under this heading. Check mark appears when value is zero. Overall Progress bar is in cells below the table" sqref="F4" xr:uid="{00000000-0002-0000-0000-000004000000}"/>
    <dataValidation allowBlank="1" showInputMessage="1" showErrorMessage="1" prompt="Overall Progress bar is in this cell. Course completion percent is automatically updated in cell at right and message in cell below" sqref="D11:E11" xr:uid="{00000000-0002-0000-0000-000005000000}"/>
    <dataValidation allowBlank="1" showInputMessage="1" showErrorMessage="1" prompt="Overall Progress bar is in cell at right" sqref="C11" xr:uid="{00000000-0002-0000-0000-000006000000}"/>
    <dataValidation allowBlank="1" showInputMessage="1" showErrorMessage="1" prompt="Course completion percent is automatically updated in this cell" sqref="F11" xr:uid="{00000000-0002-0000-0000-000007000000}"/>
    <dataValidation allowBlank="1" showInputMessage="1" showErrorMessage="1" prompt="Message is automatically updated in this cell" sqref="D12:E12" xr:uid="{00000000-0002-0000-0000-000008000000}"/>
    <dataValidation allowBlank="1" showInputMessage="1" showErrorMessage="1" prompt="Create College Credit Planner in this workbook. Title of this worksheet is in this cell &amp; chart in cell A5. Enter Course Name in cell C2 and details in Degree Requirement table" sqref="A1:B3" xr:uid="{00000000-0002-0000-0000-000009000000}"/>
    <dataValidation allowBlank="1" showInputMessage="1" showErrorMessage="1" prompt="Semester Summary chart is in cell below and Tip in cell A11" sqref="A4:B4" xr:uid="{00000000-0002-0000-0000-00000A000000}"/>
  </dataValidations>
  <printOptions horizontalCentered="1"/>
  <pageMargins left="0.25" right="0.25" top="0.75" bottom="0.75" header="0.3" footer="0.3"/>
  <pageSetup fitToHeight="0" orientation="portrait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8AC252-64E9-4193-84AB-25278FC57BE6}">
            <x14:dataBar minLength="0" maxLength="100" gradient="0">
              <x14:cfvo type="num">
                <xm:f>0</xm:f>
              </x14:cfvo>
              <x14:cfvo type="formula">
                <xm:f>CreditsNeeded</xm:f>
              </x14:cfvo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41F2552-7088-4550-9457-3B58280E2DBC}">
            <x14:dataBar minLength="0" maxLength="100" gradient="0">
              <x14:cfvo type="num">
                <xm:f>0</xm:f>
              </x14:cfvo>
              <x14:cfvo type="num">
                <xm:f>$D$5</xm:f>
              </x14:cfvo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9593B8BC-3718-4747-9E78-F8B7C881F22C}">
            <x14:dataBar minLength="0" maxLength="100" gradient="0">
              <x14:cfvo type="num">
                <xm:f>0</xm:f>
              </x14:cfvo>
              <x14:cfvo type="num">
                <xm:f>$D$6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5305A619-4F89-47F2-AD30-3062E725E2DF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85CD9A35-E870-4275-913B-838A4F09F192}">
            <x14:dataBar minLength="0" maxLength="100" gradient="0">
              <x14:cfvo type="num">
                <xm:f>0</xm:f>
              </x14:cfvo>
              <x14:cfvo type="num">
                <xm:f>$D$8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iconSet" priority="15" id="{B809C01C-2A41-44F9-A3C9-F1E22D7B83B0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NoIcons" iconId="0"/>
              <x14:cfIcon iconSet="NoIcons" iconId="0"/>
            </x14:iconSet>
          </x14:cfRule>
          <xm:sqref>F5:F9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29"/>
  <sheetViews>
    <sheetView showGridLines="0" zoomScaleNormal="100" workbookViewId="0"/>
  </sheetViews>
  <sheetFormatPr defaultRowHeight="30" customHeight="1" x14ac:dyDescent="0.3"/>
  <cols>
    <col min="1" max="1" width="42.44140625" customWidth="1"/>
    <col min="2" max="2" width="31" customWidth="1"/>
    <col min="3" max="3" width="32.44140625" customWidth="1"/>
    <col min="4" max="4" width="16.21875" customWidth="1"/>
    <col min="5" max="6" width="22.109375" customWidth="1"/>
    <col min="7" max="7" width="1" customWidth="1"/>
  </cols>
  <sheetData>
    <row r="1" spans="1:6" ht="64.5" customHeight="1" x14ac:dyDescent="0.55000000000000004">
      <c r="A1" s="8" t="s">
        <v>84</v>
      </c>
      <c r="B1" s="5"/>
      <c r="C1" s="5"/>
      <c r="D1" s="5"/>
      <c r="E1" s="3"/>
      <c r="F1" s="3"/>
    </row>
    <row r="2" spans="1:6" ht="30" customHeight="1" x14ac:dyDescent="0.3">
      <c r="A2" s="6" t="s">
        <v>7</v>
      </c>
      <c r="B2" s="7" t="s">
        <v>8</v>
      </c>
      <c r="C2" s="7" t="s">
        <v>9</v>
      </c>
      <c r="D2" s="4" t="s">
        <v>10</v>
      </c>
      <c r="E2" s="4" t="s">
        <v>11</v>
      </c>
      <c r="F2" s="7" t="s">
        <v>12</v>
      </c>
    </row>
    <row r="3" spans="1:6" ht="30" customHeight="1" x14ac:dyDescent="0.3">
      <c r="A3" s="6" t="s">
        <v>13</v>
      </c>
      <c r="B3" s="7" t="s">
        <v>14</v>
      </c>
      <c r="C3" s="2" t="s">
        <v>83</v>
      </c>
      <c r="D3" s="1">
        <v>4</v>
      </c>
      <c r="E3" s="1" t="s">
        <v>15</v>
      </c>
      <c r="F3" s="7" t="s">
        <v>16</v>
      </c>
    </row>
    <row r="4" spans="1:6" ht="30" customHeight="1" x14ac:dyDescent="0.3">
      <c r="A4" s="6" t="s">
        <v>17</v>
      </c>
      <c r="B4" s="7" t="s">
        <v>18</v>
      </c>
      <c r="C4" s="2" t="s">
        <v>80</v>
      </c>
      <c r="D4" s="1">
        <v>3</v>
      </c>
      <c r="E4" s="1"/>
      <c r="F4" s="7" t="s">
        <v>19</v>
      </c>
    </row>
    <row r="5" spans="1:6" ht="30" customHeight="1" x14ac:dyDescent="0.3">
      <c r="A5" s="6" t="s">
        <v>20</v>
      </c>
      <c r="B5" s="7" t="s">
        <v>21</v>
      </c>
      <c r="C5" s="2" t="s">
        <v>83</v>
      </c>
      <c r="D5" s="1">
        <v>2</v>
      </c>
      <c r="E5" s="1" t="s">
        <v>15</v>
      </c>
      <c r="F5" s="7" t="s">
        <v>16</v>
      </c>
    </row>
    <row r="6" spans="1:6" ht="30" customHeight="1" x14ac:dyDescent="0.3">
      <c r="A6" s="6" t="s">
        <v>22</v>
      </c>
      <c r="B6" s="7" t="s">
        <v>23</v>
      </c>
      <c r="C6" s="2" t="s">
        <v>83</v>
      </c>
      <c r="D6" s="1">
        <v>2</v>
      </c>
      <c r="E6" s="1" t="s">
        <v>15</v>
      </c>
      <c r="F6" s="7" t="s">
        <v>24</v>
      </c>
    </row>
    <row r="7" spans="1:6" ht="30" customHeight="1" x14ac:dyDescent="0.3">
      <c r="A7" s="6" t="s">
        <v>25</v>
      </c>
      <c r="B7" s="7" t="s">
        <v>26</v>
      </c>
      <c r="C7" s="2" t="s">
        <v>80</v>
      </c>
      <c r="D7" s="1">
        <v>2</v>
      </c>
      <c r="E7" s="1" t="s">
        <v>15</v>
      </c>
      <c r="F7" s="7" t="s">
        <v>16</v>
      </c>
    </row>
    <row r="8" spans="1:6" ht="30" customHeight="1" x14ac:dyDescent="0.3">
      <c r="A8" s="6" t="s">
        <v>27</v>
      </c>
      <c r="B8" s="7" t="s">
        <v>28</v>
      </c>
      <c r="C8" s="2" t="s">
        <v>80</v>
      </c>
      <c r="D8" s="1">
        <v>2</v>
      </c>
      <c r="E8" s="1" t="s">
        <v>15</v>
      </c>
      <c r="F8" s="7" t="s">
        <v>24</v>
      </c>
    </row>
    <row r="9" spans="1:6" ht="30" customHeight="1" x14ac:dyDescent="0.3">
      <c r="A9" s="6" t="s">
        <v>29</v>
      </c>
      <c r="B9" s="7" t="s">
        <v>30</v>
      </c>
      <c r="C9" s="2" t="s">
        <v>80</v>
      </c>
      <c r="D9" s="1">
        <v>2</v>
      </c>
      <c r="E9" s="1"/>
      <c r="F9" s="7" t="s">
        <v>19</v>
      </c>
    </row>
    <row r="10" spans="1:6" ht="30" customHeight="1" x14ac:dyDescent="0.3">
      <c r="A10" s="6" t="s">
        <v>31</v>
      </c>
      <c r="B10" s="7" t="s">
        <v>32</v>
      </c>
      <c r="C10" s="2" t="s">
        <v>80</v>
      </c>
      <c r="D10" s="1">
        <v>2</v>
      </c>
      <c r="E10" s="1"/>
      <c r="F10" s="7" t="s">
        <v>33</v>
      </c>
    </row>
    <row r="11" spans="1:6" ht="30" customHeight="1" x14ac:dyDescent="0.3">
      <c r="A11" s="6" t="s">
        <v>34</v>
      </c>
      <c r="B11" s="7" t="s">
        <v>35</v>
      </c>
      <c r="C11" s="2" t="s">
        <v>80</v>
      </c>
      <c r="D11" s="1">
        <v>2</v>
      </c>
      <c r="E11" s="1" t="s">
        <v>15</v>
      </c>
      <c r="F11" s="7" t="s">
        <v>16</v>
      </c>
    </row>
    <row r="12" spans="1:6" ht="30" customHeight="1" x14ac:dyDescent="0.3">
      <c r="A12" s="6" t="s">
        <v>36</v>
      </c>
      <c r="B12" s="7" t="s">
        <v>37</v>
      </c>
      <c r="C12" s="2" t="s">
        <v>83</v>
      </c>
      <c r="D12" s="1">
        <v>3</v>
      </c>
      <c r="E12" s="1" t="s">
        <v>15</v>
      </c>
      <c r="F12" s="7" t="s">
        <v>16</v>
      </c>
    </row>
    <row r="13" spans="1:6" ht="30" customHeight="1" x14ac:dyDescent="0.3">
      <c r="A13" s="6" t="s">
        <v>36</v>
      </c>
      <c r="B13" s="7" t="s">
        <v>38</v>
      </c>
      <c r="C13" s="2" t="s">
        <v>83</v>
      </c>
      <c r="D13" s="1">
        <v>3</v>
      </c>
      <c r="E13" s="1" t="s">
        <v>15</v>
      </c>
      <c r="F13" s="7" t="s">
        <v>24</v>
      </c>
    </row>
    <row r="14" spans="1:6" ht="30" customHeight="1" x14ac:dyDescent="0.3">
      <c r="A14" s="6" t="s">
        <v>39</v>
      </c>
      <c r="B14" s="7" t="s">
        <v>40</v>
      </c>
      <c r="C14" s="2" t="s">
        <v>80</v>
      </c>
      <c r="D14" s="1">
        <v>2</v>
      </c>
      <c r="E14" s="1" t="s">
        <v>15</v>
      </c>
      <c r="F14" s="7" t="s">
        <v>24</v>
      </c>
    </row>
    <row r="15" spans="1:6" ht="30" customHeight="1" x14ac:dyDescent="0.3">
      <c r="A15" s="6" t="s">
        <v>41</v>
      </c>
      <c r="B15" s="7" t="s">
        <v>42</v>
      </c>
      <c r="C15" s="2" t="s">
        <v>83</v>
      </c>
      <c r="D15" s="1">
        <v>3</v>
      </c>
      <c r="E15" s="1" t="s">
        <v>15</v>
      </c>
      <c r="F15" s="7" t="s">
        <v>24</v>
      </c>
    </row>
    <row r="16" spans="1:6" ht="30" customHeight="1" x14ac:dyDescent="0.3">
      <c r="A16" s="6" t="s">
        <v>74</v>
      </c>
      <c r="B16" s="7" t="s">
        <v>43</v>
      </c>
      <c r="C16" s="2" t="s">
        <v>83</v>
      </c>
      <c r="D16" s="1">
        <v>3</v>
      </c>
      <c r="E16" s="1" t="s">
        <v>15</v>
      </c>
      <c r="F16" s="7" t="s">
        <v>16</v>
      </c>
    </row>
    <row r="17" spans="1:6" ht="30" customHeight="1" x14ac:dyDescent="0.3">
      <c r="A17" s="6" t="s">
        <v>44</v>
      </c>
      <c r="B17" s="7" t="s">
        <v>45</v>
      </c>
      <c r="C17" s="2" t="s">
        <v>80</v>
      </c>
      <c r="D17" s="1">
        <v>2</v>
      </c>
      <c r="E17" s="1" t="s">
        <v>15</v>
      </c>
      <c r="F17" s="7" t="s">
        <v>16</v>
      </c>
    </row>
    <row r="18" spans="1:6" ht="30" customHeight="1" x14ac:dyDescent="0.3">
      <c r="A18" s="6" t="s">
        <v>46</v>
      </c>
      <c r="B18" s="7" t="s">
        <v>47</v>
      </c>
      <c r="C18" s="2" t="s">
        <v>80</v>
      </c>
      <c r="D18" s="1">
        <v>2</v>
      </c>
      <c r="E18" s="1" t="s">
        <v>15</v>
      </c>
      <c r="F18" s="7" t="s">
        <v>16</v>
      </c>
    </row>
    <row r="19" spans="1:6" ht="30" customHeight="1" x14ac:dyDescent="0.3">
      <c r="A19" s="6" t="s">
        <v>48</v>
      </c>
      <c r="B19" s="7" t="s">
        <v>49</v>
      </c>
      <c r="C19" s="2" t="s">
        <v>80</v>
      </c>
      <c r="D19" s="1">
        <v>2</v>
      </c>
      <c r="E19" s="1" t="s">
        <v>15</v>
      </c>
      <c r="F19" s="7" t="s">
        <v>24</v>
      </c>
    </row>
    <row r="20" spans="1:6" ht="30" customHeight="1" x14ac:dyDescent="0.3">
      <c r="A20" s="6" t="s">
        <v>50</v>
      </c>
      <c r="B20" s="7" t="s">
        <v>51</v>
      </c>
      <c r="C20" s="2" t="s">
        <v>80</v>
      </c>
      <c r="D20" s="1">
        <v>2</v>
      </c>
      <c r="E20" s="1" t="s">
        <v>15</v>
      </c>
      <c r="F20" s="7" t="s">
        <v>19</v>
      </c>
    </row>
    <row r="21" spans="1:6" ht="30" customHeight="1" x14ac:dyDescent="0.3">
      <c r="A21" s="6" t="s">
        <v>52</v>
      </c>
      <c r="B21" s="7" t="s">
        <v>53</v>
      </c>
      <c r="C21" s="2" t="s">
        <v>80</v>
      </c>
      <c r="D21" s="1">
        <v>2</v>
      </c>
      <c r="E21" s="1"/>
      <c r="F21" s="7" t="s">
        <v>33</v>
      </c>
    </row>
    <row r="22" spans="1:6" ht="30" customHeight="1" x14ac:dyDescent="0.3">
      <c r="A22" s="6" t="s">
        <v>54</v>
      </c>
      <c r="B22" s="7" t="s">
        <v>55</v>
      </c>
      <c r="C22" s="2" t="s">
        <v>80</v>
      </c>
      <c r="D22" s="1">
        <v>2</v>
      </c>
      <c r="E22" s="1"/>
      <c r="F22" s="7" t="s">
        <v>56</v>
      </c>
    </row>
    <row r="23" spans="1:6" ht="30" customHeight="1" x14ac:dyDescent="0.3">
      <c r="A23" s="6" t="s">
        <v>57</v>
      </c>
      <c r="B23" s="7" t="s">
        <v>58</v>
      </c>
      <c r="C23" s="2" t="s">
        <v>80</v>
      </c>
      <c r="D23" s="1">
        <v>2</v>
      </c>
      <c r="E23" s="1" t="s">
        <v>15</v>
      </c>
      <c r="F23" s="7" t="s">
        <v>16</v>
      </c>
    </row>
    <row r="24" spans="1:6" ht="30" customHeight="1" x14ac:dyDescent="0.3">
      <c r="A24" s="6" t="s">
        <v>59</v>
      </c>
      <c r="B24" s="7" t="s">
        <v>60</v>
      </c>
      <c r="C24" s="2" t="s">
        <v>83</v>
      </c>
      <c r="D24" s="1">
        <v>3</v>
      </c>
      <c r="E24" s="1" t="s">
        <v>15</v>
      </c>
      <c r="F24" s="7" t="s">
        <v>16</v>
      </c>
    </row>
    <row r="25" spans="1:6" ht="30" customHeight="1" x14ac:dyDescent="0.3">
      <c r="A25" s="6" t="s">
        <v>61</v>
      </c>
      <c r="B25" s="7" t="s">
        <v>62</v>
      </c>
      <c r="C25" s="2" t="s">
        <v>83</v>
      </c>
      <c r="D25" s="1">
        <v>3</v>
      </c>
      <c r="E25" s="1" t="s">
        <v>15</v>
      </c>
      <c r="F25" s="7" t="s">
        <v>16</v>
      </c>
    </row>
    <row r="26" spans="1:6" ht="30" customHeight="1" x14ac:dyDescent="0.3">
      <c r="A26" s="6" t="s">
        <v>63</v>
      </c>
      <c r="B26" s="7" t="s">
        <v>64</v>
      </c>
      <c r="C26" s="2" t="s">
        <v>82</v>
      </c>
      <c r="D26" s="1">
        <v>4</v>
      </c>
      <c r="E26" s="1" t="s">
        <v>15</v>
      </c>
      <c r="F26" s="7" t="s">
        <v>24</v>
      </c>
    </row>
    <row r="27" spans="1:6" ht="30" customHeight="1" x14ac:dyDescent="0.3">
      <c r="A27" s="6" t="s">
        <v>65</v>
      </c>
      <c r="B27" s="7" t="s">
        <v>66</v>
      </c>
      <c r="C27" s="2" t="s">
        <v>80</v>
      </c>
      <c r="D27" s="1">
        <v>2</v>
      </c>
      <c r="E27" s="1" t="s">
        <v>15</v>
      </c>
      <c r="F27" s="7" t="s">
        <v>16</v>
      </c>
    </row>
    <row r="28" spans="1:6" ht="30" customHeight="1" x14ac:dyDescent="0.3">
      <c r="A28" s="6" t="s">
        <v>67</v>
      </c>
      <c r="B28" s="7" t="s">
        <v>68</v>
      </c>
      <c r="C28" s="2" t="s">
        <v>80</v>
      </c>
      <c r="D28" s="1">
        <v>2</v>
      </c>
      <c r="E28" s="1" t="s">
        <v>15</v>
      </c>
      <c r="F28" s="7" t="s">
        <v>24</v>
      </c>
    </row>
    <row r="29" spans="1:6" ht="30" customHeight="1" x14ac:dyDescent="0.3">
      <c r="A29" s="6" t="s">
        <v>69</v>
      </c>
      <c r="B29" s="7" t="s">
        <v>28</v>
      </c>
      <c r="C29" s="2" t="s">
        <v>80</v>
      </c>
      <c r="D29" s="1">
        <v>2</v>
      </c>
      <c r="E29" s="1" t="s">
        <v>70</v>
      </c>
      <c r="F29" s="7" t="s">
        <v>19</v>
      </c>
    </row>
  </sheetData>
  <dataValidations count="9">
    <dataValidation type="list" errorStyle="warning" allowBlank="1" showInputMessage="1" showErrorMessage="1" error="Select Yes or No from the list. Select CANCEL, then press ALT+DOWN ARROW for options, then DOWN ARROW and ENTER to make selection" sqref="E3:E29" xr:uid="{00000000-0002-0000-0100-000000000000}">
      <formula1>"Yes,No"</formula1>
    </dataValidation>
    <dataValidation type="list" errorStyle="warning" allowBlank="1" showInputMessage="1" showErrorMessage="1" error="Select Degree Requirement from the list. Select CANCEL, then press ALT+DOWN ARROW for options, then DOWN ARROW and ENTER to make selection" sqref="C3:C29" xr:uid="{00000000-0002-0000-0100-000001000000}">
      <formula1>RequirementLookup</formula1>
    </dataValidation>
    <dataValidation allowBlank="1" showInputMessage="1" showErrorMessage="1" prompt="Create a list of College Courses in this worksheet. Title is in this cell. Enter details in table below" sqref="A1" xr:uid="{00000000-0002-0000-0100-000002000000}"/>
    <dataValidation allowBlank="1" showInputMessage="1" showErrorMessage="1" prompt="Enter Course Title in this column under this heading. Use heading filters to find specific entries" sqref="A2" xr:uid="{00000000-0002-0000-0100-000003000000}"/>
    <dataValidation allowBlank="1" showInputMessage="1" showErrorMessage="1" prompt="Enter Course number in this column under this heading" sqref="B2" xr:uid="{00000000-0002-0000-0100-000004000000}"/>
    <dataValidation allowBlank="1" showInputMessage="1" showErrorMessage="1" prompt="Select Degree Requirement in this column under this heading. Press ALT+DOWN ARROW for options, then DOWN ARROW and ENTER to make selection" sqref="C2" xr:uid="{00000000-0002-0000-0100-000005000000}"/>
    <dataValidation allowBlank="1" showInputMessage="1" showErrorMessage="1" prompt="Enter Credits in this column under this heading" sqref="D2" xr:uid="{00000000-0002-0000-0100-000006000000}"/>
    <dataValidation allowBlank="1" showInputMessage="1" showErrorMessage="1" prompt="Select Yes or No for Completed in this column under this heading. Press ALT+DOWN ARROW for options, then DOWN ARROW and ENTER to make selection" sqref="E2" xr:uid="{00000000-0002-0000-0100-000007000000}"/>
    <dataValidation allowBlank="1" showInputMessage="1" showErrorMessage="1" prompt="Enter Semester number in this column under this heading" sqref="F2" xr:uid="{00000000-0002-0000-0100-000008000000}"/>
  </dataValidations>
  <printOptions horizontalCentered="1"/>
  <pageMargins left="0.25" right="0.25" top="0.75" bottom="0.75" header="0.3" footer="0.3"/>
  <pageSetup scale="66" fitToHeight="0" orientation="portrait" r:id="rId1"/>
  <headerFooter differentFirst="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  <pageSetUpPr autoPageBreaks="0" fitToPage="1"/>
  </sheetPr>
  <dimension ref="A1:C10"/>
  <sheetViews>
    <sheetView showGridLines="0" workbookViewId="0">
      <selection sqref="A1:B3"/>
    </sheetView>
  </sheetViews>
  <sheetFormatPr defaultRowHeight="30" customHeight="1" x14ac:dyDescent="0.3"/>
  <cols>
    <col min="1" max="1" width="37.21875" customWidth="1"/>
    <col min="2" max="2" width="37.5546875" customWidth="1"/>
    <col min="3" max="3" width="45.109375" customWidth="1"/>
  </cols>
  <sheetData>
    <row r="1" spans="1:3" ht="6.75" customHeight="1" x14ac:dyDescent="0.3">
      <c r="A1" s="28" t="s">
        <v>85</v>
      </c>
      <c r="B1" s="28"/>
      <c r="C1" s="3"/>
    </row>
    <row r="2" spans="1:3" ht="55.2" customHeight="1" x14ac:dyDescent="0.3">
      <c r="A2" s="28"/>
      <c r="B2" s="28"/>
      <c r="C2" s="31" t="s">
        <v>86</v>
      </c>
    </row>
    <row r="3" spans="1:3" ht="6.75" customHeight="1" x14ac:dyDescent="0.3">
      <c r="A3" s="28"/>
      <c r="B3" s="28"/>
      <c r="C3" s="3"/>
    </row>
    <row r="4" spans="1:3" ht="18" customHeight="1" x14ac:dyDescent="0.3">
      <c r="A4" t="s">
        <v>71</v>
      </c>
      <c r="B4" s="15" t="s">
        <v>72</v>
      </c>
      <c r="C4" s="15" t="s">
        <v>73</v>
      </c>
    </row>
    <row r="5" spans="1:3" ht="30" customHeight="1" x14ac:dyDescent="0.3">
      <c r="A5" s="16" t="s">
        <v>16</v>
      </c>
      <c r="B5" s="15">
        <v>30</v>
      </c>
      <c r="C5" s="15">
        <v>12</v>
      </c>
    </row>
    <row r="6" spans="1:3" ht="30" customHeight="1" x14ac:dyDescent="0.3">
      <c r="A6" s="16" t="s">
        <v>24</v>
      </c>
      <c r="B6" s="15">
        <v>20</v>
      </c>
      <c r="C6" s="15">
        <v>8</v>
      </c>
    </row>
    <row r="7" spans="1:3" ht="30" customHeight="1" x14ac:dyDescent="0.3">
      <c r="A7" s="16" t="s">
        <v>19</v>
      </c>
      <c r="B7" s="15">
        <v>9</v>
      </c>
      <c r="C7" s="15">
        <v>4</v>
      </c>
    </row>
    <row r="8" spans="1:3" ht="30" customHeight="1" x14ac:dyDescent="0.3">
      <c r="A8" s="16" t="s">
        <v>33</v>
      </c>
      <c r="B8" s="15">
        <v>4</v>
      </c>
      <c r="C8" s="15">
        <v>2</v>
      </c>
    </row>
    <row r="9" spans="1:3" ht="30" customHeight="1" x14ac:dyDescent="0.3">
      <c r="A9" s="16" t="s">
        <v>56</v>
      </c>
      <c r="B9" s="15">
        <v>2</v>
      </c>
      <c r="C9" s="15">
        <v>1</v>
      </c>
    </row>
    <row r="10" spans="1:3" ht="30" customHeight="1" x14ac:dyDescent="0.3">
      <c r="A10" s="16" t="s">
        <v>2</v>
      </c>
      <c r="B10" s="15">
        <v>65</v>
      </c>
      <c r="C10" s="15">
        <v>27</v>
      </c>
    </row>
  </sheetData>
  <mergeCells count="1">
    <mergeCell ref="A1:B3"/>
  </mergeCells>
  <dataValidations count="1">
    <dataValidation allowBlank="1" showInputMessage="1" showErrorMessage="1" prompt="Title of this worksheet is in this cell. Table below is automatically updated" sqref="A1:B3" xr:uid="{00000000-0002-0000-0200-000000000000}"/>
  </dataValidations>
  <printOptions horizontalCentered="1"/>
  <pageMargins left="0.7" right="0.7" top="0.75" bottom="0.75" header="0.3" footer="0.3"/>
  <pageSetup fitToHeight="0" orientation="portrait" r:id="rId2"/>
  <headerFooter differentFirst="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E9DFDCA6-A86C-45B2-91AA-9D42A93CF49C}"/>
</file>

<file path=customXml/itemProps22.xml><?xml version="1.0" encoding="utf-8"?>
<ds:datastoreItem xmlns:ds="http://schemas.openxmlformats.org/officeDocument/2006/customXml" ds:itemID="{A97AE89A-8E75-413D-B541-C6A9EF16BADB}"/>
</file>

<file path=customXml/itemProps31.xml><?xml version="1.0" encoding="utf-8"?>
<ds:datastoreItem xmlns:ds="http://schemas.openxmlformats.org/officeDocument/2006/customXml" ds:itemID="{F29A97F5-5F0A-4DA9-8988-806BEDAB5E10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TM00000034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ap:HeadingPairs>
  <ap:TitlesOfParts>
    <vt:vector baseType="lpstr" size="8">
      <vt:lpstr>College credit planner</vt:lpstr>
      <vt:lpstr>Course</vt:lpstr>
      <vt:lpstr>Semester summary data</vt:lpstr>
      <vt:lpstr>CreditsEarned</vt:lpstr>
      <vt:lpstr>CreditsNeeded</vt:lpstr>
      <vt:lpstr>CreditsRemaining</vt:lpstr>
      <vt:lpstr>Course!Print_Titles</vt:lpstr>
      <vt:lpstr>RequirementLookup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2022-11-10T07:23:35Z</dcterms:created>
  <dcterms:modified xsi:type="dcterms:W3CDTF">2022-11-10T07:23:42Z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