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emf" ContentType="image/x-emf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tables/table32.xml" ContentType="application/vnd.openxmlformats-officedocument.spreadsheetml.table+xml"/>
  <Override PartName="/xl/worksheets/sheet12.xml" ContentType="application/vnd.openxmlformats-officedocument.spreadsheetml.worksheet+xml"/>
  <Override PartName="/xl/tables/table13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bookViews>
    <workbookView xWindow="-108" yWindow="-108" windowWidth="23256" windowHeight="12720" xr2:uid="{56E15A49-BFC9-404A-9965-213FF2AD3AA2}"/>
  </bookViews>
  <sheets>
    <sheet name="Your expenses" sheetId="3" r:id="rId1"/>
    <sheet name="Report" sheetId="5" r:id="rId2"/>
  </sheets>
  <definedNames>
    <definedName name="Dates">Monthly_Expenses[Date]</definedName>
    <definedName name="End_Date">Report!$F$3</definedName>
    <definedName name="Food_Category">Report!$B$9:$B$16</definedName>
    <definedName name="Places">Report!$B$23:$B$28</definedName>
    <definedName name="_xlnm.Print_Area" localSheetId="1">Report!$A$1:$I$35</definedName>
    <definedName name="Start_Date">Report!$C$3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F3" i="5"/>
  <c r="B25" i="3"/>
  <c r="G25" i="3"/>
  <c r="B24" i="3" l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22" i="5" l="1"/>
  <c r="C16" i="5"/>
  <c r="C10" i="5"/>
  <c r="C28" i="5"/>
  <c r="G24" i="3"/>
  <c r="G23" i="3"/>
  <c r="G22" i="3"/>
  <c r="G21" i="3"/>
  <c r="G20" i="3"/>
  <c r="G19" i="3"/>
  <c r="G18" i="3"/>
  <c r="G17" i="3"/>
  <c r="C27" i="5" s="1"/>
  <c r="G16" i="3"/>
  <c r="C23" i="5" s="1"/>
  <c r="G15" i="3"/>
  <c r="G14" i="3"/>
  <c r="G13" i="3"/>
  <c r="G12" i="3"/>
  <c r="G11" i="3"/>
  <c r="C12" i="5" s="1"/>
  <c r="G10" i="3"/>
  <c r="G9" i="3"/>
  <c r="C26" i="5" s="1"/>
  <c r="G8" i="3"/>
  <c r="C9" i="5" s="1"/>
  <c r="G7" i="3"/>
  <c r="C13" i="5" s="1"/>
  <c r="G6" i="3"/>
  <c r="C14" i="5" s="1"/>
  <c r="G5" i="3"/>
  <c r="C24" i="5" s="1"/>
  <c r="G4" i="3"/>
  <c r="C25" i="5" l="1"/>
  <c r="C29" i="5" s="1"/>
  <c r="C15" i="5"/>
  <c r="C11" i="5"/>
  <c r="G26" i="3"/>
  <c r="C17" i="5" l="1"/>
</calcChain>
</file>

<file path=xl/sharedStrings.xml><?xml version="1.0" encoding="utf-8"?>
<sst xmlns="http://schemas.openxmlformats.org/spreadsheetml/2006/main" count="102" uniqueCount="47">
  <si>
    <t>Category</t>
  </si>
  <si>
    <t>Date</t>
  </si>
  <si>
    <t>Sweets</t>
  </si>
  <si>
    <t>Drinks</t>
  </si>
  <si>
    <t>Alcohol</t>
  </si>
  <si>
    <t>Coffee shops</t>
  </si>
  <si>
    <t>Other</t>
  </si>
  <si>
    <t>Meat</t>
  </si>
  <si>
    <t>Ready Meals</t>
  </si>
  <si>
    <t>Where</t>
  </si>
  <si>
    <t>What</t>
  </si>
  <si>
    <t>Candies</t>
  </si>
  <si>
    <t>Total</t>
  </si>
  <si>
    <t>Coke</t>
  </si>
  <si>
    <t>Meal</t>
  </si>
  <si>
    <t>Beef</t>
  </si>
  <si>
    <t>Whisky</t>
  </si>
  <si>
    <t>Grocery</t>
  </si>
  <si>
    <t>Market</t>
  </si>
  <si>
    <t>Soda</t>
  </si>
  <si>
    <t>Fruits &amp; Vegetables</t>
  </si>
  <si>
    <t>Apples</t>
  </si>
  <si>
    <t>Water</t>
  </si>
  <si>
    <t>Chocolate</t>
  </si>
  <si>
    <t>Beer</t>
  </si>
  <si>
    <t>Rice</t>
  </si>
  <si>
    <t>Bananas</t>
  </si>
  <si>
    <t>Bread</t>
  </si>
  <si>
    <t>Start Day</t>
  </si>
  <si>
    <t>End Day</t>
  </si>
  <si>
    <t>Expenses</t>
  </si>
  <si>
    <t>Restaurant</t>
  </si>
  <si>
    <t>Buns</t>
  </si>
  <si>
    <t xml:space="preserve">Check your expenses in choosen period. </t>
  </si>
  <si>
    <t>How 
many</t>
  </si>
  <si>
    <t>Price 
per item</t>
  </si>
  <si>
    <t>Price 
(sum)</t>
  </si>
  <si>
    <t>Create your food budget. Check tips in cells in table header below.
You can create report in the Report worksheet.</t>
  </si>
  <si>
    <t>Ready meals</t>
  </si>
  <si>
    <t>Fruits &amp; vegetables</t>
  </si>
  <si>
    <t>Fast food</t>
  </si>
  <si>
    <t>Home delivery</t>
  </si>
  <si>
    <t>Expenses by food category</t>
  </si>
  <si>
    <t>Food category</t>
  </si>
  <si>
    <t>Expenses by places</t>
  </si>
  <si>
    <t>Places list</t>
  </si>
  <si>
    <t>Food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</si>
</sst>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_-* #,##0.00\ [$zł-415]_-;\-* #,##0.00\ [$zł-415]_-;_-* &quot;-&quot;??\ [$zł-415]_-;_-@_-"/>
    <numFmt numFmtId="166" formatCode="_-* #,##0.00\ [$zł-415]_-;\-* #,##0.00\ [$zł-415]_-;_-* &quot;-&quot;?\ [$zł-415]_-;_-@_-"/>
    <numFmt numFmtId="167" formatCode="[$$-409]#,##0.00_ ;\-[$$-409]#,##0.00\ "/>
    <numFmt numFmtId="168" formatCode="[$$-409]#,##0.00"/>
  </numFmts>
  <fonts count="8" x14ac:knownFonts="1">
    <font>
      <sz val="11"/>
      <color theme="1"/>
      <name val="Candara"/>
      <family val="2"/>
      <charset val="238"/>
      <scheme val="minor"/>
    </font>
    <font>
      <b/>
      <sz val="11"/>
      <color theme="1"/>
      <name val="Candara"/>
      <family val="2"/>
      <charset val="238"/>
      <scheme val="minor"/>
    </font>
    <font>
      <b/>
      <sz val="11"/>
      <color theme="0"/>
      <name val="Candara"/>
      <family val="2"/>
      <charset val="238"/>
      <scheme val="minor"/>
    </font>
    <font>
      <sz val="10"/>
      <color theme="1"/>
      <name val="Candara"/>
      <family val="2"/>
      <charset val="238"/>
      <scheme val="minor"/>
    </font>
    <font>
      <b/>
      <sz val="10"/>
      <color theme="1"/>
      <name val="Candara"/>
      <family val="2"/>
      <charset val="238"/>
      <scheme val="minor"/>
    </font>
    <font>
      <sz val="16"/>
      <color theme="1"/>
      <name val="Candara"/>
      <family val="2"/>
      <charset val="238"/>
      <scheme val="minor"/>
    </font>
    <font>
      <b/>
      <sz val="14"/>
      <color theme="1"/>
      <name val="Candara"/>
      <family val="2"/>
      <charset val="238"/>
      <scheme val="minor"/>
    </font>
    <font>
      <b/>
      <sz val="36"/>
      <color theme="6" tint="-0.499984740745262"/>
      <name val="Candar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7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14" fontId="3" fillId="0" borderId="0" xfId="0" applyNumberFormat="1" applyFont="1"/>
    <xf numFmtId="0" fontId="3" fillId="0" borderId="0" xfId="0" applyFont="1"/>
    <xf numFmtId="167" fontId="3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4" fillId="0" borderId="0" xfId="0" applyFont="1"/>
    <xf numFmtId="168" fontId="3" fillId="0" borderId="0" xfId="0" applyNumberFormat="1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/>
    </xf>
    <xf numFmtId="14" fontId="1" fillId="4" borderId="0" xfId="0" applyNumberFormat="1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7" fillId="4" borderId="0" xfId="0" applyFont="1" applyFill="1" applyAlignment="1">
      <alignment vertical="center"/>
    </xf>
  </cellXfs>
  <cellStyles count="1">
    <cellStyle name="Normal" xfId="0" builtinId="0"/>
  </cellStyles>
  <dxfs count="44">
    <dxf>
      <fill>
        <patternFill patternType="solid">
          <fgColor theme="6" tint="0.799920651875362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 tint="-0.499984740745262"/>
          <bgColor theme="6" tint="-0.499984740745262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numFmt numFmtId="167" formatCode="[$$-409]#,##0.00_ ;\-[$$-409]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7" formatCode="[$$-409]#,##0.00_ ;\-[$$-409]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charset val="238"/>
        <scheme val="minor"/>
      </font>
      <numFmt numFmtId="167" formatCode="[$$-409]#,##0.00_ ;\-[$$-409]#,##0.00\ 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7" formatCode="[$$-409]#,##0.00_ ;\-[$$-409]#,##0.00\ 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9" formatCode="dd/mm/yyyy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alignment horizontal="center" vertical="center" textRotation="0" wrapText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ck">
          <color theme="7"/>
        </top>
      </border>
    </dxf>
    <dxf>
      <font>
        <color theme="1"/>
      </font>
      <fill>
        <patternFill patternType="solid">
          <fgColor theme="7"/>
          <bgColor theme="7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xpenses by Food Category" pivot="0" count="7" xr9:uid="{9BD95945-A0B4-460B-8F3A-AD31F68F7752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</tableStyle>
    <tableStyle name="Expenses by Place" pivot="0" count="6" xr9:uid="{363BA0E9-5400-4712-82B8-E0D61D5832BD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</tableStyle>
    <tableStyle name="Monthly Expenses" pivot="0" count="6" xr9:uid="{EADDC024-1671-4F34-8E20-9092CBC82ACE}">
      <tableStyleElement type="wholeTable" dxfId="5"/>
      <tableStyleElement type="headerRow" dxfId="4"/>
      <tableStyleElement type="totalRow" dxfId="3"/>
      <tableStyleElement type="firstColumn" dxfId="2"/>
      <tableStyleElement type="lastColumn" dxfId="1"/>
      <tableStyleElement type="firstRowStripe" dxfId="0"/>
    </tableStyle>
  </tableStyles>
  <colors>
    <mruColors>
      <color rgb="FFCD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200" b="1">
                <a:solidFill>
                  <a:sysClr val="windowText" lastClr="000000"/>
                </a:solidFill>
              </a:rPr>
              <a:t>Expenses</a:t>
            </a:r>
            <a:r>
              <a:rPr lang="pl-PL" sz="1200" b="1" baseline="0">
                <a:solidFill>
                  <a:sysClr val="windowText" lastClr="000000"/>
                </a:solidFill>
              </a:rPr>
              <a:t> by </a:t>
            </a:r>
            <a:r>
              <a:rPr lang="en-US" sz="1200" b="1" baseline="0">
                <a:solidFill>
                  <a:sysClr val="windowText" lastClr="000000"/>
                </a:solidFill>
              </a:rPr>
              <a:t>f</a:t>
            </a:r>
            <a:r>
              <a:rPr lang="pl-PL" sz="1200" b="1" baseline="0">
                <a:solidFill>
                  <a:sysClr val="windowText" lastClr="000000"/>
                </a:solidFill>
              </a:rPr>
              <a:t>ood </a:t>
            </a:r>
            <a:r>
              <a:rPr lang="en-US" sz="1200" b="1" baseline="0">
                <a:solidFill>
                  <a:sysClr val="windowText" lastClr="000000"/>
                </a:solidFill>
              </a:rPr>
              <a:t>c</a:t>
            </a:r>
            <a:r>
              <a:rPr lang="pl-PL" sz="1200" b="1" baseline="0">
                <a:solidFill>
                  <a:sysClr val="windowText" lastClr="000000"/>
                </a:solidFill>
              </a:rPr>
              <a:t>ategory in choosen dates period.</a:t>
            </a:r>
            <a:endParaRPr lang="pl-PL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327542884153697"/>
          <c:y val="0.29919580167281279"/>
          <c:w val="0.60773562961027972"/>
          <c:h val="0.634046514383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Report!$C$8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Report!$B$9:$B$16</c:f>
              <c:strCache>
                <c:ptCount val="8"/>
                <c:pt idx="0">
                  <c:v>Alcohol</c:v>
                </c:pt>
                <c:pt idx="1">
                  <c:v>Bread</c:v>
                </c:pt>
                <c:pt idx="2">
                  <c:v>Drinks</c:v>
                </c:pt>
                <c:pt idx="3">
                  <c:v>Fruits &amp; Vegetables</c:v>
                </c:pt>
                <c:pt idx="4">
                  <c:v>Meat</c:v>
                </c:pt>
                <c:pt idx="5">
                  <c:v>Ready Meals</c:v>
                </c:pt>
                <c:pt idx="6">
                  <c:v>Sweets</c:v>
                </c:pt>
                <c:pt idx="7">
                  <c:v>Other</c:v>
                </c:pt>
              </c:strCache>
            </c:strRef>
          </c:cat>
          <c:val>
            <c:numRef>
              <c:f>Report!$C$9:$C$16</c:f>
              <c:numCache>
                <c:formatCode>[$$-409]#,##0.00</c:formatCode>
                <c:ptCount val="8"/>
                <c:pt idx="0">
                  <c:v>25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18</c:v>
                </c:pt>
                <c:pt idx="5">
                  <c:v>28</c:v>
                </c:pt>
                <c:pt idx="6">
                  <c:v>1.5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2-4312-8C0B-8A7D1547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1510415"/>
        <c:axId val="314998415"/>
      </c:barChart>
      <c:catAx>
        <c:axId val="131510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98415"/>
        <c:crosses val="autoZero"/>
        <c:auto val="1"/>
        <c:lblAlgn val="ctr"/>
        <c:lblOffset val="100"/>
        <c:noMultiLvlLbl val="0"/>
      </c:catAx>
      <c:valAx>
        <c:axId val="314998415"/>
        <c:scaling>
          <c:orientation val="minMax"/>
        </c:scaling>
        <c:delete val="1"/>
        <c:axPos val="t"/>
        <c:numFmt formatCode="[$$-409]#,##0.00" sourceLinked="1"/>
        <c:majorTickMark val="none"/>
        <c:minorTickMark val="none"/>
        <c:tickLblPos val="nextTo"/>
        <c:crossAx val="13151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200" b="1" i="0" baseline="0">
                <a:solidFill>
                  <a:sysClr val="windowText" lastClr="000000"/>
                </a:solidFill>
                <a:effectLst/>
              </a:rPr>
              <a:t>Expenses by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</a:rPr>
              <a:t>p</a:t>
            </a:r>
            <a:r>
              <a:rPr lang="pl-PL" sz="1200" b="1" i="0" baseline="0">
                <a:solidFill>
                  <a:sysClr val="windowText" lastClr="000000"/>
                </a:solidFill>
                <a:effectLst/>
              </a:rPr>
              <a:t>laces in choosen dates period.</a:t>
            </a:r>
            <a:endParaRPr lang="pl-PL" sz="1200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Report!$C$21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Report!$B$22:$B$28</c:f>
              <c:strCache>
                <c:ptCount val="7"/>
                <c:pt idx="0">
                  <c:v>Market</c:v>
                </c:pt>
                <c:pt idx="1">
                  <c:v>Coffee shops</c:v>
                </c:pt>
                <c:pt idx="2">
                  <c:v>Fast food</c:v>
                </c:pt>
                <c:pt idx="3">
                  <c:v>Grocery</c:v>
                </c:pt>
                <c:pt idx="4">
                  <c:v>Home delivery</c:v>
                </c:pt>
                <c:pt idx="5">
                  <c:v>Restaurant</c:v>
                </c:pt>
                <c:pt idx="6">
                  <c:v>Other</c:v>
                </c:pt>
              </c:strCache>
            </c:strRef>
          </c:cat>
          <c:val>
            <c:numRef>
              <c:f>Report!$C$22:$C$28</c:f>
              <c:numCache>
                <c:formatCode>[$$-409]#,##0.00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44.5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8-45DA-8106-16A71B11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573441103"/>
        <c:axId val="1226224975"/>
      </c:barChart>
      <c:catAx>
        <c:axId val="15734411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24975"/>
        <c:crosses val="autoZero"/>
        <c:auto val="1"/>
        <c:lblAlgn val="ctr"/>
        <c:lblOffset val="100"/>
        <c:noMultiLvlLbl val="0"/>
      </c:catAx>
      <c:valAx>
        <c:axId val="1226224975"/>
        <c:scaling>
          <c:orientation val="minMax"/>
        </c:scaling>
        <c:delete val="1"/>
        <c:axPos val="t"/>
        <c:numFmt formatCode="[$$-409]#,##0.00" sourceLinked="1"/>
        <c:majorTickMark val="none"/>
        <c:minorTickMark val="none"/>
        <c:tickLblPos val="nextTo"/>
        <c:crossAx val="1573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&#65279;<?xml version="1.0" encoding="utf-8"?><Relationships xmlns="http://schemas.openxmlformats.org/package/2006/relationships"><Relationship Type="http://schemas.openxmlformats.org/officeDocument/2006/relationships/image" Target="/xl/media/image1.emf" Id="rId1" /></Relationships>
</file>

<file path=xl/drawings/_rels/drawing2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/Relationship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173948</xdr:colOff>
      <xdr:row>0</xdr:row>
      <xdr:rowOff>122579</xdr:rowOff>
    </xdr:from>
    <xdr:to>
      <xdr:col>2</xdr:col>
      <xdr:colOff>1218024</xdr:colOff>
      <xdr:row>0</xdr:row>
      <xdr:rowOff>1370665</xdr:rowOff>
    </xdr:to>
    <xdr:pic>
      <xdr:nvPicPr>
        <xdr:cNvPr id="2" name="Picture 1" descr="Food illustration">
          <a:extLst>
            <a:ext uri="{FF2B5EF4-FFF2-40B4-BE49-F238E27FC236}">
              <a16:creationId xmlns:a16="http://schemas.microsoft.com/office/drawing/2014/main" id="{18053AE7-99B3-42E8-9E9F-E7C56652F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748" y="122579"/>
          <a:ext cx="1958476" cy="12480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185737</xdr:rowOff>
    </xdr:from>
    <xdr:to>
      <xdr:col>8</xdr:col>
      <xdr:colOff>0</xdr:colOff>
      <xdr:row>17</xdr:row>
      <xdr:rowOff>0</xdr:rowOff>
    </xdr:to>
    <xdr:graphicFrame macro="">
      <xdr:nvGraphicFramePr>
        <xdr:cNvPr id="3" name="Chart 2" descr="expenses by food category bar chart">
          <a:extLst>
            <a:ext uri="{FF2B5EF4-FFF2-40B4-BE49-F238E27FC236}">
              <a16:creationId xmlns:a16="http://schemas.microsoft.com/office/drawing/2014/main" id="{F0E312D7-61E9-48DB-A761-B1E746D7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2" name="Chart 1" descr="expenses by places bar chart&#10;">
          <a:extLst>
            <a:ext uri="{FF2B5EF4-FFF2-40B4-BE49-F238E27FC236}">
              <a16:creationId xmlns:a16="http://schemas.microsoft.com/office/drawing/2014/main" id="{26E9032B-BA69-4EBD-9665-52D1A8BCA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CF14B-4775-4950-8560-BF3365D633A3}" name="Monthly_Expenses" displayName="Monthly_Expenses" ref="B3:H26" totalsRowCount="1" headerRowDxfId="30" dataDxfId="29">
  <autoFilter ref="B3:H25" xr:uid="{E52E882E-8F28-4A39-B053-B3E9AA5A2627}"/>
  <tableColumns count="7">
    <tableColumn id="1" xr3:uid="{45E97DAC-BE63-4B69-851F-A7E38AE01AB7}" name="Date" totalsRowLabel="Total" dataDxfId="28">
      <calculatedColumnFormula>TODAY()</calculatedColumnFormula>
    </tableColumn>
    <tableColumn id="2" xr3:uid="{1069C6F2-75A0-486D-9DCF-010A537039CE}" name="Category" dataDxfId="27"/>
    <tableColumn id="3" xr3:uid="{D1FC3A64-E919-4A9E-BC68-92394109FDC4}" name="What" dataDxfId="26"/>
    <tableColumn id="4" xr3:uid="{50DDAE18-EE70-40C7-89E7-34A594A9F900}" name="How _x000a_many" dataDxfId="25"/>
    <tableColumn id="5" xr3:uid="{D8D4F785-F8F9-4517-BA12-15F009B90A85}" name="Price _x000a_per item" dataDxfId="24" totalsRowDxfId="23"/>
    <tableColumn id="6" xr3:uid="{8BDAF6AF-7091-41CC-BEE1-9D2AC93093BE}" name="Price _x000a_(sum)" totalsRowFunction="sum" dataDxfId="22" totalsRowDxfId="21">
      <calculatedColumnFormula>Monthly_Expenses[[#This Row],[Price 
per item]]*Monthly_Expenses[[#This Row],[How 
many]]</calculatedColumnFormula>
    </tableColumn>
    <tableColumn id="7" xr3:uid="{469A0B31-F578-434C-8B0D-8AA5721B81E3}" name="Where" dataDxfId="20"/>
  </tableColumns>
  <tableStyleInfo name="Monthly Expenses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D7A0E0-6841-4086-AF70-C7CB5EA7AADC}" name="Expenses_By_Food_Cat" displayName="Expenses_By_Food_Cat" ref="B8:C17" totalsRowCount="1" headerRowDxfId="19" dataDxfId="18" totalsRowDxfId="17">
  <autoFilter ref="B8:C16" xr:uid="{30961D3E-7F65-4427-8B18-AE4A5E7ADBF5}"/>
  <tableColumns count="2">
    <tableColumn id="1" xr3:uid="{6FCF38FF-2D67-4F2B-811E-5F8015B405E0}" name="Food category" totalsRowLabel="Total" dataDxfId="16" totalsRowDxfId="15"/>
    <tableColumn id="2" xr3:uid="{095AE1A0-7DE8-44B7-B047-8408444D5056}" name="Expenses" totalsRowFunction="sum" dataDxfId="14" totalsRowDxfId="13">
      <calculatedColumnFormula>SUMIFS(Monthly_Expenses[Price 
(sum)],Monthly_Expenses[Date],"&gt;="&amp;Start_Date,Monthly_Expenses[Date],"&lt;="&amp;End_Date,Monthly_Expenses[Category],Expenses_By_Food_Cat[[#This Row],[Food category]])</calculatedColumnFormula>
    </tableColumn>
  </tableColumns>
  <tableStyleInfo name="Expenses by Food Category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A08529-A944-4CEA-974E-DF4E5B8F2FE5}" name="Expenses_by_Places" displayName="Expenses_by_Places" ref="B21:C29" totalsRowCount="1" headerRowDxfId="12" dataDxfId="11" totalsRowDxfId="10">
  <autoFilter ref="B21:C28" xr:uid="{4EC3443D-83DC-4AEF-B46B-A95D097D402A}"/>
  <tableColumns count="2">
    <tableColumn id="1" xr3:uid="{9D409A68-152C-4945-AF7F-220388FAA10B}" name="Places list" totalsRowLabel="Total" dataDxfId="9" totalsRowDxfId="8"/>
    <tableColumn id="2" xr3:uid="{5FAAA73E-30BE-4CE1-9845-21D2BDE7EF02}" name="Expenses" totalsRowFunction="sum" dataDxfId="7" totalsRowDxfId="6">
      <calculatedColumnFormula>SUMIFS(Monthly_Expenses[Price 
(sum)],Monthly_Expenses[Date],"&gt;="&amp;Start_Date,Monthly_Expenses[Date],"&lt;="&amp;End_Date,Monthly_Expenses[Where],Expenses_by_Places[[#This Row],[Places list]])</calculatedColumnFormula>
    </tableColumn>
  </tableColumns>
  <tableStyleInfo name="Expenses by Place"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Custom 4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8BBC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drawing" Target="/xl/drawings/drawing21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32.xml" Id="rId4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55B9-3EA3-40AA-B83A-DC8BAEF11583}">
  <sheetPr>
    <pageSetUpPr fitToPage="1"/>
  </sheetPr>
  <dimension ref="B1:H26"/>
  <sheetViews>
    <sheetView showGridLines="0" tabSelected="1" zoomScaleNormal="100" workbookViewId="0"/>
  </sheetViews>
  <sheetFormatPr defaultRowHeight="14.4" x14ac:dyDescent="0.3"/>
  <cols>
    <col min="1" max="1" width="4" customWidth="1"/>
    <col min="2" max="2" width="12" customWidth="1"/>
    <col min="3" max="3" width="18.5" customWidth="1"/>
    <col min="4" max="4" width="11" customWidth="1"/>
    <col min="5" max="5" width="12.3984375" customWidth="1"/>
    <col min="6" max="6" width="14.19921875" customWidth="1"/>
    <col min="7" max="7" width="12.5" customWidth="1"/>
    <col min="8" max="8" width="14.19921875" customWidth="1"/>
    <col min="10" max="10" width="8"/>
    <col min="11" max="11" width="10.8984375" customWidth="1"/>
  </cols>
  <sheetData>
    <row r="1" spans="2:8" ht="126.75" customHeight="1" x14ac:dyDescent="0.3">
      <c r="B1" s="23"/>
      <c r="C1" s="23"/>
      <c r="D1" s="24" t="s">
        <v>46</v>
      </c>
      <c r="E1" s="23"/>
      <c r="F1" s="23"/>
      <c r="G1" s="23"/>
      <c r="H1" s="23"/>
    </row>
    <row r="2" spans="2:8" ht="39.75" customHeight="1" x14ac:dyDescent="0.3">
      <c r="B2" s="18" t="s">
        <v>37</v>
      </c>
      <c r="C2" s="19"/>
      <c r="D2" s="19"/>
      <c r="E2" s="19"/>
      <c r="F2" s="19"/>
      <c r="G2" s="19"/>
      <c r="H2" s="19"/>
    </row>
    <row r="3" spans="2:8" ht="31.5" customHeight="1" x14ac:dyDescent="0.3">
      <c r="B3" s="7" t="s">
        <v>1</v>
      </c>
      <c r="C3" s="7" t="s">
        <v>0</v>
      </c>
      <c r="D3" s="7" t="s">
        <v>10</v>
      </c>
      <c r="E3" s="8" t="s">
        <v>34</v>
      </c>
      <c r="F3" s="9" t="s">
        <v>35</v>
      </c>
      <c r="G3" s="10" t="s">
        <v>36</v>
      </c>
      <c r="H3" s="7" t="s">
        <v>9</v>
      </c>
    </row>
    <row r="4" spans="2:8" x14ac:dyDescent="0.3">
      <c r="B4" s="4">
        <f ca="1">TODAY()</f>
        <v>44875</v>
      </c>
      <c r="C4" s="5" t="s">
        <v>2</v>
      </c>
      <c r="D4" s="5" t="s">
        <v>11</v>
      </c>
      <c r="E4" s="5">
        <v>0.25</v>
      </c>
      <c r="F4" s="6">
        <v>6</v>
      </c>
      <c r="G4" s="6">
        <f>Monthly_Expenses[[#This Row],[Price 
per item]]*Monthly_Expenses[[#This Row],[How 
many]]</f>
        <v>1.5</v>
      </c>
      <c r="H4" s="5" t="s">
        <v>17</v>
      </c>
    </row>
    <row r="5" spans="2:8" x14ac:dyDescent="0.3">
      <c r="B5" s="4">
        <f t="shared" ref="B5" ca="1" si="0">TODAY()</f>
        <v>44875</v>
      </c>
      <c r="C5" s="5" t="s">
        <v>3</v>
      </c>
      <c r="D5" s="5" t="s">
        <v>13</v>
      </c>
      <c r="E5" s="5">
        <v>1</v>
      </c>
      <c r="F5" s="6">
        <v>1</v>
      </c>
      <c r="G5" s="6">
        <f>Monthly_Expenses[[#This Row],[Price 
per item]]*Monthly_Expenses[[#This Row],[How 
many]]</f>
        <v>1</v>
      </c>
      <c r="H5" s="5" t="s">
        <v>40</v>
      </c>
    </row>
    <row r="6" spans="2:8" x14ac:dyDescent="0.3">
      <c r="B6" s="4">
        <f ca="1">TODAY()-1</f>
        <v>44874</v>
      </c>
      <c r="C6" s="5" t="s">
        <v>38</v>
      </c>
      <c r="D6" s="5" t="s">
        <v>14</v>
      </c>
      <c r="E6" s="5">
        <v>1</v>
      </c>
      <c r="F6" s="6">
        <v>28</v>
      </c>
      <c r="G6" s="6">
        <f>Monthly_Expenses[[#This Row],[Price 
per item]]*Monthly_Expenses[[#This Row],[How 
many]]</f>
        <v>28</v>
      </c>
      <c r="H6" s="5" t="s">
        <v>40</v>
      </c>
    </row>
    <row r="7" spans="2:8" x14ac:dyDescent="0.3">
      <c r="B7" s="4">
        <f ca="1">TODAY()-1</f>
        <v>44874</v>
      </c>
      <c r="C7" s="5" t="s">
        <v>7</v>
      </c>
      <c r="D7" s="5" t="s">
        <v>15</v>
      </c>
      <c r="E7" s="5">
        <v>1.2</v>
      </c>
      <c r="F7" s="6">
        <v>15</v>
      </c>
      <c r="G7" s="6">
        <f>Monthly_Expenses[[#This Row],[Price 
per item]]*Monthly_Expenses[[#This Row],[How 
many]]</f>
        <v>18</v>
      </c>
      <c r="H7" s="5" t="s">
        <v>17</v>
      </c>
    </row>
    <row r="8" spans="2:8" x14ac:dyDescent="0.3">
      <c r="B8" s="4">
        <f ca="1">TODAY()-1</f>
        <v>44874</v>
      </c>
      <c r="C8" s="5" t="s">
        <v>4</v>
      </c>
      <c r="D8" s="5" t="s">
        <v>16</v>
      </c>
      <c r="E8" s="5">
        <v>1</v>
      </c>
      <c r="F8" s="6">
        <v>25</v>
      </c>
      <c r="G8" s="6">
        <f>Monthly_Expenses[[#This Row],[Price 
per item]]*Monthly_Expenses[[#This Row],[How 
many]]</f>
        <v>25</v>
      </c>
      <c r="H8" s="5" t="s">
        <v>17</v>
      </c>
    </row>
    <row r="9" spans="2:8" x14ac:dyDescent="0.3">
      <c r="B9" s="4">
        <f ca="1">TODAY()-2</f>
        <v>44873</v>
      </c>
      <c r="C9" s="5" t="s">
        <v>3</v>
      </c>
      <c r="D9" s="5" t="s">
        <v>19</v>
      </c>
      <c r="E9" s="5">
        <v>6</v>
      </c>
      <c r="F9" s="6">
        <v>1</v>
      </c>
      <c r="G9" s="6">
        <f>Monthly_Expenses[[#This Row],[Price 
per item]]*Monthly_Expenses[[#This Row],[How 
many]]</f>
        <v>6</v>
      </c>
      <c r="H9" s="5" t="s">
        <v>41</v>
      </c>
    </row>
    <row r="10" spans="2:8" x14ac:dyDescent="0.3">
      <c r="B10" s="4">
        <f ca="1">TODAY()-2</f>
        <v>44873</v>
      </c>
      <c r="C10" s="5" t="s">
        <v>38</v>
      </c>
      <c r="D10" s="5" t="s">
        <v>14</v>
      </c>
      <c r="E10" s="5">
        <v>1</v>
      </c>
      <c r="F10" s="6">
        <v>10</v>
      </c>
      <c r="G10" s="6">
        <f>Monthly_Expenses[[#This Row],[Price 
per item]]*Monthly_Expenses[[#This Row],[How 
many]]</f>
        <v>10</v>
      </c>
      <c r="H10" s="5" t="s">
        <v>41</v>
      </c>
    </row>
    <row r="11" spans="2:8" x14ac:dyDescent="0.3">
      <c r="B11" s="4">
        <f ca="1">TODAY()-2</f>
        <v>44873</v>
      </c>
      <c r="C11" s="5" t="s">
        <v>39</v>
      </c>
      <c r="D11" s="5" t="s">
        <v>21</v>
      </c>
      <c r="E11" s="5">
        <v>2</v>
      </c>
      <c r="F11" s="6">
        <v>5</v>
      </c>
      <c r="G11" s="6">
        <f>Monthly_Expenses[[#This Row],[Price 
per item]]*Monthly_Expenses[[#This Row],[How 
many]]</f>
        <v>10</v>
      </c>
      <c r="H11" s="5" t="s">
        <v>41</v>
      </c>
    </row>
    <row r="12" spans="2:8" x14ac:dyDescent="0.3">
      <c r="B12" s="4">
        <f ca="1">TODAY()-2</f>
        <v>44873</v>
      </c>
      <c r="C12" s="5" t="s">
        <v>3</v>
      </c>
      <c r="D12" s="5" t="s">
        <v>22</v>
      </c>
      <c r="E12" s="5">
        <v>1</v>
      </c>
      <c r="F12" s="6">
        <v>1</v>
      </c>
      <c r="G12" s="6">
        <f>Monthly_Expenses[[#This Row],[Price 
per item]]*Monthly_Expenses[[#This Row],[How 
many]]</f>
        <v>1</v>
      </c>
      <c r="H12" s="5" t="s">
        <v>17</v>
      </c>
    </row>
    <row r="13" spans="2:8" x14ac:dyDescent="0.3">
      <c r="B13" s="4">
        <f ca="1">TODAY()-3</f>
        <v>44872</v>
      </c>
      <c r="C13" s="5" t="s">
        <v>3</v>
      </c>
      <c r="D13" s="5" t="s">
        <v>13</v>
      </c>
      <c r="E13" s="5">
        <v>1</v>
      </c>
      <c r="F13" s="6">
        <v>1</v>
      </c>
      <c r="G13" s="6">
        <f>Monthly_Expenses[[#This Row],[Price 
per item]]*Monthly_Expenses[[#This Row],[How 
many]]</f>
        <v>1</v>
      </c>
      <c r="H13" s="5" t="s">
        <v>40</v>
      </c>
    </row>
    <row r="14" spans="2:8" x14ac:dyDescent="0.3">
      <c r="B14" s="4">
        <f ca="1">TODAY()-3</f>
        <v>44872</v>
      </c>
      <c r="C14" s="5" t="s">
        <v>2</v>
      </c>
      <c r="D14" s="5" t="s">
        <v>23</v>
      </c>
      <c r="E14" s="5">
        <v>2</v>
      </c>
      <c r="F14" s="6">
        <v>3</v>
      </c>
      <c r="G14" s="6">
        <f>Monthly_Expenses[[#This Row],[Price 
per item]]*Monthly_Expenses[[#This Row],[How 
many]]</f>
        <v>6</v>
      </c>
      <c r="H14" s="5" t="s">
        <v>17</v>
      </c>
    </row>
    <row r="15" spans="2:8" x14ac:dyDescent="0.3">
      <c r="B15" s="4">
        <f ca="1">TODAY()-3</f>
        <v>44872</v>
      </c>
      <c r="C15" s="5" t="s">
        <v>2</v>
      </c>
      <c r="D15" s="5" t="s">
        <v>11</v>
      </c>
      <c r="E15" s="5">
        <v>5</v>
      </c>
      <c r="F15" s="6">
        <v>1</v>
      </c>
      <c r="G15" s="6">
        <f>Monthly_Expenses[[#This Row],[Price 
per item]]*Monthly_Expenses[[#This Row],[How 
many]]</f>
        <v>5</v>
      </c>
      <c r="H15" s="5" t="s">
        <v>17</v>
      </c>
    </row>
    <row r="16" spans="2:8" x14ac:dyDescent="0.3">
      <c r="B16" s="4">
        <f ca="1">TODAY()-3</f>
        <v>44872</v>
      </c>
      <c r="C16" s="5" t="s">
        <v>3</v>
      </c>
      <c r="D16" s="5" t="s">
        <v>22</v>
      </c>
      <c r="E16" s="5">
        <v>2</v>
      </c>
      <c r="F16" s="6">
        <v>0.75</v>
      </c>
      <c r="G16" s="6">
        <f>Monthly_Expenses[[#This Row],[Price 
per item]]*Monthly_Expenses[[#This Row],[How 
many]]</f>
        <v>1.5</v>
      </c>
      <c r="H16" s="5" t="s">
        <v>5</v>
      </c>
    </row>
    <row r="17" spans="2:8" x14ac:dyDescent="0.3">
      <c r="B17" s="4">
        <f ca="1">TODAY()-4</f>
        <v>44871</v>
      </c>
      <c r="C17" s="5" t="s">
        <v>38</v>
      </c>
      <c r="D17" s="5" t="s">
        <v>25</v>
      </c>
      <c r="E17" s="5">
        <v>1</v>
      </c>
      <c r="F17" s="6">
        <v>3.25</v>
      </c>
      <c r="G17" s="6">
        <f>Monthly_Expenses[[#This Row],[Price 
per item]]*Monthly_Expenses[[#This Row],[How 
many]]</f>
        <v>3.25</v>
      </c>
      <c r="H17" s="5" t="s">
        <v>31</v>
      </c>
    </row>
    <row r="18" spans="2:8" x14ac:dyDescent="0.3">
      <c r="B18" s="4">
        <f ca="1">TODAY()-4</f>
        <v>44871</v>
      </c>
      <c r="C18" s="5" t="s">
        <v>7</v>
      </c>
      <c r="D18" s="5" t="s">
        <v>15</v>
      </c>
      <c r="E18" s="5">
        <v>0.6</v>
      </c>
      <c r="F18" s="6">
        <v>12</v>
      </c>
      <c r="G18" s="6">
        <f>Monthly_Expenses[[#This Row],[Price 
per item]]*Monthly_Expenses[[#This Row],[How 
many]]</f>
        <v>7.1999999999999993</v>
      </c>
      <c r="H18" s="5" t="s">
        <v>17</v>
      </c>
    </row>
    <row r="19" spans="2:8" x14ac:dyDescent="0.3">
      <c r="B19" s="4">
        <f ca="1">TODAY()-4</f>
        <v>44871</v>
      </c>
      <c r="C19" s="5" t="s">
        <v>4</v>
      </c>
      <c r="D19" s="5" t="s">
        <v>24</v>
      </c>
      <c r="E19" s="5">
        <v>1</v>
      </c>
      <c r="F19" s="6">
        <v>2</v>
      </c>
      <c r="G19" s="6">
        <f>Monthly_Expenses[[#This Row],[Price 
per item]]*Monthly_Expenses[[#This Row],[How 
many]]</f>
        <v>2</v>
      </c>
      <c r="H19" s="5" t="s">
        <v>31</v>
      </c>
    </row>
    <row r="20" spans="2:8" x14ac:dyDescent="0.3">
      <c r="B20" s="4">
        <f ca="1">TODAY()-4</f>
        <v>44871</v>
      </c>
      <c r="C20" s="5" t="s">
        <v>3</v>
      </c>
      <c r="D20" s="5" t="s">
        <v>19</v>
      </c>
      <c r="E20" s="5">
        <v>1</v>
      </c>
      <c r="F20" s="6">
        <v>1</v>
      </c>
      <c r="G20" s="6">
        <f>Monthly_Expenses[[#This Row],[Price 
per item]]*Monthly_Expenses[[#This Row],[How 
many]]</f>
        <v>1</v>
      </c>
      <c r="H20" s="5" t="s">
        <v>17</v>
      </c>
    </row>
    <row r="21" spans="2:8" x14ac:dyDescent="0.3">
      <c r="B21" s="4">
        <f ca="1">TODAY()-5</f>
        <v>44870</v>
      </c>
      <c r="C21" s="5" t="s">
        <v>38</v>
      </c>
      <c r="D21" s="5" t="s">
        <v>14</v>
      </c>
      <c r="E21" s="5">
        <v>1</v>
      </c>
      <c r="F21" s="6">
        <v>10</v>
      </c>
      <c r="G21" s="6">
        <f>Monthly_Expenses[[#This Row],[Price 
per item]]*Monthly_Expenses[[#This Row],[How 
many]]</f>
        <v>10</v>
      </c>
      <c r="H21" s="5" t="s">
        <v>40</v>
      </c>
    </row>
    <row r="22" spans="2:8" x14ac:dyDescent="0.3">
      <c r="B22" s="4">
        <f ca="1">TODAY()-5</f>
        <v>44870</v>
      </c>
      <c r="C22" s="5" t="s">
        <v>39</v>
      </c>
      <c r="D22" s="5" t="s">
        <v>26</v>
      </c>
      <c r="E22" s="5">
        <v>2</v>
      </c>
      <c r="F22" s="6">
        <v>3</v>
      </c>
      <c r="G22" s="6">
        <f>Monthly_Expenses[[#This Row],[Price 
per item]]*Monthly_Expenses[[#This Row],[How 
many]]</f>
        <v>6</v>
      </c>
      <c r="H22" s="5" t="s">
        <v>41</v>
      </c>
    </row>
    <row r="23" spans="2:8" x14ac:dyDescent="0.3">
      <c r="B23" s="4">
        <f ca="1">TODAY()-5</f>
        <v>44870</v>
      </c>
      <c r="C23" s="5" t="s">
        <v>3</v>
      </c>
      <c r="D23" s="5" t="s">
        <v>13</v>
      </c>
      <c r="E23" s="5">
        <v>1</v>
      </c>
      <c r="F23" s="6">
        <v>0.75</v>
      </c>
      <c r="G23" s="6">
        <f>Monthly_Expenses[[#This Row],[Price 
per item]]*Monthly_Expenses[[#This Row],[How 
many]]</f>
        <v>0.75</v>
      </c>
      <c r="H23" s="5" t="s">
        <v>17</v>
      </c>
    </row>
    <row r="24" spans="2:8" x14ac:dyDescent="0.3">
      <c r="B24" s="4">
        <f ca="1">TODAY()-5</f>
        <v>44870</v>
      </c>
      <c r="C24" s="5" t="s">
        <v>4</v>
      </c>
      <c r="D24" s="5" t="s">
        <v>24</v>
      </c>
      <c r="E24" s="5">
        <v>1</v>
      </c>
      <c r="F24" s="6">
        <v>1</v>
      </c>
      <c r="G24" s="6">
        <f>Monthly_Expenses[[#This Row],[Price 
per item]]*Monthly_Expenses[[#This Row],[How 
many]]</f>
        <v>1</v>
      </c>
      <c r="H24" s="5" t="s">
        <v>5</v>
      </c>
    </row>
    <row r="25" spans="2:8" x14ac:dyDescent="0.3">
      <c r="B25" s="4">
        <f ca="1">TODAY()-5</f>
        <v>44870</v>
      </c>
      <c r="C25" s="5" t="s">
        <v>27</v>
      </c>
      <c r="D25" s="5" t="s">
        <v>32</v>
      </c>
      <c r="E25" s="5">
        <v>5</v>
      </c>
      <c r="F25" s="6">
        <v>0.2</v>
      </c>
      <c r="G25" s="6">
        <f>Monthly_Expenses[[#This Row],[Price 
per item]]*Monthly_Expenses[[#This Row],[How 
many]]</f>
        <v>1</v>
      </c>
      <c r="H25" s="5" t="s">
        <v>17</v>
      </c>
    </row>
    <row r="26" spans="2:8" x14ac:dyDescent="0.3">
      <c r="B26" t="s">
        <v>12</v>
      </c>
      <c r="F26" s="1"/>
      <c r="G26" s="1">
        <f>SUBTOTAL(109,Monthly_Expenses[Price 
(sum)])</f>
        <v>146.19999999999999</v>
      </c>
    </row>
  </sheetData>
  <mergeCells count="1">
    <mergeCell ref="B2:H2"/>
  </mergeCells>
  <dataValidations count="9">
    <dataValidation type="list" allowBlank="1" showInputMessage="1" showErrorMessage="1" error="If desired item don't exist in category list , you can add it in Expenses by Food Category table on Report worksheet." sqref="C4:C25" xr:uid="{69F6A87E-1CB7-451F-8EA8-C4D489E6E086}">
      <formula1>Food_Category</formula1>
    </dataValidation>
    <dataValidation type="list" allowBlank="1" showInputMessage="1" showErrorMessage="1" error="If desired item don't exist in category list , you can add it in Expenses by Place table on Report worksheet." sqref="H4:H25" xr:uid="{494F5725-A7B5-40D6-B0AA-4C1EF159A408}">
      <formula1>Places</formula1>
    </dataValidation>
    <dataValidation allowBlank="1" showInputMessage="1" showErrorMessage="1" prompt="Type the date of purchase in this column." sqref="B3" xr:uid="{649C83A5-D24A-4C3F-BD59-EAF21086501F}"/>
    <dataValidation allowBlank="1" showInputMessage="1" showErrorMessage="1" prompt="Choose the category for the item you purchased. To add a category to the list, go to the Expenses by Food Category table on the Report tab." sqref="C3" xr:uid="{F4B145AF-AB21-411F-A6BC-7FE15B207513}"/>
    <dataValidation allowBlank="1" showInputMessage="1" showErrorMessage="1" prompt="Type what you purchased in this column." sqref="D3" xr:uid="{CCBB258A-1CAF-4ADA-90CB-B1CBBA731589}"/>
    <dataValidation allowBlank="1" showInputMessage="1" showErrorMessage="1" prompt="Type how many of the item listed in column D you purchased." sqref="E3" xr:uid="{1ED74051-8FED-4BAF-B944-4A3157943AAE}"/>
    <dataValidation allowBlank="1" showInputMessage="1" showErrorMessage="1" prompt="Type the price for the item purchased listed in column D." sqref="F3" xr:uid="{224C0E52-D38E-4A46-8B5B-1BF53D2EAFA0}"/>
    <dataValidation allowBlank="1" showInputMessage="1" showErrorMessage="1" prompt="This column auto-calculates based on columns E and F." sqref="G3" xr:uid="{820A4550-22AB-42FB-B8FE-6FD6CAB56D10}"/>
    <dataValidation allowBlank="1" showInputMessage="1" showErrorMessage="1" prompt="Choose from where your item in column D was purchased. To add a category to the list, go to the Expenses by Places table on the Report tab." sqref="H3" xr:uid="{F05FC367-312B-4D56-BB52-03091E22CDAC}"/>
  </dataValidations>
  <pageMargins left="0.7" right="0.7" top="0.75" bottom="0.75" header="0.3" footer="0.3"/>
  <pageSetup scale="86" orientation="portrait" r:id="rId1"/>
  <ignoredErrors>
    <ignoredError sqref="B6:B25" calculatedColumn="1"/>
  </ignoredErrors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1C7E-47E6-4881-B9DC-E0FE62019486}">
  <dimension ref="A1:I29"/>
  <sheetViews>
    <sheetView showGridLines="0" workbookViewId="0"/>
  </sheetViews>
  <sheetFormatPr defaultRowHeight="14.4" x14ac:dyDescent="0.3"/>
  <cols>
    <col min="1" max="1" width="4" customWidth="1"/>
    <col min="2" max="2" width="17.3984375" customWidth="1"/>
    <col min="3" max="3" width="9" customWidth="1"/>
    <col min="4" max="4" width="5" customWidth="1"/>
    <col min="5" max="5" width="18" customWidth="1"/>
    <col min="6" max="6" width="11.3984375" customWidth="1"/>
    <col min="8" max="9" width="4" customWidth="1"/>
  </cols>
  <sheetData>
    <row r="1" spans="1:9" ht="40.5" customHeight="1" x14ac:dyDescent="0.3">
      <c r="B1" s="22" t="s">
        <v>33</v>
      </c>
      <c r="C1" s="22"/>
      <c r="D1" s="22"/>
      <c r="E1" s="22"/>
      <c r="F1" s="22"/>
      <c r="G1" s="22"/>
      <c r="H1" s="22"/>
    </row>
    <row r="2" spans="1:9" ht="12" customHeight="1" x14ac:dyDescent="0.3">
      <c r="B2" s="13"/>
      <c r="C2" s="13"/>
      <c r="D2" s="13"/>
      <c r="E2" s="13"/>
      <c r="F2" s="13"/>
      <c r="G2" s="13"/>
      <c r="H2" s="13"/>
    </row>
    <row r="3" spans="1:9" ht="28.5" customHeight="1" x14ac:dyDescent="0.3">
      <c r="B3" s="15" t="s">
        <v>28</v>
      </c>
      <c r="C3" s="16">
        <f ca="1">TODAY()-1</f>
        <v>44874</v>
      </c>
      <c r="D3" s="17"/>
      <c r="E3" s="15" t="s">
        <v>29</v>
      </c>
      <c r="F3" s="16">
        <f ca="1">TODAY()</f>
        <v>44875</v>
      </c>
      <c r="G3" s="17"/>
      <c r="H3" s="17"/>
    </row>
    <row r="5" spans="1:9" x14ac:dyDescent="0.3">
      <c r="A5" s="2"/>
      <c r="B5" s="3"/>
      <c r="I5" s="2"/>
    </row>
    <row r="6" spans="1:9" x14ac:dyDescent="0.3">
      <c r="A6" s="2"/>
      <c r="B6" s="20" t="s">
        <v>42</v>
      </c>
      <c r="C6" s="20"/>
      <c r="I6" s="2"/>
    </row>
    <row r="7" spans="1:9" ht="6.75" customHeight="1" x14ac:dyDescent="0.3"/>
    <row r="8" spans="1:9" x14ac:dyDescent="0.3">
      <c r="B8" s="11" t="s">
        <v>43</v>
      </c>
      <c r="C8" s="11" t="s">
        <v>30</v>
      </c>
    </row>
    <row r="9" spans="1:9" x14ac:dyDescent="0.3">
      <c r="B9" s="5" t="s">
        <v>4</v>
      </c>
      <c r="C9" s="12">
        <f ca="1">SUMIFS(Monthly_Expenses[Price 
(sum)],Monthly_Expenses[Date],"&gt;="&amp;Start_Date,Monthly_Expenses[Date],"&lt;="&amp;End_Date,Monthly_Expenses[Category],Expenses_By_Food_Cat[[#This Row],[Food category]])</f>
        <v>25</v>
      </c>
    </row>
    <row r="10" spans="1:9" x14ac:dyDescent="0.3">
      <c r="B10" s="5" t="s">
        <v>27</v>
      </c>
      <c r="C10" s="12">
        <f ca="1">SUMIFS(Monthly_Expenses[Price 
(sum)],Monthly_Expenses[Date],"&gt;="&amp;Start_Date,Monthly_Expenses[Date],"&lt;="&amp;End_Date,Monthly_Expenses[Category],Expenses_By_Food_Cat[[#This Row],[Food category]])</f>
        <v>0</v>
      </c>
    </row>
    <row r="11" spans="1:9" x14ac:dyDescent="0.3">
      <c r="B11" s="5" t="s">
        <v>3</v>
      </c>
      <c r="C11" s="12">
        <f ca="1">SUMIFS(Monthly_Expenses[Price 
(sum)],Monthly_Expenses[Date],"&gt;="&amp;Start_Date,Monthly_Expenses[Date],"&lt;="&amp;End_Date,Monthly_Expenses[Category],Expenses_By_Food_Cat[[#This Row],[Food category]])</f>
        <v>1</v>
      </c>
    </row>
    <row r="12" spans="1:9" x14ac:dyDescent="0.3">
      <c r="B12" s="5" t="s">
        <v>20</v>
      </c>
      <c r="C12" s="12">
        <f ca="1">SUMIFS(Monthly_Expenses[Price 
(sum)],Monthly_Expenses[Date],"&gt;="&amp;Start_Date,Monthly_Expenses[Date],"&lt;="&amp;End_Date,Monthly_Expenses[Category],Expenses_By_Food_Cat[[#This Row],[Food category]])</f>
        <v>0</v>
      </c>
    </row>
    <row r="13" spans="1:9" x14ac:dyDescent="0.3">
      <c r="B13" s="5" t="s">
        <v>7</v>
      </c>
      <c r="C13" s="12">
        <f ca="1">SUMIFS(Monthly_Expenses[Price 
(sum)],Monthly_Expenses[Date],"&gt;="&amp;Start_Date,Monthly_Expenses[Date],"&lt;="&amp;End_Date,Monthly_Expenses[Category],Expenses_By_Food_Cat[[#This Row],[Food category]])</f>
        <v>18</v>
      </c>
    </row>
    <row r="14" spans="1:9" x14ac:dyDescent="0.3">
      <c r="B14" s="5" t="s">
        <v>8</v>
      </c>
      <c r="C14" s="12">
        <f ca="1">SUMIFS(Monthly_Expenses[Price 
(sum)],Monthly_Expenses[Date],"&gt;="&amp;Start_Date,Monthly_Expenses[Date],"&lt;="&amp;End_Date,Monthly_Expenses[Category],Expenses_By_Food_Cat[[#This Row],[Food category]])</f>
        <v>28</v>
      </c>
    </row>
    <row r="15" spans="1:9" x14ac:dyDescent="0.3">
      <c r="B15" s="5" t="s">
        <v>2</v>
      </c>
      <c r="C15" s="12">
        <f ca="1">SUMIFS(Monthly_Expenses[Price 
(sum)],Monthly_Expenses[Date],"&gt;="&amp;Start_Date,Monthly_Expenses[Date],"&lt;="&amp;End_Date,Monthly_Expenses[Category],Expenses_By_Food_Cat[[#This Row],[Food category]])</f>
        <v>1.5</v>
      </c>
    </row>
    <row r="16" spans="1:9" x14ac:dyDescent="0.3">
      <c r="B16" s="5" t="s">
        <v>6</v>
      </c>
      <c r="C16" s="12">
        <f ca="1">SUMIFS(Monthly_Expenses[Price 
(sum)],Monthly_Expenses[Date],"&gt;="&amp;Start_Date,Monthly_Expenses[Date],"&lt;="&amp;End_Date,Monthly_Expenses[Category],Expenses_By_Food_Cat[[#This Row],[Food category]])</f>
        <v>0</v>
      </c>
    </row>
    <row r="17" spans="2:3" x14ac:dyDescent="0.3">
      <c r="B17" s="5" t="s">
        <v>12</v>
      </c>
      <c r="C17" s="12">
        <f ca="1">SUBTOTAL(109,Expenses_By_Food_Cat[Expenses])</f>
        <v>73.5</v>
      </c>
    </row>
    <row r="19" spans="2:3" x14ac:dyDescent="0.3">
      <c r="B19" s="21" t="s">
        <v>44</v>
      </c>
      <c r="C19" s="21"/>
    </row>
    <row r="20" spans="2:3" ht="9" customHeight="1" x14ac:dyDescent="0.3"/>
    <row r="21" spans="2:3" x14ac:dyDescent="0.3">
      <c r="B21" s="11" t="s">
        <v>45</v>
      </c>
      <c r="C21" s="11" t="s">
        <v>30</v>
      </c>
    </row>
    <row r="22" spans="2:3" x14ac:dyDescent="0.3">
      <c r="B22" s="5" t="s">
        <v>18</v>
      </c>
      <c r="C22" s="12">
        <f ca="1">SUMIFS(Monthly_Expenses[Price 
(sum)],Monthly_Expenses[Date],"&gt;="&amp;Start_Date,Monthly_Expenses[Date],"&lt;="&amp;End_Date,Monthly_Expenses[Where],Expenses_by_Places[[#This Row],[Places list]])</f>
        <v>0</v>
      </c>
    </row>
    <row r="23" spans="2:3" x14ac:dyDescent="0.3">
      <c r="B23" s="14" t="s">
        <v>5</v>
      </c>
      <c r="C23" s="12">
        <f ca="1">SUMIFS(Monthly_Expenses[Price 
(sum)],Monthly_Expenses[Date],"&gt;="&amp;Start_Date,Monthly_Expenses[Date],"&lt;="&amp;End_Date,Monthly_Expenses[Where],Expenses_by_Places[[#This Row],[Places list]])</f>
        <v>0</v>
      </c>
    </row>
    <row r="24" spans="2:3" x14ac:dyDescent="0.3">
      <c r="B24" s="14" t="s">
        <v>40</v>
      </c>
      <c r="C24" s="12">
        <f ca="1">SUMIFS(Monthly_Expenses[Price 
(sum)],Monthly_Expenses[Date],"&gt;="&amp;Start_Date,Monthly_Expenses[Date],"&lt;="&amp;End_Date,Monthly_Expenses[Where],Expenses_by_Places[[#This Row],[Places list]])</f>
        <v>29</v>
      </c>
    </row>
    <row r="25" spans="2:3" x14ac:dyDescent="0.3">
      <c r="B25" s="14" t="s">
        <v>17</v>
      </c>
      <c r="C25" s="12">
        <f ca="1">SUMIFS(Monthly_Expenses[Price 
(sum)],Monthly_Expenses[Date],"&gt;="&amp;Start_Date,Monthly_Expenses[Date],"&lt;="&amp;End_Date,Monthly_Expenses[Where],Expenses_by_Places[[#This Row],[Places list]])</f>
        <v>44.5</v>
      </c>
    </row>
    <row r="26" spans="2:3" x14ac:dyDescent="0.3">
      <c r="B26" s="14" t="s">
        <v>41</v>
      </c>
      <c r="C26" s="12">
        <f ca="1">SUMIFS(Monthly_Expenses[Price 
(sum)],Monthly_Expenses[Date],"&gt;="&amp;Start_Date,Monthly_Expenses[Date],"&lt;="&amp;End_Date,Monthly_Expenses[Where],Expenses_by_Places[[#This Row],[Places list]])</f>
        <v>0</v>
      </c>
    </row>
    <row r="27" spans="2:3" x14ac:dyDescent="0.3">
      <c r="B27" s="14" t="s">
        <v>31</v>
      </c>
      <c r="C27" s="12">
        <f ca="1">SUMIFS(Monthly_Expenses[Price 
(sum)],Monthly_Expenses[Date],"&gt;="&amp;Start_Date,Monthly_Expenses[Date],"&lt;="&amp;End_Date,Monthly_Expenses[Where],Expenses_by_Places[[#This Row],[Places list]])</f>
        <v>0</v>
      </c>
    </row>
    <row r="28" spans="2:3" x14ac:dyDescent="0.3">
      <c r="B28" s="14" t="s">
        <v>6</v>
      </c>
      <c r="C28" s="12">
        <f ca="1">SUMIFS(Monthly_Expenses[Price 
(sum)],Monthly_Expenses[Date],"&gt;="&amp;Start_Date,Monthly_Expenses[Date],"&lt;="&amp;End_Date,Monthly_Expenses[Where],Expenses_by_Places[[#This Row],[Places list]])</f>
        <v>0</v>
      </c>
    </row>
    <row r="29" spans="2:3" x14ac:dyDescent="0.3">
      <c r="B29" s="14" t="s">
        <v>12</v>
      </c>
      <c r="C29" s="12">
        <f ca="1">SUBTOTAL(109,Expenses_by_Places[Expenses])</f>
        <v>73.5</v>
      </c>
    </row>
  </sheetData>
  <mergeCells count="3">
    <mergeCell ref="B6:C6"/>
    <mergeCell ref="B19:C19"/>
    <mergeCell ref="B1:H1"/>
  </mergeCells>
  <dataValidations count="4">
    <dataValidation allowBlank="1" showInputMessage="1" showErrorMessage="1" prompt="Type your starting date of period you'd like to check in cell on the right." sqref="B3" xr:uid="{D94B0B29-1749-4A66-A529-A349D92EE24E}"/>
    <dataValidation allowBlank="1" showInputMessage="1" showErrorMessage="1" prompt="Type your ending date of period you'd like to check in cell on the right." sqref="E3" xr:uid="{7458F281-7AB9-4CF9-BFE4-AA3AB9BD6D4D}"/>
    <dataValidation allowBlank="1" showInputMessage="1" showErrorMessage="1" prompt="You can add item to category in table below." sqref="B8" xr:uid="{B820B0D7-5A2E-4210-9CD0-C17390F71F24}"/>
    <dataValidation allowBlank="1" showInputMessage="1" showErrorMessage="1" prompt="You can add item to places in table below." sqref="B21" xr:uid="{85B318A4-8BAC-4BB0-BB66-277F4D3C614B}"/>
  </dataValidations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  <tableParts count="2">
    <tablePart r:id="rId3"/>
    <tablePart r:id="rId4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BFFFE618-140A-4B84-A658-21AAE4C8B897}"/>
</file>

<file path=customXml/itemProps21.xml><?xml version="1.0" encoding="utf-8"?>
<ds:datastoreItem xmlns:ds="http://schemas.openxmlformats.org/officeDocument/2006/customXml" ds:itemID="{63CB4F62-5B44-4475-B15E-AC38625A3BCC}"/>
</file>

<file path=customXml/itemProps33.xml><?xml version="1.0" encoding="utf-8"?>
<ds:datastoreItem xmlns:ds="http://schemas.openxmlformats.org/officeDocument/2006/customXml" ds:itemID="{D64553C4-E094-4F4D-B958-D959977C203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TM78262130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Your expenses</vt:lpstr>
      <vt:lpstr>Report</vt:lpstr>
      <vt:lpstr>Dates</vt:lpstr>
      <vt:lpstr>End_Date</vt:lpstr>
      <vt:lpstr>Food_Category</vt:lpstr>
      <vt:lpstr>Places</vt:lpstr>
      <vt:lpstr>Report!Print_Area</vt:lpstr>
      <vt:lpstr>Start_Date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2022-11-10T05:57:40Z</dcterms:created>
  <dcterms:modified xsi:type="dcterms:W3CDTF">2022-11-10T05:57:51Z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