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png" ContentType="image/png"/>
  <Default Extension="svg" ContentType="image/svg+xml"/>
  <Override PartName="/docMetadata/LabelInfo.xml" ContentType="application/vnd.ms-office.classificationlabels+xml"/>
  <Override PartName="/xl/workbook.xml" ContentType="application/vnd.openxmlformats-officedocument.spreadsheetml.sheet.main+xml"/>
  <Override PartName="/xl/richData/rdrichvalue.xml" ContentType="application/vnd.ms-excel.rdrichvalue+xml"/>
  <Override PartName="/xl/richData/rdRichValueTypes.xml" ContentType="application/vnd.ms-excel.rdrichvaluetypes+xml"/>
  <Override PartName="/xl/worksheets/sheet31.xml" ContentType="application/vnd.openxmlformats-officedocument.spreadsheetml.worksheet+xml"/>
  <Override PartName="/xl/tables/table21.xml" ContentType="application/vnd.openxmlformats-officedocument.spreadsheetml.table+xml"/>
  <Override PartName="/xl/drawings/drawing2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metadata1.xml" ContentType="application/vnd.openxmlformats-officedocument.spreadsheetml.sheetMetadata+xml"/>
  <Override PartName="/xl/richData/rdsupportingpropertybag.xml" ContentType="application/vnd.ms-excel.rdsupportingpropertybag+xml"/>
  <Override PartName="/customXml/item3.xml" ContentType="application/xml"/>
  <Override PartName="/customXml/itemProps31.xml" ContentType="application/vnd.openxmlformats-officedocument.customXmlProperties+xml"/>
  <Override PartName="/xl/worksheets/sheet22.xml" ContentType="application/vnd.openxmlformats-officedocument.spreadsheetml.worksheet+xml"/>
  <Override PartName="/xl/tables/table12.xml" ContentType="application/vnd.openxmlformats-officedocument.spreadsheetml.table+xml"/>
  <Override PartName="/customXml/item22.xml" ContentType="application/xml"/>
  <Override PartName="/customXml/itemProps22.xml" ContentType="application/vnd.openxmlformats-officedocument.customXmlProperties+xml"/>
  <Override PartName="/xl/worksheets/sheet13.xml" ContentType="application/vnd.openxmlformats-officedocument.spreadsheetml.worksheet+xml"/>
  <Override PartName="/xl/drawings/drawing12.xml" ContentType="application/vnd.openxmlformats-officedocument.drawing+xml"/>
  <Override PartName="/xl/sharedStrings.xml" ContentType="application/vnd.openxmlformats-officedocument.spreadsheetml.sharedStrings+xml"/>
  <Override PartName="/xl/richData/rdsupportingpropertybagstructure.xml" ContentType="application/vnd.ms-excel.rdsupportingpropertybagstructure+xml"/>
  <Override PartName="/xl/styles.xml" ContentType="application/vnd.openxmlformats-officedocument.spreadsheetml.styles+xml"/>
  <Override PartName="/customXml/item13.xml" ContentType="application/xml"/>
  <Override PartName="/customXml/itemProps13.xml" ContentType="application/vnd.openxmlformats-officedocument.customXmlProperties+xml"/>
  <Override PartName="/xl/richData/richStyles.xml" ContentType="application/vnd.ms-excel.richstyles+xml"/>
  <Override PartName="/xl/theme/theme11.xml" ContentType="application/vnd.openxmlformats-officedocument.theme+xml"/>
  <Override PartName="/xl/richData/rdrichvaluestructure.xml" ContentType="application/vnd.ms-excel.rdrichvaluestructure+xml"/>
  <Override PartName="/xl/calcChain.xml" ContentType="application/vnd.openxmlformats-officedocument.spreadsheetml.calcChain+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bookViews>
    <workbookView xWindow="-108" yWindow="-108" windowWidth="23256" windowHeight="12720" xr2:uid="{B4F68AA2-3688-4D7E-A82B-2770948BD1E8}"/>
  </bookViews>
  <sheets>
    <sheet name="Start" sheetId="4" r:id="rId1"/>
    <sheet name="Portfolio" sheetId="1" r:id="rId2"/>
    <sheet name="Asset allocation" sheetId="3" r:id="rId3"/>
  </sheets>
  <definedNames>
    <definedName name="Categories">TableAssetAllocation[Category]</definedName>
    <definedName name="Title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I6" i="1" s="1"/>
  <c r="F20" i="3"/>
  <c r="F21" i="3"/>
  <c r="F22" i="3"/>
  <c r="F23" i="3"/>
  <c r="F24" i="3"/>
  <c r="F25" i="3"/>
  <c r="G6" i="1"/>
  <c r="G7" i="1"/>
  <c r="G8" i="1"/>
  <c r="G9" i="1"/>
  <c r="G10" i="1"/>
  <c r="G11" i="1"/>
  <c r="F6" i="1"/>
  <c r="F7" i="1"/>
  <c r="F8" i="1"/>
  <c r="F9" i="1"/>
  <c r="F10" i="1"/>
  <c r="F11" i="1"/>
  <c r="E7" i="1"/>
  <c r="I7" i="1" s="1"/>
  <c r="E8" i="1"/>
  <c r="I8" i="1" s="1"/>
  <c r="E9" i="1"/>
  <c r="I9" i="1" s="1"/>
  <c r="G23" i="3" s="1"/>
  <c r="E10" i="1"/>
  <c r="I10" i="1" s="1"/>
  <c r="E11" i="1"/>
  <c r="I11" i="1" s="1"/>
  <c r="H10" i="1" l="1"/>
  <c r="G24" i="3"/>
  <c r="H11" i="1"/>
  <c r="G25" i="3"/>
  <c r="H7" i="1"/>
  <c r="G22" i="3"/>
  <c r="G21" i="3"/>
  <c r="H8" i="1"/>
  <c r="G20" i="3"/>
  <c r="H9" i="1"/>
  <c r="I12" i="1"/>
  <c r="H6" i="1"/>
  <c r="D21" i="3" l="1"/>
  <c r="E21" i="3" s="1"/>
  <c r="D25" i="3"/>
  <c r="E25" i="3" s="1"/>
  <c r="D20" i="3"/>
  <c r="E20" i="3" s="1"/>
  <c r="D24" i="3"/>
  <c r="E24" i="3" s="1"/>
  <c r="D23" i="3"/>
  <c r="E23" i="3" s="1"/>
  <c r="D22" i="3"/>
  <c r="E22" i="3" s="1"/>
</calcChain>
</file>

<file path=xl/metadata1.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6"/>
        </ext>
      </extLst>
    </bk>
    <bk>
      <extLst>
        <ext uri="{3e2802c4-a4d2-4d8b-9148-e3be6c30e623}">
          <xlrd:rvb i="9"/>
        </ext>
      </extLst>
    </bk>
    <bk>
      <extLst>
        <ext uri="{3e2802c4-a4d2-4d8b-9148-e3be6c30e623}">
          <xlrd:rvb i="12"/>
        </ext>
      </extLst>
    </bk>
    <bk>
      <extLst>
        <ext uri="{3e2802c4-a4d2-4d8b-9148-e3be6c30e623}">
          <xlrd:rvb i="15"/>
        </ext>
      </extLst>
    </bk>
    <bk>
      <extLst>
        <ext uri="{3e2802c4-a4d2-4d8b-9148-e3be6c30e623}">
          <xlrd:rvb i="18"/>
        </ext>
      </extLst>
    </bk>
    <bk>
      <extLst>
        <ext uri="{3e2802c4-a4d2-4d8b-9148-e3be6c30e623}">
          <xlrd:rvb i="21"/>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<sst xmlns="http://schemas.openxmlformats.org/spreadsheetml/2006/main" count="40" uniqueCount="28">
  <si>
    <t>Portfolio</t>
  </si>
  <si>
    <t>Company</t>
  </si>
  <si>
    <t>Category</t>
  </si>
  <si>
    <t>Shares</t>
  </si>
  <si>
    <t>Price</t>
  </si>
  <si>
    <t>Change</t>
  </si>
  <si>
    <t>Change (%)</t>
  </si>
  <si>
    <t>Value</t>
  </si>
  <si>
    <t>Portfolio %</t>
  </si>
  <si>
    <t>Actual</t>
  </si>
  <si>
    <t>Difference</t>
  </si>
  <si>
    <t>Threshold</t>
  </si>
  <si>
    <t>Cash</t>
  </si>
  <si>
    <t>Bonds</t>
  </si>
  <si>
    <t>Commodities</t>
  </si>
  <si>
    <t>Total</t>
  </si>
  <si>
    <t>US stocks</t>
  </si>
  <si>
    <t>International stocks</t>
  </si>
  <si>
    <t>Real estate</t>
  </si>
  <si>
    <t>My target</t>
  </si>
  <si>
    <t>Asset allocation</t>
  </si>
  <si>
    <t>INVESTMENT TRACKER</t>
  </si>
  <si>
    <t xml:space="preserve">The investment tracker template will allow you to track your investments and asset allocation. The Excel stocks data type will keep your portfolio up to date with current prices and details of your assets. There are two worksheets, portfolio and asset allocation, described below. Note: The Excel stocks data type is an Office 365 subscription-only feature. </t>
  </si>
  <si>
    <t>Add your investments, ticker symbols, company names, or fund names over the examples or add more on additional rows. Select an asset category and enter the number of shares.</t>
  </si>
  <si>
    <r>
      <t>Click the </t>
    </r>
    <r>
      <rPr>
        <b/>
        <sz val="11"/>
        <color theme="0"/>
        <rFont val="Arial"/>
        <family val="2"/>
        <scheme val="minor"/>
      </rPr>
      <t>add column</t>
    </r>
    <r>
      <rPr>
        <sz val="11"/>
        <color theme="0"/>
        <rFont val="Arial"/>
        <family val="2"/>
        <scheme val="minor"/>
      </rPr>
      <t xml:space="preserve"> button to add additional columns like ticker symbol or exchange.
</t>
    </r>
  </si>
  <si>
    <r>
      <t xml:space="preserve">To refresh the data, click any of the stocks. On the </t>
    </r>
    <r>
      <rPr>
        <b/>
        <sz val="11"/>
        <color theme="0"/>
        <rFont val="Arial"/>
        <family val="2"/>
        <scheme val="minor"/>
      </rPr>
      <t>data</t>
    </r>
    <r>
      <rPr>
        <sz val="11"/>
        <color theme="0"/>
        <rFont val="Arial"/>
        <family val="2"/>
        <scheme val="minor"/>
      </rPr>
      <t xml:space="preserve"> tab, in the </t>
    </r>
    <r>
      <rPr>
        <b/>
        <sz val="11"/>
        <color theme="0"/>
        <rFont val="Arial"/>
        <family val="2"/>
        <scheme val="minor"/>
      </rPr>
      <t>queries &amp; connections</t>
    </r>
    <r>
      <rPr>
        <sz val="11"/>
        <color theme="0"/>
        <rFont val="Arial"/>
        <family val="2"/>
        <scheme val="minor"/>
      </rPr>
      <t xml:space="preserve"> group, click </t>
    </r>
    <r>
      <rPr>
        <b/>
        <sz val="11"/>
        <color theme="0"/>
        <rFont val="Arial"/>
        <family val="2"/>
        <scheme val="minor"/>
      </rPr>
      <t xml:space="preserve">refresh all </t>
    </r>
    <r>
      <rPr>
        <sz val="11"/>
        <color theme="0"/>
        <rFont val="Arial"/>
        <family val="2"/>
        <scheme val="minor"/>
      </rPr>
      <t xml:space="preserve"> or press </t>
    </r>
    <r>
      <rPr>
        <b/>
        <sz val="11"/>
        <color theme="0"/>
        <rFont val="Arial"/>
        <family val="2"/>
        <scheme val="minor"/>
      </rPr>
      <t>Ctrl+Alt+F5</t>
    </r>
    <r>
      <rPr>
        <sz val="11"/>
        <color theme="0"/>
        <rFont val="Arial"/>
        <family val="2"/>
        <scheme val="minor"/>
      </rPr>
      <t>.</t>
    </r>
  </si>
  <si>
    <r>
      <t xml:space="preserve">Change </t>
    </r>
    <r>
      <rPr>
        <b/>
        <sz val="11"/>
        <color theme="0"/>
        <rFont val="Arial"/>
        <family val="2"/>
        <scheme val="minor"/>
      </rPr>
      <t>categories</t>
    </r>
    <r>
      <rPr>
        <sz val="11"/>
        <color theme="0"/>
        <rFont val="Arial"/>
        <family val="2"/>
        <scheme val="minor"/>
      </rPr>
      <t xml:space="preserve"> and </t>
    </r>
    <r>
      <rPr>
        <b/>
        <sz val="11"/>
        <color theme="0"/>
        <rFont val="Arial"/>
        <family val="2"/>
        <scheme val="minor"/>
      </rPr>
      <t>my target</t>
    </r>
    <r>
      <rPr>
        <sz val="11"/>
        <color theme="0"/>
        <rFont val="Arial"/>
        <family val="2"/>
        <scheme val="minor"/>
      </rPr>
      <t xml:space="preserve"> to customize to your portfolio goals.</t>
    </r>
  </si>
  <si>
    <r>
      <t xml:space="preserve">When an asset category exceeds the </t>
    </r>
    <r>
      <rPr>
        <b/>
        <sz val="11"/>
        <color theme="0"/>
        <rFont val="Arial"/>
        <family val="2"/>
        <scheme val="minor"/>
      </rPr>
      <t>threshold</t>
    </r>
    <r>
      <rPr>
        <sz val="11"/>
        <color theme="0"/>
        <rFont val="Arial"/>
        <family val="2"/>
        <scheme val="minor"/>
      </rPr>
      <t>, the amounts will be highlighted in yellow.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</si>
</sst>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409]* #,##0.00_);_([$$-409]* \(#,##0.00\);_([$$-409]* &quot;-&quot;??_);_(@_)"/>
    <numFmt numFmtId="165" formatCode="0.0%"/>
    <numFmt numFmtId="166" formatCode="_(* #,##0_);_(* \(#,##0\);_(* &quot;-&quot;??_);_(@_)"/>
  </numFmts>
  <fonts count="19" x14ac:knownFonts="1">
    <font>
      <sz val="11"/>
      <color theme="1"/>
      <name val="Arial"/>
      <family val="2"/>
      <scheme val="minor"/>
    </font>
    <font>
      <sz val="11"/>
      <color theme="1"/>
      <name val="Arial"/>
      <family val="2"/>
      <scheme val="minor"/>
    </font>
    <font>
      <sz val="18"/>
      <color theme="3"/>
      <name val="Arial"/>
      <family val="2"/>
      <scheme val="major"/>
    </font>
    <font>
      <b/>
      <sz val="15"/>
      <color theme="3"/>
      <name val="Arial"/>
      <family val="2"/>
      <scheme val="minor"/>
    </font>
    <font>
      <b/>
      <sz val="30"/>
      <color theme="4"/>
      <name val="Arial"/>
      <family val="2"/>
      <scheme val="major"/>
    </font>
    <font>
      <b/>
      <sz val="11"/>
      <color theme="4" tint="-0.24994659260841701"/>
      <name val="Arial"/>
      <family val="2"/>
      <scheme val="minor"/>
    </font>
    <font>
      <sz val="11"/>
      <color theme="3"/>
      <name val="Arial"/>
      <family val="2"/>
      <scheme val="minor"/>
    </font>
    <font>
      <sz val="11"/>
      <color theme="0"/>
      <name val="Arial"/>
      <family val="2"/>
      <scheme val="minor"/>
    </font>
    <font>
      <b/>
      <sz val="11"/>
      <color theme="0"/>
      <name val="Arial"/>
      <family val="2"/>
      <scheme val="minor"/>
    </font>
    <font>
      <sz val="36"/>
      <color theme="6"/>
      <name val="Arial"/>
      <family val="2"/>
      <scheme val="minor"/>
    </font>
    <font>
      <sz val="11"/>
      <color theme="4" tint="-0.499984740745262"/>
      <name val="Arial"/>
      <family val="2"/>
      <scheme val="minor"/>
    </font>
    <font>
      <sz val="36"/>
      <color theme="6"/>
      <name val="Arial"/>
      <family val="2"/>
      <scheme val="major"/>
    </font>
    <font>
      <sz val="11"/>
      <color theme="1"/>
      <name val="Arial"/>
      <family val="2"/>
      <scheme val="major"/>
    </font>
    <font>
      <b/>
      <sz val="16"/>
      <color theme="0"/>
      <name val="Arial"/>
      <family val="2"/>
      <scheme val="major"/>
    </font>
    <font>
      <sz val="12"/>
      <color theme="0"/>
      <name val="Arial"/>
      <family val="2"/>
      <scheme val="major"/>
    </font>
    <font>
      <b/>
      <sz val="12"/>
      <color theme="0"/>
      <name val="Arial"/>
      <family val="2"/>
      <scheme val="major"/>
    </font>
    <font>
      <sz val="11"/>
      <color theme="5" tint="-0.499984740745262"/>
      <name val="Arial"/>
      <family val="2"/>
      <scheme val="minor"/>
    </font>
    <font>
      <b/>
      <sz val="14"/>
      <color theme="0"/>
      <name val="Arial"/>
      <family val="2"/>
      <scheme val="minor"/>
    </font>
    <font>
      <b/>
      <sz val="14"/>
      <color theme="6"/>
      <name val="Arial"/>
      <family val="2"/>
      <scheme val="minor"/>
    </font>
  </fonts>
  <fills count="8">
    <fill>
      <patternFill patternType="none"/>
    </fill>
    <fill>
      <patternFill patternType="gray125"/>
    </fill>
    <fill>
      <patternFill patternType="solid">
        <fgColor theme="6" tint="0.59999389629810485"/>
        <bgColor indexed="65"/>
      </patternFill>
    </fill>
    <fill>
      <patternFill patternType="solid">
        <fgColor theme="2"/>
        <bgColor indexed="64"/>
      </patternFill>
    </fill>
    <fill>
      <patternFill patternType="solid">
        <fgColor theme="2"/>
        <bgColor theme="2" tint="0.79995117038483843"/>
      </patternFill>
    </fill>
    <fill>
      <patternFill patternType="solid">
        <fgColor theme="1"/>
        <bgColor indexed="64"/>
      </patternFill>
    </fill>
    <fill>
      <patternFill patternType="solid">
        <fgColor theme="4" tint="0.79998168889431442"/>
        <bgColor indexed="64"/>
      </patternFill>
    </fill>
    <fill>
      <patternFill patternType="solid">
        <fgColor theme="9" tint="-0.24994659260841701"/>
        <bgColor indexed="64"/>
      </patternFill>
    </fill>
  </fills>
  <borders count="10">
    <border>
      <left/>
      <right/>
      <top/>
      <bottom/>
      <diagonal/>
    </border>
    <border>
      <left/>
      <right/>
      <top/>
      <bottom style="thick">
        <color theme="4"/>
      </bottom>
      <diagonal/>
    </border>
    <border>
      <left/>
      <right/>
      <top/>
      <bottom style="thick">
        <color theme="3"/>
      </bottom>
      <diagonal/>
    </border>
    <border>
      <left/>
      <right style="thin">
        <color theme="9" tint="-0.499984740745262"/>
      </right>
      <top/>
      <bottom/>
      <diagonal/>
    </border>
    <border>
      <left style="thin">
        <color theme="9" tint="-0.499984740745262"/>
      </left>
      <right style="thin">
        <color theme="9" tint="-0.499984740745262"/>
      </right>
      <top/>
      <bottom/>
      <diagonal/>
    </border>
    <border>
      <left style="thin">
        <color theme="9" tint="-0.499984740745262"/>
      </left>
      <right/>
      <top/>
      <bottom/>
      <diagonal/>
    </border>
    <border>
      <left/>
      <right style="thin">
        <color theme="9" tint="-0.499984740745262"/>
      </right>
      <top/>
      <bottom style="thick">
        <color theme="9" tint="-0.24994659260841701"/>
      </bottom>
      <diagonal/>
    </border>
    <border>
      <left style="thin">
        <color theme="9" tint="-0.499984740745262"/>
      </left>
      <right style="thin">
        <color theme="9" tint="-0.499984740745262"/>
      </right>
      <top/>
      <bottom style="thick">
        <color theme="9" tint="-0.24994659260841701"/>
      </bottom>
      <diagonal/>
    </border>
    <border>
      <left style="thin">
        <color theme="9" tint="-0.499984740745262"/>
      </left>
      <right/>
      <top/>
      <bottom style="thick">
        <color theme="9" tint="-0.24994659260841701"/>
      </bottom>
      <diagonal/>
    </border>
    <border>
      <left/>
      <right/>
      <top/>
      <bottom style="thin">
        <color theme="9" tint="-0.24994659260841701"/>
      </bottom>
      <diagonal/>
    </border>
  </borders>
  <cellStyleXfs count="12">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1" fillId="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4" fillId="3" borderId="2" applyNumberFormat="0" applyAlignment="0" applyProtection="0"/>
    <xf numFmtId="0" fontId="5" fillId="4" borderId="2" applyNumberFormat="0" applyFill="0" applyAlignment="0" applyProtection="0">
      <alignment vertical="center"/>
    </xf>
    <xf numFmtId="0" fontId="6" fillId="4" borderId="0">
      <alignment horizontal="left" vertical="center" wrapText="1" indent="1"/>
    </xf>
    <xf numFmtId="14" fontId="6" fillId="4" borderId="0" applyFont="0" applyFill="0" applyBorder="0">
      <alignment horizontal="right" vertical="center" indent="3"/>
    </xf>
    <xf numFmtId="44" fontId="6" fillId="0" borderId="0" applyFont="0" applyFill="0" applyBorder="0" applyProtection="0">
      <alignment horizontal="right" vertical="center" indent="2"/>
    </xf>
  </cellStyleXfs>
  <cellXfs count="58">
    <xf numFmtId="0" fontId="0" fillId="0" borderId="0" xfId="0"/>
    <xf numFmtId="166" fontId="0" fillId="0" borderId="0" xfId="6" applyNumberFormat="1" applyFont="1"/>
    <xf numFmtId="0" fontId="7" fillId="5" borderId="0" xfId="0" applyFont="1" applyFill="1"/>
    <xf numFmtId="166" fontId="0" fillId="5" borderId="0" xfId="6" applyNumberFormat="1" applyFont="1" applyFill="1"/>
    <xf numFmtId="0" fontId="0" fillId="5" borderId="0" xfId="0" applyFill="1"/>
    <xf numFmtId="0" fontId="9" fillId="5" borderId="9" xfId="2" applyFont="1" applyFill="1" applyBorder="1" applyAlignment="1">
      <alignment horizontal="left" indent="12"/>
    </xf>
    <xf numFmtId="0" fontId="9" fillId="5" borderId="9" xfId="0" applyFont="1" applyFill="1" applyBorder="1" applyAlignment="1">
      <alignment horizontal="left" indent="12"/>
    </xf>
    <xf numFmtId="0" fontId="0" fillId="5" borderId="9" xfId="0" applyFill="1" applyBorder="1" applyAlignment="1">
      <alignment horizontal="left" indent="12"/>
    </xf>
    <xf numFmtId="0" fontId="7" fillId="5" borderId="0" xfId="0" applyFont="1" applyFill="1" applyAlignment="1">
      <alignment horizontal="left"/>
    </xf>
    <xf numFmtId="0" fontId="7" fillId="5" borderId="0" xfId="0" applyFont="1" applyFill="1" applyAlignment="1">
      <alignment horizontal="left" vertical="center" indent="1"/>
    </xf>
    <xf numFmtId="49" fontId="7" fillId="5" borderId="3" xfId="4" applyNumberFormat="1" applyFont="1" applyFill="1" applyBorder="1" applyAlignment="1">
      <alignment horizontal="left" vertical="center" indent="1"/>
    </xf>
    <xf numFmtId="9" fontId="7" fillId="5" borderId="4" xfId="4" applyNumberFormat="1" applyFont="1" applyFill="1" applyBorder="1" applyAlignment="1">
      <alignment horizontal="center" vertical="center"/>
    </xf>
    <xf numFmtId="9" fontId="10" fillId="6" borderId="4" xfId="1" applyFont="1" applyFill="1" applyBorder="1" applyAlignment="1">
      <alignment horizontal="center" vertical="center"/>
    </xf>
    <xf numFmtId="165" fontId="10" fillId="6" borderId="4" xfId="1" applyNumberFormat="1" applyFont="1" applyFill="1" applyBorder="1" applyAlignment="1">
      <alignment horizontal="center" vertical="center"/>
    </xf>
    <xf numFmtId="44" fontId="7" fillId="5" borderId="5" xfId="5" applyFont="1" applyFill="1" applyBorder="1" applyAlignment="1">
      <alignment horizontal="left" vertical="center" indent="1"/>
    </xf>
    <xf numFmtId="9" fontId="7" fillId="5" borderId="4" xfId="1" applyFont="1" applyFill="1" applyBorder="1" applyAlignment="1">
      <alignment horizontal="center" vertical="center"/>
    </xf>
    <xf numFmtId="165" fontId="7" fillId="5" borderId="4" xfId="1" applyNumberFormat="1" applyFont="1" applyFill="1" applyBorder="1" applyAlignment="1">
      <alignment horizontal="center" vertical="center"/>
    </xf>
    <xf numFmtId="0" fontId="13" fillId="5" borderId="0" xfId="3" applyFont="1" applyFill="1" applyBorder="1" applyAlignment="1">
      <alignment horizontal="left"/>
    </xf>
    <xf numFmtId="0" fontId="14" fillId="7" borderId="0" xfId="0" applyFont="1" applyFill="1" applyAlignment="1">
      <alignment horizontal="left" vertical="center" indent="1"/>
    </xf>
    <xf numFmtId="0" fontId="14" fillId="7" borderId="0" xfId="0" applyFont="1" applyFill="1" applyAlignment="1">
      <alignment horizontal="center" vertical="center"/>
    </xf>
    <xf numFmtId="0" fontId="14" fillId="7" borderId="0" xfId="0" applyFont="1" applyFill="1" applyAlignment="1">
      <alignment horizontal="right" vertical="center" indent="1"/>
    </xf>
    <xf numFmtId="0" fontId="16" fillId="5" borderId="0" xfId="0" applyFont="1" applyFill="1"/>
    <xf numFmtId="0" fontId="16" fillId="5" borderId="9" xfId="0" applyFont="1" applyFill="1" applyBorder="1"/>
    <xf numFmtId="166" fontId="7" fillId="5" borderId="0" xfId="6" applyNumberFormat="1" applyFont="1" applyFill="1"/>
    <xf numFmtId="166" fontId="7" fillId="5" borderId="0" xfId="6" applyNumberFormat="1" applyFont="1" applyFill="1" applyBorder="1"/>
    <xf numFmtId="0" fontId="7" fillId="5" borderId="3" xfId="4" applyFont="1" applyFill="1" applyBorder="1" applyAlignment="1">
      <alignment horizontal="left" vertical="center" indent="1"/>
    </xf>
    <xf numFmtId="0" fontId="7" fillId="5" borderId="4" xfId="4" applyFont="1" applyFill="1" applyBorder="1" applyAlignment="1">
      <alignment horizontal="left" vertical="center" indent="1"/>
    </xf>
    <xf numFmtId="166" fontId="7" fillId="5" borderId="4" xfId="6" applyNumberFormat="1" applyFont="1" applyFill="1" applyBorder="1" applyAlignment="1">
      <alignment horizontal="center" vertical="center"/>
    </xf>
    <xf numFmtId="164" fontId="7" fillId="5" borderId="4" xfId="0" applyNumberFormat="1" applyFont="1" applyFill="1" applyBorder="1" applyAlignment="1">
      <alignment horizontal="center" vertical="center"/>
    </xf>
    <xf numFmtId="10" fontId="7" fillId="5" borderId="4" xfId="0" applyNumberFormat="1" applyFont="1" applyFill="1" applyBorder="1" applyAlignment="1">
      <alignment horizontal="center" vertical="center"/>
    </xf>
    <xf numFmtId="164" fontId="7" fillId="5" borderId="5" xfId="0" applyNumberFormat="1" applyFont="1" applyFill="1" applyBorder="1" applyAlignment="1">
      <alignment horizontal="center" vertical="center"/>
    </xf>
    <xf numFmtId="0" fontId="17" fillId="5" borderId="6" xfId="0" applyFont="1" applyFill="1" applyBorder="1" applyAlignment="1">
      <alignment horizontal="left" vertical="center" indent="1"/>
    </xf>
    <xf numFmtId="0" fontId="17" fillId="5" borderId="7" xfId="0" applyFont="1" applyFill="1" applyBorder="1" applyAlignment="1">
      <alignment horizontal="left" vertical="center" indent="1"/>
    </xf>
    <xf numFmtId="166" fontId="17" fillId="5" borderId="7" xfId="6" applyNumberFormat="1" applyFont="1" applyFill="1" applyBorder="1" applyAlignment="1">
      <alignment horizontal="center" vertical="center"/>
    </xf>
    <xf numFmtId="0" fontId="17" fillId="5" borderId="7" xfId="0" applyFont="1" applyFill="1" applyBorder="1" applyAlignment="1">
      <alignment horizontal="center" vertical="center"/>
    </xf>
    <xf numFmtId="9" fontId="17" fillId="5" borderId="7" xfId="0" applyNumberFormat="1" applyFont="1" applyFill="1" applyBorder="1" applyAlignment="1">
      <alignment horizontal="center" vertical="center"/>
    </xf>
    <xf numFmtId="164" fontId="18" fillId="5" borderId="8" xfId="0" applyNumberFormat="1" applyFont="1" applyFill="1" applyBorder="1" applyAlignment="1">
      <alignment horizontal="center" vertical="center"/>
    </xf>
    <xf numFmtId="0" fontId="13" fillId="5" borderId="0" xfId="3" applyFont="1" applyFill="1" applyBorder="1" applyAlignment="1">
      <alignment horizontal="left" indent="1"/>
    </xf>
    <xf numFmtId="0" fontId="15" fillId="7" borderId="0" xfId="0" applyFont="1" applyFill="1" applyAlignment="1">
      <alignment horizontal="left" vertical="center" indent="1"/>
    </xf>
    <xf numFmtId="166" fontId="15" fillId="7" borderId="0" xfId="6" applyNumberFormat="1" applyFont="1" applyFill="1" applyBorder="1" applyAlignment="1">
      <alignment horizontal="left" vertical="center" indent="1"/>
    </xf>
    <xf numFmtId="0" fontId="15" fillId="7" borderId="0" xfId="0" applyFont="1" applyFill="1" applyAlignment="1">
      <alignment horizontal="center" vertical="center"/>
    </xf>
    <xf numFmtId="0" fontId="15" fillId="7" borderId="0" xfId="0" applyFont="1" applyFill="1" applyAlignment="1">
      <alignment horizontal="right" vertical="center" indent="1"/>
    </xf>
    <xf numFmtId="0" fontId="0" fillId="5" borderId="0" xfId="0" applyFill="1" applyAlignment="1">
      <alignment horizontal="left" indent="1"/>
    </xf>
    <xf numFmtId="0" fontId="7" fillId="5" borderId="0" xfId="0" applyFont="1" applyFill="1" applyAlignment="1">
      <alignment horizontal="left" wrapText="1" indent="3"/>
    </xf>
    <xf numFmtId="0" fontId="7" fillId="5" borderId="0" xfId="0" applyFont="1" applyFill="1" applyAlignment="1">
      <alignment horizontal="left" wrapText="1" indent="4"/>
    </xf>
    <xf numFmtId="0" fontId="0" fillId="5" borderId="0" xfId="0" applyFill="1" applyAlignment="1">
      <alignment horizontal="left" wrapText="1" indent="4"/>
    </xf>
    <xf numFmtId="0" fontId="7" fillId="5" borderId="0" xfId="0" applyFont="1" applyFill="1" applyAlignment="1">
      <alignment horizontal="left" vertical="center" wrapText="1" indent="3"/>
    </xf>
    <xf numFmtId="0" fontId="0" fillId="0" borderId="0" xfId="0" applyAlignment="1">
      <alignment horizontal="left" indent="1"/>
    </xf>
    <xf numFmtId="0" fontId="7" fillId="5" borderId="0" xfId="0" applyFont="1" applyFill="1" applyAlignment="1">
      <alignment horizontal="left" wrapText="1" indent="3"/>
    </xf>
    <xf numFmtId="0" fontId="0" fillId="0" borderId="0" xfId="0" applyAlignment="1">
      <alignment horizontal="left" wrapText="1" indent="3"/>
    </xf>
    <xf numFmtId="0" fontId="7" fillId="5" borderId="0" xfId="0" applyFont="1" applyFill="1" applyAlignment="1">
      <alignment horizontal="left" vertical="center" wrapText="1" indent="13"/>
    </xf>
    <xf numFmtId="0" fontId="0" fillId="0" borderId="0" xfId="0" applyAlignment="1">
      <alignment horizontal="left" vertical="center" wrapText="1" indent="13"/>
    </xf>
    <xf numFmtId="0" fontId="7" fillId="5" borderId="0" xfId="0" applyFont="1" applyFill="1" applyAlignment="1">
      <alignment horizontal="left" wrapText="1"/>
    </xf>
    <xf numFmtId="0" fontId="0" fillId="0" borderId="0" xfId="0" applyAlignment="1">
      <alignment horizontal="left"/>
    </xf>
    <xf numFmtId="0" fontId="11" fillId="5" borderId="0" xfId="2" applyFont="1" applyFill="1" applyAlignment="1">
      <alignment horizontal="left" indent="12"/>
    </xf>
    <xf numFmtId="0" fontId="11" fillId="5" borderId="0" xfId="2" applyFont="1" applyFill="1" applyAlignment="1">
      <alignment horizontal="left"/>
    </xf>
    <xf numFmtId="0" fontId="12" fillId="0" borderId="0" xfId="0" applyFont="1" applyAlignment="1">
      <alignment horizontal="left"/>
    </xf>
    <xf numFmtId="0" fontId="11" fillId="0" borderId="0" xfId="0" applyFont="1" applyAlignment="1">
      <alignment horizontal="left"/>
    </xf>
  </cellXfs>
  <cellStyles count="12">
    <cellStyle name="40% - Accent3" xfId="4" builtinId="39"/>
    <cellStyle name="Comma" xfId="6" builtinId="3"/>
    <cellStyle name="Currency" xfId="5" builtinId="4"/>
    <cellStyle name="Currency 2" xfId="11" xr:uid="{EB7F6D60-D6CC-4134-83ED-E79846265091}"/>
    <cellStyle name="Date" xfId="10" xr:uid="{0087450C-651A-4705-B55A-90DB56251BDC}"/>
    <cellStyle name="Heading 1" xfId="3" builtinId="16"/>
    <cellStyle name="Hyperlink 2" xfId="8" xr:uid="{4CFD1722-A0F2-4BEC-BA51-008B6A192B4E}"/>
    <cellStyle name="Normal" xfId="0" builtinId="0"/>
    <cellStyle name="Normal 2" xfId="9" xr:uid="{8A9A80A4-516A-4797-ADCD-A12722BD64B4}"/>
    <cellStyle name="Percent" xfId="1" builtinId="5"/>
    <cellStyle name="Title" xfId="2" builtinId="15"/>
    <cellStyle name="Title 2" xfId="7" xr:uid="{77D0364C-9A71-4FCD-AD52-5F9AA1F5CCB2}"/>
  </cellStyles>
  <dxfs count="32">
    <dxf>
      <fill>
        <patternFill>
          <bgColor rgb="FFFFFF00"/>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0"/>
        <name val="Arial"/>
        <family val="2"/>
        <scheme val="minor"/>
      </font>
      <numFmt numFmtId="34" formatCode="_(&quot;$&quot;* #,##0.00_);_(&quot;$&quot;* \(#,##0.00\);_(&quot;$&quot;* &quot;-&quot;??_);_(@_)"/>
      <fill>
        <patternFill>
          <fgColor indexed="64"/>
          <bgColor theme="1"/>
        </patternFill>
      </fill>
      <alignment horizontal="left" vertical="center" textRotation="0" wrapText="0" indent="1" justifyLastLine="0" shrinkToFit="0" readingOrder="0"/>
      <border diagonalUp="0" diagonalDown="0" outline="0">
        <left style="thin">
          <color theme="9" tint="-0.499984740745262"/>
        </left>
        <right/>
        <top/>
        <bottom/>
      </border>
    </dxf>
    <dxf>
      <font>
        <b val="0"/>
        <i val="0"/>
        <strike val="0"/>
        <condense val="0"/>
        <extend val="0"/>
        <outline val="0"/>
        <shadow val="0"/>
        <u val="none"/>
        <vertAlign val="baseline"/>
        <sz val="11"/>
        <color theme="0"/>
        <name val="Arial"/>
        <family val="2"/>
        <scheme val="minor"/>
      </font>
      <numFmt numFmtId="13" formatCode="0%"/>
      <fill>
        <patternFill>
          <fgColor indexed="64"/>
          <bgColor theme="1"/>
        </patternFill>
      </fill>
      <alignment horizontal="center" vertical="center" textRotation="0" wrapText="0" indent="0"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1"/>
        <color theme="0"/>
        <name val="Arial"/>
        <family val="2"/>
        <scheme val="minor"/>
      </font>
      <numFmt numFmtId="165" formatCode="0.0%"/>
      <fill>
        <patternFill>
          <fgColor indexed="64"/>
          <bgColor theme="1"/>
        </patternFill>
      </fill>
      <alignment horizontal="center" vertical="center" textRotation="0" wrapText="0" indent="0"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1"/>
        <color theme="0"/>
        <name val="Arial"/>
        <family val="2"/>
        <scheme val="minor"/>
      </font>
      <fill>
        <patternFill>
          <fgColor indexed="64"/>
          <bgColor theme="1"/>
        </patternFill>
      </fill>
      <alignment horizontal="center" vertical="center" textRotation="0" wrapText="0" indent="0" justifyLastLine="0" shrinkToFit="0" readingOrder="0"/>
      <border diagonalUp="0" diagonalDown="0" outline="0">
        <left style="thin">
          <color theme="9" tint="-0.499984740745262"/>
        </left>
        <right style="thin">
          <color theme="9" tint="-0.499984740745262"/>
        </right>
        <top/>
        <bottom/>
      </border>
    </dxf>
    <dxf>
      <font>
        <strike val="0"/>
        <outline val="0"/>
        <shadow val="0"/>
        <u val="none"/>
        <vertAlign val="baseline"/>
        <sz val="11"/>
        <color theme="0"/>
        <name val="Arial"/>
        <family val="2"/>
        <scheme val="minor"/>
      </font>
      <numFmt numFmtId="13" formatCode="0%"/>
      <fill>
        <patternFill patternType="solid">
          <fgColor indexed="64"/>
          <bgColor theme="1"/>
        </patternFill>
      </fill>
      <alignment horizontal="center" vertical="center" textRotation="0" wrapText="0" indent="0" justifyLastLine="0" shrinkToFit="0" readingOrder="0"/>
      <border diagonalUp="0" diagonalDown="0" outline="0">
        <left style="thin">
          <color theme="9" tint="-0.499984740745262"/>
        </left>
        <right style="thin">
          <color theme="9" tint="-0.499984740745262"/>
        </right>
        <top/>
        <bottom/>
      </border>
    </dxf>
    <dxf>
      <font>
        <strike val="0"/>
        <outline val="0"/>
        <shadow val="0"/>
        <u val="none"/>
        <vertAlign val="baseline"/>
        <sz val="11"/>
        <color theme="0"/>
        <name val="Arial"/>
        <family val="2"/>
        <scheme val="minor"/>
      </font>
      <numFmt numFmtId="30" formatCode="@"/>
      <fill>
        <patternFill patternType="solid">
          <fgColor indexed="64"/>
          <bgColor theme="1"/>
        </patternFill>
      </fill>
      <alignment horizontal="left" vertical="center" textRotation="0" wrapText="0" indent="1" justifyLastLine="0" shrinkToFit="0" readingOrder="0"/>
      <border diagonalUp="0" diagonalDown="0" outline="0">
        <left/>
        <right style="thin">
          <color theme="9" tint="-0.499984740745262"/>
        </right>
        <top/>
        <bottom/>
      </border>
    </dxf>
    <dxf>
      <font>
        <b val="0"/>
        <i val="0"/>
        <strike val="0"/>
        <condense val="0"/>
        <extend val="0"/>
        <outline val="0"/>
        <shadow val="0"/>
        <u val="none"/>
        <vertAlign val="baseline"/>
        <sz val="11"/>
        <color theme="0"/>
        <name val="Arial"/>
        <family val="2"/>
        <scheme val="minor"/>
      </font>
      <fill>
        <patternFill>
          <fgColor indexed="64"/>
          <bgColor theme="1"/>
        </patternFill>
      </fill>
      <alignment horizontal="left" vertical="center" textRotation="0" wrapText="0" indent="1" justifyLastLine="0" shrinkToFit="0" readingOrder="0"/>
    </dxf>
    <dxf>
      <font>
        <b val="0"/>
        <i val="0"/>
        <strike val="0"/>
        <outline val="0"/>
        <shadow val="0"/>
        <u val="none"/>
        <vertAlign val="baseline"/>
        <sz val="12"/>
        <color theme="0"/>
        <name val="Arial"/>
        <family val="2"/>
        <scheme val="major"/>
      </font>
      <fill>
        <patternFill patternType="solid">
          <fgColor indexed="64"/>
          <bgColor theme="9" tint="-0.24994659260841701"/>
        </patternFill>
      </fill>
      <alignment horizontal="left" vertical="center" textRotation="0" wrapText="0" indent="1" justifyLastLine="0" shrinkToFit="0" readingOrder="0"/>
    </dxf>
    <dxf>
      <font>
        <b/>
        <i val="0"/>
        <strike val="0"/>
        <outline val="0"/>
        <shadow val="0"/>
        <u val="none"/>
        <vertAlign val="baseline"/>
        <sz val="14"/>
        <color theme="6"/>
        <name val="Arial"/>
        <family val="2"/>
        <scheme val="minor"/>
      </font>
      <numFmt numFmtId="164" formatCode="_([$$-409]* #,##0.00_);_([$$-409]* \(#,##0.00\);_([$$-409]* &quot;-&quot;??_);_(@_)"/>
      <fill>
        <patternFill>
          <fgColor indexed="64"/>
          <bgColor theme="1"/>
        </patternFill>
      </fill>
      <alignment horizontal="left" vertical="center" textRotation="0" wrapText="0" indent="1" justifyLastLine="0" shrinkToFit="0" readingOrder="0"/>
      <border diagonalUp="0" diagonalDown="0" outline="0">
        <left style="thin">
          <color theme="9" tint="-0.499984740745262"/>
        </left>
        <right/>
        <top/>
        <bottom/>
      </border>
    </dxf>
    <dxf>
      <font>
        <b val="0"/>
        <i val="0"/>
        <strike val="0"/>
        <condense val="0"/>
        <extend val="0"/>
        <outline val="0"/>
        <shadow val="0"/>
        <u val="none"/>
        <vertAlign val="baseline"/>
        <sz val="11"/>
        <color theme="0"/>
        <name val="Arial"/>
        <family val="2"/>
        <scheme val="minor"/>
      </font>
      <numFmt numFmtId="164" formatCode="_([$$-409]* #,##0.00_);_([$$-409]* \(#,##0.00\);_([$$-409]* &quot;-&quot;??_);_(@_)"/>
      <fill>
        <patternFill patternType="none">
          <fgColor indexed="64"/>
          <bgColor theme="1"/>
        </patternFill>
      </fill>
      <alignment horizontal="center" vertical="center" textRotation="0" wrapText="0" indent="0" justifyLastLine="0" shrinkToFit="0" readingOrder="0"/>
      <border diagonalUp="0" diagonalDown="0" outline="0">
        <left style="thin">
          <color theme="9" tint="-0.499984740745262"/>
        </left>
        <right/>
        <top/>
        <bottom/>
      </border>
    </dxf>
    <dxf>
      <font>
        <b/>
        <i val="0"/>
        <strike val="0"/>
        <outline val="0"/>
        <shadow val="0"/>
        <u val="none"/>
        <vertAlign val="baseline"/>
        <sz val="14"/>
        <color theme="0"/>
        <name val="Arial"/>
        <family val="2"/>
        <scheme val="minor"/>
      </font>
      <numFmt numFmtId="13" formatCode="0%"/>
      <fill>
        <patternFill>
          <fgColor indexed="64"/>
          <bgColor theme="1"/>
        </patternFill>
      </fill>
      <alignment horizontal="left" vertical="center" textRotation="0" wrapText="0" indent="1"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1"/>
        <color theme="0"/>
        <name val="Arial"/>
        <family val="2"/>
        <scheme val="minor"/>
      </font>
      <numFmt numFmtId="13" formatCode="0%"/>
      <fill>
        <patternFill patternType="none">
          <fgColor indexed="64"/>
          <bgColor theme="1"/>
        </patternFill>
      </fill>
      <alignment horizontal="center" vertical="center" textRotation="0" wrapText="0" indent="0" justifyLastLine="0" shrinkToFit="0" readingOrder="0"/>
      <border diagonalUp="0" diagonalDown="0" outline="0">
        <left style="thin">
          <color theme="9" tint="-0.499984740745262"/>
        </left>
        <right style="thin">
          <color theme="9" tint="-0.499984740745262"/>
        </right>
        <top/>
        <bottom/>
      </border>
    </dxf>
    <dxf>
      <font>
        <b/>
        <i val="0"/>
        <strike val="0"/>
        <outline val="0"/>
        <shadow val="0"/>
        <u val="none"/>
        <vertAlign val="baseline"/>
        <sz val="14"/>
        <color theme="0"/>
        <name val="Arial"/>
        <family val="2"/>
        <scheme val="minor"/>
      </font>
      <fill>
        <patternFill>
          <fgColor indexed="64"/>
          <bgColor theme="1"/>
        </patternFill>
      </fill>
      <alignment horizontal="left" vertical="center" textRotation="0" wrapText="0" indent="1"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1"/>
        <color theme="0"/>
        <name val="Arial"/>
        <family val="2"/>
        <scheme val="minor"/>
      </font>
      <numFmt numFmtId="14" formatCode="0.00%"/>
      <fill>
        <patternFill patternType="none">
          <fgColor indexed="64"/>
          <bgColor theme="1"/>
        </patternFill>
      </fill>
      <alignment horizontal="center" vertical="center" textRotation="0" wrapText="0" indent="0" justifyLastLine="0" shrinkToFit="0" readingOrder="0"/>
      <border diagonalUp="0" diagonalDown="0" outline="0">
        <left style="thin">
          <color theme="9" tint="-0.499984740745262"/>
        </left>
        <right style="thin">
          <color theme="9" tint="-0.499984740745262"/>
        </right>
        <top/>
        <bottom/>
      </border>
    </dxf>
    <dxf>
      <font>
        <b/>
        <i val="0"/>
        <strike val="0"/>
        <outline val="0"/>
        <shadow val="0"/>
        <u val="none"/>
        <vertAlign val="baseline"/>
        <sz val="14"/>
        <color theme="0"/>
        <name val="Arial"/>
        <family val="2"/>
        <scheme val="minor"/>
      </font>
      <fill>
        <patternFill>
          <fgColor indexed="64"/>
          <bgColor theme="1"/>
        </patternFill>
      </fill>
      <alignment horizontal="left" vertical="center" textRotation="0" wrapText="0" indent="1"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1"/>
        <color theme="0"/>
        <name val="Arial"/>
        <family val="2"/>
        <scheme val="minor"/>
      </font>
      <numFmt numFmtId="164" formatCode="_([$$-409]* #,##0.00_);_([$$-409]* \(#,##0.00\);_([$$-409]* &quot;-&quot;??_);_(@_)"/>
      <fill>
        <patternFill patternType="none">
          <fgColor indexed="64"/>
          <bgColor theme="1"/>
        </patternFill>
      </fill>
      <alignment horizontal="center" vertical="center" textRotation="0" wrapText="0" indent="0" justifyLastLine="0" shrinkToFit="0" readingOrder="0"/>
      <border diagonalUp="0" diagonalDown="0" outline="0">
        <left style="thin">
          <color theme="9" tint="-0.499984740745262"/>
        </left>
        <right style="thin">
          <color theme="9" tint="-0.499984740745262"/>
        </right>
        <top/>
        <bottom/>
      </border>
    </dxf>
    <dxf>
      <font>
        <b/>
        <i val="0"/>
        <strike val="0"/>
        <outline val="0"/>
        <shadow val="0"/>
        <u val="none"/>
        <vertAlign val="baseline"/>
        <sz val="14"/>
        <color theme="0"/>
        <name val="Arial"/>
        <family val="2"/>
        <scheme val="minor"/>
      </font>
      <fill>
        <patternFill>
          <fgColor indexed="64"/>
          <bgColor theme="1"/>
        </patternFill>
      </fill>
      <alignment horizontal="left" vertical="center" textRotation="0" wrapText="0" indent="1"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1"/>
        <color theme="0"/>
        <name val="Arial"/>
        <family val="2"/>
        <scheme val="minor"/>
      </font>
      <numFmt numFmtId="164" formatCode="_([$$-409]* #,##0.00_);_([$$-409]* \(#,##0.00\);_([$$-409]* &quot;-&quot;??_);_(@_)"/>
      <fill>
        <patternFill patternType="none">
          <fgColor indexed="64"/>
          <bgColor theme="1"/>
        </patternFill>
      </fill>
      <alignment horizontal="center" vertical="center" textRotation="0" wrapText="0" indent="0" justifyLastLine="0" shrinkToFit="0" readingOrder="0"/>
      <border diagonalUp="0" diagonalDown="0" outline="0">
        <left style="thin">
          <color theme="9" tint="-0.499984740745262"/>
        </left>
        <right style="thin">
          <color theme="9" tint="-0.499984740745262"/>
        </right>
        <top/>
        <bottom/>
      </border>
    </dxf>
    <dxf>
      <font>
        <b/>
        <i val="0"/>
        <strike val="0"/>
        <condense val="0"/>
        <extend val="0"/>
        <outline val="0"/>
        <shadow val="0"/>
        <u val="none"/>
        <vertAlign val="baseline"/>
        <sz val="14"/>
        <color theme="0"/>
        <name val="Arial"/>
        <family val="2"/>
        <scheme val="minor"/>
      </font>
      <numFmt numFmtId="166" formatCode="_(* #,##0_);_(* \(#,##0\);_(* &quot;-&quot;??_);_(@_)"/>
      <fill>
        <patternFill patternType="none">
          <fgColor indexed="64"/>
          <bgColor theme="1"/>
        </patternFill>
      </fill>
      <alignment horizontal="left" vertical="center" textRotation="0" wrapText="0" indent="1"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1"/>
        <color theme="0"/>
        <name val="Arial"/>
        <family val="2"/>
        <scheme val="minor"/>
      </font>
      <numFmt numFmtId="166" formatCode="_(* #,##0_);_(* \(#,##0\);_(* &quot;-&quot;??_);_(@_)"/>
      <fill>
        <patternFill patternType="none">
          <fgColor indexed="64"/>
          <bgColor theme="1"/>
        </patternFill>
      </fill>
      <alignment horizontal="center" vertical="center" textRotation="0" wrapText="0" indent="0" justifyLastLine="0" shrinkToFit="0" readingOrder="0"/>
      <border diagonalUp="0" diagonalDown="0" outline="0">
        <left style="thin">
          <color theme="9" tint="-0.499984740745262"/>
        </left>
        <right style="thin">
          <color theme="9" tint="-0.499984740745262"/>
        </right>
        <top/>
        <bottom/>
      </border>
    </dxf>
    <dxf>
      <font>
        <b/>
        <i val="0"/>
        <strike val="0"/>
        <outline val="0"/>
        <shadow val="0"/>
        <u val="none"/>
        <vertAlign val="baseline"/>
        <sz val="14"/>
        <color theme="0"/>
        <name val="Arial"/>
        <family val="2"/>
        <scheme val="minor"/>
      </font>
      <fill>
        <patternFill>
          <fgColor indexed="64"/>
          <bgColor theme="1"/>
        </patternFill>
      </fill>
      <alignment horizontal="left" vertical="center" textRotation="0" wrapText="0" indent="1"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1"/>
        <color theme="0"/>
        <name val="Arial"/>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style="thin">
          <color theme="9" tint="-0.499984740745262"/>
        </left>
        <right style="thin">
          <color theme="9" tint="-0.499984740745262"/>
        </right>
        <top/>
        <bottom/>
      </border>
    </dxf>
    <dxf>
      <font>
        <b/>
        <i val="0"/>
        <strike val="0"/>
        <outline val="0"/>
        <shadow val="0"/>
        <u val="none"/>
        <vertAlign val="baseline"/>
        <sz val="14"/>
        <color theme="0"/>
        <name val="Arial"/>
        <family val="2"/>
        <scheme val="minor"/>
      </font>
      <fill>
        <patternFill>
          <fgColor indexed="64"/>
          <bgColor theme="1"/>
        </patternFill>
      </fill>
      <alignment horizontal="left" vertical="center" textRotation="0" wrapText="0" indent="1" justifyLastLine="0" shrinkToFit="0" readingOrder="0"/>
      <border diagonalUp="0" diagonalDown="0" outline="0">
        <left/>
        <right style="thin">
          <color theme="9" tint="-0.499984740745262"/>
        </right>
        <top/>
        <bottom/>
      </border>
    </dxf>
    <dxf>
      <font>
        <b val="0"/>
        <i val="0"/>
        <strike val="0"/>
        <condense val="0"/>
        <extend val="0"/>
        <outline val="0"/>
        <shadow val="0"/>
        <u val="none"/>
        <vertAlign val="baseline"/>
        <sz val="11"/>
        <color theme="0"/>
        <name val="Arial"/>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style="thin">
          <color theme="9" tint="-0.499984740745262"/>
        </right>
        <top/>
        <bottom/>
      </border>
    </dxf>
    <dxf>
      <font>
        <b/>
        <i val="0"/>
        <strike val="0"/>
        <outline val="0"/>
        <shadow val="0"/>
        <u val="none"/>
        <vertAlign val="baseline"/>
        <sz val="14"/>
        <color theme="0"/>
        <name val="Arial"/>
        <family val="2"/>
        <scheme val="minor"/>
      </font>
      <fill>
        <patternFill patternType="none">
          <fgColor indexed="64"/>
          <bgColor theme="1"/>
        </patternFill>
      </fill>
      <alignment horizontal="left" vertical="center" textRotation="0" wrapText="0" indent="1" justifyLastLine="0" shrinkToFit="0" readingOrder="0"/>
      <border diagonalUp="0" diagonalDown="0" outline="0">
        <left style="thin">
          <color theme="9" tint="-0.499984740745262"/>
        </left>
        <right style="thin">
          <color theme="9" tint="-0.499984740745262"/>
        </right>
        <top/>
        <bottom/>
      </border>
    </dxf>
    <dxf>
      <font>
        <b val="0"/>
        <i val="0"/>
        <strike val="0"/>
        <condense val="0"/>
        <extend val="0"/>
        <outline val="0"/>
        <shadow val="0"/>
        <u val="none"/>
        <vertAlign val="baseline"/>
        <sz val="11"/>
        <color theme="0"/>
        <name val="Arial"/>
        <family val="2"/>
        <scheme val="minor"/>
      </font>
      <fill>
        <patternFill patternType="none">
          <fgColor indexed="64"/>
          <bgColor theme="1"/>
        </patternFill>
      </fill>
      <alignment horizontal="left" vertical="center" textRotation="0" wrapText="0" indent="1" justifyLastLine="0" shrinkToFit="0" readingOrder="0"/>
    </dxf>
    <dxf>
      <font>
        <b/>
        <i val="0"/>
        <strike val="0"/>
        <condense val="0"/>
        <extend val="0"/>
        <outline val="0"/>
        <shadow val="0"/>
        <u val="none"/>
        <vertAlign val="baseline"/>
        <sz val="12"/>
        <color theme="0"/>
        <name val="Arial"/>
        <family val="2"/>
        <scheme val="major"/>
      </font>
      <fill>
        <patternFill patternType="solid">
          <fgColor indexed="64"/>
          <bgColor theme="9" tint="-0.24994659260841701"/>
        </patternFill>
      </fill>
      <alignment horizontal="left" vertical="center" textRotation="0" wrapText="0" indent="1" justifyLastLine="0" shrinkToFit="0" readingOrder="0"/>
    </dxf>
    <dxf>
      <font>
        <b/>
        <i val="0"/>
        <color theme="0"/>
      </font>
      <fill>
        <patternFill>
          <bgColor theme="5"/>
        </patternFill>
      </fill>
      <border diagonalUp="0" diagonalDown="0">
        <left/>
        <right/>
        <top/>
        <bottom/>
        <vertical/>
        <horizontal/>
      </border>
    </dxf>
    <dxf>
      <font>
        <b val="0"/>
        <i val="0"/>
        <color theme="0"/>
      </font>
      <fill>
        <patternFill patternType="solid">
          <bgColor theme="1"/>
        </patternFill>
      </fill>
      <border diagonalUp="0" diagonalDown="0">
        <left/>
        <right/>
        <top/>
        <bottom/>
        <vertical/>
        <horizontal/>
      </border>
    </dxf>
  </dxfs>
  <tableStyles count="1" defaultTableStyle="TableStyleMedium2" defaultPivotStyle="PivotStyleLight16">
    <tableStyle name="Investment Tracker Table" pivot="0" count="2" xr9:uid="{00000000-0011-0000-FFFF-FFFF00000000}">
      <tableStyleElement type="wholeTable" dxfId="31"/>
      <tableStyleElement type="headerRow"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microsoft.com/office/2017/06/relationships/rdRichValue" Target="/xl/richData/rdrichvalue.xml" Id="rId8" /><Relationship Type="http://schemas.microsoft.com/office/2017/06/relationships/rdRichValueTypes" Target="/xl/richData/rdRichValueTypes.xml" Id="rId13" /><Relationship Type="http://schemas.openxmlformats.org/officeDocument/2006/relationships/worksheet" Target="/xl/worksheets/sheet31.xml" Id="rId3" /><Relationship Type="http://schemas.openxmlformats.org/officeDocument/2006/relationships/sheetMetadata" Target="/xl/metadata1.xml" Id="rId7" /><Relationship Type="http://schemas.microsoft.com/office/2017/06/relationships/rdSupportingPropertyBag" Target="/xl/richData/rdsupportingpropertybag.xml" Id="rId12" /><Relationship Type="http://schemas.openxmlformats.org/officeDocument/2006/relationships/customXml" Target="/customXml/item3.xml" Id="rId17" /><Relationship Type="http://schemas.openxmlformats.org/officeDocument/2006/relationships/worksheet" Target="/xl/worksheets/sheet22.xml" Id="rId2" /><Relationship Type="http://schemas.openxmlformats.org/officeDocument/2006/relationships/customXml" Target="/customXml/item22.xml" Id="rId16" /><Relationship Type="http://schemas.openxmlformats.org/officeDocument/2006/relationships/worksheet" Target="/xl/worksheets/sheet13.xml" Id="rId1" /><Relationship Type="http://schemas.openxmlformats.org/officeDocument/2006/relationships/sharedStrings" Target="/xl/sharedStrings.xml" Id="rId6" /><Relationship Type="http://schemas.microsoft.com/office/2017/06/relationships/rdSupportingPropertyBagStructure" Target="/xl/richData/rdsupportingpropertybagstructure.xml" Id="rId11" /><Relationship Type="http://schemas.openxmlformats.org/officeDocument/2006/relationships/styles" Target="/xl/styles.xml" Id="rId5" /><Relationship Type="http://schemas.openxmlformats.org/officeDocument/2006/relationships/customXml" Target="/customXml/item13.xml" Id="rId15" /><Relationship Type="http://schemas.microsoft.com/office/2017/06/relationships/richStyles" Target="/xl/richData/richStyles.xml" Id="rId10" /><Relationship Type="http://schemas.openxmlformats.org/officeDocument/2006/relationships/theme" Target="/xl/theme/theme11.xml" Id="rId4" /><Relationship Type="http://schemas.microsoft.com/office/2017/06/relationships/rdRichValueStructure" Target="/xl/richData/rdrichvaluestructure.xml" Id="rId9" /><Relationship Type="http://schemas.openxmlformats.org/officeDocument/2006/relationships/calcChain" Target="/xl/calcChain.xml" Id="rId14"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1"/>
          <c:order val="0"/>
          <c:tx>
            <c:strRef>
              <c:f>'Asset allocation'!$D$19</c:f>
              <c:strCache>
                <c:ptCount val="1"/>
                <c:pt idx="0">
                  <c:v>Actual</c:v>
                </c:pt>
              </c:strCache>
            </c:strRef>
          </c:tx>
          <c:spPr>
            <a:solidFill>
              <a:schemeClr val="accent1">
                <a:shade val="76000"/>
              </a:schemeClr>
            </a:solidFill>
            <a:ln>
              <a:noFill/>
            </a:ln>
            <a:effectLst/>
          </c:spPr>
          <c:invertIfNegative val="0"/>
          <c:cat>
            <c:strRef>
              <c:f>'Asset allocation'!$B$19:$B$25</c:f>
              <c:strCache>
                <c:ptCount val="7"/>
                <c:pt idx="0">
                  <c:v>Category</c:v>
                </c:pt>
                <c:pt idx="1">
                  <c:v>US stocks</c:v>
                </c:pt>
                <c:pt idx="2">
                  <c:v>International stocks</c:v>
                </c:pt>
                <c:pt idx="3">
                  <c:v>Bonds</c:v>
                </c:pt>
                <c:pt idx="4">
                  <c:v>Cash</c:v>
                </c:pt>
                <c:pt idx="5">
                  <c:v>Real estate</c:v>
                </c:pt>
                <c:pt idx="6">
                  <c:v>Commodities</c:v>
                </c:pt>
              </c:strCache>
            </c:strRef>
          </c:cat>
          <c:val>
            <c:numRef>
              <c:f>'Asset allocation'!$D$19:$D$25</c:f>
              <c:numCache>
                <c:formatCode>0%</c:formatCode>
                <c:ptCount val="7"/>
                <c:pt idx="0" formatCode="General">
                  <c:v>0</c:v>
                </c:pt>
                <c:pt idx="1">
                  <c:v>0.75546027567684459</c:v>
                </c:pt>
                <c:pt idx="2">
                  <c:v>9.5277505613118013E-2</c:v>
                </c:pt>
                <c:pt idx="3">
                  <c:v>3.4081838059209384E-2</c:v>
                </c:pt>
                <c:pt idx="4">
                  <c:v>2.6697350821877946E-2</c:v>
                </c:pt>
                <c:pt idx="5">
                  <c:v>4.1207360993568608E-2</c:v>
                </c:pt>
                <c:pt idx="6">
                  <c:v>4.7275668835381465E-2</c:v>
                </c:pt>
              </c:numCache>
            </c:numRef>
          </c:val>
          <c:extLst>
            <c:ext xmlns:c16="http://schemas.microsoft.com/office/drawing/2014/chart" uri="{C3380CC4-5D6E-409C-BE32-E72D297353CC}">
              <c16:uniqueId val="{00000001-9233-49AA-B617-E90F1098E8F6}"/>
            </c:ext>
          </c:extLst>
        </c:ser>
        <c:ser>
          <c:idx val="0"/>
          <c:order val="1"/>
          <c:tx>
            <c:strRef>
              <c:f>'Asset allocation'!$C$19</c:f>
              <c:strCache>
                <c:ptCount val="1"/>
                <c:pt idx="0">
                  <c:v>My target</c:v>
                </c:pt>
              </c:strCache>
            </c:strRef>
          </c:tx>
          <c:spPr>
            <a:solidFill>
              <a:schemeClr val="accent3"/>
            </a:solidFill>
            <a:ln>
              <a:noFill/>
            </a:ln>
            <a:effectLst/>
          </c:spPr>
          <c:invertIfNegative val="0"/>
          <c:cat>
            <c:strRef>
              <c:f>'Asset allocation'!$B$19:$B$25</c:f>
              <c:strCache>
                <c:ptCount val="7"/>
                <c:pt idx="0">
                  <c:v>Category</c:v>
                </c:pt>
                <c:pt idx="1">
                  <c:v>US stocks</c:v>
                </c:pt>
                <c:pt idx="2">
                  <c:v>International stocks</c:v>
                </c:pt>
                <c:pt idx="3">
                  <c:v>Bonds</c:v>
                </c:pt>
                <c:pt idx="4">
                  <c:v>Cash</c:v>
                </c:pt>
                <c:pt idx="5">
                  <c:v>Real estate</c:v>
                </c:pt>
                <c:pt idx="6">
                  <c:v>Commodities</c:v>
                </c:pt>
              </c:strCache>
            </c:strRef>
          </c:cat>
          <c:val>
            <c:numRef>
              <c:f>'Asset allocation'!$C$19:$C$25</c:f>
              <c:numCache>
                <c:formatCode>0%</c:formatCode>
                <c:ptCount val="7"/>
                <c:pt idx="0" formatCode="General">
                  <c:v>0</c:v>
                </c:pt>
                <c:pt idx="1">
                  <c:v>0.55000000000000004</c:v>
                </c:pt>
                <c:pt idx="2">
                  <c:v>0.2</c:v>
                </c:pt>
                <c:pt idx="3">
                  <c:v>0.1</c:v>
                </c:pt>
                <c:pt idx="4">
                  <c:v>0.05</c:v>
                </c:pt>
                <c:pt idx="5">
                  <c:v>0.05</c:v>
                </c:pt>
                <c:pt idx="6">
                  <c:v>0.05</c:v>
                </c:pt>
              </c:numCache>
            </c:numRef>
          </c:val>
          <c:extLst>
            <c:ext xmlns:c16="http://schemas.microsoft.com/office/drawing/2014/chart" uri="{C3380CC4-5D6E-409C-BE32-E72D297353CC}">
              <c16:uniqueId val="{00000000-9233-49AA-B617-E90F1098E8F6}"/>
            </c:ext>
          </c:extLst>
        </c:ser>
        <c:dLbls>
          <c:showLegendKey val="0"/>
          <c:showVal val="0"/>
          <c:showCatName val="0"/>
          <c:showSerName val="0"/>
          <c:showPercent val="0"/>
          <c:showBubbleSize val="0"/>
        </c:dLbls>
        <c:gapWidth val="182"/>
        <c:axId val="800952512"/>
        <c:axId val="800952184"/>
      </c:barChart>
      <c:catAx>
        <c:axId val="80095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800952184"/>
        <c:crosses val="autoZero"/>
        <c:auto val="1"/>
        <c:lblAlgn val="ctr"/>
        <c:lblOffset val="100"/>
        <c:noMultiLvlLbl val="0"/>
      </c:catAx>
      <c:valAx>
        <c:axId val="800952184"/>
        <c:scaling>
          <c:orientation val="minMax"/>
        </c:scaling>
        <c:delete val="0"/>
        <c:axPos val="b"/>
        <c:majorGridlines>
          <c:spPr>
            <a:ln w="9525" cap="flat" cmpd="sng" algn="ctr">
              <a:solidFill>
                <a:schemeClr val="accent6">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095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&#65279;<?xml version="1.0" encoding="utf-8"?><Relationships xmlns="http://schemas.openxmlformats.org/package/2006/relationships"><Relationship Type="http://schemas.openxmlformats.org/officeDocument/2006/relationships/image" Target="/xl/media/image3.png" Id="rId3" /><Relationship Type="http://schemas.openxmlformats.org/officeDocument/2006/relationships/image" Target="/xl/media/image22.png" Id="rId2" /><Relationship Type="http://schemas.openxmlformats.org/officeDocument/2006/relationships/image" Target="/xl/media/image13.png" Id="rId1" /><Relationship Type="http://schemas.openxmlformats.org/officeDocument/2006/relationships/image" Target="/xl/media/image64.png" Id="rId6" /><Relationship Type="http://schemas.openxmlformats.org/officeDocument/2006/relationships/image" Target="/xl/media/image55.png" Id="rId5" /><Relationship Type="http://schemas.openxmlformats.org/officeDocument/2006/relationships/image" Target="/xl/media/image4.svg" Id="rId4" /></Relationships>
</file>

<file path=xl/drawings/_rels/drawing21.xml.rels>&#65279;<?xml version="1.0" encoding="utf-8"?><Relationships xmlns="http://schemas.openxmlformats.org/package/2006/relationships"><Relationship Type="http://schemas.openxmlformats.org/officeDocument/2006/relationships/chart" Target="/xl/charts/chart11.xml" Id="rId1" /></Relationships>
</file>

<file path=xl/drawings/drawing12.xml><?xml version="1.0" encoding="utf-8"?>
<xdr:wsDr xmlns:xdr="http://schemas.openxmlformats.org/drawingml/2006/spreadsheetDrawing" xmlns:a="http://schemas.openxmlformats.org/drawingml/2006/main">
  <xdr:twoCellAnchor editAs="absolute">
    <xdr:from>
      <xdr:col>1</xdr:col>
      <xdr:colOff>367954</xdr:colOff>
      <xdr:row>28</xdr:row>
      <xdr:rowOff>97134</xdr:rowOff>
    </xdr:from>
    <xdr:to>
      <xdr:col>2</xdr:col>
      <xdr:colOff>205898</xdr:colOff>
      <xdr:row>29</xdr:row>
      <xdr:rowOff>168958</xdr:rowOff>
    </xdr:to>
    <xdr:sp macro="" textlink="">
      <xdr:nvSpPr>
        <xdr:cNvPr id="53" name="Left Brace 52">
          <a:extLst>
            <a:ext uri="{FF2B5EF4-FFF2-40B4-BE49-F238E27FC236}">
              <a16:creationId xmlns:a16="http://schemas.microsoft.com/office/drawing/2014/main" id="{BA2351B2-ED06-4254-B0A1-1F6162E54B44}"/>
            </a:ext>
            <a:ext uri="{C183D7F6-B498-43B3-948B-1728B52AA6E4}">
              <adec:decorative xmlns:adec="http://schemas.microsoft.com/office/drawing/2017/decorative" val="1"/>
            </a:ext>
          </a:extLst>
        </xdr:cNvPr>
        <xdr:cNvSpPr/>
      </xdr:nvSpPr>
      <xdr:spPr>
        <a:xfrm rot="5400000">
          <a:off x="1563732" y="8577601"/>
          <a:ext cx="249624" cy="2186290"/>
        </a:xfrm>
        <a:prstGeom prst="leftBrace">
          <a:avLst/>
        </a:prstGeom>
        <a:ln>
          <a:solidFill>
            <a:schemeClr val="accent4"/>
          </a:solidFill>
        </a:ln>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clientData/>
  </xdr:twoCellAnchor>
  <xdr:twoCellAnchor editAs="absolute">
    <xdr:from>
      <xdr:col>2</xdr:col>
      <xdr:colOff>267981</xdr:colOff>
      <xdr:row>28</xdr:row>
      <xdr:rowOff>97135</xdr:rowOff>
    </xdr:from>
    <xdr:to>
      <xdr:col>5</xdr:col>
      <xdr:colOff>537291</xdr:colOff>
      <xdr:row>29</xdr:row>
      <xdr:rowOff>168959</xdr:rowOff>
    </xdr:to>
    <xdr:sp macro="" textlink="">
      <xdr:nvSpPr>
        <xdr:cNvPr id="56" name="Left Brace 55">
          <a:extLst>
            <a:ext uri="{FF2B5EF4-FFF2-40B4-BE49-F238E27FC236}">
              <a16:creationId xmlns:a16="http://schemas.microsoft.com/office/drawing/2014/main" id="{6F891AF9-B4AE-4456-B4DB-E5CAD9962FD4}"/>
            </a:ext>
            <a:ext uri="{C183D7F6-B498-43B3-948B-1728B52AA6E4}">
              <adec:decorative xmlns:adec="http://schemas.microsoft.com/office/drawing/2017/decorative" val="1"/>
            </a:ext>
          </a:extLst>
        </xdr:cNvPr>
        <xdr:cNvSpPr/>
      </xdr:nvSpPr>
      <xdr:spPr>
        <a:xfrm rot="5400000">
          <a:off x="4075702" y="8467560"/>
          <a:ext cx="249624" cy="2406373"/>
        </a:xfrm>
        <a:prstGeom prst="leftBrace">
          <a:avLst/>
        </a:prstGeom>
        <a:ln>
          <a:solidFill>
            <a:schemeClr val="accent4"/>
          </a:solidFill>
        </a:ln>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clientData/>
  </xdr:twoCellAnchor>
  <xdr:twoCellAnchor>
    <xdr:from>
      <xdr:col>1</xdr:col>
      <xdr:colOff>360366</xdr:colOff>
      <xdr:row>21</xdr:row>
      <xdr:rowOff>195646</xdr:rowOff>
    </xdr:from>
    <xdr:to>
      <xdr:col>2</xdr:col>
      <xdr:colOff>848</xdr:colOff>
      <xdr:row>22</xdr:row>
      <xdr:rowOff>101966</xdr:rowOff>
    </xdr:to>
    <xdr:sp macro="" textlink="">
      <xdr:nvSpPr>
        <xdr:cNvPr id="45" name="Left Brace 44">
          <a:extLst>
            <a:ext uri="{FF2B5EF4-FFF2-40B4-BE49-F238E27FC236}">
              <a16:creationId xmlns:a16="http://schemas.microsoft.com/office/drawing/2014/main" id="{FC72E0C0-FCE2-4472-80B2-B30D951CA58E}"/>
            </a:ext>
            <a:ext uri="{C183D7F6-B498-43B3-948B-1728B52AA6E4}">
              <adec:decorative xmlns:adec="http://schemas.microsoft.com/office/drawing/2017/decorative" val="1"/>
            </a:ext>
          </a:extLst>
        </xdr:cNvPr>
        <xdr:cNvSpPr/>
      </xdr:nvSpPr>
      <xdr:spPr>
        <a:xfrm rot="16200000">
          <a:off x="1660166" y="5301409"/>
          <a:ext cx="247632" cy="2370982"/>
        </a:xfrm>
        <a:prstGeom prst="leftBrace">
          <a:avLst/>
        </a:prstGeom>
        <a:ln>
          <a:solidFill>
            <a:schemeClr val="accent4"/>
          </a:solidFill>
        </a:ln>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clientData/>
  </xdr:twoCellAnchor>
  <xdr:twoCellAnchor>
    <xdr:from>
      <xdr:col>2</xdr:col>
      <xdr:colOff>332848</xdr:colOff>
      <xdr:row>23</xdr:row>
      <xdr:rowOff>123526</xdr:rowOff>
    </xdr:from>
    <xdr:to>
      <xdr:col>5</xdr:col>
      <xdr:colOff>301152</xdr:colOff>
      <xdr:row>23</xdr:row>
      <xdr:rowOff>1010757</xdr:rowOff>
    </xdr:to>
    <xdr:pic>
      <xdr:nvPicPr>
        <xdr:cNvPr id="47" name="Picture 46" descr="menu screen grab">
          <a:extLst>
            <a:ext uri="{FF2B5EF4-FFF2-40B4-BE49-F238E27FC236}">
              <a16:creationId xmlns:a16="http://schemas.microsoft.com/office/drawing/2014/main" id="{A8B4039A-A107-4735-8744-E4FF0F6876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11575" y="6658253"/>
          <a:ext cx="2288941" cy="887231"/>
        </a:xfrm>
        <a:prstGeom prst="rect">
          <a:avLst/>
        </a:prstGeom>
      </xdr:spPr>
    </xdr:pic>
    <xdr:clientData/>
  </xdr:twoCellAnchor>
  <xdr:twoCellAnchor>
    <xdr:from>
      <xdr:col>11</xdr:col>
      <xdr:colOff>22786</xdr:colOff>
      <xdr:row>8</xdr:row>
      <xdr:rowOff>139953</xdr:rowOff>
    </xdr:from>
    <xdr:to>
      <xdr:col>12</xdr:col>
      <xdr:colOff>1242785</xdr:colOff>
      <xdr:row>12</xdr:row>
      <xdr:rowOff>63333</xdr:rowOff>
    </xdr:to>
    <xdr:pic>
      <xdr:nvPicPr>
        <xdr:cNvPr id="48" name="Picture 47" descr="table screen grab with add column icon">
          <a:extLst>
            <a:ext uri="{FF2B5EF4-FFF2-40B4-BE49-F238E27FC236}">
              <a16:creationId xmlns:a16="http://schemas.microsoft.com/office/drawing/2014/main" id="{2772C229-FC6F-403E-BE5B-B8BA39BAE3D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9992286" y="4061078"/>
          <a:ext cx="3061499" cy="598068"/>
        </a:xfrm>
        <a:prstGeom prst="rect">
          <a:avLst/>
        </a:prstGeom>
      </xdr:spPr>
    </xdr:pic>
    <xdr:clientData/>
  </xdr:twoCellAnchor>
  <xdr:twoCellAnchor>
    <xdr:from>
      <xdr:col>1</xdr:col>
      <xdr:colOff>49645</xdr:colOff>
      <xdr:row>0</xdr:row>
      <xdr:rowOff>294410</xdr:rowOff>
    </xdr:from>
    <xdr:to>
      <xdr:col>1</xdr:col>
      <xdr:colOff>1062916</xdr:colOff>
      <xdr:row>0</xdr:row>
      <xdr:rowOff>1048369</xdr:rowOff>
    </xdr:to>
    <xdr:grpSp>
      <xdr:nvGrpSpPr>
        <xdr:cNvPr id="2" name="Group 1" descr="graph with trend arrow">
          <a:extLst>
            <a:ext uri="{FF2B5EF4-FFF2-40B4-BE49-F238E27FC236}">
              <a16:creationId xmlns:a16="http://schemas.microsoft.com/office/drawing/2014/main" id="{D84CF5EC-BFD9-4141-90AA-AB339CFBBBDC}"/>
            </a:ext>
          </a:extLst>
        </xdr:cNvPr>
        <xdr:cNvGrpSpPr/>
      </xdr:nvGrpSpPr>
      <xdr:grpSpPr>
        <a:xfrm>
          <a:off x="263005" y="294410"/>
          <a:ext cx="1013271" cy="753959"/>
          <a:chOff x="7707069" y="4940808"/>
          <a:chExt cx="1049549" cy="908304"/>
        </a:xfrm>
      </xdr:grpSpPr>
      <xdr:pic>
        <xdr:nvPicPr>
          <xdr:cNvPr id="3" name="Graphic 26" descr="Upward trend">
            <a:extLst>
              <a:ext uri="{FF2B5EF4-FFF2-40B4-BE49-F238E27FC236}">
                <a16:creationId xmlns:a16="http://schemas.microsoft.com/office/drawing/2014/main" id="{1CC443B2-40B8-F714-1CAA-8CB2FE051B5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l="22504" t="30454" r="7783" b="22928"/>
          <a:stretch/>
        </xdr:blipFill>
        <xdr:spPr>
          <a:xfrm>
            <a:off x="7707069" y="4940808"/>
            <a:ext cx="1049549" cy="706274"/>
          </a:xfrm>
          <a:prstGeom prst="rect">
            <a:avLst/>
          </a:prstGeom>
        </xdr:spPr>
      </xdr:pic>
      <xdr:grpSp>
        <xdr:nvGrpSpPr>
          <xdr:cNvPr id="4" name="Group 3">
            <a:extLst>
              <a:ext uri="{FF2B5EF4-FFF2-40B4-BE49-F238E27FC236}">
                <a16:creationId xmlns:a16="http://schemas.microsoft.com/office/drawing/2014/main" id="{A5B650BB-7954-3332-66CD-15AC0D18081F}"/>
              </a:ext>
            </a:extLst>
          </xdr:cNvPr>
          <xdr:cNvGrpSpPr/>
        </xdr:nvGrpSpPr>
        <xdr:grpSpPr>
          <a:xfrm>
            <a:off x="7858218" y="5248423"/>
            <a:ext cx="827072" cy="600689"/>
            <a:chOff x="7858218" y="5248423"/>
            <a:chExt cx="827072" cy="802447"/>
          </a:xfrm>
        </xdr:grpSpPr>
        <xdr:cxnSp macro="">
          <xdr:nvCxnSpPr>
            <xdr:cNvPr id="5" name="Straight Connector 4">
              <a:extLst>
                <a:ext uri="{FF2B5EF4-FFF2-40B4-BE49-F238E27FC236}">
                  <a16:creationId xmlns:a16="http://schemas.microsoft.com/office/drawing/2014/main" id="{D52C5C45-3409-5DDD-B22D-8FD995C51C5D}"/>
                </a:ext>
              </a:extLst>
            </xdr:cNvPr>
            <xdr:cNvCxnSpPr>
              <a:cxnSpLocks/>
            </xdr:cNvCxnSpPr>
          </xdr:nvCxnSpPr>
          <xdr:spPr>
            <a:xfrm>
              <a:off x="8023633" y="5485329"/>
              <a:ext cx="0" cy="565541"/>
            </a:xfrm>
            <a:prstGeom prst="line">
              <a:avLst/>
            </a:prstGeom>
            <a:ln w="63500">
              <a:solidFill>
                <a:schemeClr val="accent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4E54BD3D-03EE-780D-320E-265F174D58B7}"/>
                </a:ext>
              </a:extLst>
            </xdr:cNvPr>
            <xdr:cNvCxnSpPr>
              <a:cxnSpLocks/>
            </xdr:cNvCxnSpPr>
          </xdr:nvCxnSpPr>
          <xdr:spPr>
            <a:xfrm>
              <a:off x="8354462" y="5381174"/>
              <a:ext cx="0" cy="669696"/>
            </a:xfrm>
            <a:prstGeom prst="line">
              <a:avLst/>
            </a:prstGeom>
            <a:ln w="63500">
              <a:solidFill>
                <a:schemeClr val="accent1"/>
              </a:solidFill>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89263731-FBA1-3611-AD83-B5624B4CF25F}"/>
                </a:ext>
              </a:extLst>
            </xdr:cNvPr>
            <xdr:cNvCxnSpPr>
              <a:cxnSpLocks/>
            </xdr:cNvCxnSpPr>
          </xdr:nvCxnSpPr>
          <xdr:spPr>
            <a:xfrm>
              <a:off x="8189047" y="5540656"/>
              <a:ext cx="0" cy="510213"/>
            </a:xfrm>
            <a:prstGeom prst="line">
              <a:avLst/>
            </a:prstGeom>
            <a:ln w="63500">
              <a:solidFill>
                <a:schemeClr val="accent1"/>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85642DD4-7EF2-E8A1-5AF4-26D99A6FA2B7}"/>
                </a:ext>
              </a:extLst>
            </xdr:cNvPr>
            <xdr:cNvCxnSpPr>
              <a:cxnSpLocks/>
            </xdr:cNvCxnSpPr>
          </xdr:nvCxnSpPr>
          <xdr:spPr>
            <a:xfrm>
              <a:off x="7858218" y="5647082"/>
              <a:ext cx="0" cy="403787"/>
            </a:xfrm>
            <a:prstGeom prst="line">
              <a:avLst/>
            </a:prstGeom>
            <a:ln w="63500">
              <a:solidFill>
                <a:schemeClr val="accent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A0D7A26E-5A6D-B04C-AEA1-7733B1E175B6}"/>
                </a:ext>
              </a:extLst>
            </xdr:cNvPr>
            <xdr:cNvCxnSpPr>
              <a:cxnSpLocks/>
            </xdr:cNvCxnSpPr>
          </xdr:nvCxnSpPr>
          <xdr:spPr>
            <a:xfrm>
              <a:off x="8519876" y="5485329"/>
              <a:ext cx="0" cy="565541"/>
            </a:xfrm>
            <a:prstGeom prst="line">
              <a:avLst/>
            </a:prstGeom>
            <a:ln w="63500">
              <a:solidFill>
                <a:schemeClr val="accent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559AFB74-8CB3-23E0-8CFD-A8E8B2D155E3}"/>
                </a:ext>
              </a:extLst>
            </xdr:cNvPr>
            <xdr:cNvCxnSpPr>
              <a:cxnSpLocks/>
            </xdr:cNvCxnSpPr>
          </xdr:nvCxnSpPr>
          <xdr:spPr>
            <a:xfrm>
              <a:off x="8685290" y="5248423"/>
              <a:ext cx="0" cy="802446"/>
            </a:xfrm>
            <a:prstGeom prst="line">
              <a:avLst/>
            </a:prstGeom>
            <a:ln w="63500">
              <a:solidFill>
                <a:schemeClr val="accent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oneCell">
    <xdr:from>
      <xdr:col>1</xdr:col>
      <xdr:colOff>150088</xdr:colOff>
      <xdr:row>30</xdr:row>
      <xdr:rowOff>83379</xdr:rowOff>
    </xdr:from>
    <xdr:to>
      <xdr:col>6</xdr:col>
      <xdr:colOff>179582</xdr:colOff>
      <xdr:row>41</xdr:row>
      <xdr:rowOff>122899</xdr:rowOff>
    </xdr:to>
    <xdr:pic>
      <xdr:nvPicPr>
        <xdr:cNvPr id="11" name="Picture 10" descr="Screenshot of the Category table">
          <a:extLst>
            <a:ext uri="{FF2B5EF4-FFF2-40B4-BE49-F238E27FC236}">
              <a16:creationId xmlns:a16="http://schemas.microsoft.com/office/drawing/2014/main" id="{609A415B-61C6-F489-7986-6796A6DD1A8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392543" y="9804652"/>
          <a:ext cx="5342713" cy="1944520"/>
        </a:xfrm>
        <a:prstGeom prst="rect">
          <a:avLst/>
        </a:prstGeom>
      </xdr:spPr>
    </xdr:pic>
    <xdr:clientData/>
  </xdr:twoCellAnchor>
  <xdr:twoCellAnchor editAs="oneCell">
    <xdr:from>
      <xdr:col>1</xdr:col>
      <xdr:colOff>173788</xdr:colOff>
      <xdr:row>8</xdr:row>
      <xdr:rowOff>155829</xdr:rowOff>
    </xdr:from>
    <xdr:to>
      <xdr:col>11</xdr:col>
      <xdr:colOff>413327</xdr:colOff>
      <xdr:row>21</xdr:row>
      <xdr:rowOff>62250</xdr:rowOff>
    </xdr:to>
    <xdr:pic>
      <xdr:nvPicPr>
        <xdr:cNvPr id="12" name="Picture 11" descr="Screenshot of the Portfolio table">
          <a:extLst>
            <a:ext uri="{FF2B5EF4-FFF2-40B4-BE49-F238E27FC236}">
              <a16:creationId xmlns:a16="http://schemas.microsoft.com/office/drawing/2014/main" id="{01434906-F480-0891-D540-00051DAF51D6}"/>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416243" y="4069738"/>
          <a:ext cx="9108757" cy="2134694"/>
        </a:xfrm>
        <a:prstGeom prst="rect">
          <a:avLst/>
        </a:prstGeom>
      </xdr:spPr>
    </xdr:pic>
    <xdr:clientData/>
  </xdr:twoCellAnchor>
  <xdr:twoCellAnchor>
    <xdr:from>
      <xdr:col>11</xdr:col>
      <xdr:colOff>0</xdr:colOff>
      <xdr:row>7</xdr:row>
      <xdr:rowOff>125432</xdr:rowOff>
    </xdr:from>
    <xdr:to>
      <xdr:col>12</xdr:col>
      <xdr:colOff>529482</xdr:colOff>
      <xdr:row>7</xdr:row>
      <xdr:rowOff>374652</xdr:rowOff>
    </xdr:to>
    <xdr:sp macro="" textlink="">
      <xdr:nvSpPr>
        <xdr:cNvPr id="26" name="Left Brace 25">
          <a:extLst>
            <a:ext uri="{FF2B5EF4-FFF2-40B4-BE49-F238E27FC236}">
              <a16:creationId xmlns:a16="http://schemas.microsoft.com/office/drawing/2014/main" id="{91CC7664-D5E5-1138-3656-4C520CAFEADC}"/>
            </a:ext>
            <a:ext uri="{C183D7F6-B498-43B3-948B-1728B52AA6E4}">
              <adec:decorative xmlns:adec="http://schemas.microsoft.com/office/drawing/2017/decorative" val="1"/>
            </a:ext>
          </a:extLst>
        </xdr:cNvPr>
        <xdr:cNvSpPr/>
      </xdr:nvSpPr>
      <xdr:spPr>
        <a:xfrm rot="5400000">
          <a:off x="11030381" y="2604676"/>
          <a:ext cx="249220" cy="2370982"/>
        </a:xfrm>
        <a:prstGeom prst="leftBrace">
          <a:avLst/>
        </a:prstGeom>
        <a:ln>
          <a:solidFill>
            <a:schemeClr val="accent4"/>
          </a:solidFill>
        </a:ln>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clientData/>
  </xdr:twoCellAnchor>
  <xdr:twoCellAnchor>
    <xdr:from>
      <xdr:col>1</xdr:col>
      <xdr:colOff>360366</xdr:colOff>
      <xdr:row>7</xdr:row>
      <xdr:rowOff>125432</xdr:rowOff>
    </xdr:from>
    <xdr:to>
      <xdr:col>4</xdr:col>
      <xdr:colOff>566741</xdr:colOff>
      <xdr:row>7</xdr:row>
      <xdr:rowOff>374652</xdr:rowOff>
    </xdr:to>
    <xdr:sp macro="" textlink="">
      <xdr:nvSpPr>
        <xdr:cNvPr id="37" name="Left Brace 36">
          <a:extLst>
            <a:ext uri="{FF2B5EF4-FFF2-40B4-BE49-F238E27FC236}">
              <a16:creationId xmlns:a16="http://schemas.microsoft.com/office/drawing/2014/main" id="{66A15BF1-A8D7-E6C6-B59C-A74AE554E871}"/>
            </a:ext>
            <a:ext uri="{C183D7F6-B498-43B3-948B-1728B52AA6E4}">
              <adec:decorative xmlns:adec="http://schemas.microsoft.com/office/drawing/2017/decorative" val="1"/>
            </a:ext>
          </a:extLst>
        </xdr:cNvPr>
        <xdr:cNvSpPr/>
      </xdr:nvSpPr>
      <xdr:spPr>
        <a:xfrm rot="5400000">
          <a:off x="2720194" y="1543854"/>
          <a:ext cx="249220" cy="4492625"/>
        </a:xfrm>
        <a:prstGeom prst="leftBrace">
          <a:avLst/>
        </a:prstGeom>
        <a:ln>
          <a:solidFill>
            <a:schemeClr val="accent4"/>
          </a:solidFill>
        </a:ln>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19050</xdr:colOff>
      <xdr:row>3</xdr:row>
      <xdr:rowOff>214312</xdr:rowOff>
    </xdr:from>
    <xdr:to>
      <xdr:col>7</xdr:col>
      <xdr:colOff>0</xdr:colOff>
      <xdr:row>17</xdr:row>
      <xdr:rowOff>14287</xdr:rowOff>
    </xdr:to>
    <xdr:graphicFrame macro="">
      <xdr:nvGraphicFramePr>
        <xdr:cNvPr id="2" name="Chart 1" descr="The Asset Allocation chart displays My Target and Actual allocation for each asset class.">
          <a:extLst>
            <a:ext uri="{FF2B5EF4-FFF2-40B4-BE49-F238E27FC236}">
              <a16:creationId xmlns:a16="http://schemas.microsoft.com/office/drawing/2014/main" id="{30AEE0E5-EA8D-4E57-B14A-8157E8CD2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2">
  <rv s="0">
    <v>http://en.wikipedia.org/wiki/Public_domain</v>
    <v>Public domain</v>
  </rv>
  <rv s="0">
    <v>https://en.wikipedia.org/wiki/Microsoft</v>
    <v>Wikipedia</v>
  </rv>
  <rv s="1">
    <v>0</v>
    <v>1</v>
  </rv>
  <rv s="2">
    <v>6</v>
    <v>https://www.bing.com/th?id=AMMS_e6e837c7bf3a77408619758b7447855a&amp;qlt=95</v>
    <v>2</v>
    <v>0</v>
    <v>https://www.bing.com/images/search?form=xlimg&amp;q=microsoft</v>
    <v>Image of MICROSOFT CORPORATION</v>
  </rv>
  <rv s="0">
    <v>https://www.bing.com/financeapi/forcetrigger?t=a1xzim&amp;q=XNAS%3aMSFT&amp;form=skydnc</v>
    <v>Learn more on Bing</v>
  </rv>
  <rv s="3">
    <v>en-US</v>
    <v>a1xzim</v>
    <v>268435456</v>
    <v>1</v>
    <v>Powered by Refinitiv</v>
    <v>0</v>
    <v>MICROSOFT CORPORATION (XNAS:MSFT)</v>
    <v>3</v>
    <v>4</v>
    <v>Finance</v>
    <v>5</v>
    <v>315.95</v>
    <v>213.43100000000001</v>
    <v>0.91700000000000004</v>
    <v>-4.54</v>
    <v>-2.7139999999999998E-3</v>
    <v>-1.8889E-2</v>
    <v>-0.64</v>
    <v>USD</v>
    <v>Microsoft Corporation is a technology company. The Company develops and supports software, services, devices, and solutions. Its segments include Productivity and Business Processes, Intelligent Cloud, and More Personal Computing. The Productivity and Business Processes segment consists of products and services in its portfolio of productivity, communication, and information services, spanning a variety of devices and platforms. This segment includes Office Consumer, LinkedIn, dynamics business solutions, and Office Commercial. The Intelligent Cloud segment consists of public, private, and hybrid server products and cloud services that can power modern businesses and developers. This segment includes server products and cloud services, and enterprise services. The More Personal Computing segment consists of products and services that put customers at the centre of the experience with its technology. This segment includes Windows, devices, gaming, and search and news advertising.</v>
    <v>221000</v>
    <v>Nasdaq Stock Market</v>
    <v>XNAS</v>
    <v>XNAS</v>
    <v>One Microsoft Way, REDMOND, WA, 98052-6399 US</v>
    <v>242.38</v>
    <v>3</v>
    <v>Software &amp; IT Services</v>
    <v>Stock</v>
    <v>44945.041656330468</v>
    <v>4</v>
    <v>235.52</v>
    <v>1757839278130</v>
    <v>MICROSOFT CORPORATION</v>
    <v>MICROSOFT CORPORATION</v>
    <v>241.565</v>
    <v>25.409400000000002</v>
    <v>240.35</v>
    <v>235.81</v>
    <v>235.17</v>
    <v>7454473000</v>
    <v>MSFT</v>
    <v>MICROSOFT CORPORATION (XNAS:MSFT)</v>
    <v>30028692</v>
    <v>31034950</v>
    <v>1993</v>
  </rv>
  <rv s="4">
    <v>5</v>
  </rv>
  <rv s="0">
    <v>https://www.bing.com/financeapi/forcetrigger?t=a7pd1h&amp;q=Vanguard+Total+Bond+Market+Index+Fund%3bInvestor&amp;form=skydnc</v>
    <v>Learn more on Bing</v>
  </rv>
  <rv s="5">
    <v>en-US</v>
    <v>a7pd1h</v>
    <v>268435456</v>
    <v>1</v>
    <v>Powered by Refinitiv</v>
    <v>7</v>
    <v>Vanguard Total Bond Market Index Fund;Investor</v>
    <v>8</v>
    <v>9</v>
    <v>Finance</v>
    <v>10</v>
    <v>0.09</v>
    <v>9.2500000000000013E-3</v>
    <v>US</v>
    <v>USD</v>
    <v>1.5E-3</v>
    <v>Mutual Fund</v>
    <v>44944.989583333336</v>
    <v>44944.990620071876</v>
    <v>7</v>
    <v>Vanguard Total Bond Market Index Fund;Investor</v>
    <v>794534362</v>
    <v>9.73</v>
    <v>9.82</v>
    <v>3.7677999999999998</v>
    <v>4.398E-3</v>
    <v>8.8050000000000003E-3</v>
    <v>-9.3028999999999987E-2</v>
    <v>5.7897999999999998E-2</v>
    <v>-2.1402999999999998E-2</v>
    <v>5.4890000000000008E-3</v>
    <v>2.7658000000000002E-2</v>
    <v>VBMFX</v>
    <v>Vanguard Total Bond Market Index Fund;Investor</v>
  </rv>
  <rv s="4">
    <v>8</v>
  </rv>
  <rv s="0">
    <v>https://www.bing.com/financeapi/forcetrigger?t=a82dr7&amp;q=Vanguard+Total+International+Stock+Index+Fund%3bAdm&amp;form=skydnc</v>
    <v>Learn more on Bing</v>
  </rv>
  <rv s="5">
    <v>en-US</v>
    <v>a82dr7</v>
    <v>268435456</v>
    <v>1</v>
    <v>Powered by Refinitiv</v>
    <v>7</v>
    <v>Vanguard Total International Stock Index Fund;Adm</v>
    <v>8</v>
    <v>9</v>
    <v>Finance</v>
    <v>10</v>
    <v>-0.13</v>
    <v>-4.352E-3</v>
    <v>US</v>
    <v>USD</v>
    <v>1.1000000000000001E-3</v>
    <v>Mutual Fund</v>
    <v>44944.989583333336</v>
    <v>44944.990628201565</v>
    <v>10</v>
    <v>Vanguard Total International Stock Index Fund;Adm</v>
    <v>65208935533</v>
    <v>29.87</v>
    <v>29.74</v>
    <v>2.8256999999999999</v>
    <v>7.9118000000000008E-2</v>
    <v>2.4700000000000003E-2</v>
    <v>-0.10602600000000001</v>
    <v>0.20880299999999999</v>
    <v>2.2749999999999999E-2</v>
    <v>1.4943999999999999E-2</v>
    <v>7.2146000000000002E-2</v>
    <v>VTIAX</v>
    <v>Vanguard Total International Stock Index Fund;Adm</v>
  </rv>
  <rv s="4">
    <v>11</v>
  </rv>
  <rv s="0">
    <v>https://www.bing.com/financeapi/forcetrigger?t=a92ayc&amp;q=Fidelity+Government+Money+Market+Fund&amp;form=skydnc</v>
    <v>Learn more on Bing</v>
  </rv>
  <rv s="5">
    <v>en-US</v>
    <v>a92ayc</v>
    <v>268435456</v>
    <v>1</v>
    <v>Powered by Refinitiv</v>
    <v>7</v>
    <v>Fidelity Government Money Market Fund</v>
    <v>8</v>
    <v>11</v>
    <v>Finance</v>
    <v>10</v>
    <v>0</v>
    <v>0</v>
    <v>US</v>
    <v>USD</v>
    <v>1E-3</v>
    <v>Mutual Fund</v>
    <v>44343</v>
    <v>44944.389607407815</v>
    <v>13</v>
    <v>Fidelity Government Money Market Fund</v>
    <v>220706429500</v>
    <v>1</v>
    <v>1</v>
    <v>0</v>
    <v>3.2819999999999998E-3</v>
    <v>1.9180000000000001E-6</v>
    <v>1E-4</v>
    <v>2.4390000000000002E-5</v>
    <v>5.6449999999999998E-3</v>
    <v>1.0037000000000001E-2</v>
    <v>1.8140000000000001E-3</v>
    <v>SPAXX</v>
    <v>Fidelity Government Money Market Fund</v>
  </rv>
  <rv s="4">
    <v>14</v>
  </rv>
  <rv s="0">
    <v>https://www.bing.com/financeapi/forcetrigger?t=a7cqmw&amp;q=Vanguard+Real+Estate+Index+Fund%3bAdmiral&amp;form=skydnc</v>
    <v>Learn more on Bing</v>
  </rv>
  <rv s="5">
    <v>en-US</v>
    <v>a7cqmw</v>
    <v>268435456</v>
    <v>1</v>
    <v>Powered by Refinitiv</v>
    <v>7</v>
    <v>Vanguard Real Estate Index Fund;Admiral</v>
    <v>8</v>
    <v>9</v>
    <v>Finance</v>
    <v>10</v>
    <v>-1.81</v>
    <v>-1.4446000000000001E-2</v>
    <v>US</v>
    <v>USD</v>
    <v>1.1999999999999999E-3</v>
    <v>Mutual Fund</v>
    <v>44944.989583333336</v>
    <v>44944.990622297657</v>
    <v>16</v>
    <v>Vanguard Real Estate Index Fund;Admiral</v>
    <v>20063871700</v>
    <v>125.29</v>
    <v>123.48</v>
    <v>3.1406999999999998</v>
    <v>6.6479999999999997E-2</v>
    <v>4.5128000000000001E-2</v>
    <v>-0.16186</v>
    <v>0.135076</v>
    <v>1.2594000000000001E-2</v>
    <v>6.0721999999999998E-2</v>
    <v>7.2045999999999999E-2</v>
    <v>VGSLX</v>
    <v>Vanguard Real Estate Index Fund;Admiral</v>
  </rv>
  <rv s="4">
    <v>17</v>
  </rv>
  <rv s="0">
    <v>https://www.bing.com/financeapi/forcetrigger?t=a1twnm&amp;q=ARCX%3aGLD&amp;form=skydnc</v>
    <v>Learn more on Bing</v>
  </rv>
  <rv s="6">
    <v>en-US</v>
    <v>a1twnm</v>
    <v>268435456</v>
    <v>1</v>
    <v>Powered by Refinitiv</v>
    <v>12</v>
    <v>SPDR Gold (ARCX:GLD)</v>
    <v>13</v>
    <v>14</v>
    <v>Finance</v>
    <v>15</v>
    <v>193.3</v>
    <v>150.5703</v>
    <v>0.79490000000000005</v>
    <v>-0.51</v>
    <v>1.2989999999999998E-3</v>
    <v>-2.872E-3</v>
    <v>0.23</v>
    <v>USD</v>
    <v>NYSE Arca</v>
    <v>ARCX</v>
    <v>4.0000000000000001E-3</v>
    <v>179.18</v>
    <v>ETF</v>
    <v>44944.910490207811</v>
    <v>19</v>
    <v>176.9</v>
    <v>53451956110.730003</v>
    <v>SPDR Gold</v>
    <v>178.92</v>
    <v>177.59</v>
    <v>177.08</v>
    <v>177.31</v>
    <v>GLD</v>
    <v>SPDR Gold (ARCX:GLD)</v>
    <v>5384664</v>
    <v>4901430</v>
  </rv>
  <rv s="4">
    <v>20</v>
  </rv>
</rvData>
</file>

<file path=xl/richData/rdrichvaluestructure.xml><?xml version="1.0" encoding="utf-8"?>
<rvStructures xmlns="http://schemas.microsoft.com/office/spreadsheetml/2017/richdata" count="7">
  <s t="_hyperlink">
    <k n="Address" t="s"/>
    <k n="Text" t="s"/>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linkedentitycore">
    <k n="%EntityCulture" t="s"/>
    <k n="%EntityId" t="s"/>
    <k n="%EntityServiceId"/>
    <k n="%IsRefreshable" t="b"/>
    <k n="%ProviderInfo" t="s"/>
    <k n="_Display" t="spb"/>
    <k n="_DisplayString" t="s"/>
    <k n="_Flags" t="spb"/>
    <k n="_Format" t="spb"/>
    <k n="_Icon" t="s"/>
    <k n="_SubLabel" t="spb"/>
    <k n="Change"/>
    <k n="Change (%)"/>
    <k n="Country/region" t="s"/>
    <k n="Currency" t="s"/>
    <k n="Expense ratio"/>
    <k n="Instrument type" t="s"/>
    <k n="Last trade time"/>
    <k n="Last update time"/>
    <k n="LearnMoreOnLink" t="r"/>
    <k n="Name" t="s"/>
    <k n="Net assets"/>
    <k n="Previous close"/>
    <k n="Price"/>
    <k n="Rating"/>
    <k n="Return (1m)"/>
    <k n="Return (1w)"/>
    <k n="Return (1y)"/>
    <k n="Return (3m)"/>
    <k n="Return (3y)"/>
    <k n="Return (5y)"/>
    <k n="Return (YTD)"/>
    <k n="Ticker symbol" t="s"/>
    <k n="UniqueName"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Exchange" t="s"/>
    <k n="Exchange abbreviation" t="s"/>
    <k n="Expense ratio"/>
    <k n="High"/>
    <k n="Instrument type" t="s"/>
    <k n="Last trade time"/>
    <k n="LearnMoreOnLink" t="r"/>
    <k n="Low"/>
    <k n="Market cap"/>
    <k n="Name" t="s"/>
    <k n="Open"/>
    <k n="Previous close"/>
    <k n="Price"/>
    <k n="Price (Extended hours)"/>
    <k n="Ticker symbol" t="s"/>
    <k n="UniqueName" t="s"/>
    <k n="Volume"/>
    <k n="Volume average"/>
  </s>
</rvStructures>
</file>

<file path=xl/richData/rdsupportingpropertybag.xml><?xml version="1.0" encoding="utf-8"?>
<supportingPropertyBags xmlns="http://schemas.microsoft.com/office/spreadsheetml/2017/richdata2">
  <spbArrays count="3">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34">
      <v t="s">%EntityServiceId</v>
      <v t="s">_Format</v>
      <v t="s">%IsRefreshable</v>
      <v t="s">%EntityCulture</v>
      <v t="s">%EntityId</v>
      <v t="s">_Icon</v>
      <v t="s">_Display</v>
      <v t="s">Name</v>
      <v t="s">Price</v>
      <v t="s">Ticker symbol</v>
      <v t="s">Country/region</v>
      <v t="s">_SubLabel</v>
      <v t="s">Change</v>
      <v t="s">Change (%)</v>
      <v t="s">Rating</v>
      <v t="s">Expense ratio</v>
      <v t="s">Previous close</v>
      <v t="s">Return (YTD)</v>
      <v t="s">Return (1w)</v>
      <v t="s">Return (1m)</v>
      <v t="s">Return (3m)</v>
      <v t="s">Return (1y)</v>
      <v t="s">Return (3y)</v>
      <v t="s">Return (5y)</v>
      <v t="s">Net assets</v>
      <v t="s">Last trade time</v>
      <v t="s">_Flags</v>
      <v t="s">Last update time</v>
      <v t="s">Instrument type</v>
      <v t="s">Currency</v>
      <v t="s">UniqueName</v>
      <v t="s">_DisplayString</v>
      <v t="s">LearnMoreOnLink</v>
      <v t="s">%ProviderInfo</v>
    </a>
    <a count="37">
      <v t="s">%EntityServiceId</v>
      <v t="s">_Format</v>
      <v t="s">%IsRefreshable</v>
      <v t="s">%EntityCulture</v>
      <v t="s">%EntityId</v>
      <v t="s">_Icon</v>
      <v t="s">_Display</v>
      <v t="s">Name</v>
      <v t="s">_SubLabel</v>
      <v t="s">Price</v>
      <v t="s">Price (Extended hours)</v>
      <v t="s">Exchange</v>
      <v t="s">Last trade time</v>
      <v t="s">Ticker symbol</v>
      <v t="s">Exchange abbreviation</v>
      <v t="s">Change</v>
      <v t="s">Change (Extended hours)</v>
      <v t="s">Expense ratio</v>
      <v t="s">Change (%)</v>
      <v t="s">Change % (Extended hours)</v>
      <v t="s">Currency</v>
      <v t="s">Previous close</v>
      <v t="s">Open</v>
      <v t="s">High</v>
      <v t="s">Low</v>
      <v t="s">52 week high</v>
      <v t="s">52 week low</v>
      <v t="s">Volume</v>
      <v t="s">Volume average</v>
      <v t="s">Market cap</v>
      <v t="s">Beta</v>
      <v t="s">Instrument type</v>
      <v t="s">_Flags</v>
      <v t="s">UniqueName</v>
      <v t="s">_DisplayString</v>
      <v t="s">LearnMoreOnLink</v>
      <v t="s">%ProviderInfo</v>
    </a>
  </spbArrays>
  <spbData count="16">
    <spb s="0">
      <v>0</v>
      <v>Name</v>
      <v>LearnMoreOnLink</v>
    </spb>
    <spb s="1">
      <v>0</v>
      <v>0</v>
    </spb>
    <spb s="2">
      <v>0</v>
      <v>0</v>
      <v>0</v>
    </spb>
    <spb s="3">
      <v>1</v>
      <v>2</v>
      <v>2</v>
      <v>2</v>
      <v>2</v>
    </spb>
    <spb s="4">
      <v>1</v>
      <v>2</v>
      <v>2</v>
      <v>1</v>
      <v>3</v>
      <v>1</v>
      <v>4</v>
      <v>1</v>
      <v>1</v>
      <v>5</v>
      <v>5</v>
      <v>6</v>
      <v>7</v>
      <v>1</v>
      <v>1</v>
      <v>1</v>
      <v>5</v>
      <v>8</v>
      <v>9</v>
      <v>10</v>
      <v>5</v>
      <v>1</v>
      <v>1</v>
      <v>6</v>
    </spb>
    <spb s="5">
      <v>at close</v>
      <v>from previous close</v>
      <v>from previous close</v>
      <v>Source: Nasdaq</v>
      <v>GMT</v>
      <v>Delayed 15 minutes</v>
      <v>from close</v>
      <v>from close</v>
    </spb>
    <spb s="6">
      <v>Powered by Refinitiv</v>
    </spb>
    <spb s="0">
      <v>1</v>
      <v>Name</v>
      <v>LearnMoreOnLink</v>
    </spb>
    <spb s="7">
      <v>2</v>
      <v>2</v>
      <v>2</v>
      <v>2</v>
    </spb>
    <spb s="8">
      <v>3</v>
      <v>1</v>
      <v>1</v>
      <v>5</v>
      <v>6</v>
      <v>7</v>
      <v>6</v>
      <v>6</v>
      <v>6</v>
      <v>6</v>
      <v>6</v>
      <v>6</v>
      <v>6</v>
      <v>6</v>
      <v>1</v>
      <v>8</v>
      <v>8</v>
      <v>10</v>
    </spb>
    <spb s="9">
      <v>from previous close</v>
      <v>from previous close</v>
      <v>GMT</v>
      <v>GMT</v>
    </spb>
    <spb s="8">
      <v>3</v>
      <v>1</v>
      <v>1</v>
      <v>5</v>
      <v>6</v>
      <v>7</v>
      <v>6</v>
      <v>6</v>
      <v>6</v>
      <v>6</v>
      <v>6</v>
      <v>6</v>
      <v>6</v>
      <v>6</v>
      <v>1</v>
      <v>11</v>
      <v>8</v>
      <v>10</v>
    </spb>
    <spb s="0">
      <v>2</v>
      <v>Name</v>
      <v>LearnMoreOnLink</v>
    </spb>
    <spb s="10">
      <v>2</v>
      <v>2</v>
      <v>2</v>
    </spb>
    <spb s="11">
      <v>1</v>
      <v>2</v>
      <v>1</v>
      <v>3</v>
      <v>1</v>
      <v>1</v>
      <v>1</v>
      <v>5</v>
      <v>6</v>
      <v>7</v>
      <v>1</v>
      <v>1</v>
      <v>6</v>
      <v>1</v>
      <v>5</v>
      <v>8</v>
      <v>10</v>
      <v>1</v>
      <v>1</v>
      <v>6</v>
    </spb>
    <spb s="12">
      <v>at close</v>
      <v>from previous close</v>
      <v>Source: Nasdaq</v>
      <v>from previous close</v>
      <v>GMT</v>
      <v>Delayed 15 minutes</v>
      <v>from close</v>
      <v>from close</v>
    </spb>
  </spbData>
</supportingPropertyBags>
</file>

<file path=xl/richData/rdsupportingpropertybagstructure.xml><?xml version="1.0" encoding="utf-8"?>
<spbStructures xmlns="http://schemas.microsoft.com/office/spreadsheetml/2017/richdata2" count="13">
  <s>
    <k n="^Order" t="spba"/>
    <k n="TitleProperty" t="s"/>
    <k n="SubTitleProperty" t="s"/>
  </s>
  <s>
    <k n="ShowInDotNotation" t="b"/>
    <k n="ShowInAutoComplete" t="b"/>
  </s>
  <s>
    <k n="ShowInCardView" t="b"/>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name" t="s"/>
  </s>
  <s>
    <k n="UniqueName" t="spb"/>
    <k n="`%ProviderInfo" t="spb"/>
    <k n="LearnMoreOnLink" t="spb"/>
    <k n="Last update time" t="spb"/>
  </s>
  <s>
    <k n="Name" t="i"/>
    <k n="Price" t="i"/>
    <k n="Change" t="i"/>
    <k n="Rating" t="i"/>
    <k n="Change (%)" t="i"/>
    <k n="Net assets" t="i"/>
    <k n="Return (1m)" t="i"/>
    <k n="Return (1w)" t="i"/>
    <k n="Return (1y)" t="i"/>
    <k n="Return (3m)" t="i"/>
    <k n="Return (3y)" t="i"/>
    <k n="Return (5y)" t="i"/>
    <k n="Return (YTD)" t="i"/>
    <k n="Expense ratio" t="i"/>
    <k n="Previous close" t="i"/>
    <k n="Last trade time" t="i"/>
    <k n="Last update time" t="i"/>
    <k n="`%EntityServiceId" t="i"/>
  </s>
  <s>
    <k n="Change" t="s"/>
    <k n="Change (%)" t="s"/>
    <k n="Last trade time" t="s"/>
    <k n="Last update time" t="s"/>
  </s>
  <s>
    <k n="UniqueName" t="spb"/>
    <k n="`%ProviderInfo" t="spb"/>
    <k n="LearnMoreOnLink" t="spb"/>
  </s>
  <s>
    <k n="Low" t="i"/>
    <k n="Beta" t="i"/>
    <k n="High" t="i"/>
    <k n="Name" t="i"/>
    <k n="Open" t="i"/>
    <k n="Price" t="i"/>
    <k n="Change" t="i"/>
    <k n="Volume" t="i"/>
    <k n="Change (%)" t="i"/>
    <k n="Market cap" t="i"/>
    <k n="52 week low" t="i"/>
    <k n="52 week high" t="i"/>
    <k n="Expense ratio" t="i"/>
    <k n="Previous close" t="i"/>
    <k n="Volume average" t="i"/>
    <k n="Last trade time" t="i"/>
    <k n="`%EntityServiceId" t="i"/>
    <k n="Price (Extended hours)" t="i"/>
    <k n="Change (Extended hours)" t="i"/>
    <k n="Change % (Extended hours)" t="i"/>
  </s>
  <s>
    <k n="Price" t="s"/>
    <k n="Change" t="s"/>
    <k n="Exchange" t="s"/>
    <k n="Change (%)"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4" formatCode="#,##0.00"/>
    </x:dxf>
    <x:dxf>
      <x:numFmt numFmtId="3" formatCode="#,##0"/>
    </x:dxf>
    <x:dxf>
      <x:numFmt numFmtId="14" formatCode="0.00%"/>
    </x:dxf>
    <x:dxf>
      <x:numFmt numFmtId="27" formatCode="m/d/yyyy\ h:mm"/>
    </x:dxf>
    <x:dxf>
      <x:numFmt numFmtId="2" formatCode="0.00"/>
    </x:dxf>
    <x:dxf>
      <x:numFmt numFmtId="1" formatCode="0"/>
    </x:dxf>
    <x:dxf>
      <x:numFmt numFmtId="19" formatCode="m/d/yyyy"/>
    </x:dxf>
    <x:dxf>
      <x:numFmt numFmtId="0" formatCode="General"/>
    </x:dxf>
  </dxfs>
  <richProperties>
    <rPr n="NumberFormat" t="s"/>
    <rPr n="IsTitleField" t="b"/>
    <rPr n="IsHeroField" t="b"/>
  </richProperties>
  <richStyles>
    <rSty dxfid="7">
      <rpv i="0">_([$$-en-US]* #,##0.00_);_([$$-en-US]* (#,##0.00);_([$$-en-US]* "-"??_);_(@_)</rpv>
    </rSty>
    <rSty dxfid="0">
      <rpv i="0">#,##0.00</rpv>
    </rSty>
    <rSty>
      <rpv i="1">1</rpv>
    </rSty>
    <rSty>
      <rpv i="2">1</rpv>
    </rSty>
    <rSty dxfid="1">
      <rpv i="0">#,##0</rpv>
    </rSty>
    <rSty dxfid="2"/>
    <rSty dxfid="7">
      <rpv i="0">_([$$-en-US]* #,##0_);_([$$-en-US]* (#,##0);_([$$-en-US]* "-"_);_(@_)</rpv>
    </rSty>
    <rSty dxfid="3"/>
    <rSty dxfid="5">
      <rpv i="0">0</rpv>
    </rSty>
    <rSty dxfid="4">
      <rpv i="0">0.00</rpv>
    </rSty>
    <rSty dxfid="6"/>
  </richStyles>
</richStyleSheet>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92B347-7EB8-4491-8A4F-963ABA846B4C}" name="TablePortfolio" displayName="TablePortfolio" ref="B5:I12" totalsRowCount="1" headerRowDxfId="29" dataDxfId="28" totalsRowDxfId="27">
  <autoFilter ref="B5:I11" xr:uid="{B597E52B-BEDF-4903-A8A4-BC84CB30F6FC}"/>
  <tableColumns count="8">
    <tableColumn id="1" xr3:uid="{72C762AF-E8CC-4201-A050-DFD5593CC7F5}" name="Company" totalsRowLabel="Total" dataDxfId="26" totalsRowDxfId="25" dataCellStyle="40% - Accent3"/>
    <tableColumn id="2" xr3:uid="{1B07541E-D4DC-4126-9BBE-D442BD167F81}" name="Category" dataDxfId="24" totalsRowDxfId="23" dataCellStyle="40% - Accent3"/>
    <tableColumn id="3" xr3:uid="{4C5B53E7-9F1F-4F92-9B5F-00DB6CD68067}" name="Shares" dataDxfId="22" totalsRowDxfId="21" dataCellStyle="Comma" totalsRowCellStyle="Comma"/>
    <tableColumn id="4" xr3:uid="{C396AAD6-783B-48D1-B82A-7EADA5DBEFC1}" name="Price" dataDxfId="20" totalsRowDxfId="19">
      <calculatedColumnFormula>_FV(TablePortfolio[[#This Row],[Company]],"Price")</calculatedColumnFormula>
    </tableColumn>
    <tableColumn id="5" xr3:uid="{AC6E19CD-8CAC-43FE-AA83-BC1EF710A743}" name="Change" dataDxfId="18" totalsRowDxfId="17">
      <calculatedColumnFormula>_FV(TablePortfolio[[#This Row],[Company]],"Change")</calculatedColumnFormula>
    </tableColumn>
    <tableColumn id="6" xr3:uid="{5D3A4677-8380-48E2-9472-7D3DD8B0037A}" name="Change (%)" dataDxfId="16" totalsRowDxfId="15">
      <calculatedColumnFormula>_FV(TablePortfolio[[#This Row],[Company]],"Change (%)",TRUE)</calculatedColumnFormula>
    </tableColumn>
    <tableColumn id="8" xr3:uid="{EF87666E-A29F-46DF-9601-E05C28529838}" name="Portfolio %" dataDxfId="14" totalsRowDxfId="13" dataCellStyle="Percent">
      <calculatedColumnFormula>IFERROR(I6/SUBTOTAL(109,TablePortfolio[Value]),"")</calculatedColumnFormula>
    </tableColumn>
    <tableColumn id="7" xr3:uid="{A7A9D47B-CF2E-4288-A886-E891DB515468}" name="Value" totalsRowFunction="custom" dataDxfId="12" totalsRowDxfId="11">
      <calculatedColumnFormula>D6 * E6</calculatedColumnFormula>
      <totalsRowFormula>IFERROR(SUBTOTAL(109,TablePortfolio[Value]), "")</totalsRowFormula>
    </tableColumn>
  </tableColumns>
  <tableStyleInfo name="Investment Tracker Tab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5510B8-2C14-496C-81C2-4C6A909BA7D8}" name="TableAssetAllocation" displayName="TableAssetAllocation" ref="B19:G25" totalsRowShown="0" headerRowDxfId="10" dataDxfId="9" dataCellStyle="Percent">
  <autoFilter ref="B19:G25" xr:uid="{5CF2724D-0E33-41F2-B731-47C24DE5616F}"/>
  <tableColumns count="6">
    <tableColumn id="1" xr3:uid="{3D7A1027-E7D1-4C76-91EF-FF6714C4D34D}" name="Category" dataDxfId="8" dataCellStyle="40% - Accent3"/>
    <tableColumn id="2" xr3:uid="{B0F77FDA-194E-4903-81E8-D046E32D61A3}" name="My target" dataDxfId="7" dataCellStyle="40% - Accent3"/>
    <tableColumn id="3" xr3:uid="{B94F1415-FA42-4D0A-849A-04AEEE37B421}" name="Actual" dataDxfId="6" dataCellStyle="Percent">
      <calculatedColumnFormula>IFERROR(G20/SUBTOTAL(109,TableAssetAllocation[Value]),"")</calculatedColumnFormula>
    </tableColumn>
    <tableColumn id="4" xr3:uid="{9A3445B6-E20A-4978-94F6-8E50D91A513F}" name="Difference" dataDxfId="5" dataCellStyle="Percent">
      <calculatedColumnFormula>D20 - C20</calculatedColumnFormula>
    </tableColumn>
    <tableColumn id="5" xr3:uid="{791A9A26-4B60-4C50-9E9F-D3ADECA7C3F3}" name="Threshold" dataDxfId="4" dataCellStyle="Percent">
      <calculatedColumnFormula>MIN(5%, $C20 * 25%)</calculatedColumnFormula>
    </tableColumn>
    <tableColumn id="6" xr3:uid="{CEE31FE6-873D-4F1F-B13B-F2E9E03CAFA7}" name="Value" dataDxfId="3" dataCellStyle="Currency">
      <calculatedColumnFormula>SUMIF(TablePortfolio[Category], B20, TablePortfolio[Value])</calculatedColumnFormula>
    </tableColumn>
  </tableColumns>
  <tableStyleInfo name="Investment Tracker Table" showFirstColumn="0" showLastColumn="0" showRowStripes="1" showColumnStripes="0"/>
</table>
</file>

<file path=xl/theme/theme11.xml><?xml version="1.0" encoding="utf-8"?>
<a:theme xmlns:a="http://schemas.openxmlformats.org/drawingml/2006/main" name="PER_Templates">
  <a:themeElements>
    <a:clrScheme name="TM00414392">
      <a:dk1>
        <a:srgbClr val="000000"/>
      </a:dk1>
      <a:lt1>
        <a:srgbClr val="FFFFFF"/>
      </a:lt1>
      <a:dk2>
        <a:srgbClr val="44546A"/>
      </a:dk2>
      <a:lt2>
        <a:srgbClr val="E7E6E6"/>
      </a:lt2>
      <a:accent1>
        <a:srgbClr val="5C26F2"/>
      </a:accent1>
      <a:accent2>
        <a:srgbClr val="005DF3"/>
      </a:accent2>
      <a:accent3>
        <a:srgbClr val="00FF00"/>
      </a:accent3>
      <a:accent4>
        <a:srgbClr val="FFFF00"/>
      </a:accent4>
      <a:accent5>
        <a:srgbClr val="0CDDD3"/>
      </a:accent5>
      <a:accent6>
        <a:srgbClr val="8658FF"/>
      </a:accent6>
      <a:hlink>
        <a:srgbClr val="0563C1"/>
      </a:hlink>
      <a:folHlink>
        <a:srgbClr val="954F72"/>
      </a:folHlink>
    </a:clrScheme>
    <a:fontScheme name="Fusco and Orsini">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drawing" Target="/xl/drawings/drawing12.xml" Id="rId2" /><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12.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21.xml" Id="rId2" /><Relationship Type="http://schemas.openxmlformats.org/officeDocument/2006/relationships/printerSettings" Target="/xl/printerSettings/printerSettings31.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C7B44-859B-45B6-B96B-B409450BD592}">
  <sheetPr>
    <tabColor theme="3" tint="0.59999389629810485"/>
  </sheetPr>
  <dimension ref="A1:N44"/>
  <sheetViews>
    <sheetView showGridLines="0" tabSelected="1" zoomScaleNormal="100" workbookViewId="0"/>
  </sheetViews>
  <sheetFormatPr defaultColWidth="8.796875" defaultRowHeight="13.8" x14ac:dyDescent="0.25"/>
  <cols>
    <col min="1" max="1" width="2.796875" customWidth="1"/>
    <col min="2" max="2" width="30.796875" style="47" customWidth="1"/>
    <col min="12" max="12" width="20.796875" customWidth="1"/>
    <col min="13" max="13" width="15.796875" customWidth="1"/>
    <col min="14" max="14" width="2.796875" customWidth="1"/>
  </cols>
  <sheetData>
    <row r="1" spans="1:14" ht="90" customHeight="1" x14ac:dyDescent="0.7">
      <c r="A1" s="2"/>
      <c r="B1" s="54" t="s">
        <v>21</v>
      </c>
      <c r="C1" s="54"/>
      <c r="D1" s="54"/>
      <c r="E1" s="54"/>
      <c r="F1" s="54"/>
      <c r="G1" s="54"/>
      <c r="H1" s="54"/>
      <c r="I1" s="54"/>
      <c r="J1" s="54"/>
      <c r="K1" s="54"/>
      <c r="L1" s="54"/>
      <c r="M1" s="54"/>
      <c r="N1" s="4"/>
    </row>
    <row r="2" spans="1:14" x14ac:dyDescent="0.25">
      <c r="A2" s="4"/>
      <c r="B2" s="42"/>
      <c r="C2" s="4"/>
      <c r="D2" s="4"/>
      <c r="E2" s="4"/>
      <c r="F2" s="4"/>
      <c r="G2" s="4"/>
      <c r="H2" s="4"/>
      <c r="I2" s="4"/>
      <c r="J2" s="4"/>
      <c r="K2" s="4"/>
      <c r="L2" s="4"/>
      <c r="M2" s="4"/>
      <c r="N2" s="4"/>
    </row>
    <row r="3" spans="1:14" ht="51.75" customHeight="1" x14ac:dyDescent="0.25">
      <c r="A3" s="2"/>
      <c r="B3" s="50" t="s">
        <v>22</v>
      </c>
      <c r="C3" s="51"/>
      <c r="D3" s="51"/>
      <c r="E3" s="51"/>
      <c r="F3" s="51"/>
      <c r="G3" s="51"/>
      <c r="H3" s="51"/>
      <c r="I3" s="51"/>
      <c r="J3" s="51"/>
      <c r="K3" s="51"/>
      <c r="L3" s="51"/>
      <c r="M3" s="4"/>
      <c r="N3" s="4"/>
    </row>
    <row r="4" spans="1:14" ht="30" customHeight="1" x14ac:dyDescent="0.25">
      <c r="A4" s="2"/>
      <c r="B4" s="42"/>
      <c r="C4" s="4"/>
      <c r="D4" s="4"/>
      <c r="E4" s="4"/>
      <c r="F4" s="4"/>
      <c r="G4" s="4"/>
      <c r="H4" s="4"/>
      <c r="I4" s="4"/>
      <c r="J4" s="4"/>
      <c r="K4" s="4"/>
      <c r="L4" s="4"/>
      <c r="M4" s="4"/>
      <c r="N4" s="4"/>
    </row>
    <row r="5" spans="1:14" ht="21" x14ac:dyDescent="0.4">
      <c r="A5" s="2"/>
      <c r="B5" s="37" t="s">
        <v>0</v>
      </c>
      <c r="C5" s="4"/>
      <c r="D5" s="4"/>
      <c r="E5" s="4"/>
      <c r="F5" s="4"/>
      <c r="G5" s="4"/>
      <c r="H5" s="4"/>
      <c r="I5" s="4"/>
      <c r="J5" s="4"/>
      <c r="K5" s="4"/>
      <c r="L5" s="4"/>
      <c r="M5" s="4"/>
      <c r="N5" s="4"/>
    </row>
    <row r="6" spans="1:14" x14ac:dyDescent="0.25">
      <c r="A6" s="2"/>
      <c r="B6" s="42"/>
      <c r="C6" s="4"/>
      <c r="D6" s="4"/>
      <c r="E6" s="4"/>
      <c r="F6" s="4"/>
      <c r="G6" s="4"/>
      <c r="H6" s="4"/>
      <c r="I6" s="4"/>
      <c r="J6" s="4"/>
      <c r="K6" s="4"/>
      <c r="L6" s="4"/>
      <c r="M6" s="4"/>
      <c r="N6" s="4"/>
    </row>
    <row r="7" spans="1:14" ht="60" customHeight="1" x14ac:dyDescent="0.25">
      <c r="A7" s="2"/>
      <c r="B7" s="48" t="s">
        <v>23</v>
      </c>
      <c r="C7" s="49"/>
      <c r="D7" s="49"/>
      <c r="E7" s="4"/>
      <c r="F7" s="4"/>
      <c r="G7" s="4"/>
      <c r="H7" s="4"/>
      <c r="I7" s="4"/>
      <c r="J7" s="44"/>
      <c r="K7" s="45"/>
      <c r="L7" s="52" t="s">
        <v>24</v>
      </c>
      <c r="M7" s="53"/>
      <c r="N7" s="4"/>
    </row>
    <row r="8" spans="1:14" ht="30" customHeight="1" x14ac:dyDescent="0.25">
      <c r="A8" s="4"/>
      <c r="B8" s="42"/>
      <c r="C8" s="4"/>
      <c r="D8" s="4"/>
      <c r="E8" s="4"/>
      <c r="F8" s="4"/>
      <c r="G8" s="4"/>
      <c r="H8" s="4"/>
      <c r="I8" s="4"/>
      <c r="J8" s="4"/>
      <c r="K8" s="4"/>
      <c r="L8" s="4"/>
      <c r="M8" s="4"/>
      <c r="N8" s="4"/>
    </row>
    <row r="9" spans="1:14" x14ac:dyDescent="0.25">
      <c r="A9" s="4"/>
      <c r="B9" s="42"/>
      <c r="C9" s="4"/>
      <c r="D9" s="4"/>
      <c r="E9" s="4"/>
      <c r="F9" s="4"/>
      <c r="G9" s="4"/>
      <c r="H9" s="4"/>
      <c r="I9" s="4"/>
      <c r="J9" s="4"/>
      <c r="K9" s="4"/>
      <c r="L9" s="4"/>
      <c r="M9" s="4"/>
      <c r="N9" s="4"/>
    </row>
    <row r="10" spans="1:14" ht="12" customHeight="1" x14ac:dyDescent="0.25">
      <c r="A10" s="4"/>
      <c r="B10" s="42"/>
      <c r="C10" s="4"/>
      <c r="D10" s="4"/>
      <c r="E10" s="4"/>
      <c r="F10" s="4"/>
      <c r="G10" s="4"/>
      <c r="H10" s="4"/>
      <c r="I10" s="4"/>
      <c r="J10" s="4"/>
      <c r="K10" s="4"/>
      <c r="L10" s="4"/>
      <c r="M10" s="4"/>
      <c r="N10" s="4"/>
    </row>
    <row r="11" spans="1:14" x14ac:dyDescent="0.25">
      <c r="A11" s="4"/>
      <c r="B11" s="42"/>
      <c r="C11" s="4"/>
      <c r="D11" s="4"/>
      <c r="E11" s="4"/>
      <c r="F11" s="4"/>
      <c r="G11" s="4"/>
      <c r="H11" s="4"/>
      <c r="I11" s="4"/>
      <c r="J11" s="4"/>
      <c r="K11" s="4"/>
      <c r="L11" s="4"/>
      <c r="M11" s="4"/>
      <c r="N11" s="4"/>
    </row>
    <row r="12" spans="1:14" x14ac:dyDescent="0.25">
      <c r="A12" s="4"/>
      <c r="B12" s="42"/>
      <c r="C12" s="4"/>
      <c r="D12" s="4"/>
      <c r="E12" s="4"/>
      <c r="F12" s="4"/>
      <c r="G12" s="4"/>
      <c r="H12" s="4"/>
      <c r="I12" s="4"/>
      <c r="J12" s="4"/>
      <c r="K12" s="4"/>
      <c r="L12" s="4"/>
      <c r="M12" s="4"/>
      <c r="N12" s="4"/>
    </row>
    <row r="13" spans="1:14" x14ac:dyDescent="0.25">
      <c r="A13" s="4"/>
      <c r="B13" s="42"/>
      <c r="C13" s="4"/>
      <c r="D13" s="4"/>
      <c r="E13" s="4"/>
      <c r="F13" s="4"/>
      <c r="G13" s="4"/>
      <c r="H13" s="4"/>
      <c r="I13" s="4"/>
      <c r="J13" s="4"/>
      <c r="K13" s="4"/>
      <c r="L13" s="4"/>
      <c r="M13" s="4"/>
      <c r="N13" s="4"/>
    </row>
    <row r="14" spans="1:14" x14ac:dyDescent="0.25">
      <c r="A14" s="4"/>
      <c r="B14" s="42"/>
      <c r="C14" s="4"/>
      <c r="D14" s="4"/>
      <c r="E14" s="4"/>
      <c r="F14" s="4"/>
      <c r="G14" s="4"/>
      <c r="H14" s="4"/>
      <c r="I14" s="4"/>
      <c r="J14" s="4"/>
      <c r="K14" s="4"/>
      <c r="L14" s="4"/>
      <c r="M14" s="4"/>
      <c r="N14" s="4"/>
    </row>
    <row r="15" spans="1:14" x14ac:dyDescent="0.25">
      <c r="A15" s="4"/>
      <c r="B15" s="42"/>
      <c r="C15" s="4"/>
      <c r="D15" s="4"/>
      <c r="E15" s="4"/>
      <c r="F15" s="4"/>
      <c r="G15" s="4"/>
      <c r="H15" s="4"/>
      <c r="I15" s="4"/>
      <c r="J15" s="4"/>
      <c r="K15" s="4"/>
      <c r="L15" s="4"/>
      <c r="M15" s="4"/>
      <c r="N15" s="4"/>
    </row>
    <row r="16" spans="1:14" x14ac:dyDescent="0.25">
      <c r="A16" s="4"/>
      <c r="B16" s="42"/>
      <c r="C16" s="4"/>
      <c r="D16" s="4"/>
      <c r="E16" s="4"/>
      <c r="F16" s="4"/>
      <c r="G16" s="4"/>
      <c r="H16" s="4"/>
      <c r="I16" s="4"/>
      <c r="J16" s="4"/>
      <c r="K16" s="4"/>
      <c r="L16" s="4"/>
      <c r="M16" s="4"/>
      <c r="N16" s="4"/>
    </row>
    <row r="17" spans="1:14" x14ac:dyDescent="0.25">
      <c r="A17" s="4"/>
      <c r="B17" s="42"/>
      <c r="C17" s="4"/>
      <c r="D17" s="4"/>
      <c r="E17" s="4"/>
      <c r="F17" s="4"/>
      <c r="G17" s="4"/>
      <c r="H17" s="4"/>
      <c r="I17" s="4"/>
      <c r="J17" s="4"/>
      <c r="K17" s="4"/>
      <c r="L17" s="4"/>
      <c r="M17" s="4"/>
      <c r="N17" s="4"/>
    </row>
    <row r="18" spans="1:14" x14ac:dyDescent="0.25">
      <c r="A18" s="2"/>
      <c r="B18" s="42"/>
      <c r="C18" s="4"/>
      <c r="D18" s="4"/>
      <c r="E18" s="4"/>
      <c r="F18" s="4"/>
      <c r="G18" s="4"/>
      <c r="H18" s="4"/>
      <c r="I18" s="4"/>
      <c r="J18" s="4"/>
      <c r="K18" s="4"/>
      <c r="L18" s="4"/>
      <c r="M18" s="4"/>
      <c r="N18" s="4"/>
    </row>
    <row r="19" spans="1:14" x14ac:dyDescent="0.25">
      <c r="A19" s="4"/>
      <c r="B19" s="42"/>
      <c r="C19" s="4"/>
      <c r="D19" s="4"/>
      <c r="E19" s="4"/>
      <c r="F19" s="4"/>
      <c r="G19" s="4"/>
      <c r="H19" s="4"/>
      <c r="I19" s="4"/>
      <c r="J19" s="4"/>
      <c r="K19" s="4"/>
      <c r="L19" s="4"/>
      <c r="M19" s="4"/>
      <c r="N19" s="4"/>
    </row>
    <row r="20" spans="1:14" x14ac:dyDescent="0.25">
      <c r="A20" s="4"/>
      <c r="B20" s="42"/>
      <c r="C20" s="4"/>
      <c r="D20" s="4"/>
      <c r="E20" s="4"/>
      <c r="F20" s="4"/>
      <c r="G20" s="4"/>
      <c r="H20" s="4"/>
      <c r="I20" s="4"/>
      <c r="J20" s="4"/>
      <c r="K20" s="4"/>
      <c r="L20" s="4"/>
      <c r="M20" s="4"/>
      <c r="N20" s="4"/>
    </row>
    <row r="21" spans="1:14" x14ac:dyDescent="0.25">
      <c r="A21" s="4"/>
      <c r="B21" s="42"/>
      <c r="C21" s="4"/>
      <c r="D21" s="4"/>
      <c r="E21" s="4"/>
      <c r="F21" s="4"/>
      <c r="G21" s="4"/>
      <c r="H21" s="4"/>
      <c r="I21" s="4"/>
      <c r="J21" s="4"/>
      <c r="K21" s="4"/>
      <c r="L21" s="4"/>
      <c r="M21" s="4"/>
      <c r="N21" s="4"/>
    </row>
    <row r="22" spans="1:14" ht="27.75" customHeight="1" x14ac:dyDescent="0.25">
      <c r="A22" s="4"/>
      <c r="B22" s="42"/>
      <c r="C22" s="4"/>
      <c r="D22" s="4"/>
      <c r="E22" s="4"/>
      <c r="F22" s="4"/>
      <c r="G22" s="4"/>
      <c r="H22" s="4"/>
      <c r="I22" s="4"/>
      <c r="J22" s="4"/>
      <c r="K22" s="4"/>
      <c r="L22" s="4"/>
      <c r="M22" s="4"/>
      <c r="N22" s="4"/>
    </row>
    <row r="23" spans="1:14" x14ac:dyDescent="0.25">
      <c r="A23" s="2"/>
      <c r="B23" s="42"/>
      <c r="C23" s="4"/>
      <c r="D23" s="4"/>
      <c r="E23" s="4"/>
      <c r="F23" s="4"/>
      <c r="G23" s="4"/>
      <c r="H23" s="4"/>
      <c r="I23" s="4"/>
      <c r="J23" s="4"/>
      <c r="K23" s="4"/>
      <c r="L23" s="4"/>
      <c r="M23" s="4"/>
      <c r="N23" s="4"/>
    </row>
    <row r="24" spans="1:14" ht="90" customHeight="1" x14ac:dyDescent="0.25">
      <c r="A24" s="4"/>
      <c r="B24" s="46" t="s">
        <v>25</v>
      </c>
      <c r="C24" s="4"/>
      <c r="D24" s="4"/>
      <c r="E24" s="4"/>
      <c r="F24" s="4"/>
      <c r="G24" s="4"/>
      <c r="H24" s="4"/>
      <c r="I24" s="4"/>
      <c r="J24" s="4"/>
      <c r="K24" s="4"/>
      <c r="L24" s="4"/>
      <c r="M24" s="4"/>
      <c r="N24" s="4"/>
    </row>
    <row r="25" spans="1:14" ht="30" customHeight="1" x14ac:dyDescent="0.25">
      <c r="A25" s="4"/>
      <c r="B25" s="42"/>
      <c r="C25" s="4"/>
      <c r="D25" s="4"/>
      <c r="E25" s="4"/>
      <c r="F25" s="4"/>
      <c r="G25" s="4"/>
      <c r="H25" s="4"/>
      <c r="I25" s="4"/>
      <c r="J25" s="4"/>
      <c r="K25" s="4"/>
      <c r="L25" s="4"/>
      <c r="M25" s="4"/>
      <c r="N25" s="4"/>
    </row>
    <row r="26" spans="1:14" ht="21" x14ac:dyDescent="0.4">
      <c r="A26" s="4"/>
      <c r="B26" s="37" t="s">
        <v>20</v>
      </c>
      <c r="C26" s="4"/>
      <c r="D26" s="4"/>
      <c r="E26" s="4"/>
      <c r="F26" s="4"/>
      <c r="G26" s="4"/>
      <c r="H26" s="4"/>
      <c r="I26" s="4"/>
      <c r="J26" s="4"/>
      <c r="K26" s="4"/>
      <c r="L26" s="4"/>
      <c r="M26" s="4"/>
      <c r="N26" s="4"/>
    </row>
    <row r="27" spans="1:14" x14ac:dyDescent="0.25">
      <c r="A27" s="4"/>
      <c r="B27" s="42"/>
      <c r="C27" s="4"/>
      <c r="D27" s="4"/>
      <c r="E27" s="4"/>
      <c r="F27" s="4"/>
      <c r="G27" s="4"/>
      <c r="H27" s="4"/>
      <c r="I27" s="4"/>
      <c r="J27" s="4"/>
      <c r="K27" s="4"/>
      <c r="L27" s="4"/>
      <c r="M27" s="4"/>
      <c r="N27" s="4"/>
    </row>
    <row r="28" spans="1:14" ht="60" customHeight="1" x14ac:dyDescent="0.25">
      <c r="A28" s="4"/>
      <c r="B28" s="43" t="s">
        <v>26</v>
      </c>
      <c r="C28" s="48" t="s">
        <v>27</v>
      </c>
      <c r="D28" s="49"/>
      <c r="E28" s="49"/>
      <c r="F28" s="4"/>
      <c r="G28" s="4"/>
      <c r="H28" s="4"/>
      <c r="I28" s="4"/>
      <c r="J28" s="4"/>
      <c r="K28" s="4"/>
      <c r="L28" s="4"/>
      <c r="M28" s="4"/>
      <c r="N28" s="4"/>
    </row>
    <row r="29" spans="1:14" x14ac:dyDescent="0.25">
      <c r="A29" s="4"/>
      <c r="B29" s="42"/>
      <c r="C29" s="4"/>
      <c r="D29" s="4"/>
      <c r="E29" s="4"/>
      <c r="F29" s="4"/>
      <c r="G29" s="4"/>
      <c r="H29" s="4"/>
      <c r="I29" s="4"/>
      <c r="J29" s="4"/>
      <c r="K29" s="4"/>
      <c r="L29" s="4"/>
      <c r="M29" s="4"/>
      <c r="N29" s="4"/>
    </row>
    <row r="30" spans="1:14" x14ac:dyDescent="0.25">
      <c r="A30" s="4"/>
      <c r="B30" s="42"/>
      <c r="C30" s="4"/>
      <c r="D30" s="4"/>
      <c r="E30" s="4"/>
      <c r="F30" s="4"/>
      <c r="G30" s="4"/>
      <c r="H30" s="4"/>
      <c r="I30" s="4"/>
      <c r="J30" s="4"/>
      <c r="K30" s="4"/>
      <c r="L30" s="4"/>
      <c r="M30" s="4"/>
      <c r="N30" s="4"/>
    </row>
    <row r="31" spans="1:14" x14ac:dyDescent="0.25">
      <c r="A31" s="4"/>
      <c r="B31" s="42"/>
      <c r="C31" s="4"/>
      <c r="D31" s="4"/>
      <c r="E31" s="4"/>
      <c r="F31" s="4"/>
      <c r="G31" s="4"/>
      <c r="H31" s="4"/>
      <c r="I31" s="4"/>
      <c r="J31" s="4"/>
      <c r="K31" s="4"/>
      <c r="L31" s="4"/>
      <c r="M31" s="4"/>
      <c r="N31" s="4"/>
    </row>
    <row r="32" spans="1:14" x14ac:dyDescent="0.25">
      <c r="A32" s="4"/>
      <c r="B32" s="42"/>
      <c r="C32" s="4"/>
      <c r="D32" s="4"/>
      <c r="E32" s="4"/>
      <c r="F32" s="4"/>
      <c r="G32" s="4"/>
      <c r="H32" s="4"/>
      <c r="I32" s="4"/>
      <c r="J32" s="4"/>
      <c r="K32" s="4"/>
      <c r="L32" s="4"/>
      <c r="M32" s="4"/>
      <c r="N32" s="4"/>
    </row>
    <row r="33" spans="1:14" x14ac:dyDescent="0.25">
      <c r="A33" s="4"/>
      <c r="B33" s="42"/>
      <c r="C33" s="4"/>
      <c r="D33" s="4"/>
      <c r="E33" s="4"/>
      <c r="F33" s="4"/>
      <c r="G33" s="4"/>
      <c r="H33" s="4"/>
      <c r="I33" s="4"/>
      <c r="J33" s="4"/>
      <c r="K33" s="4"/>
      <c r="L33" s="4"/>
      <c r="M33" s="4"/>
      <c r="N33" s="4"/>
    </row>
    <row r="34" spans="1:14" x14ac:dyDescent="0.25">
      <c r="A34" s="4"/>
      <c r="B34" s="42"/>
      <c r="C34" s="4"/>
      <c r="D34" s="4"/>
      <c r="E34" s="4"/>
      <c r="F34" s="4"/>
      <c r="G34" s="4"/>
      <c r="H34" s="4"/>
      <c r="I34" s="4"/>
      <c r="J34" s="4"/>
      <c r="K34" s="4"/>
      <c r="L34" s="4"/>
      <c r="M34" s="4"/>
      <c r="N34" s="4"/>
    </row>
    <row r="35" spans="1:14" x14ac:dyDescent="0.25">
      <c r="A35" s="4"/>
      <c r="B35" s="42"/>
      <c r="C35" s="4"/>
      <c r="D35" s="4"/>
      <c r="E35" s="4"/>
      <c r="F35" s="4"/>
      <c r="G35" s="4"/>
      <c r="H35" s="4"/>
      <c r="I35" s="4"/>
      <c r="J35" s="4"/>
      <c r="K35" s="4"/>
      <c r="L35" s="4"/>
      <c r="M35" s="4"/>
      <c r="N35" s="4"/>
    </row>
    <row r="36" spans="1:14" x14ac:dyDescent="0.25">
      <c r="A36" s="4"/>
      <c r="B36" s="42"/>
      <c r="C36" s="4"/>
      <c r="D36" s="4"/>
      <c r="E36" s="4"/>
      <c r="F36" s="4"/>
      <c r="G36" s="4"/>
      <c r="H36" s="4"/>
      <c r="I36" s="4"/>
      <c r="J36" s="4"/>
      <c r="K36" s="4"/>
      <c r="L36" s="4"/>
      <c r="M36" s="4"/>
      <c r="N36" s="4"/>
    </row>
    <row r="37" spans="1:14" x14ac:dyDescent="0.25">
      <c r="A37" s="4"/>
      <c r="B37" s="42"/>
      <c r="C37" s="4"/>
      <c r="D37" s="4"/>
      <c r="E37" s="4"/>
      <c r="F37" s="4"/>
      <c r="G37" s="4"/>
      <c r="H37" s="4"/>
      <c r="I37" s="4"/>
      <c r="J37" s="4"/>
      <c r="K37" s="4"/>
      <c r="L37" s="4"/>
      <c r="M37" s="4"/>
      <c r="N37" s="4"/>
    </row>
    <row r="38" spans="1:14" x14ac:dyDescent="0.25">
      <c r="A38" s="4"/>
      <c r="B38" s="42"/>
      <c r="C38" s="4"/>
      <c r="D38" s="4"/>
      <c r="E38" s="4"/>
      <c r="F38" s="4"/>
      <c r="G38" s="4"/>
      <c r="H38" s="4"/>
      <c r="I38" s="4"/>
      <c r="J38" s="4"/>
      <c r="K38" s="4"/>
      <c r="L38" s="4"/>
      <c r="M38" s="4"/>
      <c r="N38" s="4"/>
    </row>
    <row r="39" spans="1:14" x14ac:dyDescent="0.25">
      <c r="A39" s="4"/>
      <c r="B39" s="42"/>
      <c r="C39" s="4"/>
      <c r="D39" s="4"/>
      <c r="E39" s="4"/>
      <c r="F39" s="4"/>
      <c r="G39" s="4"/>
      <c r="H39" s="4"/>
      <c r="I39" s="4"/>
      <c r="J39" s="4"/>
      <c r="K39" s="4"/>
      <c r="L39" s="4"/>
      <c r="M39" s="4"/>
      <c r="N39" s="4"/>
    </row>
    <row r="40" spans="1:14" x14ac:dyDescent="0.25">
      <c r="A40" s="4"/>
      <c r="B40" s="42"/>
      <c r="C40" s="4"/>
      <c r="D40" s="4"/>
      <c r="E40" s="4"/>
      <c r="F40" s="4"/>
      <c r="G40" s="4"/>
      <c r="H40" s="4"/>
      <c r="I40" s="4"/>
      <c r="J40" s="4"/>
      <c r="K40" s="4"/>
      <c r="L40" s="4"/>
      <c r="M40" s="4"/>
      <c r="N40" s="4"/>
    </row>
    <row r="41" spans="1:14" x14ac:dyDescent="0.25">
      <c r="A41" s="4"/>
      <c r="B41" s="42"/>
      <c r="C41" s="4"/>
      <c r="D41" s="4"/>
      <c r="E41" s="4"/>
      <c r="F41" s="4"/>
      <c r="G41" s="4"/>
      <c r="H41" s="4"/>
      <c r="I41" s="4"/>
      <c r="J41" s="4"/>
      <c r="K41" s="4"/>
      <c r="L41" s="4"/>
      <c r="M41" s="4"/>
      <c r="N41" s="4"/>
    </row>
    <row r="42" spans="1:14" x14ac:dyDescent="0.25">
      <c r="A42" s="4"/>
      <c r="B42" s="42"/>
      <c r="C42" s="4"/>
      <c r="D42" s="4"/>
      <c r="E42" s="4"/>
      <c r="F42" s="4"/>
      <c r="G42" s="4"/>
      <c r="H42" s="4"/>
      <c r="I42" s="4"/>
      <c r="J42" s="4"/>
      <c r="K42" s="4"/>
      <c r="L42" s="4"/>
      <c r="M42" s="4"/>
      <c r="N42" s="4"/>
    </row>
    <row r="43" spans="1:14" x14ac:dyDescent="0.25">
      <c r="A43" s="4"/>
      <c r="B43" s="42"/>
      <c r="C43" s="4"/>
      <c r="D43" s="4"/>
      <c r="E43" s="4"/>
      <c r="F43" s="4"/>
      <c r="G43" s="4"/>
      <c r="H43" s="4"/>
      <c r="I43" s="4"/>
      <c r="J43" s="4"/>
      <c r="K43" s="4"/>
      <c r="L43" s="4"/>
      <c r="M43" s="4"/>
      <c r="N43" s="4"/>
    </row>
    <row r="44" spans="1:14" x14ac:dyDescent="0.25">
      <c r="A44" s="4"/>
      <c r="B44" s="42"/>
      <c r="C44" s="4"/>
      <c r="D44" s="4"/>
      <c r="E44" s="4"/>
      <c r="F44" s="4"/>
      <c r="G44" s="4"/>
      <c r="H44" s="4"/>
      <c r="I44" s="4"/>
      <c r="J44" s="4"/>
      <c r="K44" s="4"/>
      <c r="L44" s="4"/>
      <c r="M44" s="4"/>
      <c r="N44" s="4"/>
    </row>
  </sheetData>
  <mergeCells count="5">
    <mergeCell ref="C28:E28"/>
    <mergeCell ref="B3:L3"/>
    <mergeCell ref="B7:D7"/>
    <mergeCell ref="L7:M7"/>
    <mergeCell ref="B1:M1"/>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0FFD-2F01-4CBC-8B6F-297D6BF14D5F}">
  <sheetPr>
    <tabColor theme="4" tint="-0.249977111117893"/>
  </sheetPr>
  <dimension ref="A1:J499"/>
  <sheetViews>
    <sheetView showGridLines="0" zoomScaleNormal="100" workbookViewId="0"/>
  </sheetViews>
  <sheetFormatPr defaultColWidth="8.796875" defaultRowHeight="13.8" x14ac:dyDescent="0.25"/>
  <cols>
    <col min="1" max="1" width="2.796875" customWidth="1"/>
    <col min="2" max="2" width="47.296875" customWidth="1"/>
    <col min="3" max="3" width="20.796875" customWidth="1"/>
    <col min="4" max="4" width="12.796875" style="1" customWidth="1"/>
    <col min="5" max="8" width="12.796875" customWidth="1"/>
    <col min="9" max="9" width="16.796875" customWidth="1"/>
    <col min="10" max="10" width="2.796875" customWidth="1"/>
  </cols>
  <sheetData>
    <row r="1" spans="1:10" ht="90" customHeight="1" x14ac:dyDescent="0.7">
      <c r="A1" s="2"/>
      <c r="B1" s="55" t="s">
        <v>21</v>
      </c>
      <c r="C1" s="56"/>
      <c r="D1" s="56"/>
      <c r="E1" s="21"/>
      <c r="F1" s="21"/>
      <c r="G1" s="21"/>
      <c r="H1" s="21"/>
      <c r="I1" s="21"/>
      <c r="J1" s="4"/>
    </row>
    <row r="2" spans="1:10" ht="15" customHeight="1" x14ac:dyDescent="0.7">
      <c r="A2" s="2"/>
      <c r="B2" s="5"/>
      <c r="C2" s="7"/>
      <c r="D2" s="7"/>
      <c r="E2" s="22"/>
      <c r="F2" s="22"/>
      <c r="G2" s="22"/>
      <c r="H2" s="22"/>
      <c r="I2" s="22"/>
      <c r="J2" s="4"/>
    </row>
    <row r="3" spans="1:10" ht="34.950000000000003" customHeight="1" x14ac:dyDescent="0.4">
      <c r="A3" s="2"/>
      <c r="B3" s="37" t="s">
        <v>0</v>
      </c>
      <c r="C3" s="4"/>
      <c r="D3" s="23"/>
      <c r="E3" s="2"/>
      <c r="F3" s="2"/>
      <c r="G3" s="2"/>
      <c r="H3" s="2"/>
      <c r="I3" s="2"/>
      <c r="J3" s="4"/>
    </row>
    <row r="4" spans="1:10" ht="10.050000000000001" customHeight="1" x14ac:dyDescent="0.25">
      <c r="A4" s="4"/>
      <c r="B4" s="2"/>
      <c r="C4" s="2"/>
      <c r="D4" s="24"/>
      <c r="E4" s="2"/>
      <c r="F4" s="2"/>
      <c r="G4" s="2"/>
      <c r="H4" s="2"/>
      <c r="I4" s="2"/>
      <c r="J4" s="4"/>
    </row>
    <row r="5" spans="1:10" ht="30" customHeight="1" x14ac:dyDescent="0.25">
      <c r="A5" s="2"/>
      <c r="B5" s="38" t="s">
        <v>1</v>
      </c>
      <c r="C5" s="38" t="s">
        <v>2</v>
      </c>
      <c r="D5" s="39" t="s">
        <v>3</v>
      </c>
      <c r="E5" s="40" t="s">
        <v>4</v>
      </c>
      <c r="F5" s="40" t="s">
        <v>5</v>
      </c>
      <c r="G5" s="40" t="s">
        <v>6</v>
      </c>
      <c r="H5" s="40" t="s">
        <v>8</v>
      </c>
      <c r="I5" s="41" t="s">
        <v>7</v>
      </c>
      <c r="J5" s="4"/>
    </row>
    <row r="6" spans="1:10" ht="30" customHeight="1" x14ac:dyDescent="0.25">
      <c r="A6" s="2"/>
      <c r="B6" s="25" t="e" vm="1">
        <v>#VALUE!</v>
      </c>
      <c r="C6" s="26" t="s">
        <v>16</v>
      </c>
      <c r="D6" s="27">
        <v>1200</v>
      </c>
      <c r="E6" s="28">
        <f>_FV(TablePortfolio[[#This Row],[Company]],"Price")</f>
        <v>235.81</v>
      </c>
      <c r="F6" s="28">
        <f>_FV(TablePortfolio[[#This Row],[Company]],"Change")</f>
        <v>-4.54</v>
      </c>
      <c r="G6" s="29">
        <f>_FV(TablePortfolio[[#This Row],[Company]],"Change (%)",TRUE)</f>
        <v>-1.8889E-2</v>
      </c>
      <c r="H6" s="15">
        <f>IFERROR(I6/SUBTOTAL(109,TablePortfolio[Value]),"")</f>
        <v>0.75546027567684459</v>
      </c>
      <c r="I6" s="30">
        <f t="shared" ref="I6:I11" si="0">D6 * E6</f>
        <v>282972</v>
      </c>
      <c r="J6" s="4"/>
    </row>
    <row r="7" spans="1:10" ht="30" customHeight="1" x14ac:dyDescent="0.25">
      <c r="A7" s="2"/>
      <c r="B7" s="25" t="e" vm="2">
        <v>#VALUE!</v>
      </c>
      <c r="C7" s="26" t="s">
        <v>13</v>
      </c>
      <c r="D7" s="27">
        <v>1300</v>
      </c>
      <c r="E7" s="28">
        <f>_FV(TablePortfolio[[#This Row],[Company]],"Price")</f>
        <v>9.82</v>
      </c>
      <c r="F7" s="28">
        <f>_FV(TablePortfolio[[#This Row],[Company]],"Change")</f>
        <v>0.09</v>
      </c>
      <c r="G7" s="29">
        <f>_FV(TablePortfolio[[#This Row],[Company]],"Change (%)",TRUE)</f>
        <v>9.2500000000000013E-3</v>
      </c>
      <c r="H7" s="15">
        <f>IFERROR(I7/SUBTOTAL(109,TablePortfolio[Value]),"")</f>
        <v>3.4081838059209384E-2</v>
      </c>
      <c r="I7" s="30">
        <f t="shared" si="0"/>
        <v>12766</v>
      </c>
      <c r="J7" s="4"/>
    </row>
    <row r="8" spans="1:10" ht="30" customHeight="1" x14ac:dyDescent="0.25">
      <c r="A8" s="2"/>
      <c r="B8" s="25" t="e" vm="3">
        <v>#VALUE!</v>
      </c>
      <c r="C8" s="26" t="s">
        <v>17</v>
      </c>
      <c r="D8" s="27">
        <v>1200</v>
      </c>
      <c r="E8" s="28">
        <f>_FV(TablePortfolio[[#This Row],[Company]],"Price")</f>
        <v>29.74</v>
      </c>
      <c r="F8" s="28">
        <f>_FV(TablePortfolio[[#This Row],[Company]],"Change")</f>
        <v>-0.13</v>
      </c>
      <c r="G8" s="29">
        <f>_FV(TablePortfolio[[#This Row],[Company]],"Change (%)",TRUE)</f>
        <v>-4.352E-3</v>
      </c>
      <c r="H8" s="15">
        <f>IFERROR(I8/SUBTOTAL(109,TablePortfolio[Value]),"")</f>
        <v>9.5277505613118013E-2</v>
      </c>
      <c r="I8" s="30">
        <f t="shared" si="0"/>
        <v>35688</v>
      </c>
      <c r="J8" s="4"/>
    </row>
    <row r="9" spans="1:10" ht="30" customHeight="1" x14ac:dyDescent="0.25">
      <c r="A9" s="4"/>
      <c r="B9" s="25" t="e" vm="4">
        <v>#VALUE!</v>
      </c>
      <c r="C9" s="26" t="s">
        <v>12</v>
      </c>
      <c r="D9" s="27">
        <v>10000</v>
      </c>
      <c r="E9" s="28">
        <f>_FV(TablePortfolio[[#This Row],[Company]],"Price")</f>
        <v>1</v>
      </c>
      <c r="F9" s="28">
        <f>_FV(TablePortfolio[[#This Row],[Company]],"Change")</f>
        <v>0</v>
      </c>
      <c r="G9" s="29">
        <f>_FV(TablePortfolio[[#This Row],[Company]],"Change (%)",TRUE)</f>
        <v>0</v>
      </c>
      <c r="H9" s="15">
        <f>IFERROR(I9/SUBTOTAL(109,TablePortfolio[Value]),"")</f>
        <v>2.6697350821877946E-2</v>
      </c>
      <c r="I9" s="30">
        <f t="shared" si="0"/>
        <v>10000</v>
      </c>
      <c r="J9" s="4"/>
    </row>
    <row r="10" spans="1:10" ht="30" customHeight="1" x14ac:dyDescent="0.25">
      <c r="A10" s="4"/>
      <c r="B10" s="25" t="e" vm="5">
        <v>#VALUE!</v>
      </c>
      <c r="C10" s="26" t="s">
        <v>18</v>
      </c>
      <c r="D10" s="27">
        <v>125</v>
      </c>
      <c r="E10" s="28">
        <f>_FV(TablePortfolio[[#This Row],[Company]],"Price")</f>
        <v>123.48</v>
      </c>
      <c r="F10" s="28">
        <f>_FV(TablePortfolio[[#This Row],[Company]],"Change")</f>
        <v>-1.81</v>
      </c>
      <c r="G10" s="29">
        <f>_FV(TablePortfolio[[#This Row],[Company]],"Change (%)",TRUE)</f>
        <v>-1.4446000000000001E-2</v>
      </c>
      <c r="H10" s="15">
        <f>IFERROR(I10/SUBTOTAL(109,TablePortfolio[Value]),"")</f>
        <v>4.1207360993568608E-2</v>
      </c>
      <c r="I10" s="30">
        <f t="shared" si="0"/>
        <v>15435</v>
      </c>
      <c r="J10" s="4"/>
    </row>
    <row r="11" spans="1:10" ht="30" customHeight="1" x14ac:dyDescent="0.25">
      <c r="A11" s="4"/>
      <c r="B11" s="25" t="e" vm="6">
        <v>#VALUE!</v>
      </c>
      <c r="C11" s="26" t="s">
        <v>14</v>
      </c>
      <c r="D11" s="27">
        <v>100</v>
      </c>
      <c r="E11" s="28">
        <f>_FV(TablePortfolio[[#This Row],[Company]],"Price")</f>
        <v>177.08</v>
      </c>
      <c r="F11" s="28">
        <f>_FV(TablePortfolio[[#This Row],[Company]],"Change")</f>
        <v>-0.51</v>
      </c>
      <c r="G11" s="29">
        <f>_FV(TablePortfolio[[#This Row],[Company]],"Change (%)",TRUE)</f>
        <v>-2.872E-3</v>
      </c>
      <c r="H11" s="15">
        <f>IFERROR(I11/SUBTOTAL(109,TablePortfolio[Value]),"")</f>
        <v>4.7275668835381465E-2</v>
      </c>
      <c r="I11" s="30">
        <f t="shared" si="0"/>
        <v>17708</v>
      </c>
      <c r="J11" s="4"/>
    </row>
    <row r="12" spans="1:10" ht="30" customHeight="1" thickBot="1" x14ac:dyDescent="0.3">
      <c r="A12" s="4"/>
      <c r="B12" s="31" t="s">
        <v>15</v>
      </c>
      <c r="C12" s="32"/>
      <c r="D12" s="33"/>
      <c r="E12" s="34"/>
      <c r="F12" s="34"/>
      <c r="G12" s="34"/>
      <c r="H12" s="35"/>
      <c r="I12" s="36">
        <f>IFERROR(SUBTOTAL(109,TablePortfolio[Value]), "")</f>
        <v>374569</v>
      </c>
      <c r="J12" s="4"/>
    </row>
    <row r="13" spans="1:10" ht="18.75" customHeight="1" thickTop="1" x14ac:dyDescent="0.25">
      <c r="A13" s="4"/>
      <c r="B13" s="4"/>
      <c r="C13" s="4"/>
      <c r="D13" s="3"/>
      <c r="E13" s="4"/>
      <c r="F13" s="4"/>
      <c r="G13" s="4"/>
      <c r="H13" s="4"/>
      <c r="I13" s="4"/>
      <c r="J13" s="4"/>
    </row>
    <row r="14" spans="1:10" ht="18.75" customHeight="1" x14ac:dyDescent="0.25">
      <c r="A14" s="4"/>
      <c r="B14" s="4"/>
      <c r="C14" s="4"/>
      <c r="D14" s="3"/>
      <c r="E14" s="4"/>
      <c r="F14" s="4"/>
      <c r="G14" s="4"/>
      <c r="H14" s="4"/>
      <c r="I14" s="4"/>
      <c r="J14" s="4"/>
    </row>
    <row r="15" spans="1:10" ht="18.75" customHeight="1" x14ac:dyDescent="0.25"/>
    <row r="16" spans="1:10"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row r="99" ht="18.75" customHeight="1" x14ac:dyDescent="0.25"/>
    <row r="100" ht="18.75" customHeight="1" x14ac:dyDescent="0.25"/>
    <row r="101" ht="18.75" customHeight="1" x14ac:dyDescent="0.25"/>
    <row r="102" ht="18.75" customHeight="1" x14ac:dyDescent="0.25"/>
    <row r="103" ht="18.75" customHeight="1" x14ac:dyDescent="0.25"/>
    <row r="104" ht="18.75" customHeight="1" x14ac:dyDescent="0.25"/>
    <row r="105" ht="18.75" customHeight="1" x14ac:dyDescent="0.25"/>
    <row r="106" ht="18.75" customHeight="1" x14ac:dyDescent="0.25"/>
    <row r="107" ht="18.75" customHeight="1" x14ac:dyDescent="0.25"/>
    <row r="108" ht="18.75" customHeight="1" x14ac:dyDescent="0.25"/>
    <row r="109" ht="18.75" customHeight="1" x14ac:dyDescent="0.25"/>
    <row r="110" ht="18.75" customHeight="1" x14ac:dyDescent="0.25"/>
    <row r="111" ht="18.75" customHeight="1" x14ac:dyDescent="0.25"/>
    <row r="112" ht="18.75" customHeight="1" x14ac:dyDescent="0.25"/>
    <row r="113" ht="18.75" customHeight="1" x14ac:dyDescent="0.25"/>
    <row r="114" ht="18.75" customHeight="1" x14ac:dyDescent="0.25"/>
    <row r="115" ht="18.75" customHeight="1" x14ac:dyDescent="0.25"/>
    <row r="116" ht="18.75" customHeight="1" x14ac:dyDescent="0.25"/>
    <row r="117" ht="18.75" customHeight="1" x14ac:dyDescent="0.25"/>
    <row r="118" ht="18.75" customHeight="1" x14ac:dyDescent="0.25"/>
    <row r="119" ht="18.75" customHeight="1" x14ac:dyDescent="0.25"/>
    <row r="120" ht="18.75" customHeight="1" x14ac:dyDescent="0.25"/>
    <row r="121" ht="18.75" customHeight="1" x14ac:dyDescent="0.25"/>
    <row r="122" ht="18.75" customHeight="1" x14ac:dyDescent="0.25"/>
    <row r="123" ht="18.75" customHeight="1" x14ac:dyDescent="0.25"/>
    <row r="124" ht="18.75" customHeight="1" x14ac:dyDescent="0.25"/>
    <row r="125" ht="18.75" customHeight="1" x14ac:dyDescent="0.25"/>
    <row r="126" ht="18.75" customHeight="1" x14ac:dyDescent="0.25"/>
    <row r="127" ht="18.75" customHeight="1" x14ac:dyDescent="0.25"/>
    <row r="128" ht="18.75" customHeight="1" x14ac:dyDescent="0.25"/>
    <row r="129" ht="18.75" customHeight="1" x14ac:dyDescent="0.25"/>
    <row r="130" ht="18.75" customHeight="1" x14ac:dyDescent="0.25"/>
    <row r="131" ht="18.75" customHeight="1" x14ac:dyDescent="0.25"/>
    <row r="132" ht="18.75" customHeight="1" x14ac:dyDescent="0.25"/>
    <row r="133" ht="18.75" customHeight="1" x14ac:dyDescent="0.25"/>
    <row r="134" ht="18.75" customHeight="1" x14ac:dyDescent="0.25"/>
    <row r="135" ht="18.75" customHeight="1" x14ac:dyDescent="0.25"/>
    <row r="136" ht="18.75" customHeight="1" x14ac:dyDescent="0.25"/>
    <row r="137" ht="18.75" customHeight="1" x14ac:dyDescent="0.25"/>
    <row r="138" ht="18.75" customHeight="1" x14ac:dyDescent="0.25"/>
    <row r="139" ht="18.75" customHeight="1" x14ac:dyDescent="0.25"/>
    <row r="140" ht="18.75" customHeight="1" x14ac:dyDescent="0.25"/>
    <row r="141" ht="18.75" customHeight="1" x14ac:dyDescent="0.25"/>
    <row r="142" ht="18.75" customHeight="1" x14ac:dyDescent="0.25"/>
    <row r="143" ht="18.75" customHeight="1" x14ac:dyDescent="0.25"/>
    <row r="144" ht="18.75" customHeight="1" x14ac:dyDescent="0.25"/>
    <row r="145" ht="18.75" customHeight="1" x14ac:dyDescent="0.25"/>
    <row r="146" ht="18.75" customHeight="1" x14ac:dyDescent="0.25"/>
    <row r="147" ht="18.75" customHeight="1" x14ac:dyDescent="0.25"/>
    <row r="148" ht="18.75" customHeight="1" x14ac:dyDescent="0.25"/>
    <row r="149" ht="18.75" customHeight="1" x14ac:dyDescent="0.25"/>
    <row r="150" ht="18.75" customHeight="1" x14ac:dyDescent="0.25"/>
    <row r="151" ht="18.75" customHeight="1" x14ac:dyDescent="0.25"/>
    <row r="152" ht="18.75" customHeight="1" x14ac:dyDescent="0.25"/>
    <row r="153" ht="18.75" customHeight="1" x14ac:dyDescent="0.25"/>
    <row r="154" ht="18.75" customHeight="1" x14ac:dyDescent="0.25"/>
    <row r="155" ht="18.75" customHeight="1" x14ac:dyDescent="0.25"/>
    <row r="156" ht="18.75" customHeight="1" x14ac:dyDescent="0.25"/>
    <row r="157" ht="18.75" customHeight="1" x14ac:dyDescent="0.25"/>
    <row r="158" ht="18.75" customHeight="1" x14ac:dyDescent="0.25"/>
    <row r="159" ht="18.75" customHeight="1" x14ac:dyDescent="0.25"/>
    <row r="160" ht="18.75" customHeight="1" x14ac:dyDescent="0.25"/>
    <row r="161" ht="18.75" customHeight="1" x14ac:dyDescent="0.25"/>
    <row r="162" ht="18.75" customHeight="1" x14ac:dyDescent="0.25"/>
    <row r="163" ht="18.75" customHeight="1" x14ac:dyDescent="0.25"/>
    <row r="164" ht="18.75" customHeight="1" x14ac:dyDescent="0.25"/>
    <row r="165" ht="18.75" customHeight="1" x14ac:dyDescent="0.25"/>
    <row r="166" ht="18.75" customHeight="1" x14ac:dyDescent="0.25"/>
    <row r="167" ht="18.75" customHeight="1" x14ac:dyDescent="0.25"/>
    <row r="168" ht="18.75" customHeight="1" x14ac:dyDescent="0.25"/>
    <row r="169" ht="18.75" customHeight="1" x14ac:dyDescent="0.25"/>
    <row r="170" ht="18.75" customHeight="1" x14ac:dyDescent="0.25"/>
    <row r="171" ht="18.75" customHeight="1" x14ac:dyDescent="0.25"/>
    <row r="172" ht="18.75" customHeight="1" x14ac:dyDescent="0.25"/>
    <row r="173" ht="18.75" customHeight="1" x14ac:dyDescent="0.25"/>
    <row r="174" ht="18.75" customHeight="1" x14ac:dyDescent="0.25"/>
    <row r="175" ht="18.75" customHeight="1" x14ac:dyDescent="0.25"/>
    <row r="176" ht="18.75" customHeight="1" x14ac:dyDescent="0.25"/>
    <row r="177" ht="18.75" customHeight="1" x14ac:dyDescent="0.25"/>
    <row r="178" ht="18.75" customHeight="1" x14ac:dyDescent="0.25"/>
    <row r="179" ht="18.75" customHeight="1" x14ac:dyDescent="0.25"/>
    <row r="180" ht="18.75" customHeight="1" x14ac:dyDescent="0.25"/>
    <row r="181" ht="18.75" customHeight="1" x14ac:dyDescent="0.25"/>
    <row r="182" ht="18.75" customHeight="1" x14ac:dyDescent="0.25"/>
    <row r="183" ht="18.75" customHeight="1" x14ac:dyDescent="0.25"/>
    <row r="184" ht="18.75" customHeight="1" x14ac:dyDescent="0.25"/>
    <row r="185" ht="18.75" customHeight="1" x14ac:dyDescent="0.25"/>
    <row r="186" ht="18.75" customHeight="1" x14ac:dyDescent="0.25"/>
    <row r="187" ht="18.75" customHeight="1" x14ac:dyDescent="0.25"/>
    <row r="188" ht="18.75" customHeight="1" x14ac:dyDescent="0.25"/>
    <row r="189" ht="18.75" customHeight="1" x14ac:dyDescent="0.25"/>
    <row r="190" ht="18.75" customHeight="1" x14ac:dyDescent="0.25"/>
    <row r="191" ht="18.75" customHeight="1" x14ac:dyDescent="0.25"/>
    <row r="192" ht="18.75" customHeight="1" x14ac:dyDescent="0.25"/>
    <row r="193" ht="18.75" customHeight="1" x14ac:dyDescent="0.25"/>
    <row r="194" ht="18.75" customHeight="1" x14ac:dyDescent="0.25"/>
    <row r="195" ht="18.75" customHeight="1" x14ac:dyDescent="0.25"/>
    <row r="196" ht="18.75" customHeight="1" x14ac:dyDescent="0.25"/>
    <row r="197" ht="18.75" customHeight="1" x14ac:dyDescent="0.25"/>
    <row r="198" ht="18.75" customHeight="1" x14ac:dyDescent="0.25"/>
    <row r="199" ht="18.75" customHeight="1" x14ac:dyDescent="0.25"/>
    <row r="200" ht="18.75" customHeight="1" x14ac:dyDescent="0.25"/>
    <row r="201" ht="18.75" customHeight="1" x14ac:dyDescent="0.25"/>
    <row r="202" ht="18.75" customHeight="1" x14ac:dyDescent="0.25"/>
    <row r="203" ht="18.75" customHeight="1" x14ac:dyDescent="0.25"/>
    <row r="204" ht="18.75" customHeight="1" x14ac:dyDescent="0.25"/>
    <row r="205" ht="18.75" customHeight="1" x14ac:dyDescent="0.25"/>
    <row r="206" ht="18.75" customHeight="1" x14ac:dyDescent="0.25"/>
    <row r="207" ht="18.75" customHeight="1" x14ac:dyDescent="0.25"/>
    <row r="208" ht="18.75" customHeight="1" x14ac:dyDescent="0.25"/>
    <row r="209" ht="18.75" customHeight="1" x14ac:dyDescent="0.25"/>
    <row r="210" ht="18.75" customHeight="1" x14ac:dyDescent="0.25"/>
    <row r="211" ht="18.75" customHeight="1" x14ac:dyDescent="0.25"/>
    <row r="212" ht="18.75" customHeight="1" x14ac:dyDescent="0.25"/>
    <row r="213" ht="18.75" customHeight="1" x14ac:dyDescent="0.25"/>
    <row r="214" ht="18.75" customHeight="1" x14ac:dyDescent="0.25"/>
    <row r="215" ht="18.75" customHeight="1" x14ac:dyDescent="0.25"/>
    <row r="216" ht="18.75" customHeight="1" x14ac:dyDescent="0.25"/>
    <row r="217" ht="18.75" customHeight="1" x14ac:dyDescent="0.25"/>
    <row r="218" ht="18.75" customHeight="1" x14ac:dyDescent="0.25"/>
    <row r="219" ht="18.75" customHeight="1" x14ac:dyDescent="0.25"/>
    <row r="220" ht="18.75" customHeight="1" x14ac:dyDescent="0.25"/>
    <row r="221" ht="18.75" customHeight="1" x14ac:dyDescent="0.25"/>
    <row r="222" ht="18.75" customHeight="1" x14ac:dyDescent="0.25"/>
    <row r="223" ht="18.75" customHeight="1" x14ac:dyDescent="0.25"/>
    <row r="224" ht="18.75" customHeight="1" x14ac:dyDescent="0.25"/>
    <row r="225" ht="18.75" customHeight="1" x14ac:dyDescent="0.25"/>
    <row r="226" ht="18.75" customHeight="1" x14ac:dyDescent="0.25"/>
    <row r="227" ht="18.75" customHeight="1" x14ac:dyDescent="0.25"/>
    <row r="228" ht="18.75" customHeight="1" x14ac:dyDescent="0.25"/>
    <row r="229" ht="18.75" customHeight="1" x14ac:dyDescent="0.25"/>
    <row r="230" ht="18.75" customHeight="1" x14ac:dyDescent="0.25"/>
    <row r="231" ht="18.75" customHeight="1" x14ac:dyDescent="0.25"/>
    <row r="232" ht="18.75" customHeight="1" x14ac:dyDescent="0.25"/>
    <row r="233" ht="18.75" customHeight="1" x14ac:dyDescent="0.25"/>
    <row r="234" ht="18.75" customHeight="1" x14ac:dyDescent="0.25"/>
    <row r="235" ht="18.75" customHeight="1" x14ac:dyDescent="0.25"/>
    <row r="236" ht="18.75" customHeight="1" x14ac:dyDescent="0.25"/>
    <row r="237" ht="18.75" customHeight="1" x14ac:dyDescent="0.25"/>
    <row r="238" ht="18.75" customHeight="1" x14ac:dyDescent="0.25"/>
    <row r="239" ht="18.75" customHeight="1" x14ac:dyDescent="0.25"/>
    <row r="240" ht="18.75" customHeight="1" x14ac:dyDescent="0.25"/>
    <row r="241" ht="18.75" customHeight="1" x14ac:dyDescent="0.25"/>
    <row r="242" ht="18.75" customHeight="1" x14ac:dyDescent="0.25"/>
    <row r="243" ht="18.75" customHeight="1" x14ac:dyDescent="0.25"/>
    <row r="244" ht="18.75" customHeight="1" x14ac:dyDescent="0.25"/>
    <row r="245" ht="18.75" customHeight="1" x14ac:dyDescent="0.25"/>
    <row r="246" ht="18.75" customHeight="1" x14ac:dyDescent="0.25"/>
    <row r="247" ht="18.75" customHeight="1" x14ac:dyDescent="0.25"/>
    <row r="248" ht="18.75" customHeight="1" x14ac:dyDescent="0.25"/>
    <row r="249" ht="18.75" customHeight="1" x14ac:dyDescent="0.25"/>
    <row r="250" ht="18.75" customHeight="1" x14ac:dyDescent="0.25"/>
    <row r="251" ht="18.75" customHeight="1" x14ac:dyDescent="0.25"/>
    <row r="252" ht="18.75" customHeight="1" x14ac:dyDescent="0.25"/>
    <row r="253" ht="18.75" customHeight="1" x14ac:dyDescent="0.25"/>
    <row r="254" ht="18.75" customHeight="1" x14ac:dyDescent="0.25"/>
    <row r="255" ht="18.75" customHeight="1" x14ac:dyDescent="0.25"/>
    <row r="256" ht="18.75" customHeight="1" x14ac:dyDescent="0.25"/>
    <row r="257" ht="18.75" customHeight="1" x14ac:dyDescent="0.25"/>
    <row r="258" ht="18.75" customHeight="1" x14ac:dyDescent="0.25"/>
    <row r="259" ht="18.75" customHeight="1" x14ac:dyDescent="0.25"/>
    <row r="260" ht="18.75" customHeight="1" x14ac:dyDescent="0.25"/>
    <row r="261" ht="18.75" customHeight="1" x14ac:dyDescent="0.25"/>
    <row r="262" ht="18.75" customHeight="1" x14ac:dyDescent="0.25"/>
    <row r="263" ht="18.75" customHeight="1" x14ac:dyDescent="0.25"/>
    <row r="264" ht="18.75" customHeight="1" x14ac:dyDescent="0.25"/>
    <row r="265" ht="18.75" customHeight="1" x14ac:dyDescent="0.25"/>
    <row r="266" ht="18.75" customHeight="1" x14ac:dyDescent="0.25"/>
    <row r="267" ht="18.75" customHeight="1" x14ac:dyDescent="0.25"/>
    <row r="268" ht="18.75" customHeight="1" x14ac:dyDescent="0.25"/>
    <row r="269" ht="18.75" customHeight="1" x14ac:dyDescent="0.25"/>
    <row r="270" ht="18.75" customHeight="1" x14ac:dyDescent="0.25"/>
    <row r="271" ht="18.75" customHeight="1" x14ac:dyDescent="0.25"/>
    <row r="272" ht="18.75" customHeight="1" x14ac:dyDescent="0.25"/>
    <row r="273" ht="18.75" customHeight="1" x14ac:dyDescent="0.25"/>
    <row r="274" ht="18.75" customHeight="1" x14ac:dyDescent="0.25"/>
    <row r="275" ht="18.75" customHeight="1" x14ac:dyDescent="0.25"/>
    <row r="276" ht="18.75" customHeight="1" x14ac:dyDescent="0.25"/>
    <row r="277" ht="18.75" customHeight="1" x14ac:dyDescent="0.25"/>
    <row r="278" ht="18.75" customHeight="1" x14ac:dyDescent="0.25"/>
    <row r="279" ht="18.75" customHeight="1" x14ac:dyDescent="0.25"/>
    <row r="280" ht="18.75" customHeight="1" x14ac:dyDescent="0.25"/>
    <row r="281" ht="18.75" customHeight="1" x14ac:dyDescent="0.25"/>
    <row r="282" ht="18.75" customHeight="1" x14ac:dyDescent="0.25"/>
    <row r="283" ht="18.75" customHeight="1" x14ac:dyDescent="0.25"/>
    <row r="284" ht="18.75" customHeight="1" x14ac:dyDescent="0.25"/>
    <row r="285" ht="18.75" customHeight="1" x14ac:dyDescent="0.25"/>
    <row r="286" ht="18.75" customHeight="1" x14ac:dyDescent="0.25"/>
    <row r="287" ht="18.75" customHeight="1" x14ac:dyDescent="0.25"/>
    <row r="288" ht="18.75" customHeight="1" x14ac:dyDescent="0.25"/>
    <row r="289" ht="18.75" customHeight="1" x14ac:dyDescent="0.25"/>
    <row r="290" ht="18.75" customHeight="1" x14ac:dyDescent="0.25"/>
    <row r="291" ht="18.75" customHeight="1" x14ac:dyDescent="0.25"/>
    <row r="292" ht="18.75" customHeight="1" x14ac:dyDescent="0.25"/>
    <row r="293" ht="18.75" customHeight="1" x14ac:dyDescent="0.25"/>
    <row r="294" ht="18.75" customHeight="1" x14ac:dyDescent="0.25"/>
    <row r="295" ht="18.75" customHeight="1" x14ac:dyDescent="0.25"/>
    <row r="296" ht="18.75" customHeight="1" x14ac:dyDescent="0.25"/>
    <row r="297" ht="18.75" customHeight="1" x14ac:dyDescent="0.25"/>
    <row r="298" ht="18.75" customHeight="1" x14ac:dyDescent="0.25"/>
    <row r="299" ht="18.75" customHeight="1" x14ac:dyDescent="0.25"/>
    <row r="300" ht="18.75" customHeight="1" x14ac:dyDescent="0.25"/>
    <row r="301" ht="18.75" customHeight="1" x14ac:dyDescent="0.25"/>
    <row r="302" ht="18.75" customHeight="1" x14ac:dyDescent="0.25"/>
    <row r="303" ht="18.75" customHeight="1" x14ac:dyDescent="0.25"/>
    <row r="304" ht="18.75" customHeight="1" x14ac:dyDescent="0.25"/>
    <row r="305" ht="18.75" customHeight="1" x14ac:dyDescent="0.25"/>
    <row r="306" ht="18.75" customHeight="1" x14ac:dyDescent="0.25"/>
    <row r="307" ht="18.75" customHeight="1" x14ac:dyDescent="0.25"/>
    <row r="308" ht="18.75" customHeight="1" x14ac:dyDescent="0.25"/>
    <row r="309" ht="18.75" customHeight="1" x14ac:dyDescent="0.25"/>
    <row r="310" ht="18.75" customHeight="1" x14ac:dyDescent="0.25"/>
    <row r="311" ht="18.75" customHeight="1" x14ac:dyDescent="0.25"/>
    <row r="312" ht="18.75" customHeight="1" x14ac:dyDescent="0.25"/>
    <row r="313" ht="18.75" customHeight="1" x14ac:dyDescent="0.25"/>
    <row r="314" ht="18.75" customHeight="1" x14ac:dyDescent="0.25"/>
    <row r="315" ht="18.75" customHeight="1" x14ac:dyDescent="0.25"/>
    <row r="316" ht="18.75" customHeight="1" x14ac:dyDescent="0.25"/>
    <row r="317" ht="18.75" customHeight="1" x14ac:dyDescent="0.25"/>
    <row r="318" ht="18.75" customHeight="1" x14ac:dyDescent="0.25"/>
    <row r="319" ht="18.75" customHeight="1" x14ac:dyDescent="0.25"/>
    <row r="320" ht="18.75" customHeight="1" x14ac:dyDescent="0.25"/>
    <row r="321" ht="18.75" customHeight="1" x14ac:dyDescent="0.25"/>
    <row r="322" ht="18.75" customHeight="1" x14ac:dyDescent="0.25"/>
    <row r="323" ht="18.75" customHeight="1" x14ac:dyDescent="0.25"/>
    <row r="324" ht="18.75" customHeight="1" x14ac:dyDescent="0.25"/>
    <row r="325" ht="18.75" customHeight="1" x14ac:dyDescent="0.25"/>
    <row r="326" ht="18.75" customHeight="1" x14ac:dyDescent="0.25"/>
    <row r="327" ht="18.75" customHeight="1" x14ac:dyDescent="0.25"/>
    <row r="328" ht="18.75" customHeight="1" x14ac:dyDescent="0.25"/>
    <row r="329" ht="18.75" customHeight="1" x14ac:dyDescent="0.25"/>
    <row r="330" ht="18.75" customHeight="1" x14ac:dyDescent="0.25"/>
    <row r="331" ht="18.75" customHeight="1" x14ac:dyDescent="0.25"/>
    <row r="332" ht="18.75" customHeight="1" x14ac:dyDescent="0.25"/>
    <row r="333" ht="18.75" customHeight="1" x14ac:dyDescent="0.25"/>
    <row r="334" ht="18.75" customHeight="1" x14ac:dyDescent="0.25"/>
    <row r="335" ht="18.75" customHeight="1" x14ac:dyDescent="0.25"/>
    <row r="336" ht="18.75" customHeight="1" x14ac:dyDescent="0.25"/>
    <row r="337" ht="18.75" customHeight="1" x14ac:dyDescent="0.25"/>
    <row r="338" ht="18.75" customHeight="1" x14ac:dyDescent="0.25"/>
    <row r="339" ht="18.75" customHeight="1" x14ac:dyDescent="0.25"/>
    <row r="340" ht="18.75" customHeight="1" x14ac:dyDescent="0.25"/>
    <row r="341" ht="18.75" customHeight="1" x14ac:dyDescent="0.25"/>
    <row r="342" ht="18.75" customHeight="1" x14ac:dyDescent="0.25"/>
    <row r="343" ht="18.75" customHeight="1" x14ac:dyDescent="0.25"/>
    <row r="344" ht="18.75" customHeight="1" x14ac:dyDescent="0.25"/>
    <row r="345" ht="18.75" customHeight="1" x14ac:dyDescent="0.25"/>
    <row r="346" ht="18.75" customHeight="1" x14ac:dyDescent="0.25"/>
    <row r="347" ht="18.75" customHeight="1" x14ac:dyDescent="0.25"/>
    <row r="348" ht="18.75" customHeight="1" x14ac:dyDescent="0.25"/>
    <row r="349" ht="18.75" customHeight="1" x14ac:dyDescent="0.25"/>
    <row r="350" ht="18.75" customHeight="1" x14ac:dyDescent="0.25"/>
    <row r="351" ht="18.75" customHeight="1" x14ac:dyDescent="0.25"/>
    <row r="352" ht="18.75" customHeight="1" x14ac:dyDescent="0.25"/>
    <row r="353" ht="18.75" customHeight="1" x14ac:dyDescent="0.25"/>
    <row r="354" ht="18.75" customHeight="1" x14ac:dyDescent="0.25"/>
    <row r="355" ht="18.75" customHeight="1" x14ac:dyDescent="0.25"/>
    <row r="356" ht="18.75" customHeight="1" x14ac:dyDescent="0.25"/>
    <row r="357" ht="18.75" customHeight="1" x14ac:dyDescent="0.25"/>
    <row r="358" ht="18.75" customHeight="1" x14ac:dyDescent="0.25"/>
    <row r="359" ht="18.75" customHeight="1" x14ac:dyDescent="0.25"/>
    <row r="360" ht="18.75" customHeight="1" x14ac:dyDescent="0.25"/>
    <row r="361" ht="18.75" customHeight="1" x14ac:dyDescent="0.25"/>
    <row r="362" ht="18.75" customHeight="1" x14ac:dyDescent="0.25"/>
    <row r="363" ht="18.75" customHeight="1" x14ac:dyDescent="0.25"/>
    <row r="364" ht="18.75" customHeight="1" x14ac:dyDescent="0.25"/>
    <row r="365" ht="18.75" customHeight="1" x14ac:dyDescent="0.25"/>
    <row r="366" ht="18.75" customHeight="1" x14ac:dyDescent="0.25"/>
    <row r="367" ht="18.75" customHeight="1" x14ac:dyDescent="0.25"/>
    <row r="368" ht="18.75" customHeight="1" x14ac:dyDescent="0.25"/>
    <row r="369" ht="18.75" customHeight="1" x14ac:dyDescent="0.25"/>
    <row r="370" ht="18.75" customHeight="1" x14ac:dyDescent="0.25"/>
    <row r="371" ht="18.75" customHeight="1" x14ac:dyDescent="0.25"/>
    <row r="372" ht="18.75" customHeight="1" x14ac:dyDescent="0.25"/>
    <row r="373" ht="18.75" customHeight="1" x14ac:dyDescent="0.25"/>
    <row r="374" ht="18.75" customHeight="1" x14ac:dyDescent="0.25"/>
    <row r="375" ht="18.75" customHeight="1" x14ac:dyDescent="0.25"/>
    <row r="376" ht="18.75" customHeight="1" x14ac:dyDescent="0.25"/>
    <row r="377" ht="18.75" customHeight="1" x14ac:dyDescent="0.25"/>
    <row r="378" ht="18.75" customHeight="1" x14ac:dyDescent="0.25"/>
    <row r="379" ht="18.75" customHeight="1" x14ac:dyDescent="0.25"/>
    <row r="380" ht="18.75" customHeight="1" x14ac:dyDescent="0.25"/>
    <row r="381" ht="18.75" customHeight="1" x14ac:dyDescent="0.25"/>
    <row r="382" ht="18.75" customHeight="1" x14ac:dyDescent="0.25"/>
    <row r="383" ht="18.75" customHeight="1" x14ac:dyDescent="0.25"/>
    <row r="384" ht="18.75" customHeight="1" x14ac:dyDescent="0.25"/>
    <row r="385" ht="18.75" customHeight="1" x14ac:dyDescent="0.25"/>
    <row r="386" ht="18.75" customHeight="1" x14ac:dyDescent="0.25"/>
    <row r="387" ht="18.75" customHeight="1" x14ac:dyDescent="0.25"/>
    <row r="388" ht="18.75" customHeight="1" x14ac:dyDescent="0.25"/>
    <row r="389" ht="18.75" customHeight="1" x14ac:dyDescent="0.25"/>
    <row r="390" ht="18.75" customHeight="1" x14ac:dyDescent="0.25"/>
    <row r="391" ht="18.75" customHeight="1" x14ac:dyDescent="0.25"/>
    <row r="392" ht="18.75" customHeight="1" x14ac:dyDescent="0.25"/>
    <row r="393" ht="18.75" customHeight="1" x14ac:dyDescent="0.25"/>
    <row r="394" ht="18.75" customHeight="1" x14ac:dyDescent="0.25"/>
    <row r="395" ht="18.75" customHeight="1" x14ac:dyDescent="0.25"/>
    <row r="396" ht="18.75" customHeight="1" x14ac:dyDescent="0.25"/>
    <row r="397" ht="18.75" customHeight="1" x14ac:dyDescent="0.25"/>
    <row r="398" ht="18.75" customHeight="1" x14ac:dyDescent="0.25"/>
    <row r="399" ht="18.75" customHeight="1" x14ac:dyDescent="0.25"/>
    <row r="400" ht="18.75" customHeight="1" x14ac:dyDescent="0.25"/>
    <row r="401" ht="18.75" customHeight="1" x14ac:dyDescent="0.25"/>
    <row r="402" ht="18.75" customHeight="1" x14ac:dyDescent="0.25"/>
    <row r="403" ht="18.75" customHeight="1" x14ac:dyDescent="0.25"/>
    <row r="404" ht="18.75" customHeight="1" x14ac:dyDescent="0.25"/>
    <row r="405" ht="18.75" customHeight="1" x14ac:dyDescent="0.25"/>
    <row r="406" ht="18.75" customHeight="1" x14ac:dyDescent="0.25"/>
    <row r="407" ht="18.75" customHeight="1" x14ac:dyDescent="0.25"/>
    <row r="408" ht="18.75" customHeight="1" x14ac:dyDescent="0.25"/>
    <row r="409" ht="18.75" customHeight="1" x14ac:dyDescent="0.25"/>
    <row r="410" ht="18.75" customHeight="1" x14ac:dyDescent="0.25"/>
    <row r="411" ht="18.75" customHeight="1" x14ac:dyDescent="0.25"/>
    <row r="412" ht="18.75" customHeight="1" x14ac:dyDescent="0.25"/>
    <row r="413" ht="18.75" customHeight="1" x14ac:dyDescent="0.25"/>
    <row r="414" ht="18.75" customHeight="1" x14ac:dyDescent="0.25"/>
    <row r="415" ht="18.75" customHeight="1" x14ac:dyDescent="0.25"/>
    <row r="416" ht="18.75" customHeight="1" x14ac:dyDescent="0.25"/>
    <row r="417" ht="18.75" customHeight="1" x14ac:dyDescent="0.25"/>
    <row r="418" ht="18.75" customHeight="1" x14ac:dyDescent="0.25"/>
    <row r="419" ht="18.75" customHeight="1" x14ac:dyDescent="0.25"/>
    <row r="420" ht="18.75" customHeight="1" x14ac:dyDescent="0.25"/>
    <row r="421" ht="18.75" customHeight="1" x14ac:dyDescent="0.25"/>
    <row r="422" ht="18.75" customHeight="1" x14ac:dyDescent="0.25"/>
    <row r="423" ht="18.75" customHeight="1" x14ac:dyDescent="0.25"/>
    <row r="424" ht="18.75" customHeight="1" x14ac:dyDescent="0.25"/>
    <row r="425" ht="18.75" customHeight="1" x14ac:dyDescent="0.25"/>
    <row r="426" ht="18.75" customHeight="1" x14ac:dyDescent="0.25"/>
    <row r="427" ht="18.75" customHeight="1" x14ac:dyDescent="0.25"/>
    <row r="428" ht="18.75" customHeight="1" x14ac:dyDescent="0.25"/>
    <row r="429" ht="18.75" customHeight="1" x14ac:dyDescent="0.25"/>
    <row r="430" ht="18.75" customHeight="1" x14ac:dyDescent="0.25"/>
    <row r="431" ht="18.75" customHeight="1" x14ac:dyDescent="0.25"/>
    <row r="432" ht="18.75" customHeight="1" x14ac:dyDescent="0.25"/>
    <row r="433" ht="18.75" customHeight="1" x14ac:dyDescent="0.25"/>
    <row r="434" ht="18.75" customHeight="1" x14ac:dyDescent="0.25"/>
    <row r="435" ht="18.75" customHeight="1" x14ac:dyDescent="0.25"/>
    <row r="436" ht="18.75" customHeight="1" x14ac:dyDescent="0.25"/>
    <row r="437" ht="18.75" customHeight="1" x14ac:dyDescent="0.25"/>
    <row r="438" ht="18.75" customHeight="1" x14ac:dyDescent="0.25"/>
    <row r="439" ht="18.75" customHeight="1" x14ac:dyDescent="0.25"/>
    <row r="440" ht="18.75" customHeight="1" x14ac:dyDescent="0.25"/>
    <row r="441" ht="18.75" customHeight="1" x14ac:dyDescent="0.25"/>
    <row r="442" ht="18.75" customHeight="1" x14ac:dyDescent="0.25"/>
    <row r="443" ht="18.75" customHeight="1" x14ac:dyDescent="0.25"/>
    <row r="444" ht="18.75" customHeight="1" x14ac:dyDescent="0.25"/>
    <row r="445" ht="18.75" customHeight="1" x14ac:dyDescent="0.25"/>
    <row r="446" ht="18.75" customHeight="1" x14ac:dyDescent="0.25"/>
    <row r="447" ht="18.75" customHeight="1" x14ac:dyDescent="0.25"/>
    <row r="448" ht="18.75" customHeight="1" x14ac:dyDescent="0.25"/>
    <row r="449" ht="18.75" customHeight="1" x14ac:dyDescent="0.25"/>
    <row r="450" ht="18.75" customHeight="1" x14ac:dyDescent="0.25"/>
    <row r="451" ht="18.75" customHeight="1" x14ac:dyDescent="0.25"/>
    <row r="452" ht="18.75" customHeight="1" x14ac:dyDescent="0.25"/>
    <row r="453" ht="18.75" customHeight="1" x14ac:dyDescent="0.25"/>
    <row r="454" ht="18.75" customHeight="1" x14ac:dyDescent="0.25"/>
    <row r="455" ht="18.75" customHeight="1" x14ac:dyDescent="0.25"/>
    <row r="456" ht="18.75" customHeight="1" x14ac:dyDescent="0.25"/>
    <row r="457" ht="18.75" customHeight="1" x14ac:dyDescent="0.25"/>
    <row r="458" ht="18.75" customHeight="1" x14ac:dyDescent="0.25"/>
    <row r="459" ht="18.75" customHeight="1" x14ac:dyDescent="0.25"/>
    <row r="460" ht="18.75" customHeight="1" x14ac:dyDescent="0.25"/>
    <row r="461" ht="18.75" customHeight="1" x14ac:dyDescent="0.25"/>
    <row r="462" ht="18.75" customHeight="1" x14ac:dyDescent="0.25"/>
    <row r="463" ht="18.75" customHeight="1" x14ac:dyDescent="0.25"/>
    <row r="464" ht="18.75" customHeight="1" x14ac:dyDescent="0.25"/>
    <row r="465" ht="18.75" customHeight="1" x14ac:dyDescent="0.25"/>
    <row r="466" ht="18.75" customHeight="1" x14ac:dyDescent="0.25"/>
    <row r="467" ht="18.75" customHeight="1" x14ac:dyDescent="0.25"/>
    <row r="468" ht="18.75" customHeight="1" x14ac:dyDescent="0.25"/>
    <row r="469" ht="18.75" customHeight="1" x14ac:dyDescent="0.25"/>
    <row r="470" ht="18.75" customHeight="1" x14ac:dyDescent="0.25"/>
    <row r="471" ht="18.75" customHeight="1" x14ac:dyDescent="0.25"/>
    <row r="472" ht="18.75" customHeight="1" x14ac:dyDescent="0.25"/>
    <row r="473" ht="18.75" customHeight="1" x14ac:dyDescent="0.25"/>
    <row r="474" ht="18.75" customHeight="1" x14ac:dyDescent="0.25"/>
    <row r="475" ht="18.75" customHeight="1" x14ac:dyDescent="0.25"/>
    <row r="476" ht="18.75" customHeight="1" x14ac:dyDescent="0.25"/>
    <row r="477" ht="18.75" customHeight="1" x14ac:dyDescent="0.25"/>
    <row r="478" ht="18.75" customHeight="1" x14ac:dyDescent="0.25"/>
    <row r="479" ht="18.75" customHeight="1" x14ac:dyDescent="0.25"/>
    <row r="480" ht="18.75" customHeight="1" x14ac:dyDescent="0.25"/>
    <row r="481" ht="18.75" customHeight="1" x14ac:dyDescent="0.25"/>
    <row r="482" ht="18.75" customHeight="1" x14ac:dyDescent="0.25"/>
    <row r="483" ht="18.75" customHeight="1" x14ac:dyDescent="0.25"/>
    <row r="484" ht="18.75" customHeight="1" x14ac:dyDescent="0.25"/>
    <row r="485" ht="18.75" customHeight="1" x14ac:dyDescent="0.25"/>
    <row r="486" ht="18.75" customHeight="1" x14ac:dyDescent="0.25"/>
    <row r="487" ht="18.75" customHeight="1" x14ac:dyDescent="0.25"/>
    <row r="488" ht="18.75" customHeight="1" x14ac:dyDescent="0.25"/>
    <row r="489" ht="18.75" customHeight="1" x14ac:dyDescent="0.25"/>
    <row r="490" ht="18.75" customHeight="1" x14ac:dyDescent="0.25"/>
    <row r="491" ht="18.75" customHeight="1" x14ac:dyDescent="0.25"/>
    <row r="492" ht="18.75" customHeight="1" x14ac:dyDescent="0.25"/>
    <row r="493" ht="18.75" customHeight="1" x14ac:dyDescent="0.25"/>
    <row r="494" ht="18.75" customHeight="1" x14ac:dyDescent="0.25"/>
    <row r="495" ht="18.75" customHeight="1" x14ac:dyDescent="0.25"/>
    <row r="496" ht="18.75" customHeight="1" x14ac:dyDescent="0.25"/>
    <row r="497" ht="18.75" customHeight="1" x14ac:dyDescent="0.25"/>
    <row r="498" ht="18.75" customHeight="1" x14ac:dyDescent="0.25"/>
    <row r="499" ht="18.75" customHeight="1" x14ac:dyDescent="0.25"/>
  </sheetData>
  <mergeCells count="1">
    <mergeCell ref="B1:D1"/>
  </mergeCells>
  <dataValidations count="5">
    <dataValidation type="list" allowBlank="1" showInputMessage="1" showErrorMessage="1" sqref="C6:C11" xr:uid="{C71AAC54-F086-4B7F-BE7D-51479AD3D08F}">
      <formula1>Categories</formula1>
    </dataValidation>
    <dataValidation allowBlank="1" showInputMessage="1" showErrorMessage="1" prompt="There is a table with existing stocks in cells B5:I11, and a total row on row 12. Enter a company name in cells B5:B11, then go to Data &gt; Refresh, or press Ctrl+Alt+F5." sqref="A5" xr:uid="{A4DBC537-C0F5-4178-88E0-A75068708898}"/>
    <dataValidation allowBlank="1" showInputMessage="1" showErrorMessage="1" prompt="Add your investments, type ticker symbols, company names, or fund names over the examples or add more on additional rows.  Select an asset category and enter the number of shares." sqref="A6" xr:uid="{0005B50C-EC39-4E6A-AF45-B7B925943C8D}"/>
    <dataValidation allowBlank="1" showInputMessage="1" showErrorMessage="1" prompt="Click the Add Column button to add additional columns like Ticker Symbol or Exchange." sqref="A7" xr:uid="{657C3B85-FE91-4F16-B782-73C6733C487C}"/>
    <dataValidation allowBlank="1" showInputMessage="1" showErrorMessage="1" prompt="To refresh the data, click any of the stocks. On the Data tab, in the Queries &amp; Connections group, click Refresh All  or press Ctrl+Alt+F5." sqref="A8" xr:uid="{08A98ED4-B6B2-409B-9414-02AEF5C0EB8A}"/>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 id="{00000000-000E-0000-0000-000003000000}">
            <x14:iconSet iconSet="3Arrows" custom="1">
              <x14:cfvo type="percent">
                <xm:f>0</xm:f>
              </x14:cfvo>
              <x14:cfvo type="num">
                <xm:f>0</xm:f>
              </x14:cfvo>
              <x14:cfvo type="num" gte="0">
                <xm:f>0</xm:f>
              </x14:cfvo>
              <x14:cfIcon iconSet="3Arrows" iconId="0"/>
              <x14:cfIcon iconSet="3Arrows" iconId="1"/>
              <x14:cfIcon iconSet="3Arrows" iconId="2"/>
            </x14:iconSet>
          </x14:cfRule>
          <xm:sqref>G6:G11</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D150-D191-4077-A77B-D0DFDD655882}">
  <sheetPr>
    <tabColor theme="4" tint="0.39997558519241921"/>
  </sheetPr>
  <dimension ref="A1:H40"/>
  <sheetViews>
    <sheetView showGridLines="0" zoomScaleNormal="100" zoomScaleSheetLayoutView="110" workbookViewId="0"/>
  </sheetViews>
  <sheetFormatPr defaultColWidth="8.796875" defaultRowHeight="13.8" x14ac:dyDescent="0.25"/>
  <cols>
    <col min="1" max="1" width="2.796875" customWidth="1"/>
    <col min="2" max="2" width="20.796875" customWidth="1"/>
    <col min="3" max="6" width="12.796875" customWidth="1"/>
    <col min="7" max="7" width="16.796875" customWidth="1"/>
    <col min="8" max="8" width="2.796875" customWidth="1"/>
  </cols>
  <sheetData>
    <row r="1" spans="1:8" ht="90" customHeight="1" x14ac:dyDescent="0.7">
      <c r="A1" s="2"/>
      <c r="B1" s="55" t="s">
        <v>21</v>
      </c>
      <c r="C1" s="57"/>
      <c r="D1" s="57"/>
      <c r="E1" s="57"/>
      <c r="F1" s="56"/>
      <c r="G1" s="56"/>
      <c r="H1" s="4"/>
    </row>
    <row r="2" spans="1:8" ht="15" customHeight="1" x14ac:dyDescent="0.7">
      <c r="A2" s="2"/>
      <c r="B2" s="5"/>
      <c r="C2" s="6"/>
      <c r="D2" s="6"/>
      <c r="E2" s="6"/>
      <c r="F2" s="7"/>
      <c r="G2" s="7"/>
      <c r="H2" s="4"/>
    </row>
    <row r="3" spans="1:8" ht="34.950000000000003" customHeight="1" x14ac:dyDescent="0.4">
      <c r="A3" s="2"/>
      <c r="B3" s="17" t="s">
        <v>20</v>
      </c>
      <c r="C3" s="8"/>
      <c r="D3" s="8"/>
      <c r="E3" s="8"/>
      <c r="F3" s="8"/>
      <c r="G3" s="8"/>
      <c r="H3" s="4"/>
    </row>
    <row r="4" spans="1:8" x14ac:dyDescent="0.25">
      <c r="A4" s="4"/>
      <c r="B4" s="9"/>
      <c r="C4" s="9"/>
      <c r="D4" s="9"/>
      <c r="E4" s="9"/>
      <c r="F4" s="9"/>
      <c r="G4" s="9"/>
      <c r="H4" s="4"/>
    </row>
    <row r="5" spans="1:8" ht="15" customHeight="1" x14ac:dyDescent="0.25">
      <c r="A5" s="4"/>
      <c r="B5" s="9"/>
      <c r="C5" s="9"/>
      <c r="D5" s="9"/>
      <c r="E5" s="9"/>
      <c r="F5" s="9"/>
      <c r="G5" s="9"/>
      <c r="H5" s="4"/>
    </row>
    <row r="6" spans="1:8" ht="15" customHeight="1" x14ac:dyDescent="0.25">
      <c r="A6" s="2"/>
      <c r="B6" s="9"/>
      <c r="C6" s="9"/>
      <c r="D6" s="9"/>
      <c r="E6" s="9"/>
      <c r="F6" s="9"/>
      <c r="G6" s="9"/>
      <c r="H6" s="4"/>
    </row>
    <row r="7" spans="1:8" ht="15" customHeight="1" x14ac:dyDescent="0.25">
      <c r="A7" s="4"/>
      <c r="B7" s="9"/>
      <c r="C7" s="9"/>
      <c r="D7" s="9"/>
      <c r="E7" s="9"/>
      <c r="F7" s="9"/>
      <c r="G7" s="9"/>
      <c r="H7" s="4"/>
    </row>
    <row r="8" spans="1:8" ht="15" customHeight="1" x14ac:dyDescent="0.25">
      <c r="A8" s="4"/>
      <c r="B8" s="9"/>
      <c r="C8" s="9"/>
      <c r="D8" s="9"/>
      <c r="E8" s="9"/>
      <c r="F8" s="9"/>
      <c r="G8" s="9"/>
      <c r="H8" s="4"/>
    </row>
    <row r="9" spans="1:8" ht="15" customHeight="1" x14ac:dyDescent="0.25">
      <c r="A9" s="4"/>
      <c r="B9" s="9"/>
      <c r="C9" s="9"/>
      <c r="D9" s="9"/>
      <c r="E9" s="9"/>
      <c r="F9" s="9"/>
      <c r="G9" s="9"/>
      <c r="H9" s="4"/>
    </row>
    <row r="10" spans="1:8" ht="15" customHeight="1" x14ac:dyDescent="0.25">
      <c r="A10" s="4"/>
      <c r="B10" s="9"/>
      <c r="C10" s="9"/>
      <c r="D10" s="9"/>
      <c r="E10" s="9"/>
      <c r="F10" s="9"/>
      <c r="G10" s="9"/>
      <c r="H10" s="4"/>
    </row>
    <row r="11" spans="1:8" ht="15" customHeight="1" x14ac:dyDescent="0.25">
      <c r="A11" s="4"/>
      <c r="B11" s="9"/>
      <c r="C11" s="9"/>
      <c r="D11" s="9"/>
      <c r="E11" s="9"/>
      <c r="F11" s="9"/>
      <c r="G11" s="9"/>
      <c r="H11" s="4"/>
    </row>
    <row r="12" spans="1:8" ht="15" customHeight="1" x14ac:dyDescent="0.25">
      <c r="A12" s="4"/>
      <c r="B12" s="9"/>
      <c r="C12" s="9"/>
      <c r="D12" s="9"/>
      <c r="E12" s="9"/>
      <c r="F12" s="9"/>
      <c r="G12" s="9"/>
      <c r="H12" s="4"/>
    </row>
    <row r="13" spans="1:8" ht="15" customHeight="1" x14ac:dyDescent="0.25">
      <c r="A13" s="4"/>
      <c r="B13" s="9"/>
      <c r="C13" s="9"/>
      <c r="D13" s="9"/>
      <c r="E13" s="9"/>
      <c r="F13" s="9"/>
      <c r="G13" s="9"/>
      <c r="H13" s="4"/>
    </row>
    <row r="14" spans="1:8" ht="15" customHeight="1" x14ac:dyDescent="0.25">
      <c r="A14" s="4"/>
      <c r="B14" s="9"/>
      <c r="C14" s="9"/>
      <c r="D14" s="9"/>
      <c r="E14" s="9"/>
      <c r="F14" s="9"/>
      <c r="G14" s="9"/>
      <c r="H14" s="4"/>
    </row>
    <row r="15" spans="1:8" ht="15" customHeight="1" x14ac:dyDescent="0.25">
      <c r="A15" s="4"/>
      <c r="B15" s="9"/>
      <c r="C15" s="9"/>
      <c r="D15" s="9"/>
      <c r="E15" s="9"/>
      <c r="F15" s="9"/>
      <c r="G15" s="9"/>
      <c r="H15" s="4"/>
    </row>
    <row r="16" spans="1:8" ht="15" customHeight="1" x14ac:dyDescent="0.25">
      <c r="A16" s="4"/>
      <c r="B16" s="9"/>
      <c r="C16" s="9"/>
      <c r="D16" s="9"/>
      <c r="E16" s="9"/>
      <c r="F16" s="9"/>
      <c r="G16" s="9"/>
      <c r="H16" s="4"/>
    </row>
    <row r="17" spans="1:8" ht="15" customHeight="1" x14ac:dyDescent="0.25">
      <c r="A17" s="4"/>
      <c r="B17" s="9"/>
      <c r="C17" s="9"/>
      <c r="D17" s="9"/>
      <c r="E17" s="9"/>
      <c r="F17" s="9"/>
      <c r="G17" s="9"/>
      <c r="H17" s="4"/>
    </row>
    <row r="18" spans="1:8" ht="19.95" customHeight="1" x14ac:dyDescent="0.25">
      <c r="A18" s="4"/>
      <c r="B18" s="9"/>
      <c r="C18" s="9"/>
      <c r="D18" s="9"/>
      <c r="E18" s="9"/>
      <c r="F18" s="9"/>
      <c r="G18" s="9"/>
      <c r="H18" s="4"/>
    </row>
    <row r="19" spans="1:8" ht="30" customHeight="1" x14ac:dyDescent="0.25">
      <c r="A19" s="2"/>
      <c r="B19" s="18" t="s">
        <v>2</v>
      </c>
      <c r="C19" s="19" t="s">
        <v>19</v>
      </c>
      <c r="D19" s="19" t="s">
        <v>9</v>
      </c>
      <c r="E19" s="19" t="s">
        <v>10</v>
      </c>
      <c r="F19" s="19" t="s">
        <v>11</v>
      </c>
      <c r="G19" s="20" t="s">
        <v>7</v>
      </c>
      <c r="H19" s="4"/>
    </row>
    <row r="20" spans="1:8" ht="30" customHeight="1" x14ac:dyDescent="0.25">
      <c r="A20" s="2"/>
      <c r="B20" s="10" t="s">
        <v>16</v>
      </c>
      <c r="C20" s="11">
        <v>0.55000000000000004</v>
      </c>
      <c r="D20" s="12">
        <f>IFERROR(G20/SUBTOTAL(109,TableAssetAllocation[Value]),"")</f>
        <v>0.75546027567684459</v>
      </c>
      <c r="E20" s="13">
        <f t="shared" ref="E20:E25" si="0">D20 - C20</f>
        <v>0.20546027567684455</v>
      </c>
      <c r="F20" s="12">
        <f t="shared" ref="F20:F25" si="1">MIN(5%, $C20 * 25%)</f>
        <v>0.05</v>
      </c>
      <c r="G20" s="14">
        <f>SUMIF(TablePortfolio[Category], B20, TablePortfolio[Value])</f>
        <v>282972</v>
      </c>
      <c r="H20" s="4"/>
    </row>
    <row r="21" spans="1:8" ht="30" customHeight="1" x14ac:dyDescent="0.25">
      <c r="A21" s="2"/>
      <c r="B21" s="10" t="s">
        <v>17</v>
      </c>
      <c r="C21" s="11">
        <v>0.2</v>
      </c>
      <c r="D21" s="12">
        <f>IFERROR(G21/SUBTOTAL(109,TableAssetAllocation[Value]),"")</f>
        <v>9.5277505613118013E-2</v>
      </c>
      <c r="E21" s="13">
        <f t="shared" si="0"/>
        <v>-0.104722494386882</v>
      </c>
      <c r="F21" s="12">
        <f t="shared" si="1"/>
        <v>0.05</v>
      </c>
      <c r="G21" s="14">
        <f>SUMIF(TablePortfolio[Category], B21, TablePortfolio[Value])</f>
        <v>35688</v>
      </c>
      <c r="H21" s="4"/>
    </row>
    <row r="22" spans="1:8" ht="30" customHeight="1" x14ac:dyDescent="0.25">
      <c r="A22" s="4"/>
      <c r="B22" s="10" t="s">
        <v>13</v>
      </c>
      <c r="C22" s="11">
        <v>0.1</v>
      </c>
      <c r="D22" s="12">
        <f>IFERROR(G22/SUBTOTAL(109,TableAssetAllocation[Value]),"")</f>
        <v>3.4081838059209384E-2</v>
      </c>
      <c r="E22" s="13">
        <f t="shared" si="0"/>
        <v>-6.5918161940790615E-2</v>
      </c>
      <c r="F22" s="12">
        <f t="shared" si="1"/>
        <v>2.5000000000000001E-2</v>
      </c>
      <c r="G22" s="14">
        <f>SUMIF(TablePortfolio[Category], B22, TablePortfolio[Value])</f>
        <v>12766</v>
      </c>
      <c r="H22" s="4"/>
    </row>
    <row r="23" spans="1:8" ht="30" customHeight="1" x14ac:dyDescent="0.25">
      <c r="A23" s="4"/>
      <c r="B23" s="10" t="s">
        <v>12</v>
      </c>
      <c r="C23" s="11">
        <v>0.05</v>
      </c>
      <c r="D23" s="12">
        <f>IFERROR(G23/SUBTOTAL(109,TableAssetAllocation[Value]),"")</f>
        <v>2.6697350821877946E-2</v>
      </c>
      <c r="E23" s="13">
        <f t="shared" si="0"/>
        <v>-2.3302649178122057E-2</v>
      </c>
      <c r="F23" s="12">
        <f t="shared" si="1"/>
        <v>1.2500000000000001E-2</v>
      </c>
      <c r="G23" s="14">
        <f>SUMIF(TablePortfolio[Category], B23, TablePortfolio[Value])</f>
        <v>10000</v>
      </c>
      <c r="H23" s="4"/>
    </row>
    <row r="24" spans="1:8" ht="30" customHeight="1" x14ac:dyDescent="0.25">
      <c r="A24" s="4"/>
      <c r="B24" s="10" t="s">
        <v>18</v>
      </c>
      <c r="C24" s="11">
        <v>0.05</v>
      </c>
      <c r="D24" s="15">
        <f>IFERROR(G24/SUBTOTAL(109,TableAssetAllocation[Value]),"")</f>
        <v>4.1207360993568608E-2</v>
      </c>
      <c r="E24" s="16">
        <f t="shared" si="0"/>
        <v>-8.792639006431395E-3</v>
      </c>
      <c r="F24" s="15">
        <f t="shared" si="1"/>
        <v>1.2500000000000001E-2</v>
      </c>
      <c r="G24" s="14">
        <f>SUMIF(TablePortfolio[Category], B24, TablePortfolio[Value])</f>
        <v>15435</v>
      </c>
      <c r="H24" s="4"/>
    </row>
    <row r="25" spans="1:8" ht="30" customHeight="1" x14ac:dyDescent="0.25">
      <c r="A25" s="4"/>
      <c r="B25" s="10" t="s">
        <v>14</v>
      </c>
      <c r="C25" s="11">
        <v>0.05</v>
      </c>
      <c r="D25" s="15">
        <f>IFERROR(G25/SUBTOTAL(109,TableAssetAllocation[Value]),"")</f>
        <v>4.7275668835381465E-2</v>
      </c>
      <c r="E25" s="16">
        <f t="shared" si="0"/>
        <v>-2.7243311646185375E-3</v>
      </c>
      <c r="F25" s="15">
        <f t="shared" si="1"/>
        <v>1.2500000000000001E-2</v>
      </c>
      <c r="G25" s="14">
        <f>SUMIF(TablePortfolio[Category], B25, TablePortfolio[Value])</f>
        <v>17708</v>
      </c>
      <c r="H25" s="4"/>
    </row>
    <row r="26" spans="1:8" ht="30" customHeight="1" x14ac:dyDescent="0.25">
      <c r="A26" s="4"/>
      <c r="B26" s="4"/>
      <c r="C26" s="4"/>
      <c r="D26" s="4"/>
      <c r="E26" s="4"/>
      <c r="F26" s="4"/>
      <c r="G26" s="4"/>
      <c r="H26" s="4"/>
    </row>
    <row r="27" spans="1:8" ht="30" customHeight="1" x14ac:dyDescent="0.25"/>
    <row r="28" spans="1:8" ht="30" customHeight="1" x14ac:dyDescent="0.25"/>
    <row r="29" spans="1:8" ht="30" customHeight="1" x14ac:dyDescent="0.25"/>
    <row r="30" spans="1:8" ht="30" customHeight="1" x14ac:dyDescent="0.25"/>
    <row r="31" spans="1:8" ht="30" customHeight="1" x14ac:dyDescent="0.25"/>
    <row r="32" spans="1:8" ht="30" customHeight="1" x14ac:dyDescent="0.25"/>
    <row r="33" ht="30" customHeight="1" x14ac:dyDescent="0.25"/>
    <row r="34" ht="30" customHeight="1" x14ac:dyDescent="0.25"/>
    <row r="35" ht="30" customHeight="1" x14ac:dyDescent="0.25"/>
    <row r="36" ht="30" customHeight="1" x14ac:dyDescent="0.25"/>
    <row r="37" ht="30" customHeight="1" x14ac:dyDescent="0.25"/>
    <row r="38" ht="30" customHeight="1" x14ac:dyDescent="0.25"/>
    <row r="39" ht="30" customHeight="1" x14ac:dyDescent="0.25"/>
    <row r="40" ht="30" customHeight="1" x14ac:dyDescent="0.25"/>
  </sheetData>
  <mergeCells count="1">
    <mergeCell ref="B1:G1"/>
  </mergeCells>
  <conditionalFormatting sqref="D20:D25">
    <cfRule type="expression" dxfId="2" priority="1">
      <formula>ABS(E20)&gt;F20</formula>
    </cfRule>
  </conditionalFormatting>
  <conditionalFormatting sqref="E20:E25">
    <cfRule type="expression" dxfId="1" priority="3">
      <formula>ABS(E20)&gt;F20</formula>
    </cfRule>
  </conditionalFormatting>
  <conditionalFormatting sqref="F20:F25">
    <cfRule type="expression" dxfId="0" priority="2">
      <formula>ABS(E20)&gt;F20</formula>
    </cfRule>
  </conditionalFormatting>
  <dataValidations count="4">
    <dataValidation allowBlank="1" showInputMessage="1" showErrorMessage="1" prompt="There is a bar graph that visually compares the actual percentage of investments in each category to the targets set in the table below, in rows 6 to 17." sqref="A6" xr:uid="{542E4BA9-361C-47CA-B87E-30B72DF27472}"/>
    <dataValidation allowBlank="1" showInputMessage="1" showErrorMessage="1" prompt="There is a table to the right that calculates the actual percentage of investments in each category and compares it to the targets." sqref="A19" xr:uid="{5A4304E3-7908-4158-8B9C-2CABCEB4E6CC}"/>
    <dataValidation allowBlank="1" showInputMessage="1" showErrorMessage="1" prompt="The table automatically populates the investment categories from the Portfolio table in cells B20:G25. Enter a target for each investment category in cells C20:C25, then go to Data &gt; Refresh, or press Ctrl+Alt+F5. " sqref="A20" xr:uid="{1B53A9F4-8F08-421C-A21C-CAE73EF40D0D}"/>
    <dataValidation allowBlank="1" showInputMessage="1" showErrorMessage="1" prompt="When an asset category exceeds the Threshold, the amounts will be highlighted in yellow." sqref="A21" xr:uid="{AA5915C4-9FF0-493C-BA21-3A1818079C24}"/>
  </dataValidations>
  <pageMargins left="0.7" right="0.7" top="0.75" bottom="0.75" header="0.3" footer="0.3"/>
  <pageSetup orientation="portrait" r:id="rId1"/>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C81E0081-E062-4E45-86EF-DC9A6594843D}"/>
</file>

<file path=customXml/itemProps22.xml><?xml version="1.0" encoding="utf-8"?>
<ds:datastoreItem xmlns:ds="http://schemas.openxmlformats.org/officeDocument/2006/customXml" ds:itemID="{80C629B1-C8AB-4F9D-842E-01E06D0C8844}"/>
</file>

<file path=customXml/itemProps31.xml><?xml version="1.0" encoding="utf-8"?>
<ds:datastoreItem xmlns:ds="http://schemas.openxmlformats.org/officeDocument/2006/customXml" ds:itemID="{CC909F1E-41B2-45DE-B21D-898F4F31AB4D}"/>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TM00414392</ap:Template>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1</vt:i4>
      </vt:variant>
    </vt:vector>
  </ap:HeadingPairs>
  <ap:TitlesOfParts>
    <vt:vector baseType="lpstr" size="4">
      <vt:lpstr>Start</vt:lpstr>
      <vt:lpstr>Portfolio</vt:lpstr>
      <vt:lpstr>Asset allocation</vt:lpstr>
      <vt:lpstr>Categories</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2023-01-16T01:19:59Z</dcterms:created>
  <dcterms:modified xsi:type="dcterms:W3CDTF">2023-01-19T06:51:05Z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