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slicerCaches/slicerCache1.xml" ContentType="application/vnd.ms-excel.slicerCache+xml"/>
  <Override PartName="/xl/sharedStrings.xml" ContentType="application/vnd.openxmlformats-officedocument.spreadsheetml.sharedStrings+xml"/>
  <Override PartName="/xl/worksheets/sheet21.xml" ContentType="application/vnd.openxmlformats-officedocument.spreadsheetml.worksheet+xml"/>
  <Override PartName="/xl/tables/table21.xml" ContentType="application/vnd.openxmlformats-officedocument.spreadsheetml.table+xml"/>
  <Override PartName="/xl/drawings/drawing21.xml" ContentType="application/vnd.openxmlformats-officedocument.drawing+xml"/>
  <Override PartName="/xl/slicers/slicer2.xml" ContentType="application/vnd.ms-excel.slicer+xml"/>
  <Override PartName="/xl/worksheets/sheet12.xml" ContentType="application/vnd.openxmlformats-officedocument.spreadsheetml.worksheet+xml"/>
  <Override PartName="/xl/tables/table12.xml" ContentType="application/vnd.openxmlformats-officedocument.spreadsheetml.table+xml"/>
  <Override PartName="/xl/drawings/drawing12.xml" ContentType="application/vnd.openxmlformats-officedocument.drawing+xml"/>
  <Override PartName="/xl/slicers/slicer12.xml" ContentType="application/vnd.ms-excel.slicer+xml"/>
  <Override PartName="/xl/styles.xml" ContentType="application/vnd.openxmlformats-officedocument.spreadsheetml.styles+xml"/>
  <Override PartName="/xl/theme/theme11.xml" ContentType="application/vnd.openxmlformats-officedocument.theme+xml"/>
  <Override PartName="/xl/slicerCaches/slicerCache22.xml" ContentType="application/vnd.ms-excel.slicerCache+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bookViews>
    <workbookView xWindow="29890" yWindow="-110" windowWidth="38620" windowHeight="21100" xr2:uid="{00000000-000D-0000-FFFF-FFFF00000000}"/>
  </bookViews>
  <sheets>
    <sheet name="Deposits" sheetId="1" r:id="rId1"/>
    <sheet name="Withdrawals" sheetId="2" r:id="rId2"/>
  </sheets>
  <definedNames>
    <definedName name="ColumnTitle1">Deposits[[#Headers],[Deposit No.]]</definedName>
    <definedName name="ColumnTitle2">Checks[[#Headers],[Type]]</definedName>
    <definedName name="ColumnTitleRegion1..F2.1">Deposits!$D$2</definedName>
    <definedName name="ColumnTitleRegion2..F4.1">Deposits!$D$4</definedName>
    <definedName name="Deposit_total">Deposits[[#Totals],[Amount]]</definedName>
    <definedName name="EndingBalance">Deposits!$E$3</definedName>
    <definedName name="Month">Deposits!$D$3</definedName>
    <definedName name="_xlnm.Print_Titles" localSheetId="0">Deposits!$8:$8</definedName>
    <definedName name="Slicer_description">#N/A</definedName>
    <definedName name="Slicer_for1">#N/A</definedName>
    <definedName name="Withdrawls_total">Checks[[#Totals],[Amount]]</definedName>
    <definedName name="Year">Deposits!$D$5</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3" i="1" l="1"/>
  <c r="C4" i="2"/>
  <c r="C5" i="2"/>
  <c r="C6" i="2"/>
  <c r="C7" i="2"/>
  <c r="C8" i="2"/>
  <c r="C9" i="1"/>
  <c r="C10" i="1"/>
  <c r="C11" i="1"/>
  <c r="C12" i="1"/>
  <c r="D5" i="1" l="1"/>
  <c r="D9" i="2"/>
  <c r="F5" i="1" s="1"/>
  <c r="B9" i="1" l="1"/>
  <c r="B10" i="1"/>
  <c r="B11" i="1"/>
  <c r="B12" i="1"/>
  <c r="F3" i="1" l="1"/>
  <c r="E5" i="1"/>
</calcChain>
</file>

<file path=xl/sharedStrings.xml><?xml version="1.0" encoding="utf-8"?>
<sst xmlns="http://schemas.openxmlformats.org/spreadsheetml/2006/main" count="44" uniqueCount="32">
  <si>
    <t>ATM</t>
  </si>
  <si>
    <t>PREVIOUS BALANCE</t>
  </si>
  <si>
    <t>ENDING BALANCE</t>
  </si>
  <si>
    <t>MONTH</t>
  </si>
  <si>
    <t>YEAR</t>
  </si>
  <si>
    <t>TOTAL DEPOSITS</t>
  </si>
  <si>
    <t>TOTAL WITHDRAWLS</t>
  </si>
  <si>
    <t>TOTAL</t>
  </si>
  <si>
    <t>yes</t>
  </si>
  <si>
    <t>electricity</t>
  </si>
  <si>
    <t>water/sewer/garbage</t>
  </si>
  <si>
    <t>mortgage</t>
  </si>
  <si>
    <t>groceries</t>
  </si>
  <si>
    <t>cash</t>
  </si>
  <si>
    <t>check 1001</t>
  </si>
  <si>
    <t>check 1002</t>
  </si>
  <si>
    <t>check 1003</t>
  </si>
  <si>
    <t>debit</t>
  </si>
  <si>
    <t>job 1 - check 1</t>
  </si>
  <si>
    <t>job 2 - check 1</t>
  </si>
  <si>
    <t>job 1 - check 2</t>
  </si>
  <si>
    <t>job 2 - check 2</t>
  </si>
  <si>
    <t>Deposits</t>
  </si>
  <si>
    <t>Date</t>
  </si>
  <si>
    <t>Deposit No.</t>
  </si>
  <si>
    <t>Amount</t>
  </si>
  <si>
    <t>Description</t>
  </si>
  <si>
    <t>Reconciled</t>
  </si>
  <si>
    <t>MONTHY
BANK
STATEMENTS</t>
  </si>
  <si>
    <t>Withdrawals</t>
  </si>
  <si>
    <t>Type</t>
  </si>
  <si>
    <t>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</si>
</sst>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0_);\(0\)"/>
  </numFmts>
  <fonts count="12">
    <font>
      <sz val="11"/>
      <color theme="1"/>
      <name val="Trebuchet MS"/>
      <family val="2"/>
      <scheme val="minor"/>
    </font>
    <font>
      <sz val="18"/>
      <color theme="5"/>
      <name val="Euphemia"/>
      <family val="2"/>
      <scheme val="major"/>
    </font>
    <font>
      <sz val="25"/>
      <color theme="1" tint="0.34998626667073579"/>
      <name val="Euphemia"/>
      <family val="2"/>
      <scheme val="major"/>
    </font>
    <font>
      <sz val="10"/>
      <color theme="1"/>
      <name val="Trebuchet MS"/>
      <family val="2"/>
      <scheme val="minor"/>
    </font>
    <font>
      <sz val="11"/>
      <color theme="1" tint="0.34998626667073579"/>
      <name val="Euphemia"/>
      <family val="2"/>
      <scheme val="major"/>
    </font>
    <font>
      <sz val="11"/>
      <color theme="1"/>
      <name val="Trebuchet MS"/>
      <family val="2"/>
      <scheme val="minor"/>
    </font>
    <font>
      <sz val="18"/>
      <color theme="4" tint="-0.24994659260841701"/>
      <name val="Euphemia"/>
      <family val="2"/>
      <scheme val="major"/>
    </font>
    <font>
      <b/>
      <sz val="15"/>
      <color theme="1" tint="0.34998626667073579"/>
      <name val="Trebuchet MS"/>
      <family val="2"/>
      <scheme val="minor"/>
    </font>
    <font>
      <sz val="11"/>
      <color theme="1" tint="4.9989318521683403E-2"/>
      <name val="Trebuchet MS"/>
      <family val="2"/>
      <scheme val="minor"/>
    </font>
    <font>
      <b/>
      <sz val="25"/>
      <color theme="3" tint="-0.249977111117893"/>
      <name val="Euphemia (Headings)"/>
    </font>
    <font>
      <b/>
      <sz val="18"/>
      <color theme="3" tint="-0.249977111117893"/>
      <name val="Euphemia"/>
      <family val="2"/>
      <scheme val="major"/>
    </font>
    <font>
      <b/>
      <sz val="18"/>
      <color theme="9" tint="-0.749992370372631"/>
      <name val="Euphemia"/>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4" tint="0.59999389629810485"/>
        <bgColor indexed="64"/>
      </patternFill>
    </fill>
  </fills>
  <borders count="4">
    <border>
      <left/>
      <right/>
      <top/>
      <bottom/>
      <diagonal/>
    </border>
    <border>
      <left style="thick">
        <color theme="0"/>
      </left>
      <right style="thick">
        <color theme="0"/>
      </right>
      <top/>
      <bottom style="medium">
        <color theme="6"/>
      </bottom>
      <diagonal/>
    </border>
    <border>
      <left style="thick">
        <color theme="0"/>
      </left>
      <right style="thick">
        <color theme="0"/>
      </right>
      <top/>
      <bottom style="medium">
        <color theme="4"/>
      </bottom>
      <diagonal/>
    </border>
    <border>
      <left style="thick">
        <color theme="0"/>
      </left>
      <right style="thick">
        <color theme="0"/>
      </right>
      <top/>
      <bottom style="medium">
        <color theme="5"/>
      </bottom>
      <diagonal/>
    </border>
  </borders>
  <cellStyleXfs count="12">
    <xf numFmtId="0" fontId="0" fillId="0" borderId="0">
      <alignment horizontal="left" vertical="center" wrapText="1" indent="1"/>
    </xf>
    <xf numFmtId="0" fontId="6" fillId="0" borderId="0"/>
    <xf numFmtId="0" fontId="4" fillId="0" borderId="1" applyNumberFormat="0" applyFill="0" applyProtection="0"/>
    <xf numFmtId="0" fontId="1" fillId="0" borderId="0"/>
    <xf numFmtId="0" fontId="2" fillId="0" borderId="0" applyNumberFormat="0" applyFill="0" applyBorder="0" applyAlignment="0" applyProtection="0"/>
    <xf numFmtId="164" fontId="5" fillId="0" borderId="0" applyFont="0" applyFill="0" applyBorder="0" applyProtection="0">
      <alignment horizontal="left" vertical="top"/>
    </xf>
    <xf numFmtId="164" fontId="3" fillId="0" borderId="0" applyFont="0" applyFill="0" applyBorder="0" applyProtection="0">
      <alignment horizontal="left" vertical="center" indent="1"/>
    </xf>
    <xf numFmtId="0" fontId="4" fillId="0" borderId="2" applyNumberFormat="0" applyFill="0" applyProtection="0"/>
    <xf numFmtId="0" fontId="4" fillId="0" borderId="3"/>
    <xf numFmtId="0" fontId="7" fillId="0" borderId="0">
      <alignment horizontal="left" vertical="top"/>
    </xf>
    <xf numFmtId="14" fontId="5" fillId="0" borderId="0" applyFont="0" applyFill="0" applyBorder="0">
      <alignment horizontal="left" vertical="center" wrapText="1" indent="1"/>
    </xf>
    <xf numFmtId="165" fontId="5" fillId="0" borderId="0" applyFont="0" applyFill="0" applyBorder="0" applyProtection="0">
      <alignment horizontal="left" vertical="center" indent="1"/>
    </xf>
  </cellStyleXfs>
  <cellXfs count="22">
    <xf numFmtId="0" fontId="0" fillId="0" borderId="0" xfId="0">
      <alignment horizontal="left" vertical="center" wrapText="1" indent="1"/>
    </xf>
    <xf numFmtId="0" fontId="4" fillId="0" borderId="1" xfId="2"/>
    <xf numFmtId="0" fontId="4" fillId="0" borderId="2" xfId="7"/>
    <xf numFmtId="0" fontId="4" fillId="0" borderId="3" xfId="8"/>
    <xf numFmtId="0" fontId="7" fillId="0" borderId="0" xfId="9">
      <alignment horizontal="left" vertical="top"/>
    </xf>
    <xf numFmtId="164" fontId="7" fillId="0" borderId="0" xfId="5" applyFont="1">
      <alignment horizontal="left" vertical="top"/>
    </xf>
    <xf numFmtId="0" fontId="0" fillId="2" borderId="0" xfId="0" applyFill="1">
      <alignment horizontal="left" vertical="center" wrapText="1" indent="1"/>
    </xf>
    <xf numFmtId="0" fontId="8" fillId="3" borderId="0" xfId="0" applyFont="1" applyFill="1" applyAlignment="1">
      <alignment horizontal="left" vertical="center" indent="1"/>
    </xf>
    <xf numFmtId="0" fontId="8" fillId="3" borderId="0" xfId="0" applyFont="1" applyFill="1" applyAlignment="1">
      <alignment horizontal="left" vertical="center"/>
    </xf>
    <xf numFmtId="164" fontId="8" fillId="3" borderId="0" xfId="0" applyNumberFormat="1" applyFont="1" applyFill="1" applyAlignment="1">
      <alignment horizontal="left" vertical="center" indent="1"/>
    </xf>
    <xf numFmtId="0" fontId="10" fillId="2" borderId="0" xfId="1" applyFont="1" applyFill="1" applyAlignment="1">
      <alignment horizontal="left" vertical="center" indent="1"/>
    </xf>
    <xf numFmtId="0" fontId="11" fillId="2" borderId="0" xfId="3" applyFont="1" applyFill="1" applyAlignment="1">
      <alignment horizontal="left" vertical="center" indent="1"/>
    </xf>
    <xf numFmtId="0" fontId="8" fillId="0" borderId="0" xfId="0" applyFont="1" applyAlignment="1">
      <alignment horizontal="left" vertical="center" indent="1"/>
    </xf>
    <xf numFmtId="0" fontId="8" fillId="0" borderId="0" xfId="0" applyFont="1" applyAlignment="1">
      <alignment horizontal="left" vertical="center"/>
    </xf>
    <xf numFmtId="165" fontId="8" fillId="0" borderId="0" xfId="11" applyFont="1" applyFill="1" applyBorder="1">
      <alignment horizontal="left" vertical="center" indent="1"/>
    </xf>
    <xf numFmtId="14" fontId="8" fillId="0" borderId="0" xfId="10" applyFont="1" applyFill="1" applyBorder="1">
      <alignment horizontal="left" vertical="center" wrapText="1" indent="1"/>
    </xf>
    <xf numFmtId="164" fontId="8" fillId="0" borderId="0" xfId="6" applyFont="1" applyFill="1" applyBorder="1">
      <alignment horizontal="left" vertical="center" indent="1"/>
    </xf>
    <xf numFmtId="0" fontId="8" fillId="0" borderId="0" xfId="0" applyFont="1">
      <alignment horizontal="left" vertical="center" wrapText="1" indent="1"/>
    </xf>
    <xf numFmtId="0" fontId="8" fillId="0" borderId="0" xfId="0" applyFont="1" applyAlignment="1">
      <alignment vertical="center"/>
    </xf>
    <xf numFmtId="164" fontId="8" fillId="0" borderId="0" xfId="0" applyNumberFormat="1" applyFont="1" applyAlignment="1">
      <alignment horizontal="left" vertical="center" indent="1"/>
    </xf>
    <xf numFmtId="0" fontId="9" fillId="0" borderId="0" xfId="4" applyFont="1" applyBorder="1" applyAlignment="1">
      <alignment horizontal="left" wrapText="1" indent="1"/>
    </xf>
    <xf numFmtId="0" fontId="2" fillId="0" borderId="0" xfId="4" applyBorder="1" applyAlignment="1">
      <alignment horizontal="left" wrapText="1" indent="1"/>
    </xf>
  </cellXfs>
  <cellStyles count="12">
    <cellStyle name="Comma" xfId="11" builtinId="3" customBuiltin="1"/>
    <cellStyle name="Currency" xfId="5" builtinId="4" customBuiltin="1"/>
    <cellStyle name="Currency [0]" xfId="6" builtinId="7" customBuiltin="1"/>
    <cellStyle name="Date" xfId="10" xr:uid="{00000000-0005-0000-0000-000003000000}"/>
    <cellStyle name="Heading 1" xfId="1" builtinId="16" customBuiltin="1"/>
    <cellStyle name="Heading 2" xfId="3" builtinId="17" customBuiltin="1"/>
    <cellStyle name="Heading 3" xfId="2" builtinId="18" customBuiltin="1"/>
    <cellStyle name="Heading 4" xfId="7" builtinId="19" customBuiltin="1"/>
    <cellStyle name="Month and Year" xfId="9" xr:uid="{00000000-0005-0000-0000-000008000000}"/>
    <cellStyle name="Normal" xfId="0" builtinId="0" customBuiltin="1"/>
    <cellStyle name="Title" xfId="4" builtinId="15" customBuiltin="1"/>
    <cellStyle name="Total Withdrawls" xfId="8" xr:uid="{00000000-0005-0000-0000-00000B000000}"/>
  </cellStyles>
  <dxfs count="38">
    <dxf>
      <font>
        <strike val="0"/>
        <outline val="0"/>
        <shadow val="0"/>
        <u val="none"/>
        <vertAlign val="baseline"/>
        <sz val="11"/>
        <color theme="1" tint="4.9989318521683403E-2"/>
        <name val="Trebuchet MS"/>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numFmt numFmtId="164" formatCode="&quot;$&quot;#,##0.0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solid">
          <fgColor indexed="64"/>
          <bgColor theme="4" tint="0.59999389629810485"/>
        </patternFill>
      </fill>
      <alignment horizontal="left"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numFmt numFmtId="164" formatCode="&quot;$&quot;#,##0.00"/>
      <fill>
        <patternFill patternType="solid">
          <fgColor indexed="64"/>
          <bgColor theme="4" tint="0.59999389629810485"/>
        </patternFill>
      </fill>
      <alignment horizontal="left" vertical="center" textRotation="0" wrapText="0" indent="1" justifyLastLine="0" shrinkToFit="0" readingOrder="0"/>
    </dxf>
    <dxf>
      <font>
        <strike val="0"/>
        <outline val="0"/>
        <shadow val="0"/>
        <u val="none"/>
        <vertAlign val="baseline"/>
        <sz val="11"/>
        <color theme="0"/>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solid">
          <fgColor indexed="64"/>
          <bgColor theme="4" tint="0.59999389629810485"/>
        </patternFill>
      </fill>
      <alignment horizontal="left" vertical="center" textRotation="0" wrapText="0" indent="0"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solid">
          <fgColor indexed="64"/>
          <bgColor theme="4" tint="0.59999389629810485"/>
        </patternFill>
      </fill>
      <alignment horizontal="left" vertical="center" textRotation="0" wrapText="0" indent="1" justifyLastLine="0" shrinkToFit="0" readingOrder="0"/>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solid">
          <fgColor indexed="64"/>
          <bgColor theme="4" tint="0.3999755851924192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dxf>
    <dxf>
      <font>
        <strike val="0"/>
        <outline val="0"/>
        <shadow val="0"/>
        <u val="none"/>
        <vertAlign val="baseline"/>
        <sz val="11"/>
        <color theme="1" tint="4.9989318521683403E-2"/>
        <name val="Trebuchet MS"/>
        <family val="2"/>
        <scheme val="minor"/>
      </font>
      <fill>
        <patternFill patternType="none">
          <fgColor indexed="64"/>
          <bgColor auto="1"/>
        </patternFill>
      </fill>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color auto="1"/>
      </font>
      <fill>
        <patternFill patternType="solid">
          <fgColor theme="9"/>
          <bgColor theme="9"/>
        </patternFill>
      </fill>
      <border diagonalUp="0" diagonalDown="0">
        <left/>
        <right/>
        <top style="thin">
          <color theme="0"/>
        </top>
        <bottom/>
        <vertical/>
        <horizontal/>
      </border>
    </dxf>
    <dxf>
      <font>
        <b/>
        <i val="0"/>
        <color auto="1"/>
      </font>
      <fill>
        <patternFill patternType="solid">
          <fgColor theme="6" tint="-9.9948118533890809E-2"/>
          <bgColor theme="6" tint="-9.9948118533890809E-2"/>
        </patternFill>
      </fill>
      <border diagonalUp="0" diagonalDown="0">
        <left/>
        <right/>
        <top/>
        <bottom style="thin">
          <color theme="0"/>
        </bottom>
        <vertical/>
        <horizontal/>
      </border>
    </dxf>
    <dxf>
      <font>
        <b/>
        <i val="0"/>
        <color auto="1"/>
      </font>
      <fill>
        <patternFill patternType="solid">
          <fgColor theme="9"/>
          <bgColor theme="9"/>
        </patternFill>
      </fill>
      <border diagonalUp="0" diagonalDown="0">
        <left/>
        <right/>
        <top/>
        <bottom/>
        <vertical style="thin">
          <color theme="0"/>
        </vertical>
        <horizontal/>
      </border>
    </dxf>
    <dxf>
      <font>
        <b/>
        <i val="0"/>
        <color auto="1"/>
      </font>
      <fill>
        <patternFill patternType="solid">
          <fgColor theme="4" tint="0.59996337778862885"/>
          <bgColor theme="4" tint="0.59996337778862885"/>
        </patternFill>
      </fill>
      <border diagonalUp="0" diagonalDown="0">
        <left/>
        <right/>
        <top style="thin">
          <color theme="0"/>
        </top>
        <bottom/>
        <vertical/>
        <horizontal/>
      </border>
    </dxf>
    <dxf>
      <font>
        <b/>
        <i val="0"/>
        <color auto="1"/>
      </font>
      <fill>
        <patternFill patternType="solid">
          <fgColor theme="4" tint="0.39994506668294322"/>
          <bgColor theme="4" tint="0.39994506668294322"/>
        </patternFill>
      </fill>
      <border diagonalUp="0" diagonalDown="0">
        <left/>
        <right/>
        <top/>
        <bottom style="thin">
          <color theme="0"/>
        </bottom>
        <vertical/>
        <horizontal/>
      </border>
    </dxf>
    <dxf>
      <font>
        <b/>
        <i val="0"/>
        <color auto="1"/>
      </font>
      <fill>
        <patternFill patternType="solid">
          <fgColor theme="4" tint="0.79989013336588644"/>
          <bgColor theme="4" tint="0.59996337778862885"/>
        </patternFill>
      </fill>
      <border diagonalUp="0" diagonalDown="0">
        <left/>
        <right/>
        <top/>
        <bottom/>
        <vertical style="thin">
          <color theme="0"/>
        </vertical>
        <horizontal/>
      </border>
    </dxf>
    <dxf>
      <font>
        <b/>
        <color theme="1"/>
      </font>
      <border>
        <bottom style="thin">
          <color theme="5"/>
        </bottom>
        <vertical/>
        <horizontal/>
      </border>
    </dxf>
    <dxf>
      <font>
        <color theme="1"/>
      </font>
      <border>
        <left style="thin">
          <color theme="5"/>
        </left>
        <right style="thin">
          <color theme="5"/>
        </right>
        <top style="thin">
          <color theme="5"/>
        </top>
        <bottom style="thin">
          <color theme="5"/>
        </bottom>
        <vertical/>
        <horizontal/>
      </border>
    </dxf>
  </dxfs>
  <tableStyles count="5" defaultTableStyle="TableStyleMedium2" defaultPivotStyle="PivotStyleMedium2">
    <tableStyle name="Monthly bank Reconciliation" pivot="0" table="0" count="10" xr9:uid="{00000000-0011-0000-FFFF-FFFF00000000}">
      <tableStyleElement type="wholeTable" dxfId="37"/>
      <tableStyleElement type="headerRow" dxfId="36"/>
    </tableStyle>
    <tableStyle name="Monthly Bank Reconciliation - deposits" pivot="0" count="3" xr9:uid="{00000000-0011-0000-FFFF-FFFF01000000}">
      <tableStyleElement type="wholeTable" dxfId="35"/>
      <tableStyleElement type="headerRow" dxfId="34"/>
      <tableStyleElement type="totalRow" dxfId="33"/>
    </tableStyle>
    <tableStyle name="Monthly Bank Reconciliation - withdrawls" pivot="0" count="3" xr9:uid="{00000000-0011-0000-FFFF-FFFF02000000}">
      <tableStyleElement type="wholeTable" dxfId="32"/>
      <tableStyleElement type="headerRow" dxfId="31"/>
      <tableStyleElement type="totalRow" dxfId="30"/>
    </tableStyle>
    <tableStyle name="Monthly bank Reconciliation_2" pivot="0" table="0" count="10" xr9:uid="{00000000-0011-0000-FFFF-FFFF03000000}">
      <tableStyleElement type="wholeTable" dxfId="29"/>
      <tableStyleElement type="headerRow" dxfId="28"/>
    </tableStyle>
    <tableStyle name="Monthly bank Reconciliation_2 2" pivot="0" table="0" count="10" xr9:uid="{00000000-0011-0000-FFFF-FFFF04000000}">
      <tableStyleElement type="wholeTable" dxfId="27"/>
      <tableStyleElement type="headerRow" dxfId="26"/>
    </tableStyle>
  </tableStyles>
  <extLst>
    <ext xmlns:x14="http://schemas.microsoft.com/office/spreadsheetml/2009/9/main" uri="{46F421CA-312F-682f-3DD2-61675219B42D}">
      <x14:dxfs count="24">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theme="4"/>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24994659260841701"/>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5" tint="0.7999816888943144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Monthly bank Reconciliation">
        <x14:slicerStyle name="Monthly bank Reconciliation">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onthly bank Reconciliation_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onthly bank Reconciliation_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microsoft.com/office/2007/relationships/slicerCache" Target="/xl/slicerCaches/slicerCache1.xml" Id="rId3" /><Relationship Type="http://schemas.openxmlformats.org/officeDocument/2006/relationships/sharedStrings" Target="/xl/sharedStrings.xml" Id="rId7" /><Relationship Type="http://schemas.openxmlformats.org/officeDocument/2006/relationships/worksheet" Target="/xl/worksheets/sheet21.xml" Id="rId2" /><Relationship Type="http://schemas.openxmlformats.org/officeDocument/2006/relationships/worksheet" Target="/xl/worksheets/sheet12.xml" Id="rId1" /><Relationship Type="http://schemas.openxmlformats.org/officeDocument/2006/relationships/styles" Target="/xl/styles.xml" Id="rId6" /><Relationship Type="http://schemas.openxmlformats.org/officeDocument/2006/relationships/theme" Target="/xl/theme/theme11.xml" Id="rId5" /><Relationship Type="http://schemas.microsoft.com/office/2007/relationships/slicerCache" Target="/xl/slicerCaches/slicerCache22.xml" Id="rId4" /></Relationships>
</file>

<file path=xl/drawings/drawing12.xml><?xml version="1.0" encoding="utf-8"?>
<xdr:wsDr xmlns:xdr="http://schemas.openxmlformats.org/drawingml/2006/spreadsheetDrawing" xmlns:a="http://schemas.openxmlformats.org/drawingml/2006/main">
  <xdr:twoCellAnchor editAs="oneCell">
    <xdr:from>
      <xdr:col>7</xdr:col>
      <xdr:colOff>3175</xdr:colOff>
      <xdr:row>6</xdr:row>
      <xdr:rowOff>6351</xdr:rowOff>
    </xdr:from>
    <xdr:to>
      <xdr:col>8</xdr:col>
      <xdr:colOff>3175</xdr:colOff>
      <xdr:row>9</xdr:row>
      <xdr:rowOff>182880</xdr:rowOff>
    </xdr:to>
    <mc:AlternateContent xmlns:mc="http://schemas.openxmlformats.org/markup-compatibility/2006" xmlns:sle15="http://schemas.microsoft.com/office/drawing/2012/slicer">
      <mc:Choice Requires="sle15">
        <xdr:graphicFrame macro="">
          <xdr:nvGraphicFramePr>
            <xdr:cNvPr id="6" name="description" descr="Deposits slicer to filter deposited items by description">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mlns="">
        <xdr:sp macro="" textlink="">
          <xdr:nvSpPr>
            <xdr:cNvPr id="0" name=""/>
            <xdr:cNvSpPr>
              <a:spLocks noTextEdit="1"/>
            </xdr:cNvSpPr>
          </xdr:nvSpPr>
          <xdr:spPr>
            <a:xfrm>
              <a:off x="7826375" y="2089151"/>
              <a:ext cx="1828800" cy="14477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7</xdr:col>
      <xdr:colOff>28575</xdr:colOff>
      <xdr:row>1</xdr:row>
      <xdr:rowOff>12700</xdr:rowOff>
    </xdr:from>
    <xdr:to>
      <xdr:col>7</xdr:col>
      <xdr:colOff>1763077</xdr:colOff>
      <xdr:row>5</xdr:row>
      <xdr:rowOff>120776</xdr:rowOff>
    </xdr:to>
    <mc:AlternateContent xmlns:mc="http://schemas.openxmlformats.org/markup-compatibility/2006" xmlns:sle15="http://schemas.microsoft.com/office/drawing/2012/slicer">
      <mc:Choice Requires="sle15">
        <xdr:graphicFrame macro="">
          <xdr:nvGraphicFramePr>
            <xdr:cNvPr id="3" name="for 1" descr="Withdrawals slicer to filter withdrawal items by withdrawal for">
              <a:extLst>
                <a:ext uri="{FF2B5EF4-FFF2-40B4-BE49-F238E27FC236}">
                  <a16:creationId xmlns:a16="http://schemas.microsoft.com/office/drawing/2014/main" id="{3F01FCF7-F26F-41B6-B277-8E5E21EECECD}"/>
                </a:ext>
              </a:extLst>
            </xdr:cNvPr>
            <xdr:cNvGraphicFramePr/>
          </xdr:nvGraphicFramePr>
          <xdr:xfrm>
            <a:off x="0" y="0"/>
            <a:ext cx="0" cy="0"/>
          </xdr:xfrm>
          <a:graphic>
            <a:graphicData uri="http://schemas.microsoft.com/office/drawing/2010/slicer">
              <sle:slicer xmlns:sle="http://schemas.microsoft.com/office/drawing/2010/slicer" name="for 1"/>
            </a:graphicData>
          </a:graphic>
        </xdr:graphicFrame>
      </mc:Choice>
      <mc:Fallback xmlns="">
        <xdr:sp macro="" textlink="">
          <xdr:nvSpPr>
            <xdr:cNvPr id="0" name=""/>
            <xdr:cNvSpPr>
              <a:spLocks noTextEdit="1"/>
            </xdr:cNvSpPr>
          </xdr:nvSpPr>
          <xdr:spPr>
            <a:xfrm>
              <a:off x="7851775" y="190500"/>
              <a:ext cx="1828800" cy="181940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00000000-0013-0000-FFFF-FFFF01000000}" sourceName="Description">
  <extLst>
    <x:ext xmlns:x15="http://schemas.microsoft.com/office/spreadsheetml/2010/11/main" uri="{2F2917AC-EB37-4324-AD4E-5DD8C200BD13}">
      <x15:tableSlicerCache tableId="2" column="3"/>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1" xr10:uid="{00000000-0013-0000-FFFF-FFFF02000000}" sourceName="For">
  <extLst>
    <x:ext xmlns:x15="http://schemas.microsoft.com/office/spreadsheetml/2010/11/main" uri="{2F2917AC-EB37-4324-AD4E-5DD8C200BD13}">
      <x15:tableSlicerCache tableId="3" column="4"/>
    </x:ext>
  </extLst>
</slicerCacheDefinition>
</file>

<file path=xl/slicers/slicer1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tion" xr10:uid="{00000000-0014-0000-FFFF-FFFF01000000}" cache="Slicer_description" caption="Description filter"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 1" xr10:uid="{00000000-0014-0000-FFFF-FFFF02000000}" cache="Slicer_for1" caption="For filter" style="SlicerStyleLight2" rowHeight="241300"/>
</slicers>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eposits" displayName="Deposits" ref="B8:F13" totalsRowCount="1" headerRowDxfId="25" dataDxfId="24" totalsRowDxfId="23">
  <autoFilter ref="B8:F12" xr:uid="{00000000-0009-0000-0100-000002000000}"/>
  <tableColumns count="5">
    <tableColumn id="4" xr3:uid="{00000000-0010-0000-0000-000004000000}" name="Deposit No." totalsRowLabel="TOTAL" dataDxfId="22" totalsRowDxfId="21" dataCellStyle="Comma">
      <calculatedColumnFormula>ROW()-ROW(Deposits[[#Headers],[Deposit No.]])</calculatedColumnFormula>
    </tableColumn>
    <tableColumn id="1" xr3:uid="{00000000-0010-0000-0000-000001000000}" name="Date" dataDxfId="20" totalsRowDxfId="19" dataCellStyle="Date"/>
    <tableColumn id="2" xr3:uid="{00000000-0010-0000-0000-000002000000}" name="Amount" totalsRowFunction="sum" dataDxfId="18" totalsRowDxfId="17" dataCellStyle="Currency [0]"/>
    <tableColumn id="3" xr3:uid="{00000000-0010-0000-0000-000003000000}" name="Description" dataDxfId="16" totalsRowDxfId="15"/>
    <tableColumn id="5" xr3:uid="{00000000-0010-0000-0000-000005000000}" name="Reconciled" dataDxfId="14" totalsRowDxfId="13"/>
  </tableColumns>
  <tableStyleInfo name="Monthly Bank Reconciliation - deposits" showFirstColumn="0" showLastColumn="0" showRowStripes="0" showColumnStripes="0"/>
  <extLst>
    <ext xmlns:x14="http://schemas.microsoft.com/office/spreadsheetml/2009/9/main" uri="{504A1905-F514-4f6f-8877-14C23A59335A}">
      <x14:table altTextSummary="Enter deposit number, date, amount, description, and reconciled status in this table"/>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hecks" displayName="Checks" ref="B3:F9" totalsRowCount="1" headerRowDxfId="12" dataDxfId="11" totalsRowDxfId="10">
  <autoFilter ref="B3:F8" xr:uid="{00000000-0009-0000-0100-000003000000}"/>
  <tableColumns count="5">
    <tableColumn id="1" xr3:uid="{00000000-0010-0000-0100-000001000000}" name="Type" totalsRowLabel="TOTAL" dataDxfId="9" totalsRowDxfId="8"/>
    <tableColumn id="2" xr3:uid="{00000000-0010-0000-0100-000002000000}" name="Date" dataDxfId="7" totalsRowDxfId="6" dataCellStyle="Date"/>
    <tableColumn id="3" xr3:uid="{00000000-0010-0000-0100-000003000000}" name="Amount" totalsRowFunction="sum" dataDxfId="5" totalsRowDxfId="4" dataCellStyle="Currency [0]"/>
    <tableColumn id="4" xr3:uid="{00000000-0010-0000-0100-000004000000}" name="For" dataDxfId="3" totalsRowDxfId="2"/>
    <tableColumn id="5" xr3:uid="{00000000-0010-0000-0100-000005000000}" name="Reconciled" dataDxfId="1" totalsRowDxfId="0"/>
  </tableColumns>
  <tableStyleInfo name="Monthly Bank Reconciliation - withdrawls" showFirstColumn="0" showLastColumn="0" showRowStripes="0" showColumnStripes="0"/>
  <extLst>
    <ext xmlns:x14="http://schemas.microsoft.com/office/spreadsheetml/2009/9/main" uri="{504A1905-F514-4f6f-8877-14C23A59335A}">
      <x14:table altTextSummary="Enter withdrawal type, date, amount, for, and reconciled status in this table"/>
    </ext>
  </extLst>
</table>
</file>

<file path=xl/theme/theme11.xml><?xml version="1.0" encoding="utf-8"?>
<a:theme xmlns:a="http://schemas.openxmlformats.org/drawingml/2006/main" name="Monthly Bank Reconciliation">
  <a:themeElements>
    <a:clrScheme name="Business monthly Budget">
      <a:dk1>
        <a:srgbClr val="000000"/>
      </a:dk1>
      <a:lt1>
        <a:srgbClr val="FFFFFF"/>
      </a:lt1>
      <a:dk2>
        <a:srgbClr val="57999A"/>
      </a:dk2>
      <a:lt2>
        <a:srgbClr val="E7E6E6"/>
      </a:lt2>
      <a:accent1>
        <a:srgbClr val="7DBAB2"/>
      </a:accent1>
      <a:accent2>
        <a:srgbClr val="A9D4BF"/>
      </a:accent2>
      <a:accent3>
        <a:srgbClr val="D4E6CF"/>
      </a:accent3>
      <a:accent4>
        <a:srgbClr val="468282"/>
      </a:accent4>
      <a:accent5>
        <a:srgbClr val="89CCC3"/>
      </a:accent5>
      <a:accent6>
        <a:srgbClr val="E0F5DB"/>
      </a:accent6>
      <a:hlink>
        <a:srgbClr val="0563C1"/>
      </a:hlink>
      <a:folHlink>
        <a:srgbClr val="954F72"/>
      </a:folHlink>
    </a:clrScheme>
    <a:fontScheme name="Monthly Bank Reconciliation">
      <a:majorFont>
        <a:latin typeface="Euphemia"/>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12.xml" Id="rId2" /><Relationship Type="http://schemas.openxmlformats.org/officeDocument/2006/relationships/printerSettings" Target="/xl/printerSettings/printerSettings12.bin" Id="rId1" /><Relationship Type="http://schemas.microsoft.com/office/2007/relationships/slicer" Target="/xl/slicers/slicer12.xml" Id="rId4" /></Relationships>
</file>

<file path=xl/worksheets/_rels/sheet21.xml.rels>&#65279;<?xml version="1.0" encoding="utf-8"?><Relationships xmlns="http://schemas.openxmlformats.org/package/2006/relationships"><Relationship Type="http://schemas.openxmlformats.org/officeDocument/2006/relationships/table" Target="/xl/tables/table21.xml" Id="rId3" /><Relationship Type="http://schemas.openxmlformats.org/officeDocument/2006/relationships/drawing" Target="/xl/drawings/drawing21.xml" Id="rId2" /><Relationship Type="http://schemas.openxmlformats.org/officeDocument/2006/relationships/printerSettings" Target="/xl/printerSettings/printerSettings21.bin" Id="rId1" /><Relationship Type="http://schemas.microsoft.com/office/2007/relationships/slicer" Target="/xl/slicers/slicer2.xml" Id="rId4" /></Relationships>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F13"/>
  <sheetViews>
    <sheetView showGridLines="0" tabSelected="1" workbookViewId="0"/>
  </sheetViews>
  <sheetFormatPr defaultColWidth="8.796875" defaultRowHeight="30" customHeight="1"/>
  <cols>
    <col min="1" max="1" width="2.33203125" customWidth="1"/>
    <col min="2" max="2" width="19.33203125" customWidth="1"/>
    <col min="3" max="3" width="16" customWidth="1"/>
    <col min="4" max="4" width="20.796875" customWidth="1"/>
    <col min="5" max="5" width="22.33203125" customWidth="1"/>
    <col min="6" max="6" width="20.796875" customWidth="1"/>
    <col min="7" max="7" width="2.6640625" customWidth="1"/>
    <col min="8" max="8" width="25.6640625" customWidth="1"/>
    <col min="9" max="9" width="2.6640625" customWidth="1"/>
  </cols>
  <sheetData>
    <row r="1" spans="2:6" ht="14" customHeight="1"/>
    <row r="2" spans="2:6" ht="30" customHeight="1" thickBot="1">
      <c r="B2" s="20" t="s">
        <v>28</v>
      </c>
      <c r="C2" s="21"/>
      <c r="D2" s="1" t="s">
        <v>3</v>
      </c>
      <c r="E2" s="1" t="s">
        <v>1</v>
      </c>
      <c r="F2" s="2" t="s">
        <v>5</v>
      </c>
    </row>
    <row r="3" spans="2:6" ht="30" customHeight="1">
      <c r="B3" s="21"/>
      <c r="C3" s="21"/>
      <c r="D3" s="4" t="str">
        <f ca="1">UPPER(TEXT(TODAY(),"mmmm"))</f>
        <v>JANUARY</v>
      </c>
      <c r="E3" s="5">
        <v>2525.54</v>
      </c>
      <c r="F3" s="5">
        <f>Deposit_total</f>
        <v>5400</v>
      </c>
    </row>
    <row r="4" spans="2:6" ht="30" customHeight="1" thickBot="1">
      <c r="B4" s="21"/>
      <c r="C4" s="21"/>
      <c r="D4" s="1" t="s">
        <v>4</v>
      </c>
      <c r="E4" s="1" t="s">
        <v>2</v>
      </c>
      <c r="F4" s="3" t="s">
        <v>6</v>
      </c>
    </row>
    <row r="5" spans="2:6" ht="30" customHeight="1">
      <c r="B5" s="21"/>
      <c r="C5" s="21"/>
      <c r="D5" s="4">
        <f ca="1">YEAR(TODAY())</f>
        <v>2023</v>
      </c>
      <c r="E5" s="5">
        <f>IFERROR(EndingBalance+Deposit_total-Withdrawls_total, "")</f>
        <v>6550.54</v>
      </c>
      <c r="F5" s="5">
        <f>Withdrawls_total</f>
        <v>1375</v>
      </c>
    </row>
    <row r="7" spans="2:6" ht="45" customHeight="1">
      <c r="B7" s="10" t="s">
        <v>22</v>
      </c>
      <c r="C7" s="6"/>
      <c r="D7" s="6"/>
      <c r="E7" s="6"/>
      <c r="F7" s="6"/>
    </row>
    <row r="8" spans="2:6" ht="30" customHeight="1">
      <c r="B8" s="12" t="s">
        <v>24</v>
      </c>
      <c r="C8" s="12" t="s">
        <v>23</v>
      </c>
      <c r="D8" s="12" t="s">
        <v>25</v>
      </c>
      <c r="E8" s="12" t="s">
        <v>26</v>
      </c>
      <c r="F8" s="12" t="s">
        <v>27</v>
      </c>
    </row>
    <row r="9" spans="2:6" ht="30" customHeight="1">
      <c r="B9" s="14">
        <f>ROW()-ROW(Deposits[[#Headers],[Deposit No.]])</f>
        <v>1</v>
      </c>
      <c r="C9" s="15">
        <f ca="1">TODAY()-15</f>
        <v>44929</v>
      </c>
      <c r="D9" s="16">
        <v>1500</v>
      </c>
      <c r="E9" s="17" t="s">
        <v>18</v>
      </c>
      <c r="F9" s="12" t="s">
        <v>8</v>
      </c>
    </row>
    <row r="10" spans="2:6" ht="30" customHeight="1">
      <c r="B10" s="14">
        <f>ROW()-ROW(Deposits[[#Headers],[Deposit No.]])</f>
        <v>2</v>
      </c>
      <c r="C10" s="15">
        <f ca="1">TODAY()-10</f>
        <v>44934</v>
      </c>
      <c r="D10" s="16">
        <v>1200</v>
      </c>
      <c r="E10" s="17" t="s">
        <v>19</v>
      </c>
      <c r="F10" s="12" t="s">
        <v>8</v>
      </c>
    </row>
    <row r="11" spans="2:6" ht="30" customHeight="1">
      <c r="B11" s="14">
        <f>ROW()-ROW(Deposits[[#Headers],[Deposit No.]])</f>
        <v>3</v>
      </c>
      <c r="C11" s="15">
        <f ca="1">TODAY()-5</f>
        <v>44939</v>
      </c>
      <c r="D11" s="16">
        <v>1500</v>
      </c>
      <c r="E11" s="17" t="s">
        <v>20</v>
      </c>
      <c r="F11" s="12" t="s">
        <v>8</v>
      </c>
    </row>
    <row r="12" spans="2:6" ht="30" customHeight="1">
      <c r="B12" s="14">
        <f>ROW()-ROW(Deposits[[#Headers],[Deposit No.]])</f>
        <v>4</v>
      </c>
      <c r="C12" s="15">
        <f ca="1">TODAY()</f>
        <v>44944</v>
      </c>
      <c r="D12" s="16">
        <v>1200</v>
      </c>
      <c r="E12" s="17" t="s">
        <v>21</v>
      </c>
      <c r="F12" s="12" t="s">
        <v>8</v>
      </c>
    </row>
    <row r="13" spans="2:6" ht="30" customHeight="1">
      <c r="B13" s="7" t="s">
        <v>7</v>
      </c>
      <c r="C13" s="8"/>
      <c r="D13" s="9">
        <f>SUBTOTAL(109,Deposits[Amount])</f>
        <v>5400</v>
      </c>
      <c r="E13" s="13"/>
      <c r="F13" s="8"/>
    </row>
  </sheetData>
  <mergeCells count="1">
    <mergeCell ref="B2:C5"/>
  </mergeCells>
  <conditionalFormatting sqref="D9:D12">
    <cfRule type="dataBar" priority="12">
      <dataBar>
        <cfvo type="min"/>
        <cfvo type="max"/>
        <color theme="4" tint="0.79998168889431442"/>
      </dataBar>
      <extLst>
        <ext xmlns:x14="http://schemas.microsoft.com/office/spreadsheetml/2009/9/main" uri="{B025F937-C7B1-47D3-B67F-A62EFF666E3E}">
          <x14:id>{DFAB242C-6506-4613-AF01-D0956E78CD1F}</x14:id>
        </ext>
      </extLst>
    </cfRule>
  </conditionalFormatting>
  <dataValidations count="22">
    <dataValidation type="list" errorStyle="warning" allowBlank="1" showInputMessage="1" showErrorMessage="1" error="Select either Yes or No from list. Select CANCEL, then press ALT+DOWN ARROW to open the drop-down list, then ENTER to make selection" sqref="F9:F12" xr:uid="{00000000-0002-0000-0000-000000000000}">
      <formula1>"yes,no"</formula1>
    </dataValidation>
    <dataValidation allowBlank="1" showInputMessage="1" showErrorMessage="1" prompt="Create a Monthly Bank Reconciliation statement in this workbook. Enter Deposits and Withdrawals. Total Deposits, Withdrawals, and Balance are automatically calculated in this sheet" sqref="A1" xr:uid="{00000000-0002-0000-0000-000001000000}"/>
    <dataValidation allowBlank="1" showInputMessage="1" showErrorMessage="1" prompt="Enter the title of this worksheet is in this cell. Enter month, year, and previous balance in the cells to the right." sqref="B2:C5" xr:uid="{00000000-0002-0000-0000-000002000000}"/>
    <dataValidation allowBlank="1" showInputMessage="1" showErrorMessage="1" prompt="Enter deposits details in table below. Use slicer in cell H7 to filter deposits by description" sqref="B7" xr:uid="{00000000-0002-0000-0000-000003000000}"/>
    <dataValidation allowBlank="1" showInputMessage="1" showErrorMessage="1" prompt="Enter Month in cell below" sqref="D2" xr:uid="{00000000-0002-0000-0000-000004000000}"/>
    <dataValidation allowBlank="1" showInputMessage="1" showErrorMessage="1" prompt="Enter Month in this cell" sqref="D3" xr:uid="{00000000-0002-0000-0000-000005000000}"/>
    <dataValidation allowBlank="1" showInputMessage="1" showErrorMessage="1" prompt="Enter Year in cell below" sqref="D4" xr:uid="{00000000-0002-0000-0000-000006000000}"/>
    <dataValidation allowBlank="1" showInputMessage="1" showErrorMessage="1" prompt="Enter Year in this cell" sqref="D5" xr:uid="{00000000-0002-0000-0000-000007000000}"/>
    <dataValidation allowBlank="1" showInputMessage="1" showErrorMessage="1" prompt="Enter Previous Balance in cell below" sqref="E2" xr:uid="{00000000-0002-0000-0000-000008000000}"/>
    <dataValidation allowBlank="1" showInputMessage="1" showErrorMessage="1" prompt="Enter Previous Balance in this cell" sqref="E3" xr:uid="{00000000-0002-0000-0000-000009000000}"/>
    <dataValidation allowBlank="1" showInputMessage="1" showErrorMessage="1" prompt="Ending Balance is automatically calculated in cell below" sqref="E4" xr:uid="{00000000-0002-0000-0000-00000A000000}"/>
    <dataValidation allowBlank="1" showInputMessage="1" showErrorMessage="1" prompt="Ending Balance is automatically calculated in this cell" sqref="E5" xr:uid="{00000000-0002-0000-0000-00000B000000}"/>
    <dataValidation allowBlank="1" showInputMessage="1" showErrorMessage="1" prompt="Total Deposits are automatically calculated in cell below" sqref="F2" xr:uid="{00000000-0002-0000-0000-00000C000000}"/>
    <dataValidation allowBlank="1" showInputMessage="1" showErrorMessage="1" prompt="Total Deposits are automatically calculated in this cell" sqref="F3" xr:uid="{00000000-0002-0000-0000-00000D000000}"/>
    <dataValidation allowBlank="1" showInputMessage="1" showErrorMessage="1" prompt="Total Withdrawals are automatically calculated in cell below" sqref="F4" xr:uid="{00000000-0002-0000-0000-00000E000000}"/>
    <dataValidation allowBlank="1" showInputMessage="1" showErrorMessage="1" prompt="Total Withdrawals are automatically calculated in this cell" sqref="F5" xr:uid="{00000000-0002-0000-0000-00000F000000}"/>
    <dataValidation allowBlank="1" showInputMessage="1" showErrorMessage="1" prompt="Enter deposit number in this column under this heading. Use heading filters to find specific entries" sqref="B8" xr:uid="{00000000-0002-0000-0000-000010000000}"/>
    <dataValidation allowBlank="1" showInputMessage="1" showErrorMessage="1" prompt="Select Yes or No in this column to mark reconciled entries. Press ALT+DOWN ARROW to open the drop-down list, then ENTER to make selection" sqref="F8" xr:uid="{00000000-0002-0000-0000-000011000000}"/>
    <dataValidation allowBlank="1" showInputMessage="1" showErrorMessage="1" prompt="Enter date in this column under this heading" sqref="C8" xr:uid="{00000000-0002-0000-0000-000012000000}"/>
    <dataValidation allowBlank="1" showInputMessage="1" showErrorMessage="1" prompt="Enter amount in this column under this heading" sqref="D8" xr:uid="{00000000-0002-0000-0000-000013000000}"/>
    <dataValidation allowBlank="1" showInputMessage="1" showErrorMessage="1" prompt="Enter description in this column under this heading" sqref="E8" xr:uid="{00000000-0002-0000-0000-000014000000}"/>
    <dataValidation allowBlank="1" showInputMessage="1" showErrorMessage="1" prompt="Deposits slicer to filter deposited items by description is in this cell" sqref="H9" xr:uid="{00000000-0002-0000-0000-000015000000}"/>
  </dataValidations>
  <printOptions horizontalCentered="1"/>
  <pageMargins left="0.4" right="0.4" top="0.4" bottom="0.4" header="0.5" footer="0.5"/>
  <pageSetup scale="95"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FAB242C-6506-4613-AF01-D0956E78CD1F}">
            <x14:dataBar minLength="0" maxLength="100" gradient="0">
              <x14:cfvo type="autoMin"/>
              <x14:cfvo type="autoMax"/>
              <x14:negativeFillColor rgb="FFFF0000"/>
              <x14:axisColor rgb="FF000000"/>
            </x14:dataBar>
          </x14:cfRule>
          <xm:sqref>D9:D12</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autoPageBreaks="0" fitToPage="1"/>
  </sheetPr>
  <dimension ref="B1:F9"/>
  <sheetViews>
    <sheetView showGridLines="0" workbookViewId="0"/>
  </sheetViews>
  <sheetFormatPr defaultColWidth="8.796875" defaultRowHeight="30" customHeight="1"/>
  <cols>
    <col min="1" max="1" width="2.33203125" customWidth="1"/>
    <col min="2" max="2" width="17.6640625" customWidth="1"/>
    <col min="3" max="3" width="16" customWidth="1"/>
    <col min="4" max="4" width="20.796875" customWidth="1"/>
    <col min="5" max="5" width="23.06640625" customWidth="1"/>
    <col min="6" max="6" width="20.796875" customWidth="1"/>
    <col min="7" max="7" width="2.6640625" customWidth="1"/>
    <col min="8" max="8" width="25.6640625" customWidth="1"/>
    <col min="9" max="9" width="2.6640625" customWidth="1"/>
  </cols>
  <sheetData>
    <row r="1" spans="2:6" ht="14" customHeight="1"/>
    <row r="2" spans="2:6" ht="45" customHeight="1">
      <c r="B2" s="11" t="s">
        <v>29</v>
      </c>
      <c r="C2" s="6"/>
      <c r="D2" s="6"/>
      <c r="E2" s="6"/>
      <c r="F2" s="6"/>
    </row>
    <row r="3" spans="2:6" ht="30" customHeight="1">
      <c r="B3" s="12" t="s">
        <v>30</v>
      </c>
      <c r="C3" s="12" t="s">
        <v>23</v>
      </c>
      <c r="D3" s="12" t="s">
        <v>25</v>
      </c>
      <c r="E3" s="12" t="s">
        <v>31</v>
      </c>
      <c r="F3" s="12" t="s">
        <v>27</v>
      </c>
    </row>
    <row r="4" spans="2:6" ht="30" customHeight="1">
      <c r="B4" s="12" t="s">
        <v>14</v>
      </c>
      <c r="C4" s="15">
        <f ca="1">TODAY()-8</f>
        <v>44936</v>
      </c>
      <c r="D4" s="16">
        <v>150</v>
      </c>
      <c r="E4" s="17" t="s">
        <v>9</v>
      </c>
      <c r="F4" s="12" t="s">
        <v>8</v>
      </c>
    </row>
    <row r="5" spans="2:6" ht="30" customHeight="1">
      <c r="B5" s="12" t="s">
        <v>15</v>
      </c>
      <c r="C5" s="15">
        <f ca="1">TODAY()-6</f>
        <v>44938</v>
      </c>
      <c r="D5" s="16">
        <v>150</v>
      </c>
      <c r="E5" s="17" t="s">
        <v>10</v>
      </c>
      <c r="F5" s="12" t="s">
        <v>8</v>
      </c>
    </row>
    <row r="6" spans="2:6" ht="30" customHeight="1">
      <c r="B6" s="12" t="s">
        <v>16</v>
      </c>
      <c r="C6" s="15">
        <f ca="1">TODAY()-4</f>
        <v>44940</v>
      </c>
      <c r="D6" s="16">
        <v>850</v>
      </c>
      <c r="E6" s="17" t="s">
        <v>11</v>
      </c>
      <c r="F6" s="12" t="s">
        <v>8</v>
      </c>
    </row>
    <row r="7" spans="2:6" ht="30" customHeight="1">
      <c r="B7" s="12" t="s">
        <v>17</v>
      </c>
      <c r="C7" s="15">
        <f ca="1">TODAY()-2</f>
        <v>44942</v>
      </c>
      <c r="D7" s="16">
        <v>125</v>
      </c>
      <c r="E7" s="17" t="s">
        <v>12</v>
      </c>
      <c r="F7" s="12" t="s">
        <v>8</v>
      </c>
    </row>
    <row r="8" spans="2:6" ht="30" customHeight="1">
      <c r="B8" s="12" t="s">
        <v>0</v>
      </c>
      <c r="C8" s="15">
        <f ca="1">TODAY()</f>
        <v>44944</v>
      </c>
      <c r="D8" s="16">
        <v>100</v>
      </c>
      <c r="E8" s="17" t="s">
        <v>13</v>
      </c>
      <c r="F8" s="12" t="s">
        <v>8</v>
      </c>
    </row>
    <row r="9" spans="2:6" ht="30" customHeight="1">
      <c r="B9" s="12" t="s">
        <v>7</v>
      </c>
      <c r="C9" s="18"/>
      <c r="D9" s="19">
        <f>SUBTOTAL(109,Checks[Amount])</f>
        <v>1375</v>
      </c>
      <c r="E9" s="18"/>
      <c r="F9" s="18"/>
    </row>
  </sheetData>
  <conditionalFormatting sqref="D4:D8">
    <cfRule type="dataBar" priority="2">
      <dataBar>
        <cfvo type="min"/>
        <cfvo type="max"/>
        <color theme="6" tint="-9.9978637043366805E-2"/>
      </dataBar>
      <extLst>
        <ext xmlns:x14="http://schemas.microsoft.com/office/spreadsheetml/2009/9/main" uri="{B025F937-C7B1-47D3-B67F-A62EFF666E3E}">
          <x14:id>{7DEE2C2E-D81C-4C19-B320-E43E1A263491}</x14:id>
        </ext>
      </extLst>
    </cfRule>
  </conditionalFormatting>
  <dataValidations count="9">
    <dataValidation type="list" errorStyle="warning" allowBlank="1" showInputMessage="1" showErrorMessage="1" error="Select either Yes or No from list. Select CANCEL, then press ALT+DOWN ARROW to open the drop-down list, then ENTER to make selection" sqref="F4:F8" xr:uid="{00000000-0002-0000-0100-000000000000}">
      <formula1>"yes,no"</formula1>
    </dataValidation>
    <dataValidation allowBlank="1" showInputMessage="1" showErrorMessage="1" prompt="Title of this worksheet is in this cell" sqref="B2" xr:uid="{00000000-0002-0000-0100-000001000000}"/>
    <dataValidation allowBlank="1" showInputMessage="1" showErrorMessage="1" prompt="Select Yes or No in this column to mark reconciled entries. Press ALT+DOWN ARROW to open the drop-down list, then ENTER to make selection" sqref="F3" xr:uid="{00000000-0002-0000-0100-000002000000}"/>
    <dataValidation allowBlank="1" showInputMessage="1" showErrorMessage="1" prompt="Enter withdrawal type in this column under this heading. Use heading filters to find specific entries" sqref="B3" xr:uid="{00000000-0002-0000-0100-000003000000}"/>
    <dataValidation allowBlank="1" showInputMessage="1" showErrorMessage="1" prompt="Enter date in this column under this heading" sqref="C3" xr:uid="{00000000-0002-0000-0100-000004000000}"/>
    <dataValidation allowBlank="1" showInputMessage="1" showErrorMessage="1" prompt="Enter amount in this column under this heading" sqref="D3" xr:uid="{00000000-0002-0000-0100-000005000000}"/>
    <dataValidation allowBlank="1" showInputMessage="1" showErrorMessage="1" prompt="Enter withdrawal for items in this column under this heading" sqref="E3" xr:uid="{00000000-0002-0000-0100-000006000000}"/>
    <dataValidation allowBlank="1" showInputMessage="1" showErrorMessage="1" prompt="Withdrawals slicer to filter withdrawal items by withdrawal for is in this cell" sqref="H4" xr:uid="{00000000-0002-0000-0100-000007000000}"/>
    <dataValidation allowBlank="1" showInputMessage="1" showErrorMessage="1" prompt="Create a withdrawal list in this worksheet. Use slicer in cell H2 to filter withdrawals by withdrawal for an item." sqref="A1" xr:uid="{00000000-0002-0000-0100-000008000000}"/>
  </dataValidations>
  <printOptions horizontalCentered="1"/>
  <pageMargins left="0.4" right="0.4" top="0.4" bottom="0.4" header="0.5" footer="0.5"/>
  <pageSetup scale="95" fitToHeight="0" orientation="portrait"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DEE2C2E-D81C-4C19-B320-E43E1A263491}">
            <x14:dataBar minLength="0" maxLength="100" gradient="0">
              <x14:cfvo type="autoMin"/>
              <x14:cfvo type="autoMax"/>
              <x14:negativeFillColor rgb="FFFF0000"/>
              <x14:axisColor rgb="FF000000"/>
            </x14:dataBar>
          </x14:cfRule>
          <xm:sqref>D4:D8</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TM03783525</ap:Template>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10</vt:i4>
      </vt:variant>
    </vt:vector>
  </ap:HeadingPairs>
  <ap:TitlesOfParts>
    <vt:vector baseType="lpstr" size="12">
      <vt:lpstr>Deposits</vt:lpstr>
      <vt:lpstr>Withdrawals</vt:lpstr>
      <vt:lpstr>ColumnTitle1</vt:lpstr>
      <vt:lpstr>ColumnTitle2</vt:lpstr>
      <vt:lpstr>ColumnTitleRegion1..F2.1</vt:lpstr>
      <vt:lpstr>ColumnTitleRegion2..F4.1</vt:lpstr>
      <vt:lpstr>Deposit_total</vt:lpstr>
      <vt:lpstr>EndingBalance</vt:lpstr>
      <vt:lpstr>Month</vt:lpstr>
      <vt:lpstr>Deposits!Print_Titles</vt:lpstr>
      <vt:lpstr>Withdrawls_total</vt:lpstr>
      <vt:lpstr>Year</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2023-01-18T17:47:33Z</dcterms:created>
  <dcterms:modified xsi:type="dcterms:W3CDTF">2023-01-18T17:47:50Z</dcterms:modified>
</cp:coreProperties>
</file>