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1.xml" ContentType="application/xml"/>
  <Override PartName="/customXml/itemProps11.xml" ContentType="application/vnd.openxmlformats-officedocument.customXmlProperties+xml"/>
  <Override PartName="/xl/worksheets/sheet31.xml" ContentType="application/vnd.openxmlformats-officedocument.spreadsheetml.worksheet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xl/worksheets/sheet22.xml" ContentType="application/vnd.openxmlformats-officedocument.spreadsheetml.worksheet+xml"/>
  <Override PartName="/xl/tables/table22.xml" ContentType="application/vnd.openxmlformats-officedocument.spreadsheetml.table+xml"/>
  <Override PartName="/xl/worksheets/sheet13.xml" ContentType="application/vnd.openxmlformats-officedocument.spreadsheetml.worksheet+xml"/>
  <Override PartName="/xl/tables/table13.xml" ContentType="application/vnd.openxmlformats-officedocument.spreadsheetml.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32.xml" ContentType="application/xml"/>
  <Override PartName="/customXml/itemProps32.xml" ContentType="application/vnd.openxmlformats-officedocument.customXmlProperties+xml"/>
  <Override PartName="/xl/theme/theme11.xml" ContentType="application/vnd.openxmlformats-officedocument.theme+xml"/>
  <Override PartName="/customXml/item23.xml" ContentType="application/xml"/>
  <Override PartName="/customXml/itemProps2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 codeName="ThisWorkbook"/>
  <bookViews>
    <workbookView xWindow="-108" yWindow="-108" windowWidth="23256" windowHeight="12720" xr2:uid="{00000000-000D-0000-FFFF-FFFF00000000}"/>
  </bookViews>
  <sheets>
    <sheet name="Cash flow" sheetId="1" r:id="rId1"/>
    <sheet name="Monthly income" sheetId="4" r:id="rId2"/>
    <sheet name="Monthly expenses" sheetId="3" r:id="rId3"/>
  </sheets>
  <definedNames>
    <definedName name="_xlnm.Print_Titles" localSheetId="0">'Cash flow'!$7:$7</definedName>
    <definedName name="_xlnm.Print_Titles" localSheetId="2">'Monthly expenses'!$5:$5</definedName>
    <definedName name="_xlnm.Print_Titles" localSheetId="1">'Monthly income'!$5:$5</definedName>
    <definedName name="Title1">CashFlow[[#Headers],[Cash Flow]]</definedName>
    <definedName name="Title2">Income[[#Headers],[Monthly Income]]</definedName>
    <definedName name="Title3">Expenses[[#Headers],[Monthly expenses]]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4" l="1"/>
  <c r="D9" i="4"/>
  <c r="F8" i="4"/>
  <c r="F7" i="4"/>
  <c r="F6" i="4"/>
  <c r="F9" i="4" l="1"/>
  <c r="E26" i="3"/>
  <c r="E9" i="1" s="1"/>
  <c r="D26" i="3"/>
  <c r="D9" i="1" s="1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E8" i="1"/>
  <c r="D8" i="1"/>
  <c r="D10" i="1" l="1"/>
  <c r="E10" i="1"/>
  <c r="F26" i="3"/>
  <c r="F9" i="1" s="1"/>
  <c r="F8" i="1"/>
  <c r="F10" i="1" l="1"/>
</calcChain>
</file>

<file path=xl/sharedStrings.xml><?xml version="1.0" encoding="utf-8"?>
<sst xmlns="http://schemas.openxmlformats.org/spreadsheetml/2006/main" count="45" uniqueCount="38">
  <si>
    <t>Cash Flow</t>
  </si>
  <si>
    <t>Projected</t>
  </si>
  <si>
    <t>Actual</t>
  </si>
  <si>
    <t>Variance</t>
  </si>
  <si>
    <t>Total Income</t>
  </si>
  <si>
    <t>Monthly Income</t>
  </si>
  <si>
    <t>Other Income</t>
  </si>
  <si>
    <t>Housing</t>
  </si>
  <si>
    <t>Groceries</t>
  </si>
  <si>
    <t>Telephone</t>
  </si>
  <si>
    <t>Electric / Gas</t>
  </si>
  <si>
    <t>Water / Sewer / Trash</t>
  </si>
  <si>
    <t>Cable TV</t>
  </si>
  <si>
    <t>Internet</t>
  </si>
  <si>
    <t>Maintenance / Repairs</t>
  </si>
  <si>
    <t>Childcare</t>
  </si>
  <si>
    <t>Tuition</t>
  </si>
  <si>
    <t>Pets</t>
  </si>
  <si>
    <t>Transportation</t>
  </si>
  <si>
    <t>Insurance</t>
  </si>
  <si>
    <t>Loans</t>
  </si>
  <si>
    <t>Taxes</t>
  </si>
  <si>
    <t>Gifts / Charity</t>
  </si>
  <si>
    <t>Savings</t>
  </si>
  <si>
    <t>Other</t>
  </si>
  <si>
    <t>Total income</t>
  </si>
  <si>
    <t>Total expenses</t>
  </si>
  <si>
    <t>Total cash</t>
  </si>
  <si>
    <t>James</t>
  </si>
  <si>
    <t>Vanessa</t>
  </si>
  <si>
    <t>Personal care</t>
  </si>
  <si>
    <t>Credit cards</t>
  </si>
  <si>
    <t>Monthly expenses</t>
  </si>
  <si>
    <t>MONTHLY FAMILY BUDGET</t>
  </si>
  <si>
    <t xml:space="preserve"> </t>
  </si>
  <si>
    <t>MONTHLY INCOME</t>
  </si>
  <si>
    <t>MONTHLY EXPENSES</t>
  </si>
  <si>
    <t>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</si>
</sst>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"/>
  </numFmts>
  <fonts count="22" x14ac:knownFonts="1">
    <font>
      <sz val="11"/>
      <color theme="1" tint="0.34998626667073579"/>
      <name val="Arial"/>
      <family val="2"/>
      <scheme val="minor"/>
    </font>
    <font>
      <b/>
      <sz val="11"/>
      <color theme="1"/>
      <name val="Arial"/>
      <family val="2"/>
      <scheme val="minor"/>
    </font>
    <font>
      <sz val="24"/>
      <color theme="6"/>
      <name val="Arial Black"/>
      <family val="2"/>
      <scheme val="major"/>
    </font>
    <font>
      <b/>
      <sz val="56"/>
      <color theme="6"/>
      <name val="Arial Black"/>
      <family val="2"/>
      <scheme val="major"/>
    </font>
    <font>
      <sz val="11"/>
      <color theme="1" tint="0.34998626667073579"/>
      <name val="Arial"/>
      <family val="2"/>
      <scheme val="minor"/>
    </font>
    <font>
      <b/>
      <sz val="11"/>
      <color theme="4"/>
      <name val="Arial Black"/>
      <family val="2"/>
      <scheme val="major"/>
    </font>
    <font>
      <i/>
      <sz val="16"/>
      <color theme="1" tint="0.34998626667073579"/>
      <name val="Arial Black"/>
      <family val="2"/>
      <scheme val="major"/>
    </font>
    <font>
      <sz val="11"/>
      <color theme="4"/>
      <name val="Arial Black"/>
      <family val="2"/>
      <scheme val="major"/>
    </font>
    <font>
      <sz val="11"/>
      <color theme="5" tint="-0.24994659260841701"/>
      <name val="Arial Black"/>
      <family val="2"/>
      <scheme val="major"/>
    </font>
    <font>
      <u/>
      <sz val="11"/>
      <color theme="1" tint="0.34998626667073579"/>
      <name val="Arial"/>
      <family val="2"/>
      <scheme val="minor"/>
    </font>
    <font>
      <b/>
      <sz val="11"/>
      <color theme="5" tint="-0.24994659260841701"/>
      <name val="Arial Black"/>
      <family val="2"/>
      <scheme val="major"/>
    </font>
    <font>
      <b/>
      <sz val="11"/>
      <color theme="7" tint="-0.24994659260841701"/>
      <name val="Arial Black"/>
      <family val="2"/>
      <scheme val="major"/>
    </font>
    <font>
      <sz val="12"/>
      <color theme="1" tint="0.34998626667073579"/>
      <name val="Arial"/>
      <family val="2"/>
      <scheme val="minor"/>
    </font>
    <font>
      <sz val="22"/>
      <color theme="1" tint="0.34998626667073579"/>
      <name val="Arial"/>
      <family val="2"/>
      <scheme val="minor"/>
    </font>
    <font>
      <sz val="22"/>
      <color theme="6"/>
      <name val="Arial Black"/>
      <family val="2"/>
    </font>
    <font>
      <sz val="12"/>
      <color theme="6"/>
      <name val="Arial Black"/>
      <family val="2"/>
    </font>
    <font>
      <b/>
      <sz val="12"/>
      <color theme="1" tint="0.24994659260841701"/>
      <name val="Arial"/>
      <family val="2"/>
      <scheme val="minor"/>
    </font>
    <font>
      <sz val="12"/>
      <color theme="1" tint="0.24994659260841701"/>
      <name val="Arial"/>
      <family val="2"/>
      <scheme val="minor"/>
    </font>
    <font>
      <sz val="22"/>
      <color theme="6" tint="-0.24994659260841701"/>
      <name val="Arial Black"/>
      <family val="2"/>
      <scheme val="major"/>
    </font>
    <font>
      <sz val="11"/>
      <color theme="6" tint="-0.24994659260841701"/>
      <name val="Arial Black"/>
      <family val="2"/>
      <scheme val="major"/>
    </font>
    <font>
      <sz val="40"/>
      <color theme="6" tint="-0.24994659260841701"/>
      <name val="Arial Black"/>
      <family val="2"/>
      <scheme val="major"/>
    </font>
    <font>
      <sz val="11"/>
      <color theme="1" tint="0.34998626667073579"/>
      <name val="Arial Black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6"/>
      </top>
      <bottom/>
      <diagonal/>
    </border>
    <border>
      <left/>
      <right/>
      <top/>
      <bottom style="medium">
        <color theme="6"/>
      </bottom>
      <diagonal/>
    </border>
  </borders>
  <cellStyleXfs count="18">
    <xf numFmtId="0" fontId="0" fillId="0" borderId="0">
      <alignment vertical="center" wrapText="1"/>
    </xf>
    <xf numFmtId="0" fontId="6" fillId="0" borderId="0" applyNumberFormat="0" applyFill="0" applyBorder="0" applyProtection="0">
      <alignment horizontal="left" vertical="top"/>
    </xf>
    <xf numFmtId="0" fontId="2" fillId="0" borderId="0" applyNumberFormat="0" applyFill="0" applyProtection="0">
      <alignment horizontal="left"/>
    </xf>
    <xf numFmtId="0" fontId="3" fillId="0" borderId="0" applyNumberFormat="0" applyFill="0" applyProtection="0">
      <alignment horizontal="left" vertical="center"/>
    </xf>
    <xf numFmtId="0" fontId="10" fillId="0" borderId="0" applyNumberFormat="0" applyFill="0" applyBorder="0" applyProtection="0">
      <alignment horizontal="right" vertical="center" indent="2"/>
    </xf>
    <xf numFmtId="0" fontId="5" fillId="0" borderId="0" applyNumberFormat="0" applyFill="0" applyBorder="0" applyProtection="0">
      <alignment horizontal="right" vertical="center" indent="2"/>
    </xf>
    <xf numFmtId="0" fontId="1" fillId="0" borderId="0" applyNumberFormat="0" applyFill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Protection="0">
      <alignment horizontal="right" vertical="center" indent="2"/>
    </xf>
    <xf numFmtId="42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2" borderId="1" applyNumberFormat="0" applyFont="0" applyAlignment="0" applyProtection="0"/>
    <xf numFmtId="0" fontId="8" fillId="0" borderId="0" applyNumberFormat="0" applyFill="0" applyBorder="0">
      <alignment horizontal="right" vertical="center" indent="2"/>
    </xf>
    <xf numFmtId="0" fontId="11" fillId="0" borderId="0" applyNumberFormat="0" applyFill="0" applyBorder="0">
      <alignment horizontal="right" vertical="center" indent="2"/>
    </xf>
    <xf numFmtId="0" fontId="4" fillId="0" borderId="0" applyNumberFormat="0" applyFill="0" applyBorder="0" applyProtection="0">
      <alignment vertical="center" wrapText="1"/>
    </xf>
    <xf numFmtId="0" fontId="9" fillId="0" borderId="0" applyNumberFormat="0" applyFill="0" applyBorder="0" applyProtection="0">
      <alignment vertical="center" wrapText="1"/>
    </xf>
    <xf numFmtId="164" fontId="7" fillId="0" borderId="0" applyFill="0" applyBorder="0">
      <alignment horizontal="right" vertical="center" indent="2"/>
    </xf>
  </cellStyleXfs>
  <cellXfs count="45">
    <xf numFmtId="0" fontId="0" fillId="0" borderId="0" xfId="0">
      <alignment vertical="center" wrapText="1"/>
    </xf>
    <xf numFmtId="0" fontId="0" fillId="0" borderId="0" xfId="0" applyAlignment="1">
      <alignment horizontal="right" indent="2"/>
    </xf>
    <xf numFmtId="0" fontId="0" fillId="3" borderId="0" xfId="0" applyFill="1">
      <alignment vertical="center" wrapText="1"/>
    </xf>
    <xf numFmtId="0" fontId="0" fillId="3" borderId="0" xfId="0" applyFill="1" applyAlignment="1">
      <alignment horizontal="right" indent="2"/>
    </xf>
    <xf numFmtId="164" fontId="0" fillId="3" borderId="0" xfId="9" applyFont="1" applyFill="1">
      <alignment horizontal="right" vertical="center" indent="2"/>
    </xf>
    <xf numFmtId="0" fontId="0" fillId="0" borderId="0" xfId="0" applyAlignment="1">
      <alignment horizontal="left" vertical="center" wrapText="1" indent="2"/>
    </xf>
    <xf numFmtId="0" fontId="0" fillId="3" borderId="0" xfId="0" applyFill="1" applyAlignment="1">
      <alignment horizontal="left" vertical="center" wrapText="1" indent="2"/>
    </xf>
    <xf numFmtId="0" fontId="12" fillId="3" borderId="0" xfId="0" applyFont="1" applyFill="1" applyAlignment="1">
      <alignment horizontal="left" vertical="center" wrapText="1" indent="2"/>
    </xf>
    <xf numFmtId="0" fontId="12" fillId="0" borderId="0" xfId="0" applyFont="1" applyAlignment="1">
      <alignment horizontal="left" vertical="center" wrapText="1" indent="2"/>
    </xf>
    <xf numFmtId="17" fontId="15" fillId="3" borderId="0" xfId="2" applyNumberFormat="1" applyFont="1" applyFill="1" applyAlignment="1">
      <alignment horizontal="left" vertical="center" indent="2"/>
    </xf>
    <xf numFmtId="0" fontId="8" fillId="0" borderId="0" xfId="13">
      <alignment horizontal="right" vertical="center" indent="2"/>
    </xf>
    <xf numFmtId="0" fontId="14" fillId="3" borderId="0" xfId="0" applyFont="1" applyFill="1" applyAlignment="1">
      <alignment horizontal="right" vertical="center" indent="2"/>
    </xf>
    <xf numFmtId="0" fontId="8" fillId="3" borderId="0" xfId="13" applyFill="1">
      <alignment horizontal="right" vertical="center" indent="2"/>
    </xf>
    <xf numFmtId="0" fontId="13" fillId="3" borderId="0" xfId="0" applyFont="1" applyFill="1" applyAlignment="1">
      <alignment vertical="top"/>
    </xf>
    <xf numFmtId="0" fontId="16" fillId="3" borderId="2" xfId="4" applyFont="1" applyFill="1" applyBorder="1">
      <alignment horizontal="right" vertical="center" indent="2"/>
    </xf>
    <xf numFmtId="0" fontId="16" fillId="3" borderId="2" xfId="14" applyFont="1" applyFill="1" applyBorder="1">
      <alignment horizontal="right" vertical="center" indent="2"/>
    </xf>
    <xf numFmtId="0" fontId="17" fillId="3" borderId="0" xfId="0" applyFont="1" applyFill="1" applyAlignment="1">
      <alignment horizontal="left" vertical="center" indent="2"/>
    </xf>
    <xf numFmtId="164" fontId="17" fillId="3" borderId="0" xfId="9" applyFont="1" applyFill="1" applyBorder="1">
      <alignment horizontal="right" vertical="center" indent="2"/>
    </xf>
    <xf numFmtId="164" fontId="17" fillId="3" borderId="0" xfId="13" applyNumberFormat="1" applyFont="1" applyFill="1" applyBorder="1">
      <alignment horizontal="right" vertical="center" indent="2"/>
    </xf>
    <xf numFmtId="164" fontId="17" fillId="3" borderId="0" xfId="9" applyFont="1" applyFill="1">
      <alignment horizontal="right" vertical="center" indent="2"/>
    </xf>
    <xf numFmtId="0" fontId="17" fillId="3" borderId="0" xfId="0" applyFont="1" applyFill="1" applyAlignment="1">
      <alignment horizontal="left" vertical="center" wrapText="1" indent="2"/>
    </xf>
    <xf numFmtId="164" fontId="16" fillId="3" borderId="0" xfId="9" applyFont="1" applyFill="1" applyBorder="1">
      <alignment horizontal="right" vertical="center" indent="2"/>
    </xf>
    <xf numFmtId="0" fontId="16" fillId="3" borderId="0" xfId="5" applyFont="1" applyFill="1" applyBorder="1">
      <alignment horizontal="right" vertical="center" indent="2"/>
    </xf>
    <xf numFmtId="0" fontId="16" fillId="3" borderId="0" xfId="4" applyFont="1" applyFill="1" applyBorder="1">
      <alignment horizontal="right" vertical="center" indent="2"/>
    </xf>
    <xf numFmtId="0" fontId="16" fillId="3" borderId="0" xfId="14" applyFont="1" applyFill="1" applyBorder="1">
      <alignment horizontal="right" vertical="center" indent="2"/>
    </xf>
    <xf numFmtId="164" fontId="17" fillId="3" borderId="0" xfId="17" applyFont="1" applyFill="1" applyBorder="1">
      <alignment horizontal="right" vertical="center" indent="2"/>
    </xf>
    <xf numFmtId="0" fontId="16" fillId="3" borderId="0" xfId="13" applyFont="1" applyFill="1" applyBorder="1">
      <alignment horizontal="right" vertical="center" indent="2"/>
    </xf>
    <xf numFmtId="164" fontId="16" fillId="3" borderId="0" xfId="13" applyNumberFormat="1" applyFont="1" applyFill="1" applyBorder="1">
      <alignment horizontal="right" vertical="center" indent="2"/>
    </xf>
    <xf numFmtId="164" fontId="16" fillId="3" borderId="0" xfId="9" applyFont="1" applyFill="1">
      <alignment horizontal="right" vertical="center" indent="2"/>
    </xf>
    <xf numFmtId="0" fontId="13" fillId="3" borderId="0" xfId="1" applyFont="1" applyFill="1" applyAlignment="1">
      <alignment horizontal="left" vertical="top" indent="2"/>
    </xf>
    <xf numFmtId="0" fontId="16" fillId="3" borderId="2" xfId="0" applyFont="1" applyFill="1" applyBorder="1" applyAlignment="1">
      <alignment horizontal="left" vertical="center" wrapText="1" indent="2"/>
    </xf>
    <xf numFmtId="164" fontId="17" fillId="0" borderId="0" xfId="17" applyFont="1" applyFill="1" applyBorder="1">
      <alignment horizontal="right" vertical="center" indent="2"/>
    </xf>
    <xf numFmtId="164" fontId="17" fillId="0" borderId="0" xfId="9" applyFont="1" applyFill="1" applyBorder="1">
      <alignment horizontal="right" vertical="center" indent="2"/>
    </xf>
    <xf numFmtId="0" fontId="16" fillId="3" borderId="0" xfId="0" applyFont="1" applyFill="1" applyAlignment="1">
      <alignment horizontal="left" vertical="center" indent="2"/>
    </xf>
    <xf numFmtId="0" fontId="17" fillId="0" borderId="0" xfId="0" applyFont="1" applyAlignment="1">
      <alignment horizontal="left" vertical="center" indent="2"/>
    </xf>
    <xf numFmtId="0" fontId="16" fillId="3" borderId="0" xfId="0" applyFont="1" applyFill="1" applyAlignment="1">
      <alignment horizontal="left" vertical="center" wrapText="1" indent="2"/>
    </xf>
    <xf numFmtId="0" fontId="16" fillId="3" borderId="2" xfId="5" applyFont="1" applyFill="1" applyBorder="1">
      <alignment horizontal="right" vertical="center" indent="2"/>
    </xf>
    <xf numFmtId="17" fontId="20" fillId="3" borderId="0" xfId="2" applyNumberFormat="1" applyFont="1" applyFill="1" applyAlignment="1">
      <alignment horizontal="left" indent="2"/>
    </xf>
    <xf numFmtId="0" fontId="19" fillId="3" borderId="0" xfId="0" applyFont="1" applyFill="1" applyAlignment="1">
      <alignment horizontal="left" indent="2"/>
    </xf>
    <xf numFmtId="0" fontId="20" fillId="3" borderId="0" xfId="0" applyFont="1" applyFill="1" applyAlignment="1">
      <alignment horizontal="right" indent="2"/>
    </xf>
    <xf numFmtId="0" fontId="21" fillId="3" borderId="0" xfId="0" applyFont="1" applyFill="1" applyAlignment="1">
      <alignment horizontal="right" indent="2"/>
    </xf>
    <xf numFmtId="17" fontId="18" fillId="3" borderId="3" xfId="2" applyNumberFormat="1" applyFont="1" applyFill="1" applyBorder="1" applyAlignment="1">
      <alignment horizontal="left" vertical="center" indent="2"/>
    </xf>
    <xf numFmtId="0" fontId="18" fillId="0" borderId="3" xfId="0" applyFont="1" applyBorder="1" applyAlignment="1">
      <alignment horizontal="left" vertical="center" indent="2"/>
    </xf>
    <xf numFmtId="0" fontId="19" fillId="0" borderId="3" xfId="0" applyFont="1" applyBorder="1" applyAlignment="1">
      <alignment horizontal="left" vertical="center" indent="2"/>
    </xf>
    <xf numFmtId="0" fontId="0" fillId="0" borderId="0" xfId="0" applyFill="1">
      <alignment vertical="center" wrapText="1"/>
    </xf>
  </cellXfs>
  <cellStyles count="18">
    <cellStyle name="Actual" xfId="13" xr:uid="{00000000-0005-0000-0000-000000000000}"/>
    <cellStyle name="Comma" xfId="7" builtinId="3" customBuiltin="1"/>
    <cellStyle name="Comma [0]" xfId="8" builtinId="6" customBuiltin="1"/>
    <cellStyle name="Currency" xfId="9" builtinId="4" customBuiltin="1"/>
    <cellStyle name="Currency [0]" xfId="10" builtinId="7" customBuiltin="1"/>
    <cellStyle name="Followed Hyperlink" xfId="16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5" builtinId="8" customBuiltin="1"/>
    <cellStyle name="Normal" xfId="0" builtinId="0" customBuiltin="1"/>
    <cellStyle name="Note" xfId="12" builtinId="10" customBuiltin="1"/>
    <cellStyle name="Percent" xfId="11" builtinId="5" customBuiltin="1"/>
    <cellStyle name="Projected" xfId="17" xr:uid="{00000000-0005-0000-0000-00000E000000}"/>
    <cellStyle name="Title" xfId="1" builtinId="15" customBuiltin="1"/>
    <cellStyle name="Total" xfId="6" builtinId="25" customBuiltin="1"/>
    <cellStyle name="Variance heading" xfId="14" xr:uid="{00000000-0005-0000-0000-000011000000}"/>
  </cellStyles>
  <dxfs count="3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Arial"/>
        <family val="2"/>
        <scheme val="minor"/>
      </font>
      <fill>
        <patternFill patternType="solid">
          <fgColor indexed="64"/>
          <bgColor theme="2"/>
        </patternFill>
      </fill>
      <alignment horizontal="right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Arial"/>
        <family val="2"/>
        <scheme val="minor"/>
      </font>
      <fill>
        <patternFill patternType="solid">
          <fgColor indexed="64"/>
          <bgColor theme="2"/>
        </patternFill>
      </fill>
      <alignment horizontal="right" textRotation="0" wrapText="0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1" tint="0.24994659260841701"/>
        <name val="Arial"/>
        <family val="2"/>
        <scheme val="minor"/>
      </font>
      <numFmt numFmtId="164" formatCode="&quot;$&quot;#,##0"/>
      <fill>
        <patternFill patternType="solid">
          <fgColor indexed="64"/>
          <bgColor theme="2"/>
        </patternFill>
      </fill>
      <alignment horizontal="right" textRotation="0" wrapText="0" indent="2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24994659260841701"/>
        <name val="Arial"/>
        <family val="2"/>
        <scheme val="minor"/>
      </font>
      <fill>
        <patternFill patternType="solid">
          <fgColor indexed="64"/>
          <bgColor theme="2"/>
        </patternFill>
      </fill>
      <alignment horizontal="right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Arial"/>
        <family val="2"/>
        <scheme val="minor"/>
      </font>
      <fill>
        <patternFill patternType="solid">
          <fgColor indexed="64"/>
          <bgColor theme="2"/>
        </patternFill>
      </fill>
      <alignment horizontal="right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Arial"/>
        <family val="2"/>
        <scheme val="minor"/>
      </font>
      <fill>
        <patternFill patternType="solid">
          <fgColor indexed="64"/>
          <bgColor theme="2"/>
        </patternFill>
      </fill>
      <alignment horizontal="right" textRotation="0" wrapText="0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1" tint="0.24994659260841701"/>
        <name val="Arial"/>
        <family val="2"/>
        <scheme val="minor"/>
      </font>
      <fill>
        <patternFill patternType="solid">
          <fgColor indexed="64"/>
          <bgColor theme="2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24994659260841701"/>
        <name val="Arial"/>
        <family val="2"/>
        <scheme val="minor"/>
      </font>
      <fill>
        <patternFill patternType="solid">
          <fgColor indexed="64"/>
          <bgColor theme="2"/>
        </patternFill>
      </fill>
      <alignment horizontal="left" vertical="center" textRotation="0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1" tint="0.24994659260841701"/>
        <name val="Arial"/>
        <family val="2"/>
        <scheme val="minor"/>
      </font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2"/>
        <color theme="1" tint="0.24994659260841701"/>
        <name val="Arial"/>
        <family val="2"/>
        <scheme val="minor"/>
      </font>
      <fill>
        <patternFill patternType="solid">
          <fgColor indexed="64"/>
          <bgColor theme="2"/>
        </patternFill>
      </fill>
    </dxf>
    <dxf>
      <font>
        <b/>
        <i val="0"/>
        <strike val="0"/>
        <outline val="0"/>
        <shadow val="0"/>
        <u val="none"/>
        <vertAlign val="baseline"/>
        <sz val="12"/>
        <color theme="1" tint="0.24994659260841701"/>
        <name val="Arial"/>
        <family val="2"/>
        <scheme val="minor"/>
      </font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Arial"/>
        <family val="2"/>
        <scheme val="minor"/>
      </font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2"/>
        <color theme="1" tint="0.24994659260841701"/>
        <name val="Arial"/>
        <family val="2"/>
        <scheme val="minor"/>
      </font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Arial"/>
        <family val="2"/>
        <scheme val="minor"/>
      </font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2"/>
        <color theme="1" tint="0.24994659260841701"/>
        <name val="Arial"/>
        <family val="2"/>
        <scheme val="minor"/>
      </font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Arial"/>
        <family val="2"/>
        <scheme val="minor"/>
      </font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2"/>
        <color theme="1" tint="0.24994659260841701"/>
        <name val="Arial"/>
        <family val="2"/>
        <scheme val="minor"/>
      </font>
      <fill>
        <patternFill patternType="solid">
          <fgColor indexed="64"/>
          <bgColor theme="2"/>
        </patternFill>
      </fill>
    </dxf>
    <dxf>
      <font>
        <b/>
        <i val="0"/>
        <strike val="0"/>
        <outline val="0"/>
        <shadow val="0"/>
        <u val="none"/>
        <vertAlign val="baseline"/>
        <sz val="12"/>
        <color theme="1" tint="0.24994659260841701"/>
        <name val="Arial"/>
        <family val="2"/>
        <scheme val="minor"/>
      </font>
      <fill>
        <patternFill patternType="solid">
          <fgColor indexed="64"/>
          <bgColor theme="2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Arial"/>
        <family val="2"/>
        <scheme val="minor"/>
      </font>
      <fill>
        <patternFill patternType="solid">
          <fgColor indexed="64"/>
          <bgColor theme="2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1" tint="0.24994659260841701"/>
        <name val="Arial"/>
        <family val="2"/>
        <scheme val="minor"/>
      </font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2"/>
        <color theme="1" tint="0.24994659260841701"/>
        <name val="Arial"/>
        <family val="2"/>
        <scheme val="minor"/>
      </font>
      <fill>
        <patternFill patternType="solid">
          <fgColor indexed="64"/>
          <bgColor theme="2"/>
        </patternFill>
      </fill>
    </dxf>
    <dxf>
      <font>
        <b/>
        <i val="0"/>
        <strike val="0"/>
        <outline val="0"/>
        <shadow val="0"/>
        <u val="none"/>
        <vertAlign val="baseline"/>
        <sz val="12"/>
        <color theme="1" tint="0.24994659260841701"/>
        <name val="Arial"/>
        <family val="2"/>
        <scheme val="minor"/>
      </font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Arial"/>
        <family val="2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outline val="0"/>
        <shadow val="0"/>
        <u val="none"/>
        <vertAlign val="baseline"/>
        <sz val="12"/>
        <color theme="1" tint="0.24994659260841701"/>
        <name val="Arial"/>
        <family val="2"/>
        <scheme val="minor"/>
      </font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Arial"/>
        <family val="2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outline val="0"/>
        <shadow val="0"/>
        <u val="none"/>
        <vertAlign val="baseline"/>
        <sz val="12"/>
        <color theme="1" tint="0.24994659260841701"/>
        <name val="Arial"/>
        <family val="2"/>
        <scheme val="minor"/>
      </font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Arial"/>
        <family val="2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outline val="0"/>
        <shadow val="0"/>
        <u val="none"/>
        <vertAlign val="baseline"/>
        <sz val="12"/>
        <color theme="1" tint="0.24994659260841701"/>
        <name val="Arial"/>
        <family val="2"/>
        <scheme val="minor"/>
      </font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2"/>
        <color theme="1" tint="0.24994659260841701"/>
        <name val="Arial"/>
        <family val="2"/>
        <scheme val="minor"/>
      </font>
      <fill>
        <patternFill patternType="solid">
          <fgColor indexed="64"/>
          <bgColor theme="2"/>
        </patternFill>
      </fill>
      <alignment horizontal="left" textRotation="0" indent="2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24994659260841701"/>
        <name val="Arial"/>
        <family val="2"/>
        <scheme val="minor"/>
      </font>
      <fill>
        <patternFill patternType="solid">
          <fgColor indexed="64"/>
          <bgColor theme="2"/>
        </patternFill>
      </fill>
      <alignment horizontal="left" textRotation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Arial"/>
        <family val="2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outline val="0"/>
        <shadow val="0"/>
        <u val="none"/>
        <vertAlign val="baseline"/>
        <sz val="12"/>
        <color theme="1" tint="0.24994659260841701"/>
        <name val="Arial"/>
        <family val="2"/>
        <scheme val="minor"/>
      </font>
      <fill>
        <patternFill patternType="solid">
          <fgColor indexed="64"/>
          <bgColor theme="2"/>
        </patternFill>
      </fill>
    </dxf>
    <dxf>
      <font>
        <b/>
        <i val="0"/>
        <strike val="0"/>
        <outline val="0"/>
        <shadow val="0"/>
        <u val="none"/>
        <vertAlign val="baseline"/>
        <sz val="12"/>
        <color theme="1" tint="0.24994659260841701"/>
        <name val="Arial"/>
        <family val="2"/>
        <scheme val="minor"/>
      </font>
      <fill>
        <patternFill patternType="solid">
          <fgColor indexed="64"/>
          <bgColor theme="2"/>
        </patternFill>
      </fill>
    </dxf>
    <dxf>
      <font>
        <color theme="1" tint="0.2499465926084170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</dxfs>
  <tableStyles count="1" defaultTableStyle="Monthly Family Budget" defaultPivotStyle="PivotStyleLight16">
    <tableStyle name="Monthly Family Budget" pivot="0" count="1" xr9:uid="{00000000-0011-0000-FFFF-FFFF00000000}">
      <tableStyleElement type="wholeTable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1.xml" Id="rId8" /><Relationship Type="http://schemas.openxmlformats.org/officeDocument/2006/relationships/worksheet" Target="/xl/worksheets/sheet31.xml" Id="rId3" /><Relationship Type="http://schemas.openxmlformats.org/officeDocument/2006/relationships/calcChain" Target="/xl/calcChain.xml" Id="rId7" /><Relationship Type="http://schemas.openxmlformats.org/officeDocument/2006/relationships/worksheet" Target="/xl/worksheets/sheet22.xml" Id="rId2" /><Relationship Type="http://schemas.openxmlformats.org/officeDocument/2006/relationships/worksheet" Target="/xl/worksheets/sheet13.xml" Id="rId1" /><Relationship Type="http://schemas.openxmlformats.org/officeDocument/2006/relationships/sharedStrings" Target="/xl/sharedStrings.xml" Id="rId6" /><Relationship Type="http://schemas.openxmlformats.org/officeDocument/2006/relationships/styles" Target="/xl/styles.xml" Id="rId5" /><Relationship Type="http://schemas.openxmlformats.org/officeDocument/2006/relationships/customXml" Target="/customXml/item32.xml" Id="rId10" /><Relationship Type="http://schemas.openxmlformats.org/officeDocument/2006/relationships/theme" Target="/xl/theme/theme11.xml" Id="rId4" /><Relationship Type="http://schemas.openxmlformats.org/officeDocument/2006/relationships/customXml" Target="/customXml/item23.xml" Id="rId9" /></Relationships>
</file>

<file path=xl/charts/_rels/chart11.xml.rels>&#65279;<?xml version="1.0" encoding="utf-8"?><Relationships xmlns="http://schemas.openxmlformats.org/package/2006/relationships"><Relationship Type="http://schemas.microsoft.com/office/2011/relationships/chartColorStyle" Target="/xl/charts/colors1.xml" Id="rId2" /><Relationship Type="http://schemas.microsoft.com/office/2011/relationships/chartStyle" Target="/xl/charts/style1.xml" Id="rId1" />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16024908914837"/>
          <c:y val="0.1702132503050636"/>
          <c:w val="0.86007165436409405"/>
          <c:h val="0.66070226694149947"/>
        </c:manualLayout>
      </c:layout>
      <c:barChart>
        <c:barDir val="col"/>
        <c:grouping val="clustered"/>
        <c:varyColors val="0"/>
        <c:ser>
          <c:idx val="0"/>
          <c:order val="0"/>
          <c:tx>
            <c:v>Projected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'Cash flow'!$C$8:$C$10</c:f>
              <c:strCache>
                <c:ptCount val="3"/>
                <c:pt idx="0">
                  <c:v>Total income</c:v>
                </c:pt>
                <c:pt idx="1">
                  <c:v>Total expenses</c:v>
                </c:pt>
                <c:pt idx="2">
                  <c:v>Total cash</c:v>
                </c:pt>
              </c:strCache>
            </c:strRef>
          </c:cat>
          <c:val>
            <c:numRef>
              <c:f>'Cash flow'!$D$8:$D$10</c:f>
              <c:numCache>
                <c:formatCode>"$"#,##0</c:formatCode>
                <c:ptCount val="3"/>
                <c:pt idx="0">
                  <c:v>5700</c:v>
                </c:pt>
                <c:pt idx="1">
                  <c:v>3603</c:v>
                </c:pt>
                <c:pt idx="2">
                  <c:v>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5-4261-84B8-4431F68597AD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'Cash flow'!$C$8:$C$10</c:f>
              <c:strCache>
                <c:ptCount val="3"/>
                <c:pt idx="0">
                  <c:v>Total income</c:v>
                </c:pt>
                <c:pt idx="1">
                  <c:v>Total expenses</c:v>
                </c:pt>
                <c:pt idx="2">
                  <c:v>Total cash</c:v>
                </c:pt>
              </c:strCache>
            </c:strRef>
          </c:cat>
          <c:val>
            <c:numRef>
              <c:f>'Cash flow'!$E$8:$E$10</c:f>
              <c:numCache>
                <c:formatCode>"$"#,##0</c:formatCode>
                <c:ptCount val="3"/>
                <c:pt idx="0">
                  <c:v>5500</c:v>
                </c:pt>
                <c:pt idx="1">
                  <c:v>3655</c:v>
                </c:pt>
                <c:pt idx="2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5-4261-84B8-4431F6859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589480"/>
        <c:axId val="350589088"/>
      </c:barChart>
      <c:catAx>
        <c:axId val="35058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89088"/>
        <c:crosses val="autoZero"/>
        <c:auto val="1"/>
        <c:lblAlgn val="ctr"/>
        <c:lblOffset val="100"/>
        <c:noMultiLvlLbl val="0"/>
      </c:catAx>
      <c:valAx>
        <c:axId val="35058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8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41282755080184"/>
          <c:y val="1.2778451950459487E-2"/>
          <c:w val="0.23553458387473691"/>
          <c:h val="8.8608486439195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1.xml.rels>&#65279;<?xml version="1.0" encoding="utf-8"?><Relationships xmlns="http://schemas.openxmlformats.org/package/2006/relationships"><Relationship Type="http://schemas.openxmlformats.org/officeDocument/2006/relationships/chart" Target="/xl/charts/chart11.xml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19049</xdr:colOff>
      <xdr:row>4</xdr:row>
      <xdr:rowOff>79716</xdr:rowOff>
    </xdr:from>
    <xdr:to>
      <xdr:col>5</xdr:col>
      <xdr:colOff>876300</xdr:colOff>
      <xdr:row>5</xdr:row>
      <xdr:rowOff>419100</xdr:rowOff>
    </xdr:to>
    <xdr:graphicFrame macro="">
      <xdr:nvGraphicFramePr>
        <xdr:cNvPr id="8" name="Chart 7" descr="Clustered column chart showing projected and actual values for Total Income, Total Expenses, and Total Cash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ashFlow" displayName="CashFlow" ref="C7:F10" totalsRowCount="1" headerRowDxfId="32" dataDxfId="31" totalsRowDxfId="30">
  <autoFilter ref="C7:F9" xr:uid="{00000000-0009-0000-0100-000002000000}"/>
  <tableColumns count="4">
    <tableColumn id="1" xr3:uid="{00000000-0010-0000-0000-000001000000}" name="Cash Flow" totalsRowLabel="Total cash" dataDxfId="29" totalsRowDxfId="28"/>
    <tableColumn id="2" xr3:uid="{00000000-0010-0000-0000-000002000000}" name="Projected" totalsRowFunction="custom" dataDxfId="27" totalsRowDxfId="26" totalsRowCellStyle="Currency">
      <totalsRowFormula>D8-D9</totalsRowFormula>
    </tableColumn>
    <tableColumn id="3" xr3:uid="{00000000-0010-0000-0000-000003000000}" name="Actual" totalsRowFunction="custom" dataDxfId="25" totalsRowDxfId="24" totalsRowCellStyle="Currency">
      <totalsRowFormula>E8-E9</totalsRowFormula>
    </tableColumn>
    <tableColumn id="4" xr3:uid="{00000000-0010-0000-0000-000004000000}" name="Variance" totalsRowFunction="custom" dataDxfId="23" totalsRowDxfId="22" dataCellStyle="Currency" totalsRowCellStyle="Currency">
      <totalsRowFormula>CashFlow[[#Totals],[Actual]]-CashFlow[[#Totals],[Projected]]</totalsRowFormula>
    </tableColumn>
  </tableColumns>
  <tableStyleInfo name="Monthly Family Budget" showFirstColumn="1" showLastColumn="1" showRowStripes="1" showColumnStripes="1"/>
  <extLst>
    <ext xmlns:x14="http://schemas.microsoft.com/office/spreadsheetml/2009/9/main" uri="{504A1905-F514-4f6f-8877-14C23A59335A}">
      <x14:table altTextSummary="Projected, Actual, and Variance Cash Flow for Total Income, Total Expenses &amp; Total Cash are automatically updated based on entries in Monthly Income and Monthly Expenses Worksheets"/>
    </ext>
  </extLst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Income" displayName="Income" ref="C5:F9" totalsRowCount="1" headerRowDxfId="21" dataDxfId="20" totalsRowDxfId="19">
  <autoFilter ref="C5:F8" xr:uid="{00000000-0009-0000-0100-000005000000}"/>
  <tableColumns count="4">
    <tableColumn id="1" xr3:uid="{00000000-0010-0000-0100-000001000000}" name="Monthly Income" totalsRowLabel="Total Income" dataDxfId="18" totalsRowDxfId="17"/>
    <tableColumn id="2" xr3:uid="{00000000-0010-0000-0100-000002000000}" name="Projected" totalsRowFunction="sum" dataDxfId="16" totalsRowDxfId="15" dataCellStyle="Currency" totalsRowCellStyle="Currency"/>
    <tableColumn id="3" xr3:uid="{00000000-0010-0000-0100-000003000000}" name="Actual" totalsRowFunction="sum" dataDxfId="14" totalsRowDxfId="13" dataCellStyle="Currency" totalsRowCellStyle="Currency"/>
    <tableColumn id="4" xr3:uid="{00000000-0010-0000-0100-000004000000}" name="Variance" totalsRowFunction="sum" dataDxfId="12" totalsRowDxfId="11" dataCellStyle="Currency" totalsRowCellStyle="Currency">
      <calculatedColumnFormula>Income[[#This Row],[Actual]]-Income[[#This Row],[Projected]]</calculatedColumnFormula>
    </tableColumn>
  </tableColumns>
  <tableStyleInfo name="Monthly Family Budget" showFirstColumn="1" showLastColumn="1" showRowStripes="1" showColumnStripes="1"/>
  <extLst>
    <ext xmlns:x14="http://schemas.microsoft.com/office/spreadsheetml/2009/9/main" uri="{504A1905-F514-4f6f-8877-14C23A59335A}">
      <x14:table altTextSummary="Enter Monthly Income, Projected and Actual Income from each source, in this table. Variance and Total Income are automatically calculated"/>
    </ext>
  </extLst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Expenses" displayName="Expenses" ref="C5:F26" totalsRowCount="1" headerRowDxfId="10" dataDxfId="9" totalsRowDxfId="8">
  <autoFilter ref="C5:F25" xr:uid="{00000000-0009-0000-0100-000009000000}"/>
  <tableColumns count="4">
    <tableColumn id="1" xr3:uid="{00000000-0010-0000-0200-000001000000}" name="Monthly expenses" totalsRowLabel="Total expenses" dataDxfId="7" totalsRowDxfId="6"/>
    <tableColumn id="2" xr3:uid="{00000000-0010-0000-0200-000002000000}" name="Projected" totalsRowFunction="sum" dataDxfId="5" totalsRowDxfId="4" dataCellStyle="Projected" totalsRowCellStyle="Currency"/>
    <tableColumn id="3" xr3:uid="{00000000-0010-0000-0200-000003000000}" name="Actual" totalsRowFunction="sum" dataDxfId="3" totalsRowDxfId="2" dataCellStyle="Currency" totalsRowCellStyle="Actual"/>
    <tableColumn id="4" xr3:uid="{00000000-0010-0000-0200-000004000000}" name="Variance" totalsRowFunction="sum" dataDxfId="1" totalsRowDxfId="0" dataCellStyle="Currency" totalsRowCellStyle="Currency">
      <calculatedColumnFormula>Expenses[[#This Row],[Projected]]-Expenses[[#This Row],[Actual]]</calculatedColumnFormula>
    </tableColumn>
  </tableColumns>
  <tableStyleInfo name="Monthly Family Budget" showFirstColumn="1" showLastColumn="1" showRowStripes="1" showColumnStripes="1"/>
  <extLst>
    <ext xmlns:x14="http://schemas.microsoft.com/office/spreadsheetml/2009/9/main" uri="{504A1905-F514-4f6f-8877-14C23A59335A}">
      <x14:table altTextSummary="Enter Monthly Expenses, Projected and Actual Expenses, in this table. Variance and Total Expenses are automatically calculated"/>
    </ext>
  </extLst>
</table>
</file>

<file path=xl/theme/theme11.xml><?xml version="1.0" encoding="utf-8"?>
<a:theme xmlns:a="http://schemas.openxmlformats.org/drawingml/2006/main" name="Office Theme">
  <a:themeElements>
    <a:clrScheme name="tf00000075">
      <a:dk1>
        <a:srgbClr val="000000"/>
      </a:dk1>
      <a:lt1>
        <a:srgbClr val="FFFFFF"/>
      </a:lt1>
      <a:dk2>
        <a:srgbClr val="44546A"/>
      </a:dk2>
      <a:lt2>
        <a:srgbClr val="ECE9E2"/>
      </a:lt2>
      <a:accent1>
        <a:srgbClr val="CC4930"/>
      </a:accent1>
      <a:accent2>
        <a:srgbClr val="D67F8D"/>
      </a:accent2>
      <a:accent3>
        <a:srgbClr val="499996"/>
      </a:accent3>
      <a:accent4>
        <a:srgbClr val="C9E9D2"/>
      </a:accent4>
      <a:accent5>
        <a:srgbClr val="9885DF"/>
      </a:accent5>
      <a:accent6>
        <a:srgbClr val="E0CDE2"/>
      </a:accent6>
      <a:hlink>
        <a:srgbClr val="0563C1"/>
      </a:hlink>
      <a:folHlink>
        <a:srgbClr val="954F72"/>
      </a:folHlink>
    </a:clrScheme>
    <a:fontScheme name="Custom 58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table" Target="/xl/tables/table13.xml" Id="rId3" /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3.bin" Id="rId1" /></Relationships>
</file>

<file path=xl/worksheets/_rels/sheet22.xml.rels>&#65279;<?xml version="1.0" encoding="utf-8"?><Relationships xmlns="http://schemas.openxmlformats.org/package/2006/relationships"><Relationship Type="http://schemas.openxmlformats.org/officeDocument/2006/relationships/table" Target="/xl/tables/table22.xml" Id="rId2" /><Relationship Type="http://schemas.openxmlformats.org/officeDocument/2006/relationships/printerSettings" Target="/xl/printerSettings/printerSettings22.bin" Id="rId1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table" Target="/xl/tables/table31.xml" Id="rId2" /><Relationship Type="http://schemas.openxmlformats.org/officeDocument/2006/relationships/printerSettings" Target="/xl/printerSettings/printerSettings31.bin" Id="rId1" /></Relationships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/>
    <pageSetUpPr fitToPage="1"/>
  </sheetPr>
  <dimension ref="B1:O11"/>
  <sheetViews>
    <sheetView showGridLines="0" tabSelected="1" zoomScaleNormal="100" workbookViewId="0"/>
  </sheetViews>
  <sheetFormatPr defaultColWidth="9" defaultRowHeight="30" customHeight="1" x14ac:dyDescent="0.25"/>
  <cols>
    <col min="1" max="2" width="2.5" customWidth="1"/>
    <col min="3" max="3" width="40.796875" style="5" customWidth="1"/>
    <col min="4" max="6" width="15.796875" style="1" customWidth="1"/>
    <col min="7" max="7" width="2.5" style="1" customWidth="1"/>
    <col min="8" max="8" width="2.5" customWidth="1"/>
  </cols>
  <sheetData>
    <row r="1" spans="2:15" ht="18" customHeight="1" x14ac:dyDescent="0.25"/>
    <row r="2" spans="2:15" ht="18" customHeight="1" x14ac:dyDescent="0.25">
      <c r="B2" s="2"/>
      <c r="C2" s="6"/>
      <c r="D2" s="3"/>
      <c r="E2" s="3"/>
      <c r="F2" s="3"/>
      <c r="G2" s="3"/>
    </row>
    <row r="3" spans="2:15" ht="70.05" customHeight="1" x14ac:dyDescent="1.45">
      <c r="B3" s="2"/>
      <c r="C3" s="37" t="s">
        <v>37</v>
      </c>
      <c r="D3" s="38"/>
      <c r="E3" s="39">
        <v>2023</v>
      </c>
      <c r="F3" s="40"/>
      <c r="G3" s="3"/>
    </row>
    <row r="4" spans="2:15" ht="45" customHeight="1" x14ac:dyDescent="0.25">
      <c r="B4" s="2"/>
      <c r="C4" s="29" t="s">
        <v>33</v>
      </c>
      <c r="D4" s="13"/>
      <c r="E4" s="13"/>
      <c r="F4" s="13"/>
      <c r="G4" s="3"/>
    </row>
    <row r="5" spans="2:15" ht="250.05" customHeight="1" x14ac:dyDescent="0.25">
      <c r="B5" s="2"/>
      <c r="C5" s="6"/>
      <c r="D5" s="3"/>
      <c r="E5" s="3"/>
      <c r="F5" s="3"/>
      <c r="G5" s="3"/>
    </row>
    <row r="6" spans="2:15" ht="40.049999999999997" customHeight="1" thickBot="1" x14ac:dyDescent="0.3">
      <c r="B6" s="2"/>
      <c r="C6" s="6"/>
      <c r="D6" s="3"/>
      <c r="E6" s="3"/>
      <c r="F6" s="3"/>
      <c r="G6" s="3"/>
    </row>
    <row r="7" spans="2:15" ht="40.049999999999997" customHeight="1" x14ac:dyDescent="0.25">
      <c r="B7" s="2"/>
      <c r="C7" s="30" t="s">
        <v>0</v>
      </c>
      <c r="D7" s="36" t="s">
        <v>1</v>
      </c>
      <c r="E7" s="14" t="s">
        <v>2</v>
      </c>
      <c r="F7" s="15" t="s">
        <v>3</v>
      </c>
      <c r="G7" s="4"/>
    </row>
    <row r="8" spans="2:15" ht="40.049999999999997" customHeight="1" x14ac:dyDescent="0.25">
      <c r="B8" s="2"/>
      <c r="C8" s="16" t="s">
        <v>25</v>
      </c>
      <c r="D8" s="17">
        <f>Income[[#Totals],[Projected]]</f>
        <v>5700</v>
      </c>
      <c r="E8" s="18">
        <f>Income[[#Totals],[Actual]]</f>
        <v>5500</v>
      </c>
      <c r="F8" s="19">
        <f>Income[[#Totals],[Variance]]</f>
        <v>-200</v>
      </c>
      <c r="G8" s="4"/>
      <c r="O8" t="s">
        <v>34</v>
      </c>
    </row>
    <row r="9" spans="2:15" ht="40.049999999999997" customHeight="1" x14ac:dyDescent="0.25">
      <c r="B9" s="2"/>
      <c r="C9" s="16" t="s">
        <v>26</v>
      </c>
      <c r="D9" s="17">
        <f>Expenses[[#Totals],[Projected]]</f>
        <v>3603</v>
      </c>
      <c r="E9" s="18">
        <f>Expenses[[#Totals],[Actual]]</f>
        <v>3655</v>
      </c>
      <c r="F9" s="19">
        <f>Expenses[[#Totals],[Variance]]</f>
        <v>-52</v>
      </c>
      <c r="G9" s="4"/>
    </row>
    <row r="10" spans="2:15" ht="40.049999999999997" customHeight="1" x14ac:dyDescent="0.25">
      <c r="B10" s="2"/>
      <c r="C10" s="20" t="s">
        <v>27</v>
      </c>
      <c r="D10" s="21">
        <f>D8-D9</f>
        <v>2097</v>
      </c>
      <c r="E10" s="21">
        <f>E8-E9</f>
        <v>1845</v>
      </c>
      <c r="F10" s="28">
        <f>CashFlow[[#Totals],[Actual]]-CashFlow[[#Totals],[Projected]]</f>
        <v>-252</v>
      </c>
      <c r="G10" s="4"/>
    </row>
    <row r="11" spans="2:15" ht="40.049999999999997" customHeight="1" x14ac:dyDescent="0.25">
      <c r="B11" s="2"/>
      <c r="C11" s="6"/>
      <c r="D11" s="3"/>
      <c r="E11" s="3"/>
      <c r="F11" s="3"/>
      <c r="G11" s="3"/>
    </row>
  </sheetData>
  <mergeCells count="2">
    <mergeCell ref="C3:D3"/>
    <mergeCell ref="E3:F3"/>
  </mergeCells>
  <dataValidations count="7">
    <dataValidation allowBlank="1" showInputMessage="1" showErrorMessage="1" prompt="Enter Month in this cell" sqref="C3" xr:uid="{00000000-0002-0000-0000-000001000000}"/>
    <dataValidation allowBlank="1" showInputMessage="1" showErrorMessage="1" prompt="Title of this worksheet is in this cell. Enter Monthly Income in Monthly Income worksheet and Monthly Expenses in Monthly Expenses worksheet" sqref="C4" xr:uid="{00000000-0002-0000-0000-000003000000}"/>
    <dataValidation allowBlank="1" showInputMessage="1" showErrorMessage="1" prompt="Clustered column chart depicting projected and actual values for Total Income, Total Expenses, and Total Cash" sqref="C5" xr:uid="{00000000-0002-0000-0000-000004000000}"/>
    <dataValidation allowBlank="1" showInputMessage="1" showErrorMessage="1" prompt="Total Income and Total Expenses are automatically updated in this column under this heading" sqref="C7" xr:uid="{00000000-0002-0000-0000-000005000000}"/>
    <dataValidation allowBlank="1" showInputMessage="1" showErrorMessage="1" prompt="Projected amount is automatically updated in this column under this heading" sqref="D7" xr:uid="{00000000-0002-0000-0000-000006000000}"/>
    <dataValidation allowBlank="1" showInputMessage="1" showErrorMessage="1" prompt="Actual amount is automatically updated this column under this heading" sqref="E7" xr:uid="{00000000-0002-0000-0000-000007000000}"/>
    <dataValidation allowBlank="1" showInputMessage="1" showErrorMessage="1" prompt="Variance amount is automatically calculated in this column under this heading" sqref="F7" xr:uid="{00000000-0002-0000-0000-000008000000}"/>
  </dataValidations>
  <printOptions horizontalCentered="1"/>
  <pageMargins left="0.3" right="0.3" top="0.4" bottom="0.75" header="0.3" footer="0.3"/>
  <pageSetup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A1:G10"/>
  <sheetViews>
    <sheetView showGridLines="0" workbookViewId="0"/>
  </sheetViews>
  <sheetFormatPr defaultColWidth="9" defaultRowHeight="30" customHeight="1" x14ac:dyDescent="0.25"/>
  <cols>
    <col min="1" max="2" width="2.5" customWidth="1"/>
    <col min="3" max="3" width="40.796875" style="5" customWidth="1"/>
    <col min="4" max="6" width="15.796875" customWidth="1"/>
    <col min="7" max="8" width="2.5" customWidth="1"/>
  </cols>
  <sheetData>
    <row r="1" spans="1:7" ht="18" customHeight="1" x14ac:dyDescent="0.25">
      <c r="A1" s="44"/>
    </row>
    <row r="2" spans="1:7" ht="18" customHeight="1" x14ac:dyDescent="0.25">
      <c r="B2" s="2"/>
      <c r="C2" s="6"/>
      <c r="D2" s="2"/>
      <c r="E2" s="2"/>
      <c r="F2" s="2"/>
      <c r="G2" s="2"/>
    </row>
    <row r="3" spans="1:7" ht="70.05" customHeight="1" thickBot="1" x14ac:dyDescent="0.3">
      <c r="B3" s="2"/>
      <c r="C3" s="41" t="s">
        <v>35</v>
      </c>
      <c r="D3" s="42"/>
      <c r="E3" s="42"/>
      <c r="F3" s="42"/>
      <c r="G3" s="2"/>
    </row>
    <row r="4" spans="1:7" ht="18" customHeight="1" x14ac:dyDescent="0.25">
      <c r="B4" s="2"/>
      <c r="C4" s="6"/>
      <c r="D4" s="2"/>
      <c r="E4" s="2"/>
      <c r="F4" s="2"/>
      <c r="G4" s="2"/>
    </row>
    <row r="5" spans="1:7" ht="30" customHeight="1" x14ac:dyDescent="0.25">
      <c r="B5" s="2"/>
      <c r="C5" s="35" t="s">
        <v>5</v>
      </c>
      <c r="D5" s="22" t="s">
        <v>1</v>
      </c>
      <c r="E5" s="23" t="s">
        <v>2</v>
      </c>
      <c r="F5" s="24" t="s">
        <v>3</v>
      </c>
      <c r="G5" s="2"/>
    </row>
    <row r="6" spans="1:7" ht="30" customHeight="1" x14ac:dyDescent="0.25">
      <c r="B6" s="2"/>
      <c r="C6" s="20" t="s">
        <v>28</v>
      </c>
      <c r="D6" s="17">
        <v>4000</v>
      </c>
      <c r="E6" s="17">
        <v>4000</v>
      </c>
      <c r="F6" s="17">
        <f>Income[[#This Row],[Actual]]-Income[[#This Row],[Projected]]</f>
        <v>0</v>
      </c>
      <c r="G6" s="2"/>
    </row>
    <row r="7" spans="1:7" ht="30" customHeight="1" x14ac:dyDescent="0.25">
      <c r="B7" s="2"/>
      <c r="C7" s="20" t="s">
        <v>29</v>
      </c>
      <c r="D7" s="17">
        <v>1400</v>
      </c>
      <c r="E7" s="17">
        <v>1500</v>
      </c>
      <c r="F7" s="17">
        <f>Income[[#This Row],[Actual]]-Income[[#This Row],[Projected]]</f>
        <v>100</v>
      </c>
      <c r="G7" s="2"/>
    </row>
    <row r="8" spans="1:7" ht="30" customHeight="1" x14ac:dyDescent="0.25">
      <c r="B8" s="2"/>
      <c r="C8" s="20" t="s">
        <v>6</v>
      </c>
      <c r="D8" s="17">
        <v>300</v>
      </c>
      <c r="E8" s="17">
        <v>0</v>
      </c>
      <c r="F8" s="17">
        <f>Income[[#This Row],[Actual]]-Income[[#This Row],[Projected]]</f>
        <v>-300</v>
      </c>
      <c r="G8" s="2"/>
    </row>
    <row r="9" spans="1:7" ht="30" customHeight="1" x14ac:dyDescent="0.25">
      <c r="B9" s="2"/>
      <c r="C9" s="35" t="s">
        <v>4</v>
      </c>
      <c r="D9" s="21">
        <f>SUBTOTAL(109,Income[Projected])</f>
        <v>5700</v>
      </c>
      <c r="E9" s="21">
        <f>SUBTOTAL(109,Income[Actual])</f>
        <v>5500</v>
      </c>
      <c r="F9" s="21">
        <f>SUBTOTAL(109,Income[Variance])</f>
        <v>-200</v>
      </c>
      <c r="G9" s="2"/>
    </row>
    <row r="10" spans="1:7" ht="30" customHeight="1" x14ac:dyDescent="0.25">
      <c r="B10" s="2"/>
      <c r="C10" s="6"/>
      <c r="D10" s="2"/>
      <c r="E10" s="2"/>
      <c r="F10" s="2"/>
      <c r="G10" s="2"/>
    </row>
  </sheetData>
  <mergeCells count="1">
    <mergeCell ref="C3:F3"/>
  </mergeCells>
  <dataValidations count="6">
    <dataValidation allowBlank="1" showInputMessage="1" showErrorMessage="1" prompt="Enter Monthly Income in this worksheet" sqref="A1" xr:uid="{00000000-0002-0000-0100-000000000000}"/>
    <dataValidation allowBlank="1" showInputMessage="1" showErrorMessage="1" prompt="Variance amount is automatically calculated in this column under this heading" sqref="F5" xr:uid="{00000000-0002-0000-0100-000001000000}"/>
    <dataValidation allowBlank="1" showInputMessage="1" showErrorMessage="1" prompt="Enter Monthly Income in this column under this heading. Use heading filters to find specific entries" sqref="C5" xr:uid="{00000000-0002-0000-0100-000002000000}"/>
    <dataValidation allowBlank="1" showInputMessage="1" showErrorMessage="1" prompt="Enter Projected income in this column under this heading" sqref="D5" xr:uid="{00000000-0002-0000-0100-000003000000}"/>
    <dataValidation allowBlank="1" showInputMessage="1" showErrorMessage="1" prompt="Enter Actual income in this column under this heading" sqref="E5" xr:uid="{00000000-0002-0000-0100-000004000000}"/>
    <dataValidation allowBlank="1" showInputMessage="1" showErrorMessage="1" prompt="Enter Month in this cell" sqref="C3" xr:uid="{269E6502-3BE7-6148-8479-B989ACFF5BD1}"/>
  </dataValidations>
  <printOptions horizontalCentered="1"/>
  <pageMargins left="0.7" right="0.7" top="0.75" bottom="0.75" header="0.3" footer="0.3"/>
  <pageSetup scale="95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  <pageSetUpPr fitToPage="1"/>
  </sheetPr>
  <dimension ref="A1:G27"/>
  <sheetViews>
    <sheetView showGridLines="0" zoomScaleNormal="100" workbookViewId="0"/>
  </sheetViews>
  <sheetFormatPr defaultColWidth="9" defaultRowHeight="30" customHeight="1" x14ac:dyDescent="0.25"/>
  <cols>
    <col min="1" max="2" width="2.5" customWidth="1"/>
    <col min="3" max="3" width="40.796875" style="8" customWidth="1"/>
    <col min="4" max="4" width="15.796875" style="1" customWidth="1"/>
    <col min="5" max="5" width="15.796875" style="10" customWidth="1"/>
    <col min="6" max="6" width="15.796875" style="1" customWidth="1"/>
    <col min="7" max="8" width="2.5" customWidth="1"/>
  </cols>
  <sheetData>
    <row r="1" spans="1:7" ht="18" customHeight="1" x14ac:dyDescent="0.25">
      <c r="A1" s="44"/>
    </row>
    <row r="2" spans="1:7" ht="18" customHeight="1" x14ac:dyDescent="0.25">
      <c r="B2" s="2"/>
      <c r="C2" s="7"/>
      <c r="D2" s="3"/>
      <c r="E2" s="12"/>
      <c r="F2" s="3"/>
      <c r="G2" s="2"/>
    </row>
    <row r="3" spans="1:7" ht="70.05" customHeight="1" thickBot="1" x14ac:dyDescent="0.3">
      <c r="B3" s="2"/>
      <c r="C3" s="41" t="s">
        <v>36</v>
      </c>
      <c r="D3" s="43"/>
      <c r="E3" s="43"/>
      <c r="F3" s="43"/>
      <c r="G3" s="2"/>
    </row>
    <row r="4" spans="1:7" ht="18" customHeight="1" x14ac:dyDescent="0.25">
      <c r="B4" s="2"/>
      <c r="C4" s="9"/>
      <c r="D4" s="11"/>
      <c r="E4" s="11"/>
      <c r="F4" s="11"/>
      <c r="G4" s="2"/>
    </row>
    <row r="5" spans="1:7" ht="30" customHeight="1" x14ac:dyDescent="0.25">
      <c r="B5" s="2"/>
      <c r="C5" s="33" t="s">
        <v>32</v>
      </c>
      <c r="D5" s="22" t="s">
        <v>1</v>
      </c>
      <c r="E5" s="26" t="s">
        <v>2</v>
      </c>
      <c r="F5" s="24" t="s">
        <v>3</v>
      </c>
      <c r="G5" s="2"/>
    </row>
    <row r="6" spans="1:7" ht="30" customHeight="1" x14ac:dyDescent="0.25">
      <c r="B6" s="2"/>
      <c r="C6" s="34" t="s">
        <v>7</v>
      </c>
      <c r="D6" s="31">
        <v>1500</v>
      </c>
      <c r="E6" s="32">
        <v>1500</v>
      </c>
      <c r="F6" s="17">
        <f>Expenses[[#This Row],[Projected]]-Expenses[[#This Row],[Actual]]</f>
        <v>0</v>
      </c>
      <c r="G6" s="2"/>
    </row>
    <row r="7" spans="1:7" ht="30" customHeight="1" x14ac:dyDescent="0.25">
      <c r="B7" s="2"/>
      <c r="C7" s="34" t="s">
        <v>8</v>
      </c>
      <c r="D7" s="31">
        <v>250</v>
      </c>
      <c r="E7" s="32">
        <v>280</v>
      </c>
      <c r="F7" s="17">
        <f>Expenses[[#This Row],[Projected]]-Expenses[[#This Row],[Actual]]</f>
        <v>-30</v>
      </c>
      <c r="G7" s="2"/>
    </row>
    <row r="8" spans="1:7" ht="30" customHeight="1" x14ac:dyDescent="0.25">
      <c r="B8" s="2"/>
      <c r="C8" s="34" t="s">
        <v>9</v>
      </c>
      <c r="D8" s="31">
        <v>38</v>
      </c>
      <c r="E8" s="32">
        <v>38</v>
      </c>
      <c r="F8" s="17">
        <f>Expenses[[#This Row],[Projected]]-Expenses[[#This Row],[Actual]]</f>
        <v>0</v>
      </c>
      <c r="G8" s="2"/>
    </row>
    <row r="9" spans="1:7" ht="30" customHeight="1" x14ac:dyDescent="0.25">
      <c r="B9" s="2"/>
      <c r="C9" s="34" t="s">
        <v>10</v>
      </c>
      <c r="D9" s="31">
        <v>65</v>
      </c>
      <c r="E9" s="32">
        <v>78</v>
      </c>
      <c r="F9" s="17">
        <f>Expenses[[#This Row],[Projected]]-Expenses[[#This Row],[Actual]]</f>
        <v>-13</v>
      </c>
      <c r="G9" s="2"/>
    </row>
    <row r="10" spans="1:7" ht="30" customHeight="1" x14ac:dyDescent="0.25">
      <c r="B10" s="2"/>
      <c r="C10" s="34" t="s">
        <v>11</v>
      </c>
      <c r="D10" s="31">
        <v>25</v>
      </c>
      <c r="E10" s="32">
        <v>21</v>
      </c>
      <c r="F10" s="17">
        <f>Expenses[[#This Row],[Projected]]-Expenses[[#This Row],[Actual]]</f>
        <v>4</v>
      </c>
      <c r="G10" s="2"/>
    </row>
    <row r="11" spans="1:7" ht="30" customHeight="1" x14ac:dyDescent="0.25">
      <c r="B11" s="2"/>
      <c r="C11" s="34" t="s">
        <v>12</v>
      </c>
      <c r="D11" s="31">
        <v>75</v>
      </c>
      <c r="E11" s="32">
        <v>83</v>
      </c>
      <c r="F11" s="17">
        <f>Expenses[[#This Row],[Projected]]-Expenses[[#This Row],[Actual]]</f>
        <v>-8</v>
      </c>
      <c r="G11" s="2"/>
    </row>
    <row r="12" spans="1:7" ht="30" customHeight="1" x14ac:dyDescent="0.25">
      <c r="B12" s="2"/>
      <c r="C12" s="34" t="s">
        <v>13</v>
      </c>
      <c r="D12" s="31">
        <v>60</v>
      </c>
      <c r="E12" s="32">
        <v>60</v>
      </c>
      <c r="F12" s="17">
        <f>Expenses[[#This Row],[Projected]]-Expenses[[#This Row],[Actual]]</f>
        <v>0</v>
      </c>
      <c r="G12" s="2"/>
    </row>
    <row r="13" spans="1:7" ht="30" customHeight="1" x14ac:dyDescent="0.25">
      <c r="B13" s="2"/>
      <c r="C13" s="16" t="s">
        <v>14</v>
      </c>
      <c r="D13" s="25">
        <v>0</v>
      </c>
      <c r="E13" s="17">
        <v>60</v>
      </c>
      <c r="F13" s="17">
        <f>Expenses[[#This Row],[Projected]]-Expenses[[#This Row],[Actual]]</f>
        <v>-60</v>
      </c>
      <c r="G13" s="2"/>
    </row>
    <row r="14" spans="1:7" ht="30" customHeight="1" x14ac:dyDescent="0.25">
      <c r="B14" s="2"/>
      <c r="C14" s="16" t="s">
        <v>15</v>
      </c>
      <c r="D14" s="25">
        <v>180</v>
      </c>
      <c r="E14" s="17">
        <v>150</v>
      </c>
      <c r="F14" s="17">
        <f>Expenses[[#This Row],[Projected]]-Expenses[[#This Row],[Actual]]</f>
        <v>30</v>
      </c>
      <c r="G14" s="2"/>
    </row>
    <row r="15" spans="1:7" ht="30" customHeight="1" x14ac:dyDescent="0.25">
      <c r="B15" s="2"/>
      <c r="C15" s="16" t="s">
        <v>16</v>
      </c>
      <c r="D15" s="25">
        <v>250</v>
      </c>
      <c r="E15" s="17">
        <v>250</v>
      </c>
      <c r="F15" s="17">
        <f>Expenses[[#This Row],[Projected]]-Expenses[[#This Row],[Actual]]</f>
        <v>0</v>
      </c>
      <c r="G15" s="2"/>
    </row>
    <row r="16" spans="1:7" ht="30" customHeight="1" x14ac:dyDescent="0.25">
      <c r="B16" s="2"/>
      <c r="C16" s="16" t="s">
        <v>17</v>
      </c>
      <c r="D16" s="25">
        <v>75</v>
      </c>
      <c r="E16" s="17">
        <v>80</v>
      </c>
      <c r="F16" s="17">
        <f>Expenses[[#This Row],[Projected]]-Expenses[[#This Row],[Actual]]</f>
        <v>-5</v>
      </c>
      <c r="G16" s="2"/>
    </row>
    <row r="17" spans="2:7" ht="30" customHeight="1" x14ac:dyDescent="0.25">
      <c r="B17" s="2"/>
      <c r="C17" s="16" t="s">
        <v>18</v>
      </c>
      <c r="D17" s="25">
        <v>280</v>
      </c>
      <c r="E17" s="17">
        <v>260</v>
      </c>
      <c r="F17" s="17">
        <f>Expenses[[#This Row],[Projected]]-Expenses[[#This Row],[Actual]]</f>
        <v>20</v>
      </c>
      <c r="G17" s="2"/>
    </row>
    <row r="18" spans="2:7" ht="30" customHeight="1" x14ac:dyDescent="0.25">
      <c r="B18" s="2"/>
      <c r="C18" s="16" t="s">
        <v>30</v>
      </c>
      <c r="D18" s="25">
        <v>75</v>
      </c>
      <c r="E18" s="17">
        <v>65</v>
      </c>
      <c r="F18" s="17">
        <f>Expenses[[#This Row],[Projected]]-Expenses[[#This Row],[Actual]]</f>
        <v>10</v>
      </c>
      <c r="G18" s="2"/>
    </row>
    <row r="19" spans="2:7" ht="30" customHeight="1" x14ac:dyDescent="0.25">
      <c r="B19" s="2"/>
      <c r="C19" s="16" t="s">
        <v>19</v>
      </c>
      <c r="D19" s="25">
        <v>255</v>
      </c>
      <c r="E19" s="17">
        <v>255</v>
      </c>
      <c r="F19" s="17">
        <f>Expenses[[#This Row],[Projected]]-Expenses[[#This Row],[Actual]]</f>
        <v>0</v>
      </c>
      <c r="G19" s="2"/>
    </row>
    <row r="20" spans="2:7" ht="30" customHeight="1" x14ac:dyDescent="0.25">
      <c r="B20" s="2"/>
      <c r="C20" s="16" t="s">
        <v>31</v>
      </c>
      <c r="D20" s="25">
        <v>100</v>
      </c>
      <c r="E20" s="17">
        <v>100</v>
      </c>
      <c r="F20" s="17">
        <f>Expenses[[#This Row],[Projected]]-Expenses[[#This Row],[Actual]]</f>
        <v>0</v>
      </c>
      <c r="G20" s="2"/>
    </row>
    <row r="21" spans="2:7" ht="30" customHeight="1" x14ac:dyDescent="0.25">
      <c r="B21" s="2"/>
      <c r="C21" s="16" t="s">
        <v>20</v>
      </c>
      <c r="D21" s="25">
        <v>0</v>
      </c>
      <c r="E21" s="17">
        <v>0</v>
      </c>
      <c r="F21" s="17">
        <f>Expenses[[#This Row],[Projected]]-Expenses[[#This Row],[Actual]]</f>
        <v>0</v>
      </c>
      <c r="G21" s="2"/>
    </row>
    <row r="22" spans="2:7" ht="30" customHeight="1" x14ac:dyDescent="0.25">
      <c r="B22" s="2"/>
      <c r="C22" s="16" t="s">
        <v>21</v>
      </c>
      <c r="D22" s="25">
        <v>0</v>
      </c>
      <c r="E22" s="17">
        <v>0</v>
      </c>
      <c r="F22" s="17">
        <f>Expenses[[#This Row],[Projected]]-Expenses[[#This Row],[Actual]]</f>
        <v>0</v>
      </c>
      <c r="G22" s="2"/>
    </row>
    <row r="23" spans="2:7" ht="30" customHeight="1" x14ac:dyDescent="0.25">
      <c r="B23" s="2"/>
      <c r="C23" s="16" t="s">
        <v>22</v>
      </c>
      <c r="D23" s="25">
        <v>150</v>
      </c>
      <c r="E23" s="17">
        <v>150</v>
      </c>
      <c r="F23" s="17">
        <f>Expenses[[#This Row],[Projected]]-Expenses[[#This Row],[Actual]]</f>
        <v>0</v>
      </c>
      <c r="G23" s="2"/>
    </row>
    <row r="24" spans="2:7" ht="30" customHeight="1" x14ac:dyDescent="0.25">
      <c r="B24" s="2"/>
      <c r="C24" s="16" t="s">
        <v>23</v>
      </c>
      <c r="D24" s="25">
        <v>225</v>
      </c>
      <c r="E24" s="17">
        <v>225</v>
      </c>
      <c r="F24" s="17">
        <f>Expenses[[#This Row],[Projected]]-Expenses[[#This Row],[Actual]]</f>
        <v>0</v>
      </c>
      <c r="G24" s="2"/>
    </row>
    <row r="25" spans="2:7" ht="30" customHeight="1" x14ac:dyDescent="0.25">
      <c r="B25" s="2"/>
      <c r="C25" s="16" t="s">
        <v>24</v>
      </c>
      <c r="D25" s="25">
        <v>0</v>
      </c>
      <c r="E25" s="17">
        <v>0</v>
      </c>
      <c r="F25" s="17">
        <f>Expenses[[#This Row],[Projected]]-Expenses[[#This Row],[Actual]]</f>
        <v>0</v>
      </c>
      <c r="G25" s="2"/>
    </row>
    <row r="26" spans="2:7" ht="30" customHeight="1" x14ac:dyDescent="0.25">
      <c r="B26" s="2"/>
      <c r="C26" s="33" t="s">
        <v>26</v>
      </c>
      <c r="D26" s="21">
        <f>SUBTOTAL(109,Expenses[Projected])</f>
        <v>3603</v>
      </c>
      <c r="E26" s="27">
        <f>SUBTOTAL(109,Expenses[Actual])</f>
        <v>3655</v>
      </c>
      <c r="F26" s="28">
        <f>SUBTOTAL(109,Expenses[Variance])</f>
        <v>-52</v>
      </c>
      <c r="G26" s="2"/>
    </row>
    <row r="27" spans="2:7" ht="30" customHeight="1" x14ac:dyDescent="0.25">
      <c r="B27" s="2"/>
      <c r="C27" s="7"/>
      <c r="D27" s="3"/>
      <c r="E27" s="12"/>
      <c r="F27" s="3"/>
      <c r="G27" s="2"/>
    </row>
  </sheetData>
  <mergeCells count="1">
    <mergeCell ref="C3:F3"/>
  </mergeCells>
  <dataValidations count="6">
    <dataValidation allowBlank="1" showInputMessage="1" showErrorMessage="1" prompt="Enter Monthly Expenses in this column under this heading. Use heading filters to find specific entries" sqref="C5" xr:uid="{00000000-0002-0000-0200-000000000000}"/>
    <dataValidation allowBlank="1" showInputMessage="1" showErrorMessage="1" prompt="Enter Projected expense in this column under this heading" sqref="D5" xr:uid="{00000000-0002-0000-0200-000001000000}"/>
    <dataValidation allowBlank="1" showInputMessage="1" showErrorMessage="1" prompt="Enter Actual expense in this column under this heading" sqref="E5" xr:uid="{00000000-0002-0000-0200-000002000000}"/>
    <dataValidation allowBlank="1" showInputMessage="1" showErrorMessage="1" prompt="Variance amount is automatically calculated in this column under this heading" sqref="F5" xr:uid="{00000000-0002-0000-0200-000003000000}"/>
    <dataValidation allowBlank="1" showInputMessage="1" showErrorMessage="1" prompt="Enter Monthly Expenses in this worksheet" sqref="A1" xr:uid="{00000000-0002-0000-0200-000004000000}"/>
    <dataValidation allowBlank="1" showInputMessage="1" showErrorMessage="1" prompt="Enter Month in this cell" sqref="C3" xr:uid="{EC3EAF26-4463-9542-969C-FF04775CF3A9}"/>
  </dataValidations>
  <printOptions horizontalCentered="1"/>
  <pageMargins left="0.7" right="0.7" top="0.75" bottom="0.75" header="0.3" footer="0.3"/>
  <pageSetup scale="95" fitToHeight="0" orientation="portrait" r:id="rId1"/>
  <headerFooter differentFirst="1">
    <oddFooter>Page &amp;P of &amp;N</oddFooter>
  </headerFooter>
  <tableParts count="1">
    <tablePart r:id="rId2"/>
  </tableParts>
</worksheet>
</file>

<file path=customXml/_rels/item1.xml.rels>&#65279;<?xml version="1.0" encoding="utf-8"?><Relationships xmlns="http://schemas.openxmlformats.org/package/2006/relationships"><Relationship Type="http://schemas.openxmlformats.org/officeDocument/2006/relationships/customXmlProps" Target="/customXml/itemProps11.xml" Id="rId1" /></Relationships>
</file>

<file path=customXml/_rels/item23.xml.rels>&#65279;<?xml version="1.0" encoding="utf-8"?><Relationships xmlns="http://schemas.openxmlformats.org/package/2006/relationships"><Relationship Type="http://schemas.openxmlformats.org/officeDocument/2006/relationships/customXmlProps" Target="/customXml/itemProps23.xml" Id="rId1" /></Relationships>
</file>

<file path=customXml/_rels/item32.xml.rels>&#65279;<?xml version="1.0" encoding="utf-8"?><Relationships xmlns="http://schemas.openxmlformats.org/package/2006/relationships"><Relationship Type="http://schemas.openxmlformats.org/officeDocument/2006/relationships/customXmlProps" Target="/customXml/itemProps32.xml" Id="rId1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1.xml><?xml version="1.0" encoding="utf-8"?>
<ds:datastoreItem xmlns:ds="http://schemas.openxmlformats.org/officeDocument/2006/customXml" ds:itemID="{3A1E8747-3442-415B-882A-BEF90BFF2FAC}"/>
</file>

<file path=customXml/itemProps23.xml><?xml version="1.0" encoding="utf-8"?>
<ds:datastoreItem xmlns:ds="http://schemas.openxmlformats.org/officeDocument/2006/customXml" ds:itemID="{E3F69D86-EF01-405D-81AE-0985E556A466}"/>
</file>

<file path=customXml/itemProps32.xml><?xml version="1.0" encoding="utf-8"?>
<ds:datastoreItem xmlns:ds="http://schemas.openxmlformats.org/officeDocument/2006/customXml" ds:itemID="{9E1153F1-2AFA-4237-B076-17CFAD87DFB3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emplate>TM00000075</ap:Template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Cash flow</vt:lpstr>
      <vt:lpstr>Monthly income</vt:lpstr>
      <vt:lpstr>Monthly expenses</vt:lpstr>
      <vt:lpstr>'Cash flow'!Print_Titles</vt:lpstr>
      <vt:lpstr>'Monthly expenses'!Print_Titles</vt:lpstr>
      <vt:lpstr>'Monthly income'!Print_Titles</vt:lpstr>
      <vt:lpstr>Title1</vt:lpstr>
      <vt:lpstr>Title2</vt:lpstr>
      <vt:lpstr>Title3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2022-11-28T07:55:11Z</dcterms:created>
  <dcterms:modified xsi:type="dcterms:W3CDTF">2023-01-02T00:12:49Z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