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1.xml" ContentType="application/xml"/>
  <Override PartName="/customXml/itemProps11.xml" ContentType="application/vnd.openxmlformats-officedocument.customXmlProperties+xml"/>
  <Override PartName="/xl/worksheets/sheet31.xml" ContentType="application/vnd.openxmlformats-officedocument.spreadsheetml.worksheet+xml"/>
  <Override PartName="/xl/tables/table101.xml" ContentType="application/vnd.openxmlformats-officedocument.spreadsheetml.table+xml"/>
  <Override PartName="/xl/tables/table142.xml" ContentType="application/vnd.openxmlformats-officedocument.spreadsheetml.table+xml"/>
  <Override PartName="/xl/drawings/drawing31.xml" ContentType="application/vnd.openxmlformats-officedocument.drawing+xml"/>
  <Override PartName="/xl/tables/table133.xml" ContentType="application/vnd.openxmlformats-officedocument.spreadsheetml.table+xml"/>
  <Override PartName="/xl/tables/table124.xml" ContentType="application/vnd.openxmlformats-officedocument.spreadsheetml.table+xml"/>
  <Override PartName="/xl/tables/table115.xml" ContentType="application/vnd.openxmlformats-officedocument.spreadsheetml.table+xml"/>
  <Override PartName="/xl/calcChain.xml" ContentType="application/vnd.openxmlformats-officedocument.spreadsheetml.calcChain+xml"/>
  <Override PartName="/xl/worksheets/sheet22.xml" ContentType="application/vnd.openxmlformats-officedocument.spreadsheetml.worksheet+xml"/>
  <Override PartName="/xl/tables/table66.xml" ContentType="application/vnd.openxmlformats-officedocument.spreadsheetml.table+xml"/>
  <Override PartName="/xl/tables/table17.xml" ContentType="application/vnd.openxmlformats-officedocument.spreadsheetml.table+xml"/>
  <Override PartName="/xl/tables/table58.xml" ContentType="application/vnd.openxmlformats-officedocument.spreadsheetml.table+xml"/>
  <Override PartName="/xl/drawings/drawing22.xml" ContentType="application/vnd.openxmlformats-officedocument.drawing+xml"/>
  <Override PartName="/xl/tables/table49.xml" ContentType="application/vnd.openxmlformats-officedocument.spreadsheetml.table+xml"/>
  <Override PartName="/xl/tables/table910.xml" ContentType="application/vnd.openxmlformats-officedocument.spreadsheetml.table+xml"/>
  <Override PartName="/xl/tables/table311.xml" ContentType="application/vnd.openxmlformats-officedocument.spreadsheetml.table+xml"/>
  <Override PartName="/xl/tables/table812.xml" ContentType="application/vnd.openxmlformats-officedocument.spreadsheetml.table+xml"/>
  <Override PartName="/xl/tables/table213.xml" ContentType="application/vnd.openxmlformats-officedocument.spreadsheetml.table+xml"/>
  <Override PartName="/xl/tables/table714.xml" ContentType="application/vnd.openxmlformats-officedocument.spreadsheetml.table+xml"/>
  <Override PartName="/xl/worksheets/sheet13.xml" ContentType="application/vnd.openxmlformats-officedocument.spreadsheetml.worksheet+xml"/>
  <Override PartName="/xl/drawings/drawing1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customXml/item32.xml" ContentType="application/xml"/>
  <Override PartName="/customXml/itemProps32.xml" ContentType="application/vnd.openxmlformats-officedocument.customXmlProperties+xml"/>
  <Override PartName="/xl/theme/theme11.xml" ContentType="application/vnd.openxmlformats-officedocument.theme+xml"/>
  <Override PartName="/customXml/item23.xml" ContentType="application/xml"/>
  <Override PartName="/customXml/itemProps2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bookViews>
    <workbookView xWindow="-108" yWindow="-108" windowWidth="23256" windowHeight="12720" xr2:uid="{00000000-000D-0000-FFFF-FFFF00000000}"/>
  </bookViews>
  <sheets>
    <sheet name="Probate Inventory" sheetId="5" r:id="rId1"/>
    <sheet name="Probate Assets" sheetId="1" r:id="rId2"/>
    <sheet name="Probate Liabilities" sheetId="7" r:id="rId3"/>
  </sheets>
  <definedNames>
    <definedName name="StartDate" localSheetId="0">'Probate Inventory'!$U$34</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 i="7" l="1"/>
  <c r="G30" i="1"/>
  <c r="G20" i="1"/>
  <c r="G40" i="1"/>
  <c r="AI36" i="5" l="1"/>
  <c r="AA40" i="5"/>
  <c r="AA39" i="5"/>
  <c r="AA38" i="5"/>
  <c r="AA37" i="5"/>
  <c r="AA36" i="5"/>
  <c r="O36" i="5"/>
  <c r="F50" i="1" l="1"/>
  <c r="G58" i="7" l="1"/>
  <c r="AI40" i="5" s="1"/>
  <c r="G48" i="7"/>
  <c r="AI39" i="5" s="1"/>
  <c r="F48" i="7"/>
  <c r="G38" i="7"/>
  <c r="AI38" i="5" s="1"/>
  <c r="G28" i="7"/>
  <c r="G9" i="7" l="1"/>
  <c r="AI37" i="5"/>
  <c r="AI45" i="5" s="1"/>
  <c r="O44" i="5"/>
  <c r="O43" i="5"/>
  <c r="O42" i="5"/>
  <c r="O41" i="5"/>
  <c r="O40" i="5"/>
  <c r="O39" i="5"/>
  <c r="O38" i="5"/>
  <c r="O37" i="5"/>
  <c r="G100" i="1"/>
  <c r="W44" i="5" s="1"/>
  <c r="G90" i="1"/>
  <c r="W43" i="5" s="1"/>
  <c r="G80" i="1"/>
  <c r="W42" i="5" s="1"/>
  <c r="F80" i="1"/>
  <c r="F70" i="1"/>
  <c r="G70" i="1"/>
  <c r="W41" i="5" s="1"/>
  <c r="G60" i="1"/>
  <c r="W40" i="5" s="1"/>
  <c r="G50" i="1"/>
  <c r="W38" i="5"/>
  <c r="W37" i="5"/>
  <c r="H15" i="5"/>
  <c r="W39" i="5" l="1"/>
  <c r="G10" i="1"/>
  <c r="W45" i="5" s="1"/>
  <c r="W36" i="5"/>
</calcChain>
</file>

<file path=xl/sharedStrings.xml><?xml version="1.0" encoding="utf-8"?>
<sst xmlns="http://schemas.openxmlformats.org/spreadsheetml/2006/main" count="222" uniqueCount="130">
  <si>
    <t>Allan Mattsson</t>
  </si>
  <si>
    <t>Buffalo</t>
  </si>
  <si>
    <t>NY</t>
  </si>
  <si>
    <t>AAA-GG-SSSS</t>
  </si>
  <si>
    <t>Name</t>
  </si>
  <si>
    <t>Relationship</t>
  </si>
  <si>
    <t>Age</t>
  </si>
  <si>
    <t>Address</t>
  </si>
  <si>
    <t>Email</t>
  </si>
  <si>
    <t>Mirjam Nilsson</t>
  </si>
  <si>
    <t>No</t>
  </si>
  <si>
    <t>Victoria Lindqvist</t>
  </si>
  <si>
    <t>Spouse</t>
  </si>
  <si>
    <t>Yes</t>
  </si>
  <si>
    <t>Alexander Martensson</t>
  </si>
  <si>
    <t>Child</t>
  </si>
  <si>
    <t>Company</t>
  </si>
  <si>
    <t>Accountant</t>
  </si>
  <si>
    <t>Lawyer/Notary</t>
  </si>
  <si>
    <t>Other</t>
  </si>
  <si>
    <t>✔</t>
  </si>
  <si>
    <t>Safe deposit rental agreement and keys</t>
  </si>
  <si>
    <t>✖</t>
  </si>
  <si>
    <t>Passwords for computers and online accounts</t>
  </si>
  <si>
    <t>Living trust agreements</t>
  </si>
  <si>
    <t>Life insurance, health/accident and insurance policies</t>
  </si>
  <si>
    <t>Financial statements</t>
  </si>
  <si>
    <t>Income tax returns for the past three years</t>
  </si>
  <si>
    <t>Birth and death certificates</t>
  </si>
  <si>
    <t>Deeds, mortgages and lease statements</t>
  </si>
  <si>
    <t>☐</t>
  </si>
  <si>
    <t>Unpaid bills and notes</t>
  </si>
  <si>
    <t>Total Assets</t>
  </si>
  <si>
    <t>Total</t>
  </si>
  <si>
    <t>Insurance</t>
  </si>
  <si>
    <t>Issuer</t>
  </si>
  <si>
    <t>Mortgages</t>
  </si>
  <si>
    <t>Dependent</t>
  </si>
  <si>
    <t>August Bergquist</t>
  </si>
  <si>
    <t>Value ($)</t>
  </si>
  <si>
    <t>City</t>
  </si>
  <si>
    <t>SSN</t>
  </si>
  <si>
    <t>State</t>
  </si>
  <si>
    <t>Occupation</t>
  </si>
  <si>
    <t>Phone</t>
  </si>
  <si>
    <t>Notes</t>
  </si>
  <si>
    <t>Beneficiary</t>
  </si>
  <si>
    <t>Type</t>
  </si>
  <si>
    <t>Contact</t>
  </si>
  <si>
    <t>Title held by</t>
  </si>
  <si>
    <t>Use this worksheet to create an inventory of the probate assets. You will need to determine the market value of each estate asset at date of death. Review all records, including financial statements, insurance policies and tax returns to obtain market values. You may also need to get an appraisal of personal items (i.e., art work, collections, antiques, etc.). Be sure to include any foreign assets in the inventory as well, such as real estate, securities or overseas business interests. You may wish to get professional assistance to obtain an accurate market value for foreign assets.</t>
  </si>
  <si>
    <t>List all bank accounts including cash, traveler’s checks, money orders, and accounts with commercial banks, savings banks, credit unions, etc. Include all names listed on the account and actual cash value which refers to the exact dollar and change amount at the time of death.</t>
  </si>
  <si>
    <t>Include living trusts, life insurance policies with named beneficiaries and investment accounts that transferred on death, as non-probate assets. If the court inquires about these assets, the executor can easily reference the list of non-probate assets and explain their absence from the probate inventory.</t>
  </si>
  <si>
    <t xml:space="preserve">Value </t>
  </si>
  <si>
    <t xml:space="preserve">Balance </t>
  </si>
  <si>
    <t>Location</t>
  </si>
  <si>
    <t xml:space="preserve"> Phone</t>
  </si>
  <si>
    <t xml:space="preserve"> Contact</t>
  </si>
  <si>
    <t>List all personal items for example; cars, jewelry, art, antiques, furniture. Include items that may have been held in a safety deposit box or safekeeping.</t>
  </si>
  <si>
    <t>Zip</t>
  </si>
  <si>
    <t>Dentist</t>
  </si>
  <si>
    <t>List private loans and mortgages where the deceased person was the lender.</t>
  </si>
  <si>
    <t>List defined benefits, money purchases or defined contributions, DPSP or group RRSP, etc.</t>
  </si>
  <si>
    <t>4567 Main St, Buffalo, NY 98052</t>
  </si>
  <si>
    <t>6789 Main St</t>
  </si>
  <si>
    <t xml:space="preserve">List all business interests including sole proprietorships, professional practices, corporations, partnerships, limited liability companies and partnerships, joint ventures, and other non-publicly traded business entities. </t>
  </si>
  <si>
    <t>Use this worksheet to capture the details of the estate's liabilities, both domestic and foreign. You will require a valuation of each liability as at the date of death.</t>
  </si>
  <si>
    <t>Probate inventory</t>
  </si>
  <si>
    <t>Name of executor(s)</t>
  </si>
  <si>
    <t>Contact information</t>
  </si>
  <si>
    <t>Decedent's name</t>
  </si>
  <si>
    <t>Street address</t>
  </si>
  <si>
    <t>Date of birth</t>
  </si>
  <si>
    <t>Date of death</t>
  </si>
  <si>
    <t>Additional information</t>
  </si>
  <si>
    <t>Place of birth</t>
  </si>
  <si>
    <t>Place of death</t>
  </si>
  <si>
    <t xml:space="preserve">  Spouse, children and other dependents</t>
  </si>
  <si>
    <t>Personal representative</t>
  </si>
  <si>
    <t>Phone number</t>
  </si>
  <si>
    <t>Professional advisors</t>
  </si>
  <si>
    <t>Advisor type</t>
  </si>
  <si>
    <t>Contact person</t>
  </si>
  <si>
    <t xml:space="preserve">  Probate checklist</t>
  </si>
  <si>
    <t xml:space="preserve">  Probate inventories</t>
  </si>
  <si>
    <t xml:space="preserve">    Checklist items</t>
  </si>
  <si>
    <t>Probate assets</t>
  </si>
  <si>
    <t>Probate liabilities</t>
  </si>
  <si>
    <t>Last will, testament or any other documents</t>
  </si>
  <si>
    <t>Bank accounts</t>
  </si>
  <si>
    <t>Total assets</t>
  </si>
  <si>
    <t>Account number</t>
  </si>
  <si>
    <t>Account type</t>
  </si>
  <si>
    <t>Personal investments</t>
  </si>
  <si>
    <t xml:space="preserve">Financial institution </t>
  </si>
  <si>
    <t>List cash accounts, margin accounts, tax free savings accounts, registered retirement savings plans (RRSPs), registered retirement income funds (RRIFs), locked-in RRIFs, locked-in RRSPs, life income funds, prescribed retirement income funds, registered education savings plans, annuities, etc.</t>
  </si>
  <si>
    <t>Market value</t>
  </si>
  <si>
    <t>Business interests</t>
  </si>
  <si>
    <t>Business name</t>
  </si>
  <si>
    <t>Real estate</t>
  </si>
  <si>
    <t>List any real property on which decedent and/or decedent’s surviving spouse/partner are an owner, joint owner or have an interest in any manner, including property purchased in recreational developments and time-shares. Obtain copies of the deeds. Provide a description of the real estate with its physical address. List the fair market value of the property, based on the most recent assessment by the tax assessor.</t>
  </si>
  <si>
    <t>Purchase price</t>
  </si>
  <si>
    <t>Market price</t>
  </si>
  <si>
    <t>Pension plans</t>
  </si>
  <si>
    <t>Plan type</t>
  </si>
  <si>
    <t>Policy number</t>
  </si>
  <si>
    <t xml:space="preserve">Face value </t>
  </si>
  <si>
    <t xml:space="preserve">Cash value </t>
  </si>
  <si>
    <t>Private loans and mortgages</t>
  </si>
  <si>
    <t>Name of borrower</t>
  </si>
  <si>
    <t>Original amount</t>
  </si>
  <si>
    <t xml:space="preserve">Balance owed </t>
  </si>
  <si>
    <t>Interest in other estates and trusts</t>
  </si>
  <si>
    <t>List assets registered in the deceased person’s name held on behalf of others (e.g. assets held by the deceased person as a trustee or assets held under a power of attorney).</t>
  </si>
  <si>
    <t>Name of estate/trust</t>
  </si>
  <si>
    <t>Name of executor/trustee</t>
  </si>
  <si>
    <t>Distribution amount</t>
  </si>
  <si>
    <t>Personal effects and other assets</t>
  </si>
  <si>
    <t>Item description</t>
  </si>
  <si>
    <t>Assets total</t>
  </si>
  <si>
    <t>Liabilities total</t>
  </si>
  <si>
    <t>Personal loans and lines of credit</t>
  </si>
  <si>
    <t>Financial institution</t>
  </si>
  <si>
    <t xml:space="preserve"> Account number</t>
  </si>
  <si>
    <t>Credit cards</t>
  </si>
  <si>
    <t>Credit card company</t>
  </si>
  <si>
    <t>Company address</t>
  </si>
  <si>
    <t>Card number</t>
  </si>
  <si>
    <t xml:space="preserve">Expiry date </t>
  </si>
  <si>
    <t>Other liabilities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</si>
</sst>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quot;$&quot;* #,##0.00_-;_-&quot;$&quot;* &quot;-&quot;??_-;_-@_-"/>
    <numFmt numFmtId="165" formatCode="&quot;$&quot;#,##0.00"/>
    <numFmt numFmtId="166" formatCode="[$-F800]dddd\,\ mmmm\ dd\,\ yyyy"/>
  </numFmts>
  <fonts count="55" x14ac:knownFonts="1">
    <font>
      <sz val="12"/>
      <name val="Calibri"/>
      <family val="2"/>
      <scheme val="minor"/>
    </font>
    <font>
      <sz val="12"/>
      <color theme="1"/>
      <name val="Calibri"/>
      <family val="2"/>
      <scheme val="minor"/>
    </font>
    <font>
      <sz val="8"/>
      <name val="Arial"/>
      <family val="2"/>
    </font>
    <font>
      <sz val="10"/>
      <name val="Calibri"/>
      <family val="2"/>
      <scheme val="minor"/>
    </font>
    <font>
      <sz val="8"/>
      <color theme="7" tint="-0.24994659260841701"/>
      <name val="Calibri"/>
      <family val="2"/>
      <scheme val="minor"/>
    </font>
    <font>
      <b/>
      <sz val="8"/>
      <color theme="7" tint="-0.24994659260841701"/>
      <name val="Calibri Light"/>
      <family val="1"/>
      <scheme val="major"/>
    </font>
    <font>
      <b/>
      <sz val="14"/>
      <color theme="0"/>
      <name val="Calibri"/>
      <family val="2"/>
      <scheme val="minor"/>
    </font>
    <font>
      <b/>
      <sz val="28"/>
      <color theme="0"/>
      <name val="Calibri Light"/>
      <family val="1"/>
      <scheme val="major"/>
    </font>
    <font>
      <b/>
      <sz val="14"/>
      <color theme="3"/>
      <name val="Calibri"/>
      <family val="2"/>
      <scheme val="minor"/>
    </font>
    <font>
      <sz val="12"/>
      <name val="Calibri"/>
      <family val="2"/>
      <scheme val="minor"/>
    </font>
    <font>
      <b/>
      <sz val="14"/>
      <color theme="7"/>
      <name val="Calibri"/>
      <family val="2"/>
      <scheme val="minor"/>
    </font>
    <font>
      <b/>
      <sz val="14"/>
      <color theme="3"/>
      <name val="Calibri"/>
      <family val="2"/>
    </font>
    <font>
      <b/>
      <sz val="12"/>
      <color theme="3"/>
      <name val="Calibri"/>
      <family val="2"/>
      <scheme val="minor"/>
    </font>
    <font>
      <b/>
      <sz val="12"/>
      <color theme="7"/>
      <name val="Calibri"/>
      <family val="2"/>
      <scheme val="minor"/>
    </font>
    <font>
      <b/>
      <sz val="48"/>
      <color theme="0"/>
      <name val="Calibri Light"/>
      <family val="1"/>
      <scheme val="major"/>
    </font>
    <font>
      <sz val="11"/>
      <color theme="1" tint="0.24994659260841701"/>
      <name val="Calibri"/>
      <family val="2"/>
      <scheme val="minor"/>
    </font>
    <font>
      <b/>
      <sz val="11"/>
      <color theme="1" tint="0.24994659260841701"/>
      <name val="Calibri"/>
      <family val="2"/>
      <scheme val="minor"/>
    </font>
    <font>
      <sz val="11"/>
      <name val="Calibri"/>
      <family val="2"/>
      <scheme val="minor"/>
    </font>
    <font>
      <b/>
      <sz val="11"/>
      <color theme="8"/>
      <name val="Calibri"/>
      <family val="2"/>
      <scheme val="minor"/>
    </font>
    <font>
      <b/>
      <sz val="11"/>
      <color theme="8" tint="-0.499984740745262"/>
      <name val="Calibri"/>
      <family val="2"/>
      <scheme val="minor"/>
    </font>
    <font>
      <u/>
      <sz val="12"/>
      <color theme="10"/>
      <name val="Calibri"/>
      <family val="2"/>
      <scheme val="minor"/>
    </font>
    <font>
      <sz val="20"/>
      <color theme="7" tint="-0.249977111117893"/>
      <name val="Calibri"/>
      <family val="2"/>
      <scheme val="minor"/>
    </font>
    <font>
      <sz val="11"/>
      <color rgb="FF000000"/>
      <name val="Calibri"/>
      <family val="2"/>
      <scheme val="minor"/>
    </font>
    <font>
      <sz val="20"/>
      <color theme="1" tint="0.24994659260841701"/>
      <name val="Calibri"/>
      <family val="2"/>
      <scheme val="minor"/>
    </font>
    <font>
      <sz val="11"/>
      <color theme="7" tint="-0.249977111117893"/>
      <name val="Calibri"/>
      <family val="2"/>
      <scheme val="minor"/>
    </font>
    <font>
      <sz val="11"/>
      <color theme="3"/>
      <name val="Calibri"/>
      <family val="2"/>
      <scheme val="minor"/>
    </font>
    <font>
      <sz val="11"/>
      <color theme="8"/>
      <name val="Calibri"/>
      <family val="2"/>
      <scheme val="minor"/>
    </font>
    <font>
      <sz val="12"/>
      <color theme="1"/>
      <name val="Calibri"/>
      <family val="2"/>
      <scheme val="minor"/>
    </font>
    <font>
      <sz val="11"/>
      <color theme="2" tint="-0.749992370372631"/>
      <name val="Calibri"/>
      <family val="2"/>
      <scheme val="minor"/>
    </font>
    <font>
      <sz val="14"/>
      <color theme="2" tint="-0.749992370372631"/>
      <name val="Calibri"/>
      <family val="2"/>
      <scheme val="minor"/>
    </font>
    <font>
      <b/>
      <sz val="14"/>
      <name val="Calibri"/>
      <family val="2"/>
      <scheme val="minor"/>
    </font>
    <font>
      <sz val="11"/>
      <color theme="4"/>
      <name val="Calibri"/>
      <family val="2"/>
      <scheme val="minor"/>
    </font>
    <font>
      <sz val="11"/>
      <color rgb="FF00AEDE"/>
      <name val="Calibri"/>
      <family val="2"/>
      <scheme val="minor"/>
    </font>
    <font>
      <b/>
      <sz val="40"/>
      <color theme="4"/>
      <name val="Calibri"/>
      <family val="2"/>
      <scheme val="minor"/>
    </font>
    <font>
      <b/>
      <sz val="14"/>
      <color theme="1" tint="0.34998626667073579"/>
      <name val="Calibri"/>
      <family val="2"/>
      <scheme val="minor"/>
    </font>
    <font>
      <sz val="14"/>
      <color theme="1" tint="0.34998626667073579"/>
      <name val="Calibri"/>
      <family val="2"/>
      <scheme val="minor"/>
    </font>
    <font>
      <b/>
      <sz val="13.5"/>
      <color theme="1" tint="0.34998626667073579"/>
      <name val="Calibri"/>
      <family val="2"/>
      <scheme val="minor"/>
    </font>
    <font>
      <b/>
      <sz val="12"/>
      <color theme="1" tint="0.34998626667073579"/>
      <name val="Calibri"/>
      <family val="2"/>
      <scheme val="minor"/>
    </font>
    <font>
      <b/>
      <sz val="13"/>
      <color theme="1" tint="0.34998626667073579"/>
      <name val="Calibri"/>
      <family val="2"/>
      <scheme val="minor"/>
    </font>
    <font>
      <b/>
      <sz val="11"/>
      <color theme="1" tint="0.34998626667073579"/>
      <name val="Calibri"/>
      <family val="2"/>
      <scheme val="minor"/>
    </font>
    <font>
      <b/>
      <sz val="20"/>
      <color theme="9"/>
      <name val="Calibri"/>
      <family val="2"/>
      <scheme val="minor"/>
    </font>
    <font>
      <b/>
      <sz val="20"/>
      <color theme="4"/>
      <name val="Calibri"/>
      <family val="2"/>
      <scheme val="minor"/>
    </font>
    <font>
      <sz val="20"/>
      <name val="Calibri"/>
      <family val="2"/>
      <scheme val="minor"/>
    </font>
    <font>
      <b/>
      <sz val="20"/>
      <color theme="4" tint="-0.249977111117893"/>
      <name val="Calibri"/>
      <family val="2"/>
      <scheme val="minor"/>
    </font>
    <font>
      <sz val="20"/>
      <color theme="4" tint="-0.249977111117893"/>
      <name val="Calibri"/>
      <family val="2"/>
      <scheme val="minor"/>
    </font>
    <font>
      <sz val="20"/>
      <color theme="9"/>
      <name val="Calibri"/>
      <family val="2"/>
      <scheme val="minor"/>
    </font>
    <font>
      <b/>
      <sz val="14"/>
      <color rgb="FF595959"/>
      <name val="Calibri"/>
      <family val="2"/>
      <scheme val="minor"/>
    </font>
    <font>
      <b/>
      <sz val="40"/>
      <color rgb="FF305496"/>
      <name val="Calibri"/>
      <family val="2"/>
      <scheme val="minor"/>
    </font>
    <font>
      <sz val="40"/>
      <color rgb="FF305496"/>
      <name val="Calibri"/>
      <family val="2"/>
      <scheme val="minor"/>
    </font>
    <font>
      <b/>
      <sz val="40"/>
      <color rgb="FF008272"/>
      <name val="Calibri"/>
      <family val="2"/>
      <scheme val="minor"/>
    </font>
    <font>
      <sz val="40"/>
      <color rgb="FF008272"/>
      <name val="Calibri"/>
      <family val="2"/>
      <scheme val="minor"/>
    </font>
    <font>
      <b/>
      <sz val="20"/>
      <color theme="7"/>
      <name val="Calibri"/>
      <family val="2"/>
      <scheme val="minor"/>
    </font>
    <font>
      <sz val="11"/>
      <color theme="0"/>
      <name val="Calibri"/>
      <family val="2"/>
      <scheme val="minor"/>
    </font>
    <font>
      <sz val="14"/>
      <name val="Calibri"/>
      <family val="2"/>
      <scheme val="minor"/>
    </font>
    <font>
      <sz val="14"/>
      <color theme="0"/>
      <name val="Calibri"/>
      <family val="2"/>
      <scheme val="minor"/>
    </font>
  </fonts>
  <fills count="9">
    <fill>
      <patternFill patternType="none"/>
    </fill>
    <fill>
      <patternFill patternType="gray125"/>
    </fill>
    <fill>
      <patternFill patternType="solid">
        <fgColor theme="7" tint="0.79998168889431442"/>
        <bgColor indexed="65"/>
      </patternFill>
    </fill>
    <fill>
      <patternFill patternType="solid">
        <fgColor theme="3"/>
        <bgColor indexed="64"/>
      </patternFill>
    </fill>
    <fill>
      <patternFill patternType="solid">
        <fgColor theme="7"/>
        <bgColor indexed="64"/>
      </patternFill>
    </fill>
    <fill>
      <patternFill patternType="solid">
        <fgColor theme="0"/>
        <bgColor indexed="64"/>
      </patternFill>
    </fill>
    <fill>
      <patternFill patternType="solid">
        <fgColor rgb="FFFFFFFF"/>
        <bgColor indexed="64"/>
      </patternFill>
    </fill>
    <fill>
      <patternFill patternType="solid">
        <fgColor theme="5" tint="0.79998168889431442"/>
        <bgColor indexed="64"/>
      </patternFill>
    </fill>
    <fill>
      <patternFill patternType="solid">
        <fgColor theme="4" tint="-0.249977111117893"/>
        <bgColor indexed="64"/>
      </patternFill>
    </fill>
  </fills>
  <borders count="66">
    <border>
      <left/>
      <right/>
      <top/>
      <bottom/>
      <diagonal/>
    </border>
    <border>
      <left/>
      <right/>
      <top style="thin">
        <color theme="7"/>
      </top>
      <bottom style="thin">
        <color theme="7"/>
      </bottom>
      <diagonal/>
    </border>
    <border>
      <left style="thin">
        <color theme="4" tint="-0.249977111117893"/>
      </left>
      <right/>
      <top/>
      <bottom/>
      <diagonal/>
    </border>
    <border>
      <left/>
      <right style="thin">
        <color theme="4" tint="-0.249977111117893"/>
      </right>
      <top/>
      <bottom/>
      <diagonal/>
    </border>
    <border>
      <left/>
      <right/>
      <top/>
      <bottom style="thin">
        <color theme="2" tint="-9.9978637043366805E-2"/>
      </bottom>
      <diagonal/>
    </border>
    <border>
      <left/>
      <right/>
      <top style="thin">
        <color theme="2" tint="-9.9978637043366805E-2"/>
      </top>
      <bottom/>
      <diagonal/>
    </border>
    <border>
      <left/>
      <right style="thin">
        <color theme="4" tint="-0.249977111117893"/>
      </right>
      <top style="thin">
        <color theme="2" tint="-9.9978637043366805E-2"/>
      </top>
      <bottom style="thin">
        <color theme="2" tint="-9.9978637043366805E-2"/>
      </bottom>
      <diagonal/>
    </border>
    <border>
      <left/>
      <right style="thin">
        <color auto="1"/>
      </right>
      <top style="thin">
        <color theme="2" tint="-9.9978637043366805E-2"/>
      </top>
      <bottom style="thin">
        <color theme="2" tint="-9.9978637043366805E-2"/>
      </bottom>
      <diagonal/>
    </border>
    <border>
      <left style="thin">
        <color auto="1"/>
      </left>
      <right style="thin">
        <color auto="1"/>
      </right>
      <top style="thin">
        <color theme="2" tint="-9.9978637043366805E-2"/>
      </top>
      <bottom style="thin">
        <color theme="2" tint="-9.9978637043366805E-2"/>
      </bottom>
      <diagonal/>
    </border>
    <border>
      <left style="thin">
        <color theme="2" tint="-9.9978637043366805E-2"/>
      </left>
      <right style="thin">
        <color auto="1"/>
      </right>
      <top style="thin">
        <color theme="2" tint="-9.9978637043366805E-2"/>
      </top>
      <bottom style="thin">
        <color theme="2" tint="-9.9978637043366805E-2"/>
      </bottom>
      <diagonal/>
    </border>
    <border>
      <left style="thin">
        <color auto="1"/>
      </left>
      <right/>
      <top style="thin">
        <color theme="2" tint="-9.9978637043366805E-2"/>
      </top>
      <bottom style="thin">
        <color theme="2" tint="-9.9978637043366805E-2"/>
      </bottom>
      <diagonal/>
    </border>
    <border>
      <left/>
      <right/>
      <top style="thin">
        <color theme="2" tint="-9.9978637043366805E-2"/>
      </top>
      <bottom style="thin">
        <color theme="2" tint="-9.9978637043366805E-2"/>
      </bottom>
      <diagonal/>
    </border>
    <border>
      <left style="thin">
        <color theme="4" tint="-0.249977111117893"/>
      </left>
      <right style="thin">
        <color theme="4" tint="-0.249977111117893"/>
      </right>
      <top style="thin">
        <color theme="2" tint="-9.9978637043366805E-2"/>
      </top>
      <bottom style="thin">
        <color theme="2" tint="-9.9978637043366805E-2"/>
      </bottom>
      <diagonal/>
    </border>
    <border>
      <left style="thin">
        <color theme="4" tint="-0.249977111117893"/>
      </left>
      <right style="thin">
        <color theme="4" tint="-0.249977111117893"/>
      </right>
      <top/>
      <bottom/>
      <diagonal/>
    </border>
    <border>
      <left/>
      <right style="thin">
        <color theme="4" tint="-0.249977111117893"/>
      </right>
      <top style="thin">
        <color theme="2" tint="-9.9978637043366805E-2"/>
      </top>
      <bottom/>
      <diagonal/>
    </border>
    <border>
      <left style="thin">
        <color theme="4" tint="-0.249977111117893"/>
      </left>
      <right style="thin">
        <color theme="4" tint="-0.249977111117893"/>
      </right>
      <top style="thin">
        <color theme="2" tint="-9.9978637043366805E-2"/>
      </top>
      <bottom/>
      <diagonal/>
    </border>
    <border>
      <left style="thin">
        <color theme="4" tint="-0.249977111117893"/>
      </left>
      <right/>
      <top style="thin">
        <color theme="2" tint="-9.9978637043366805E-2"/>
      </top>
      <bottom/>
      <diagonal/>
    </border>
    <border>
      <left style="thin">
        <color theme="4" tint="-0.249977111117893"/>
      </left>
      <right/>
      <top style="thin">
        <color theme="2" tint="-9.9978637043366805E-2"/>
      </top>
      <bottom style="thin">
        <color theme="2" tint="-9.9978637043366805E-2"/>
      </bottom>
      <diagonal/>
    </border>
    <border>
      <left style="thin">
        <color theme="2" tint="-9.9978637043366805E-2"/>
      </left>
      <right style="thin">
        <color theme="4" tint="-0.249977111117893"/>
      </right>
      <top style="thin">
        <color theme="2" tint="-9.9978637043366805E-2"/>
      </top>
      <bottom style="thin">
        <color theme="2" tint="-9.9978637043366805E-2"/>
      </bottom>
      <diagonal/>
    </border>
    <border>
      <left style="thin">
        <color theme="2" tint="-9.9978637043366805E-2"/>
      </left>
      <right style="thin">
        <color theme="4" tint="-0.249977111117893"/>
      </right>
      <top/>
      <bottom/>
      <diagonal/>
    </border>
    <border>
      <left style="thin">
        <color theme="2" tint="-9.9978637043366805E-2"/>
      </left>
      <right style="thin">
        <color theme="4" tint="-0.249977111117893"/>
      </right>
      <top style="thin">
        <color theme="2" tint="-9.9978637043366805E-2"/>
      </top>
      <bottom/>
      <diagonal/>
    </border>
    <border>
      <left style="thin">
        <color theme="2" tint="-9.9978637043366805E-2"/>
      </left>
      <right style="thin">
        <color theme="4" tint="-0.249977111117893"/>
      </right>
      <top/>
      <bottom style="thin">
        <color theme="2" tint="-9.9978637043366805E-2"/>
      </bottom>
      <diagonal/>
    </border>
    <border>
      <left style="thin">
        <color theme="4" tint="-0.249977111117893"/>
      </left>
      <right style="thin">
        <color theme="4" tint="-0.249977111117893"/>
      </right>
      <top/>
      <bottom style="thin">
        <color theme="2" tint="-9.9978637043366805E-2"/>
      </bottom>
      <diagonal/>
    </border>
    <border>
      <left style="thin">
        <color theme="4" tint="-0.249977111117893"/>
      </left>
      <right/>
      <top/>
      <bottom style="thin">
        <color theme="2" tint="-9.9978637043366805E-2"/>
      </bottom>
      <diagonal/>
    </border>
    <border>
      <left style="thin">
        <color theme="4" tint="-0.249977111117893"/>
      </left>
      <right style="thin">
        <color theme="2" tint="-9.9978637043366805E-2"/>
      </right>
      <top style="thin">
        <color theme="2" tint="-9.9978637043366805E-2"/>
      </top>
      <bottom style="thin">
        <color theme="2" tint="-9.9978637043366805E-2"/>
      </bottom>
      <diagonal/>
    </border>
    <border>
      <left style="thin">
        <color theme="4" tint="-0.249977111117893"/>
      </left>
      <right style="thin">
        <color theme="2" tint="-9.9978637043366805E-2"/>
      </right>
      <top style="thin">
        <color theme="2" tint="-9.9978637043366805E-2"/>
      </top>
      <bottom/>
      <diagonal/>
    </border>
    <border>
      <left style="thin">
        <color theme="2" tint="-9.9978637043366805E-2"/>
      </left>
      <right/>
      <top style="thin">
        <color theme="2" tint="-9.9978637043366805E-2"/>
      </top>
      <bottom style="thin">
        <color theme="2" tint="-9.9978637043366805E-2"/>
      </bottom>
      <diagonal/>
    </border>
    <border>
      <left/>
      <right style="thin">
        <color theme="0"/>
      </right>
      <top/>
      <bottom/>
      <diagonal/>
    </border>
    <border>
      <left style="thin">
        <color theme="0"/>
      </left>
      <right/>
      <top/>
      <bottom/>
      <diagonal/>
    </border>
    <border>
      <left style="thin">
        <color theme="0"/>
      </left>
      <right/>
      <top style="thin">
        <color theme="2" tint="-9.9978637043366805E-2"/>
      </top>
      <bottom style="thin">
        <color theme="2" tint="-9.9978637043366805E-2"/>
      </bottom>
      <diagonal/>
    </border>
    <border>
      <left/>
      <right/>
      <top/>
      <bottom style="thin">
        <color theme="4" tint="-0.249977111117893"/>
      </bottom>
      <diagonal/>
    </border>
    <border>
      <left/>
      <right/>
      <top style="thin">
        <color theme="4" tint="-0.249977111117893"/>
      </top>
      <bottom/>
      <diagonal/>
    </border>
    <border>
      <left style="thin">
        <color theme="0"/>
      </left>
      <right style="thin">
        <color theme="0"/>
      </right>
      <top style="thin">
        <color theme="0"/>
      </top>
      <bottom style="thin">
        <color theme="0"/>
      </bottom>
      <diagonal/>
    </border>
    <border>
      <left/>
      <right style="thin">
        <color theme="0"/>
      </right>
      <top/>
      <bottom style="thin">
        <color theme="2" tint="-9.9978637043366805E-2"/>
      </bottom>
      <diagonal/>
    </border>
    <border>
      <left/>
      <right/>
      <top/>
      <bottom style="thin">
        <color theme="0"/>
      </bottom>
      <diagonal/>
    </border>
    <border>
      <left style="thin">
        <color theme="0"/>
      </left>
      <right/>
      <top style="thin">
        <color theme="0"/>
      </top>
      <bottom/>
      <diagonal/>
    </border>
    <border>
      <left/>
      <right/>
      <top/>
      <bottom style="medium">
        <color theme="0"/>
      </bottom>
      <diagonal/>
    </border>
    <border>
      <left/>
      <right/>
      <top style="thin">
        <color theme="7"/>
      </top>
      <bottom/>
      <diagonal/>
    </border>
    <border>
      <left/>
      <right/>
      <top/>
      <bottom style="thin">
        <color theme="7"/>
      </bottom>
      <diagonal/>
    </border>
    <border>
      <left style="thin">
        <color theme="2" tint="-9.9978637043366805E-2"/>
      </left>
      <right style="thin">
        <color auto="1"/>
      </right>
      <top/>
      <bottom style="thin">
        <color theme="2" tint="-9.9978637043366805E-2"/>
      </bottom>
      <diagonal/>
    </border>
    <border>
      <left style="thin">
        <color auto="1"/>
      </left>
      <right style="thin">
        <color auto="1"/>
      </right>
      <top/>
      <bottom style="thin">
        <color theme="2" tint="-9.9978637043366805E-2"/>
      </bottom>
      <diagonal/>
    </border>
    <border>
      <left style="thin">
        <color auto="1"/>
      </left>
      <right/>
      <top/>
      <bottom style="thin">
        <color theme="2" tint="-9.9978637043366805E-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4"/>
      </bottom>
      <diagonal/>
    </border>
    <border>
      <left style="thin">
        <color theme="2" tint="-9.9978637043366805E-2"/>
      </left>
      <right style="thin">
        <color theme="4" tint="-0.249977111117893"/>
      </right>
      <top style="thin">
        <color theme="4"/>
      </top>
      <bottom style="thin">
        <color theme="2" tint="-9.9978637043366805E-2"/>
      </bottom>
      <diagonal/>
    </border>
    <border>
      <left style="thin">
        <color theme="4" tint="-0.249977111117893"/>
      </left>
      <right style="thin">
        <color theme="4" tint="-0.249977111117893"/>
      </right>
      <top style="thin">
        <color theme="4"/>
      </top>
      <bottom style="thin">
        <color theme="2" tint="-9.9978637043366805E-2"/>
      </bottom>
      <diagonal/>
    </border>
    <border>
      <left style="thin">
        <color theme="4" tint="-0.249977111117893"/>
      </left>
      <right style="thin">
        <color theme="2" tint="-9.9978637043366805E-2"/>
      </right>
      <top style="thin">
        <color theme="4"/>
      </top>
      <bottom style="thin">
        <color theme="2" tint="-9.9978637043366805E-2"/>
      </bottom>
      <diagonal/>
    </border>
    <border>
      <left/>
      <right style="thin">
        <color theme="2" tint="-9.9978637043366805E-2"/>
      </right>
      <top style="thin">
        <color theme="4"/>
      </top>
      <bottom style="thin">
        <color theme="2" tint="-9.9978637043366805E-2"/>
      </bottom>
      <diagonal/>
    </border>
    <border>
      <left/>
      <right style="thin">
        <color theme="4" tint="-0.249977111117893"/>
      </right>
      <top style="thin">
        <color theme="4"/>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style="thin">
        <color auto="1"/>
      </left>
      <right style="thin">
        <color theme="2" tint="-9.9978637043366805E-2"/>
      </right>
      <top style="thin">
        <color theme="2" tint="-9.9978637043366805E-2"/>
      </top>
      <bottom style="thin">
        <color theme="2" tint="-9.9978637043366805E-2"/>
      </bottom>
      <diagonal/>
    </border>
    <border>
      <left/>
      <right/>
      <top style="thin">
        <color theme="4"/>
      </top>
      <bottom style="thin">
        <color theme="2" tint="-9.9978637043366805E-2"/>
      </bottom>
      <diagonal/>
    </border>
    <border>
      <left/>
      <right/>
      <top style="thin">
        <color theme="0"/>
      </top>
      <bottom style="thin">
        <color theme="4"/>
      </bottom>
      <diagonal/>
    </border>
    <border>
      <left/>
      <right style="thin">
        <color theme="0"/>
      </right>
      <top style="thin">
        <color theme="0"/>
      </top>
      <bottom style="thin">
        <color theme="4"/>
      </bottom>
      <diagonal/>
    </border>
    <border>
      <left/>
      <right style="thin">
        <color theme="0"/>
      </right>
      <top style="thin">
        <color theme="2" tint="-9.9978637043366805E-2"/>
      </top>
      <bottom style="thin">
        <color theme="2" tint="-9.9978637043366805E-2"/>
      </bottom>
      <diagonal/>
    </border>
    <border>
      <left style="thin">
        <color theme="0"/>
      </left>
      <right/>
      <top/>
      <bottom style="thin">
        <color theme="4"/>
      </bottom>
      <diagonal/>
    </border>
    <border>
      <left/>
      <right style="thin">
        <color theme="0"/>
      </right>
      <top/>
      <bottom style="thin">
        <color theme="4"/>
      </bottom>
      <diagonal/>
    </border>
    <border>
      <left/>
      <right/>
      <top style="thin">
        <color theme="0" tint="-0.14999847407452621"/>
      </top>
      <bottom/>
      <diagonal/>
    </border>
    <border>
      <left/>
      <right style="thin">
        <color theme="0"/>
      </right>
      <top style="thin">
        <color theme="0" tint="-0.14999847407452621"/>
      </top>
      <bottom/>
      <diagonal/>
    </border>
    <border>
      <left/>
      <right style="thin">
        <color theme="0" tint="-0.14999847407452621"/>
      </right>
      <top style="thin">
        <color theme="2" tint="-9.9978637043366805E-2"/>
      </top>
      <bottom style="thin">
        <color theme="2" tint="-9.9978637043366805E-2"/>
      </bottom>
      <diagonal/>
    </border>
    <border>
      <left style="thin">
        <color theme="2" tint="-9.9978637043366805E-2"/>
      </left>
      <right/>
      <top style="thin">
        <color theme="4"/>
      </top>
      <bottom style="thin">
        <color theme="2" tint="-9.9978637043366805E-2"/>
      </bottom>
      <diagonal/>
    </border>
  </borders>
  <cellStyleXfs count="22">
    <xf numFmtId="0" fontId="0" fillId="0" borderId="0"/>
    <xf numFmtId="0" fontId="14" fillId="0" borderId="0">
      <alignment horizontal="right" vertical="center"/>
    </xf>
    <xf numFmtId="0" fontId="7" fillId="4" borderId="0">
      <alignment horizontal="center" vertical="center"/>
    </xf>
    <xf numFmtId="165" fontId="13" fillId="0" borderId="0">
      <alignment vertical="center"/>
    </xf>
    <xf numFmtId="0" fontId="8" fillId="0" borderId="0">
      <alignment horizontal="right" vertical="center"/>
    </xf>
    <xf numFmtId="0" fontId="6" fillId="3" borderId="0">
      <alignment horizontal="left" vertical="center"/>
    </xf>
    <xf numFmtId="165" fontId="5" fillId="0" borderId="1">
      <alignment horizontal="right" vertical="center"/>
    </xf>
    <xf numFmtId="165" fontId="4" fillId="2" borderId="0">
      <alignment horizontal="right" vertical="center"/>
    </xf>
    <xf numFmtId="165" fontId="4" fillId="0" borderId="0">
      <alignment horizontal="right" vertical="center"/>
    </xf>
    <xf numFmtId="165" fontId="6" fillId="3" borderId="0">
      <alignment horizontal="right" vertical="center"/>
    </xf>
    <xf numFmtId="0" fontId="10" fillId="0" borderId="0">
      <alignment horizontal="left" vertical="center"/>
    </xf>
    <xf numFmtId="165" fontId="13" fillId="0" borderId="0">
      <alignment vertical="center"/>
    </xf>
    <xf numFmtId="0" fontId="11" fillId="0" borderId="0">
      <alignment horizontal="left" vertical="center"/>
    </xf>
    <xf numFmtId="165" fontId="9" fillId="0" borderId="0"/>
    <xf numFmtId="165" fontId="12" fillId="0" borderId="0">
      <alignment horizontal="right" vertical="center"/>
    </xf>
    <xf numFmtId="165" fontId="12" fillId="0" borderId="0">
      <alignment vertical="center"/>
    </xf>
    <xf numFmtId="165" fontId="12" fillId="0" borderId="0">
      <alignment horizontal="left" vertical="center"/>
    </xf>
    <xf numFmtId="0" fontId="8" fillId="0" borderId="0">
      <alignment horizontal="left" vertical="center"/>
    </xf>
    <xf numFmtId="0" fontId="15" fillId="0" borderId="0"/>
    <xf numFmtId="9" fontId="15" fillId="0" borderId="0" applyFont="0" applyFill="0" applyBorder="0" applyAlignment="0" applyProtection="0"/>
    <xf numFmtId="164" fontId="15" fillId="0" borderId="0" applyFont="0" applyFill="0" applyBorder="0" applyAlignment="0" applyProtection="0"/>
    <xf numFmtId="0" fontId="20" fillId="0" borderId="0" applyNumberFormat="0" applyFill="0" applyBorder="0" applyAlignment="0" applyProtection="0"/>
  </cellStyleXfs>
  <cellXfs count="257">
    <xf numFmtId="0" fontId="0" fillId="0" borderId="0" xfId="0"/>
    <xf numFmtId="0" fontId="3" fillId="0" borderId="0" xfId="0" applyFont="1" applyAlignment="1">
      <alignment vertical="center"/>
    </xf>
    <xf numFmtId="0" fontId="15" fillId="0" borderId="0" xfId="18" applyAlignment="1" applyProtection="1">
      <alignment vertical="center"/>
      <protection locked="0"/>
    </xf>
    <xf numFmtId="0" fontId="17" fillId="0" borderId="0" xfId="0" applyFont="1" applyAlignment="1">
      <alignment vertical="center"/>
    </xf>
    <xf numFmtId="0" fontId="18" fillId="0" borderId="0" xfId="10" applyFont="1" applyAlignment="1">
      <alignment horizontal="left" vertical="center" indent="1"/>
    </xf>
    <xf numFmtId="0" fontId="17" fillId="0" borderId="0" xfId="0" applyFont="1" applyAlignment="1">
      <alignment horizontal="left" vertical="center" indent="1"/>
    </xf>
    <xf numFmtId="165" fontId="19" fillId="0" borderId="0" xfId="11" applyFont="1" applyAlignment="1">
      <alignment horizontal="left" vertical="center" indent="1"/>
    </xf>
    <xf numFmtId="0" fontId="17" fillId="5" borderId="0" xfId="0" applyFont="1" applyFill="1" applyAlignment="1">
      <alignment horizontal="left" vertical="center" indent="1"/>
    </xf>
    <xf numFmtId="0" fontId="3" fillId="0" borderId="0" xfId="0" applyFont="1" applyAlignment="1">
      <alignment horizontal="left" vertical="center" indent="1"/>
    </xf>
    <xf numFmtId="0" fontId="17" fillId="0" borderId="0" xfId="0" applyFont="1" applyAlignment="1">
      <alignment horizontal="left" vertical="center"/>
    </xf>
    <xf numFmtId="0" fontId="15" fillId="0" borderId="0" xfId="18"/>
    <xf numFmtId="0" fontId="15" fillId="0" borderId="0" xfId="18" applyAlignment="1">
      <alignment vertical="center"/>
    </xf>
    <xf numFmtId="0" fontId="15" fillId="0" borderId="0" xfId="18" applyAlignment="1">
      <alignment horizontal="left" indent="3"/>
    </xf>
    <xf numFmtId="0" fontId="15" fillId="0" borderId="0" xfId="18" applyAlignment="1">
      <alignment horizontal="left" vertical="center"/>
    </xf>
    <xf numFmtId="0" fontId="23" fillId="0" borderId="0" xfId="18" applyFont="1" applyAlignment="1">
      <alignment vertical="center"/>
    </xf>
    <xf numFmtId="0" fontId="16" fillId="0" borderId="0" xfId="18" applyFont="1" applyAlignment="1">
      <alignment vertical="center"/>
    </xf>
    <xf numFmtId="0" fontId="30" fillId="0" borderId="0" xfId="0" applyFont="1" applyAlignment="1">
      <alignment vertical="center"/>
    </xf>
    <xf numFmtId="0" fontId="28" fillId="0" borderId="0" xfId="0" applyFont="1" applyAlignment="1">
      <alignment vertical="center"/>
    </xf>
    <xf numFmtId="0" fontId="31" fillId="0" borderId="0" xfId="18" applyFont="1" applyAlignment="1">
      <alignment horizontal="left" vertical="center"/>
    </xf>
    <xf numFmtId="0" fontId="29" fillId="0" borderId="0" xfId="0" applyFont="1" applyAlignment="1">
      <alignment vertical="center"/>
    </xf>
    <xf numFmtId="0" fontId="17" fillId="0" borderId="27" xfId="0" applyFont="1" applyBorder="1" applyAlignment="1">
      <alignment horizontal="left" vertical="center"/>
    </xf>
    <xf numFmtId="0" fontId="6" fillId="0" borderId="0" xfId="0" applyFont="1" applyAlignment="1">
      <alignment vertical="center"/>
    </xf>
    <xf numFmtId="0" fontId="32" fillId="0" borderId="0" xfId="0" applyFont="1" applyAlignment="1">
      <alignment vertical="center"/>
    </xf>
    <xf numFmtId="0" fontId="17" fillId="0" borderId="27" xfId="0" applyFont="1" applyBorder="1" applyAlignment="1">
      <alignment vertical="center"/>
    </xf>
    <xf numFmtId="0" fontId="17" fillId="0" borderId="34" xfId="0" applyFont="1" applyBorder="1" applyAlignment="1">
      <alignment vertical="center"/>
    </xf>
    <xf numFmtId="0" fontId="25" fillId="0" borderId="30" xfId="4" applyFont="1" applyBorder="1" applyAlignment="1">
      <alignment horizontal="left" vertical="center" indent="1"/>
    </xf>
    <xf numFmtId="0" fontId="17" fillId="0" borderId="30" xfId="0" applyFont="1" applyBorder="1" applyAlignment="1">
      <alignment horizontal="left" vertical="center" indent="1"/>
    </xf>
    <xf numFmtId="0" fontId="26" fillId="0" borderId="30" xfId="4" applyFont="1" applyBorder="1" applyAlignment="1">
      <alignment horizontal="left" vertical="center" indent="1"/>
    </xf>
    <xf numFmtId="0" fontId="39" fillId="5" borderId="0" xfId="18" applyFont="1" applyFill="1"/>
    <xf numFmtId="0" fontId="26" fillId="0" borderId="0" xfId="4" applyFont="1" applyAlignment="1">
      <alignment horizontal="left" vertical="center" indent="1"/>
    </xf>
    <xf numFmtId="0" fontId="17" fillId="0" borderId="36" xfId="0" applyFont="1" applyBorder="1" applyAlignment="1">
      <alignment vertical="center"/>
    </xf>
    <xf numFmtId="0" fontId="42" fillId="0" borderId="0" xfId="0" applyFont="1" applyAlignment="1">
      <alignment vertical="center"/>
    </xf>
    <xf numFmtId="0" fontId="43" fillId="0" borderId="0" xfId="0" applyFont="1" applyAlignment="1">
      <alignment vertical="center"/>
    </xf>
    <xf numFmtId="0" fontId="17" fillId="0" borderId="0" xfId="0" applyFont="1"/>
    <xf numFmtId="0" fontId="21" fillId="0" borderId="0" xfId="18" applyFont="1" applyAlignment="1">
      <alignment vertical="center"/>
    </xf>
    <xf numFmtId="0" fontId="25" fillId="0" borderId="0" xfId="4" applyFont="1" applyAlignment="1">
      <alignment horizontal="left" vertical="center" indent="1"/>
    </xf>
    <xf numFmtId="0" fontId="17" fillId="0" borderId="38" xfId="0" applyFont="1" applyBorder="1" applyAlignment="1">
      <alignment horizontal="left" vertical="center" indent="1"/>
    </xf>
    <xf numFmtId="0" fontId="26" fillId="0" borderId="38" xfId="4" applyFont="1" applyBorder="1" applyAlignment="1">
      <alignment horizontal="left" vertical="center" indent="1"/>
    </xf>
    <xf numFmtId="0" fontId="52" fillId="4" borderId="37" xfId="0" applyFont="1" applyFill="1" applyBorder="1" applyAlignment="1">
      <alignment horizontal="left" vertical="center" indent="1"/>
    </xf>
    <xf numFmtId="0" fontId="52" fillId="4" borderId="0" xfId="0" applyFont="1" applyFill="1" applyAlignment="1">
      <alignment horizontal="left" vertical="center" indent="1"/>
    </xf>
    <xf numFmtId="165" fontId="6" fillId="4" borderId="37" xfId="11" applyFont="1" applyFill="1" applyBorder="1" applyAlignment="1">
      <alignment horizontal="right" vertical="center" indent="1"/>
    </xf>
    <xf numFmtId="0" fontId="6" fillId="4" borderId="37" xfId="0" applyFont="1" applyFill="1" applyBorder="1" applyAlignment="1">
      <alignment horizontal="left" vertical="center" indent="1"/>
    </xf>
    <xf numFmtId="165" fontId="6" fillId="8" borderId="0" xfId="11" applyFont="1" applyFill="1" applyAlignment="1">
      <alignment horizontal="right" vertical="center" indent="1"/>
    </xf>
    <xf numFmtId="0" fontId="6" fillId="8" borderId="0" xfId="0" applyFont="1" applyFill="1" applyAlignment="1">
      <alignment horizontal="left" vertical="center" indent="1"/>
    </xf>
    <xf numFmtId="0" fontId="54" fillId="8" borderId="0" xfId="0" applyFont="1" applyFill="1" applyAlignment="1">
      <alignment horizontal="left" vertical="center" indent="1"/>
    </xf>
    <xf numFmtId="0" fontId="54" fillId="8" borderId="31" xfId="0" applyFont="1" applyFill="1" applyBorder="1" applyAlignment="1">
      <alignment horizontal="left" vertical="center" indent="1"/>
    </xf>
    <xf numFmtId="0" fontId="43" fillId="0" borderId="32" xfId="0" applyFont="1" applyBorder="1" applyAlignment="1">
      <alignment vertical="center"/>
    </xf>
    <xf numFmtId="0" fontId="53" fillId="0" borderId="0" xfId="0" applyFont="1" applyAlignment="1">
      <alignment vertical="center"/>
    </xf>
    <xf numFmtId="0" fontId="16" fillId="0" borderId="4" xfId="18" applyFont="1" applyBorder="1" applyAlignment="1">
      <alignment horizontal="center" vertical="center"/>
    </xf>
    <xf numFmtId="0" fontId="15" fillId="5" borderId="0" xfId="18" applyFill="1" applyAlignment="1">
      <alignment vertical="center"/>
    </xf>
    <xf numFmtId="0" fontId="16" fillId="0" borderId="11" xfId="18" applyFont="1" applyBorder="1" applyAlignment="1">
      <alignment horizontal="center" vertical="center"/>
    </xf>
    <xf numFmtId="0" fontId="16" fillId="0" borderId="0" xfId="18" applyFont="1" applyAlignment="1">
      <alignment horizontal="center" vertical="center"/>
    </xf>
    <xf numFmtId="0" fontId="16" fillId="0" borderId="5" xfId="18" applyFont="1" applyBorder="1" applyAlignment="1">
      <alignment horizontal="center" vertical="center"/>
    </xf>
    <xf numFmtId="0" fontId="16" fillId="0" borderId="56" xfId="18" applyFont="1" applyBorder="1" applyAlignment="1">
      <alignment horizontal="center" vertical="center"/>
    </xf>
    <xf numFmtId="0" fontId="0" fillId="0" borderId="45" xfId="0" applyBorder="1"/>
    <xf numFmtId="0" fontId="21" fillId="0" borderId="47" xfId="18" applyFont="1" applyBorder="1" applyAlignment="1">
      <alignment vertical="center"/>
    </xf>
    <xf numFmtId="0" fontId="21" fillId="5" borderId="34" xfId="18" applyFont="1" applyFill="1" applyBorder="1" applyAlignment="1">
      <alignment vertical="center"/>
    </xf>
    <xf numFmtId="0" fontId="15" fillId="0" borderId="34" xfId="18" applyBorder="1" applyAlignment="1">
      <alignment vertical="center"/>
    </xf>
    <xf numFmtId="0" fontId="15" fillId="0" borderId="63" xfId="18" applyBorder="1"/>
    <xf numFmtId="0" fontId="15" fillId="0" borderId="5" xfId="18" applyBorder="1"/>
    <xf numFmtId="0" fontId="15" fillId="0" borderId="11" xfId="18" applyBorder="1"/>
    <xf numFmtId="0" fontId="15" fillId="0" borderId="28" xfId="18" applyBorder="1"/>
    <xf numFmtId="0" fontId="15" fillId="0" borderId="62" xfId="18" applyBorder="1"/>
    <xf numFmtId="0" fontId="1" fillId="0" borderId="26" xfId="18" applyFont="1" applyBorder="1" applyAlignment="1">
      <alignment horizontal="left" vertical="center" indent="1"/>
    </xf>
    <xf numFmtId="0" fontId="1" fillId="0" borderId="11" xfId="18" applyFont="1" applyBorder="1" applyAlignment="1">
      <alignment horizontal="left" vertical="center" indent="1"/>
    </xf>
    <xf numFmtId="0" fontId="27" fillId="0" borderId="26" xfId="18" applyFont="1" applyBorder="1" applyAlignment="1">
      <alignment horizontal="left" vertical="center" indent="1"/>
    </xf>
    <xf numFmtId="0" fontId="27" fillId="0" borderId="11" xfId="18" applyFont="1" applyBorder="1" applyAlignment="1">
      <alignment horizontal="left" vertical="center" indent="1"/>
    </xf>
    <xf numFmtId="0" fontId="17" fillId="5" borderId="11" xfId="18" applyFont="1" applyFill="1" applyBorder="1" applyAlignment="1">
      <alignment horizontal="left" vertical="center"/>
    </xf>
    <xf numFmtId="0" fontId="27" fillId="0" borderId="21" xfId="18" applyFont="1" applyBorder="1" applyAlignment="1">
      <alignment horizontal="left" vertical="center" indent="1"/>
    </xf>
    <xf numFmtId="0" fontId="27" fillId="0" borderId="22" xfId="18" applyFont="1" applyBorder="1" applyAlignment="1">
      <alignment horizontal="left" vertical="center" indent="1"/>
    </xf>
    <xf numFmtId="0" fontId="27" fillId="0" borderId="23" xfId="18" applyFont="1" applyBorder="1" applyAlignment="1">
      <alignment horizontal="left" vertical="center" indent="1"/>
    </xf>
    <xf numFmtId="0" fontId="27" fillId="0" borderId="19" xfId="18" applyFont="1" applyBorder="1" applyAlignment="1">
      <alignment horizontal="left" vertical="center" indent="1"/>
    </xf>
    <xf numFmtId="0" fontId="27" fillId="0" borderId="13" xfId="18" applyFont="1" applyBorder="1" applyAlignment="1">
      <alignment horizontal="left" vertical="center" indent="1"/>
    </xf>
    <xf numFmtId="0" fontId="27" fillId="0" borderId="2" xfId="18" applyFont="1" applyBorder="1" applyAlignment="1">
      <alignment horizontal="left" vertical="center" indent="1"/>
    </xf>
    <xf numFmtId="0" fontId="27" fillId="0" borderId="20" xfId="18" applyFont="1" applyBorder="1" applyAlignment="1">
      <alignment horizontal="left" vertical="center" indent="1"/>
    </xf>
    <xf numFmtId="0" fontId="27" fillId="0" borderId="15" xfId="18" applyFont="1" applyBorder="1" applyAlignment="1">
      <alignment horizontal="left" vertical="center" indent="1"/>
    </xf>
    <xf numFmtId="0" fontId="27" fillId="0" borderId="16" xfId="18" applyFont="1" applyBorder="1" applyAlignment="1">
      <alignment horizontal="left" vertical="center" indent="1"/>
    </xf>
    <xf numFmtId="0" fontId="27" fillId="0" borderId="18" xfId="18" applyFont="1" applyBorder="1" applyAlignment="1">
      <alignment horizontal="left" vertical="center" indent="1"/>
    </xf>
    <xf numFmtId="0" fontId="27" fillId="0" borderId="12" xfId="18" applyFont="1" applyBorder="1" applyAlignment="1">
      <alignment horizontal="left" vertical="center" indent="1"/>
    </xf>
    <xf numFmtId="0" fontId="27" fillId="0" borderId="17" xfId="18" applyFont="1" applyBorder="1" applyAlignment="1">
      <alignment horizontal="left" vertical="center" indent="1"/>
    </xf>
    <xf numFmtId="0" fontId="17" fillId="0" borderId="11" xfId="21" applyFont="1" applyFill="1" applyBorder="1" applyAlignment="1" applyProtection="1">
      <alignment horizontal="left" vertical="center" indent="1"/>
    </xf>
    <xf numFmtId="0" fontId="34" fillId="0" borderId="28" xfId="18" applyFont="1" applyBorder="1" applyAlignment="1">
      <alignment horizontal="left" vertical="center" indent="1"/>
    </xf>
    <xf numFmtId="0" fontId="34" fillId="0" borderId="0" xfId="18" applyFont="1" applyAlignment="1">
      <alignment horizontal="left" vertical="center" indent="1"/>
    </xf>
    <xf numFmtId="0" fontId="34" fillId="0" borderId="27" xfId="18" applyFont="1" applyBorder="1" applyAlignment="1">
      <alignment horizontal="left" vertical="center" indent="1"/>
    </xf>
    <xf numFmtId="0" fontId="17" fillId="0" borderId="56" xfId="21" applyFont="1" applyFill="1" applyBorder="1" applyAlignment="1" applyProtection="1">
      <alignment horizontal="left" vertical="center" indent="1"/>
    </xf>
    <xf numFmtId="0" fontId="9" fillId="0" borderId="14" xfId="18" applyFont="1" applyBorder="1" applyAlignment="1">
      <alignment horizontal="left" vertical="center" indent="1"/>
    </xf>
    <xf numFmtId="0" fontId="9" fillId="0" borderId="15" xfId="18" applyFont="1" applyBorder="1" applyAlignment="1">
      <alignment horizontal="left" vertical="center" indent="1"/>
    </xf>
    <xf numFmtId="0" fontId="9" fillId="0" borderId="25" xfId="18" applyFont="1" applyBorder="1" applyAlignment="1">
      <alignment horizontal="left" vertical="center" indent="1"/>
    </xf>
    <xf numFmtId="0" fontId="9" fillId="0" borderId="20" xfId="18" applyFont="1" applyBorder="1" applyAlignment="1">
      <alignment horizontal="left" vertical="center" indent="1"/>
    </xf>
    <xf numFmtId="0" fontId="9" fillId="0" borderId="16" xfId="18" applyFont="1" applyBorder="1" applyAlignment="1">
      <alignment horizontal="left" vertical="center" indent="1"/>
    </xf>
    <xf numFmtId="0" fontId="9" fillId="0" borderId="6" xfId="18" applyFont="1" applyBorder="1" applyAlignment="1">
      <alignment horizontal="left" vertical="center" indent="1"/>
    </xf>
    <xf numFmtId="0" fontId="9" fillId="0" borderId="12" xfId="18" applyFont="1" applyBorder="1" applyAlignment="1">
      <alignment horizontal="left" vertical="center" indent="1"/>
    </xf>
    <xf numFmtId="0" fontId="9" fillId="0" borderId="17" xfId="18" applyFont="1" applyBorder="1" applyAlignment="1">
      <alignment horizontal="left" vertical="center" indent="1"/>
    </xf>
    <xf numFmtId="165" fontId="17" fillId="0" borderId="11" xfId="18" applyNumberFormat="1" applyFont="1" applyBorder="1" applyAlignment="1">
      <alignment horizontal="right" vertical="center" indent="1"/>
    </xf>
    <xf numFmtId="165" fontId="17" fillId="0" borderId="64" xfId="18" applyNumberFormat="1" applyFont="1" applyBorder="1" applyAlignment="1">
      <alignment horizontal="right" vertical="center" indent="1"/>
    </xf>
    <xf numFmtId="0" fontId="17" fillId="5" borderId="11" xfId="18" applyFont="1" applyFill="1" applyBorder="1" applyAlignment="1">
      <alignment vertical="center"/>
    </xf>
    <xf numFmtId="0" fontId="41" fillId="5" borderId="0" xfId="18" applyFont="1" applyFill="1" applyAlignment="1">
      <alignment vertical="center"/>
    </xf>
    <xf numFmtId="0" fontId="41" fillId="0" borderId="0" xfId="18" applyFont="1" applyAlignment="1">
      <alignment vertical="center"/>
    </xf>
    <xf numFmtId="0" fontId="34" fillId="5" borderId="48" xfId="18" applyFont="1" applyFill="1" applyBorder="1" applyAlignment="1">
      <alignment horizontal="left" vertical="center" indent="1"/>
    </xf>
    <xf numFmtId="0" fontId="9" fillId="0" borderId="19" xfId="18" applyFont="1" applyBorder="1" applyAlignment="1">
      <alignment horizontal="left" vertical="center" indent="1"/>
    </xf>
    <xf numFmtId="0" fontId="9" fillId="0" borderId="13" xfId="18" applyFont="1" applyBorder="1" applyAlignment="1">
      <alignment horizontal="left" vertical="center" indent="1"/>
    </xf>
    <xf numFmtId="0" fontId="9" fillId="0" borderId="2" xfId="18" applyFont="1" applyBorder="1" applyAlignment="1">
      <alignment horizontal="left" vertical="center" indent="1"/>
    </xf>
    <xf numFmtId="0" fontId="41" fillId="5" borderId="42" xfId="18" applyFont="1" applyFill="1" applyBorder="1" applyAlignment="1">
      <alignment vertical="center"/>
    </xf>
    <xf numFmtId="0" fontId="41" fillId="5" borderId="43" xfId="18" applyFont="1" applyFill="1" applyBorder="1" applyAlignment="1">
      <alignment vertical="center"/>
    </xf>
    <xf numFmtId="0" fontId="41" fillId="5" borderId="44" xfId="18" applyFont="1" applyFill="1" applyBorder="1" applyAlignment="1">
      <alignment vertical="center"/>
    </xf>
    <xf numFmtId="0" fontId="34" fillId="0" borderId="60" xfId="18" applyFont="1" applyBorder="1" applyAlignment="1">
      <alignment horizontal="center" vertical="center"/>
    </xf>
    <xf numFmtId="0" fontId="34" fillId="0" borderId="48" xfId="18" applyFont="1" applyBorder="1" applyAlignment="1">
      <alignment horizontal="center" vertical="center"/>
    </xf>
    <xf numFmtId="0" fontId="34" fillId="0" borderId="61" xfId="18" applyFont="1" applyBorder="1" applyAlignment="1">
      <alignment horizontal="center" vertical="center"/>
    </xf>
    <xf numFmtId="0" fontId="41" fillId="5" borderId="34" xfId="18" applyFont="1" applyFill="1" applyBorder="1" applyAlignment="1">
      <alignment vertical="center"/>
    </xf>
    <xf numFmtId="0" fontId="34" fillId="5" borderId="0" xfId="18" applyFont="1" applyFill="1" applyAlignment="1">
      <alignment horizontal="left" vertical="center"/>
    </xf>
    <xf numFmtId="0" fontId="17" fillId="5" borderId="56" xfId="18" applyFont="1" applyFill="1" applyBorder="1" applyAlignment="1">
      <alignment horizontal="left" vertical="center"/>
    </xf>
    <xf numFmtId="0" fontId="17" fillId="5" borderId="11" xfId="18" applyFont="1" applyFill="1" applyBorder="1" applyAlignment="1">
      <alignment horizontal="left" vertical="center" wrapText="1"/>
    </xf>
    <xf numFmtId="0" fontId="34" fillId="5" borderId="0" xfId="18" applyFont="1" applyFill="1" applyAlignment="1">
      <alignment horizontal="left" vertical="center" indent="1"/>
    </xf>
    <xf numFmtId="0" fontId="37" fillId="7" borderId="11" xfId="18" applyFont="1" applyFill="1" applyBorder="1" applyAlignment="1">
      <alignment horizontal="left" vertical="center" indent="1"/>
    </xf>
    <xf numFmtId="165" fontId="17" fillId="0" borderId="56" xfId="18" applyNumberFormat="1" applyFont="1" applyBorder="1" applyAlignment="1">
      <alignment horizontal="right" vertical="center" indent="1"/>
    </xf>
    <xf numFmtId="165" fontId="17" fillId="0" borderId="52" xfId="18" applyNumberFormat="1" applyFont="1" applyBorder="1" applyAlignment="1">
      <alignment horizontal="right" vertical="center" indent="1"/>
    </xf>
    <xf numFmtId="165" fontId="17" fillId="0" borderId="54" xfId="18" applyNumberFormat="1" applyFont="1" applyBorder="1" applyAlignment="1">
      <alignment horizontal="right" vertical="center" indent="1"/>
    </xf>
    <xf numFmtId="165" fontId="37" fillId="7" borderId="11" xfId="18" applyNumberFormat="1" applyFont="1" applyFill="1" applyBorder="1" applyAlignment="1">
      <alignment horizontal="right" vertical="center" indent="1"/>
    </xf>
    <xf numFmtId="165" fontId="37" fillId="7" borderId="64" xfId="18" applyNumberFormat="1" applyFont="1" applyFill="1" applyBorder="1" applyAlignment="1">
      <alignment horizontal="right" vertical="center" indent="1"/>
    </xf>
    <xf numFmtId="0" fontId="17" fillId="0" borderId="26" xfId="18" applyFont="1" applyBorder="1" applyAlignment="1">
      <alignment horizontal="left" vertical="center" indent="1"/>
    </xf>
    <xf numFmtId="0" fontId="17" fillId="0" borderId="11" xfId="18" applyFont="1" applyBorder="1" applyAlignment="1">
      <alignment horizontal="left" vertical="center" indent="1"/>
    </xf>
    <xf numFmtId="0" fontId="17" fillId="0" borderId="59" xfId="18" applyFont="1" applyBorder="1" applyAlignment="1">
      <alignment horizontal="left" vertical="center" indent="1"/>
    </xf>
    <xf numFmtId="0" fontId="17" fillId="0" borderId="4" xfId="18" applyFont="1" applyBorder="1" applyAlignment="1">
      <alignment horizontal="left" vertical="center" indent="1"/>
    </xf>
    <xf numFmtId="0" fontId="17" fillId="0" borderId="33" xfId="18" applyFont="1" applyBorder="1" applyAlignment="1">
      <alignment horizontal="left" vertical="center" indent="1"/>
    </xf>
    <xf numFmtId="0" fontId="37" fillId="7" borderId="4" xfId="18" applyFont="1" applyFill="1" applyBorder="1" applyAlignment="1">
      <alignment horizontal="left" vertical="center" indent="1"/>
    </xf>
    <xf numFmtId="0" fontId="9" fillId="0" borderId="49" xfId="18" applyFont="1" applyBorder="1" applyAlignment="1">
      <alignment horizontal="left" vertical="center" indent="1"/>
    </xf>
    <xf numFmtId="0" fontId="9" fillId="0" borderId="50" xfId="18" applyFont="1" applyBorder="1" applyAlignment="1">
      <alignment horizontal="left" vertical="center" indent="1"/>
    </xf>
    <xf numFmtId="0" fontId="9" fillId="0" borderId="51" xfId="18" applyFont="1" applyBorder="1" applyAlignment="1">
      <alignment horizontal="left" vertical="center" indent="1"/>
    </xf>
    <xf numFmtId="165" fontId="17" fillId="0" borderId="59" xfId="18" applyNumberFormat="1" applyFont="1" applyBorder="1" applyAlignment="1">
      <alignment horizontal="right" vertical="center" indent="1"/>
    </xf>
    <xf numFmtId="165" fontId="17" fillId="0" borderId="29" xfId="18" applyNumberFormat="1" applyFont="1" applyBorder="1" applyAlignment="1">
      <alignment horizontal="right" vertical="center" indent="1"/>
    </xf>
    <xf numFmtId="165" fontId="37" fillId="7" borderId="4" xfId="18" applyNumberFormat="1" applyFont="1" applyFill="1" applyBorder="1" applyAlignment="1">
      <alignment horizontal="right" vertical="center" indent="1"/>
    </xf>
    <xf numFmtId="0" fontId="34" fillId="5" borderId="48" xfId="18" applyFont="1" applyFill="1" applyBorder="1" applyAlignment="1">
      <alignment horizontal="center" vertical="center"/>
    </xf>
    <xf numFmtId="0" fontId="34" fillId="0" borderId="57" xfId="18" applyFont="1" applyBorder="1" applyAlignment="1">
      <alignment horizontal="left" vertical="center" indent="1"/>
    </xf>
    <xf numFmtId="0" fontId="34" fillId="0" borderId="58" xfId="18" applyFont="1" applyBorder="1" applyAlignment="1">
      <alignment horizontal="left" vertical="center" indent="1"/>
    </xf>
    <xf numFmtId="0" fontId="17" fillId="0" borderId="4" xfId="21" applyFont="1" applyFill="1" applyBorder="1" applyAlignment="1" applyProtection="1">
      <alignment horizontal="left" vertical="center" indent="1"/>
    </xf>
    <xf numFmtId="0" fontId="17" fillId="0" borderId="26" xfId="21" applyFont="1" applyFill="1" applyBorder="1" applyAlignment="1" applyProtection="1">
      <alignment horizontal="left" vertical="center" indent="1"/>
    </xf>
    <xf numFmtId="165" fontId="17" fillId="0" borderId="4" xfId="18" applyNumberFormat="1" applyFont="1" applyBorder="1" applyAlignment="1">
      <alignment horizontal="right" vertical="center" indent="1"/>
    </xf>
    <xf numFmtId="0" fontId="9" fillId="7" borderId="20" xfId="18" applyFont="1" applyFill="1" applyBorder="1" applyAlignment="1">
      <alignment horizontal="left" vertical="center" indent="1"/>
    </xf>
    <xf numFmtId="0" fontId="9" fillId="7" borderId="15" xfId="18" applyFont="1" applyFill="1" applyBorder="1" applyAlignment="1">
      <alignment horizontal="left" vertical="center" indent="1"/>
    </xf>
    <xf numFmtId="0" fontId="9" fillId="7" borderId="16" xfId="18" applyFont="1" applyFill="1" applyBorder="1" applyAlignment="1">
      <alignment horizontal="left" vertical="center" indent="1"/>
    </xf>
    <xf numFmtId="0" fontId="15" fillId="0" borderId="0" xfId="18" applyAlignment="1">
      <alignment horizontal="center"/>
    </xf>
    <xf numFmtId="0" fontId="9" fillId="7" borderId="6" xfId="18" applyFont="1" applyFill="1" applyBorder="1" applyAlignment="1">
      <alignment horizontal="left" vertical="center" indent="1"/>
    </xf>
    <xf numFmtId="0" fontId="9" fillId="7" borderId="12" xfId="18" applyFont="1" applyFill="1" applyBorder="1" applyAlignment="1">
      <alignment horizontal="left" vertical="center" indent="1"/>
    </xf>
    <xf numFmtId="0" fontId="9" fillId="7" borderId="17" xfId="18" applyFont="1" applyFill="1" applyBorder="1" applyAlignment="1">
      <alignment horizontal="left" vertical="center" indent="1"/>
    </xf>
    <xf numFmtId="0" fontId="9" fillId="7" borderId="3" xfId="18" applyFont="1" applyFill="1" applyBorder="1" applyAlignment="1">
      <alignment horizontal="left" vertical="center" indent="1"/>
    </xf>
    <xf numFmtId="0" fontId="9" fillId="7" borderId="13" xfId="18" applyFont="1" applyFill="1" applyBorder="1" applyAlignment="1">
      <alignment horizontal="left" vertical="center" indent="1"/>
    </xf>
    <xf numFmtId="0" fontId="9" fillId="7" borderId="2" xfId="18" applyFont="1" applyFill="1" applyBorder="1" applyAlignment="1">
      <alignment horizontal="left" vertical="center" indent="1"/>
    </xf>
    <xf numFmtId="0" fontId="9" fillId="7" borderId="7" xfId="18" applyFont="1" applyFill="1" applyBorder="1" applyAlignment="1">
      <alignment horizontal="left" vertical="center" indent="1"/>
    </xf>
    <xf numFmtId="0" fontId="9" fillId="7" borderId="8" xfId="18" applyFont="1" applyFill="1" applyBorder="1" applyAlignment="1">
      <alignment horizontal="left" vertical="center" indent="1"/>
    </xf>
    <xf numFmtId="0" fontId="9" fillId="7" borderId="55" xfId="18" applyFont="1" applyFill="1" applyBorder="1" applyAlignment="1">
      <alignment horizontal="left" vertical="center" indent="1"/>
    </xf>
    <xf numFmtId="0" fontId="9" fillId="7" borderId="10" xfId="18" applyFont="1" applyFill="1" applyBorder="1" applyAlignment="1">
      <alignment horizontal="left" vertical="center" indent="1"/>
    </xf>
    <xf numFmtId="0" fontId="1" fillId="0" borderId="39" xfId="18" applyFont="1" applyBorder="1" applyAlignment="1">
      <alignment horizontal="left" vertical="center" indent="1"/>
    </xf>
    <xf numFmtId="0" fontId="27" fillId="0" borderId="40" xfId="18" applyFont="1" applyBorder="1" applyAlignment="1">
      <alignment horizontal="left" vertical="center" indent="1"/>
    </xf>
    <xf numFmtId="0" fontId="27" fillId="0" borderId="41" xfId="18" applyFont="1" applyBorder="1" applyAlignment="1">
      <alignment horizontal="left" vertical="center" indent="1"/>
    </xf>
    <xf numFmtId="0" fontId="1" fillId="0" borderId="9" xfId="18" applyFont="1" applyBorder="1" applyAlignment="1">
      <alignment horizontal="left" vertical="center" indent="1"/>
    </xf>
    <xf numFmtId="0" fontId="27" fillId="0" borderId="8" xfId="18" applyFont="1" applyBorder="1" applyAlignment="1">
      <alignment horizontal="left" vertical="center" indent="1"/>
    </xf>
    <xf numFmtId="0" fontId="27" fillId="0" borderId="10" xfId="18" applyFont="1" applyBorder="1" applyAlignment="1">
      <alignment horizontal="left" vertical="center" indent="1"/>
    </xf>
    <xf numFmtId="0" fontId="1" fillId="0" borderId="18" xfId="18" applyFont="1" applyBorder="1" applyAlignment="1">
      <alignment horizontal="left" vertical="center" indent="1"/>
    </xf>
    <xf numFmtId="0" fontId="33" fillId="5" borderId="0" xfId="18" applyFont="1" applyFill="1" applyAlignment="1">
      <alignment horizontal="left" vertical="center" indent="9"/>
    </xf>
    <xf numFmtId="0" fontId="33" fillId="5" borderId="4" xfId="18" applyFont="1" applyFill="1" applyBorder="1" applyAlignment="1">
      <alignment horizontal="left" vertical="center" indent="9"/>
    </xf>
    <xf numFmtId="0" fontId="9" fillId="7" borderId="21" xfId="18" applyFont="1" applyFill="1" applyBorder="1" applyAlignment="1">
      <alignment horizontal="left" vertical="center" indent="1"/>
    </xf>
    <xf numFmtId="0" fontId="9" fillId="7" borderId="22" xfId="18" applyFont="1" applyFill="1" applyBorder="1" applyAlignment="1">
      <alignment horizontal="left" vertical="center" indent="1"/>
    </xf>
    <xf numFmtId="0" fontId="9" fillId="7" borderId="23" xfId="18" applyFont="1" applyFill="1" applyBorder="1" applyAlignment="1">
      <alignment horizontal="left" vertical="center" indent="1"/>
    </xf>
    <xf numFmtId="0" fontId="9" fillId="7" borderId="14" xfId="18" applyFont="1" applyFill="1" applyBorder="1" applyAlignment="1">
      <alignment horizontal="left" vertical="center" indent="1"/>
    </xf>
    <xf numFmtId="166" fontId="27" fillId="0" borderId="18" xfId="18" applyNumberFormat="1" applyFont="1" applyBorder="1" applyAlignment="1">
      <alignment horizontal="left" vertical="center" indent="1"/>
    </xf>
    <xf numFmtId="166" fontId="27" fillId="0" borderId="12" xfId="18" applyNumberFormat="1" applyFont="1" applyBorder="1" applyAlignment="1">
      <alignment horizontal="left" vertical="center" indent="1"/>
    </xf>
    <xf numFmtId="166" fontId="27" fillId="0" borderId="17" xfId="18" applyNumberFormat="1" applyFont="1" applyBorder="1" applyAlignment="1">
      <alignment horizontal="left" vertical="center" indent="1"/>
    </xf>
    <xf numFmtId="0" fontId="9" fillId="7" borderId="18" xfId="18" applyFont="1" applyFill="1" applyBorder="1" applyAlignment="1">
      <alignment horizontal="left" vertical="center" indent="1"/>
    </xf>
    <xf numFmtId="166" fontId="27" fillId="0" borderId="19" xfId="18" applyNumberFormat="1" applyFont="1" applyBorder="1" applyAlignment="1">
      <alignment horizontal="left" vertical="center" indent="1"/>
    </xf>
    <xf numFmtId="166" fontId="27" fillId="0" borderId="13" xfId="18" applyNumberFormat="1" applyFont="1" applyBorder="1" applyAlignment="1">
      <alignment horizontal="left" vertical="center" indent="1"/>
    </xf>
    <xf numFmtId="166" fontId="27" fillId="0" borderId="2" xfId="18" applyNumberFormat="1" applyFont="1" applyBorder="1" applyAlignment="1">
      <alignment horizontal="left" vertical="center" indent="1"/>
    </xf>
    <xf numFmtId="0" fontId="9" fillId="0" borderId="18" xfId="18" applyFont="1" applyBorder="1" applyAlignment="1">
      <alignment horizontal="left" vertical="center" indent="1"/>
    </xf>
    <xf numFmtId="0" fontId="9" fillId="0" borderId="24" xfId="18" applyFont="1" applyBorder="1" applyAlignment="1">
      <alignment horizontal="left" vertical="center" indent="1"/>
    </xf>
    <xf numFmtId="0" fontId="9" fillId="0" borderId="3" xfId="18" applyFont="1" applyBorder="1" applyAlignment="1">
      <alignment horizontal="left" vertical="center" indent="1"/>
    </xf>
    <xf numFmtId="0" fontId="9" fillId="0" borderId="21" xfId="18" applyFont="1" applyBorder="1" applyAlignment="1">
      <alignment horizontal="left" vertical="center" indent="1"/>
    </xf>
    <xf numFmtId="0" fontId="9" fillId="0" borderId="22" xfId="18" applyFont="1" applyBorder="1" applyAlignment="1">
      <alignment horizontal="left" vertical="center" indent="1"/>
    </xf>
    <xf numFmtId="0" fontId="9" fillId="0" borderId="23" xfId="18" applyFont="1" applyBorder="1" applyAlignment="1">
      <alignment horizontal="left" vertical="center" indent="1"/>
    </xf>
    <xf numFmtId="0" fontId="9" fillId="0" borderId="53" xfId="18" applyFont="1" applyBorder="1" applyAlignment="1">
      <alignment horizontal="left" vertical="center" indent="1"/>
    </xf>
    <xf numFmtId="0" fontId="43" fillId="5" borderId="35" xfId="18" applyFont="1" applyFill="1" applyBorder="1" applyAlignment="1">
      <alignment horizontal="left" vertical="center" indent="1"/>
    </xf>
    <xf numFmtId="0" fontId="44" fillId="5" borderId="45" xfId="18" applyFont="1" applyFill="1" applyBorder="1" applyAlignment="1">
      <alignment horizontal="left" vertical="center" indent="1"/>
    </xf>
    <xf numFmtId="0" fontId="44" fillId="5" borderId="46" xfId="18" applyFont="1" applyFill="1" applyBorder="1" applyAlignment="1">
      <alignment horizontal="left" vertical="center" indent="1"/>
    </xf>
    <xf numFmtId="0" fontId="47" fillId="5" borderId="0" xfId="18" applyFont="1" applyFill="1" applyAlignment="1">
      <alignment horizontal="left" vertical="center" indent="9"/>
    </xf>
    <xf numFmtId="0" fontId="48" fillId="5" borderId="0" xfId="18" applyFont="1" applyFill="1" applyAlignment="1">
      <alignment horizontal="left" vertical="center" indent="9"/>
    </xf>
    <xf numFmtId="0" fontId="29" fillId="0" borderId="0" xfId="0" applyFont="1" applyAlignment="1">
      <alignment horizontal="left" vertical="top" wrapText="1" indent="1"/>
    </xf>
    <xf numFmtId="0" fontId="43" fillId="5" borderId="0" xfId="18" applyFont="1" applyFill="1" applyAlignment="1">
      <alignment horizontal="left" vertical="center" indent="1"/>
    </xf>
    <xf numFmtId="0" fontId="44" fillId="5" borderId="0" xfId="18" applyFont="1" applyFill="1" applyAlignment="1">
      <alignment horizontal="left" vertical="center" indent="1"/>
    </xf>
    <xf numFmtId="0" fontId="24" fillId="5" borderId="45" xfId="18" applyFont="1" applyFill="1" applyBorder="1" applyAlignment="1">
      <alignment horizontal="left" vertical="top" wrapText="1" indent="1"/>
    </xf>
    <xf numFmtId="0" fontId="43" fillId="5" borderId="45" xfId="18" applyFont="1" applyFill="1" applyBorder="1" applyAlignment="1">
      <alignment horizontal="left" vertical="center" indent="1"/>
    </xf>
    <xf numFmtId="0" fontId="43" fillId="5" borderId="46" xfId="18" applyFont="1" applyFill="1" applyBorder="1" applyAlignment="1">
      <alignment horizontal="left" vertical="center" indent="1"/>
    </xf>
    <xf numFmtId="0" fontId="15" fillId="0" borderId="0" xfId="18" applyAlignment="1">
      <alignment horizontal="left" vertical="center" indent="1"/>
    </xf>
    <xf numFmtId="0" fontId="15" fillId="0" borderId="0" xfId="18" applyAlignment="1">
      <alignment horizontal="left" vertical="center" indent="3"/>
    </xf>
    <xf numFmtId="0" fontId="49" fillId="6" borderId="0" xfId="18" applyFont="1" applyFill="1" applyAlignment="1">
      <alignment horizontal="left" vertical="center" indent="9"/>
    </xf>
    <xf numFmtId="0" fontId="50" fillId="6" borderId="0" xfId="18" applyFont="1" applyFill="1" applyAlignment="1">
      <alignment horizontal="left" vertical="center" indent="9"/>
    </xf>
    <xf numFmtId="0" fontId="29" fillId="0" borderId="0" xfId="0" applyFont="1" applyAlignment="1">
      <alignment horizontal="left" vertical="top" wrapText="1"/>
    </xf>
    <xf numFmtId="0" fontId="29" fillId="5" borderId="35" xfId="18" applyFont="1" applyFill="1" applyBorder="1" applyAlignment="1">
      <alignment horizontal="left" vertical="top" wrapText="1" indent="1"/>
    </xf>
    <xf numFmtId="0" fontId="24" fillId="5" borderId="46" xfId="18" applyFont="1" applyFill="1" applyBorder="1" applyAlignment="1">
      <alignment horizontal="left" vertical="top" wrapText="1" indent="1"/>
    </xf>
    <xf numFmtId="0" fontId="17" fillId="5" borderId="0" xfId="0" applyFont="1" applyFill="1" applyBorder="1" applyAlignment="1">
      <alignment horizontal="left" vertical="center" indent="1"/>
    </xf>
    <xf numFmtId="0" fontId="34" fillId="0" borderId="0" xfId="0" applyFont="1" applyFill="1" applyBorder="1" applyAlignment="1">
      <alignment horizontal="left" vertical="center" indent="1"/>
    </xf>
    <xf numFmtId="0" fontId="36" fillId="0" borderId="0" xfId="0" applyFont="1" applyFill="1" applyBorder="1" applyAlignment="1">
      <alignment horizontal="left" vertical="center" indent="1"/>
    </xf>
    <xf numFmtId="0" fontId="22" fillId="0" borderId="0" xfId="0" applyFont="1" applyFill="1" applyBorder="1" applyAlignment="1">
      <alignment horizontal="left" vertical="center" wrapText="1" indent="1"/>
    </xf>
    <xf numFmtId="0" fontId="17" fillId="0" borderId="0" xfId="0" applyFont="1" applyFill="1" applyBorder="1" applyAlignment="1">
      <alignment horizontal="left" vertical="center" indent="1"/>
    </xf>
    <xf numFmtId="0" fontId="22" fillId="0" borderId="0" xfId="0" applyFont="1" applyFill="1" applyBorder="1" applyAlignment="1">
      <alignment horizontal="left" vertical="center" indent="1"/>
    </xf>
    <xf numFmtId="165" fontId="17" fillId="0" borderId="0" xfId="0" applyNumberFormat="1" applyFont="1" applyFill="1" applyBorder="1" applyAlignment="1">
      <alignment horizontal="right" vertical="center" indent="1"/>
    </xf>
    <xf numFmtId="165" fontId="34" fillId="0" borderId="0" xfId="0" applyNumberFormat="1" applyFont="1" applyFill="1" applyBorder="1" applyAlignment="1">
      <alignment horizontal="right" vertical="center" indent="1"/>
    </xf>
    <xf numFmtId="0" fontId="17" fillId="0" borderId="0" xfId="0" applyFont="1" applyBorder="1" applyAlignment="1">
      <alignment vertical="center"/>
    </xf>
    <xf numFmtId="0" fontId="30" fillId="0" borderId="0" xfId="0" applyFont="1" applyBorder="1" applyAlignment="1">
      <alignment vertical="center"/>
    </xf>
    <xf numFmtId="0" fontId="53" fillId="0" borderId="0" xfId="0" applyFont="1" applyBorder="1" applyAlignment="1">
      <alignment vertical="center"/>
    </xf>
    <xf numFmtId="0" fontId="29" fillId="5" borderId="0" xfId="18" applyFont="1" applyFill="1" applyBorder="1" applyAlignment="1">
      <alignment horizontal="left" vertical="top" wrapText="1" indent="1"/>
    </xf>
    <xf numFmtId="0" fontId="53" fillId="0" borderId="0" xfId="0" applyFont="1" applyFill="1" applyBorder="1" applyAlignment="1">
      <alignment vertical="center"/>
    </xf>
    <xf numFmtId="0" fontId="29" fillId="0" borderId="0" xfId="18" applyFont="1" applyFill="1" applyBorder="1" applyAlignment="1">
      <alignment horizontal="left" vertical="top" wrapText="1" indent="1"/>
    </xf>
    <xf numFmtId="0" fontId="53" fillId="0" borderId="0" xfId="0" applyFont="1" applyFill="1" applyBorder="1" applyAlignment="1">
      <alignment horizontal="left" vertical="center" indent="1"/>
    </xf>
    <xf numFmtId="0" fontId="28" fillId="5" borderId="0" xfId="18" applyFont="1" applyFill="1" applyBorder="1" applyAlignment="1">
      <alignment horizontal="left" vertical="top" wrapText="1" indent="1"/>
    </xf>
    <xf numFmtId="0" fontId="36" fillId="0" borderId="0" xfId="0" applyFont="1" applyFill="1" applyBorder="1" applyAlignment="1">
      <alignment horizontal="left" vertical="center" wrapText="1" indent="1"/>
    </xf>
    <xf numFmtId="165" fontId="22" fillId="0" borderId="0" xfId="0" applyNumberFormat="1" applyFont="1" applyFill="1" applyBorder="1" applyAlignment="1">
      <alignment horizontal="right" vertical="center" indent="1"/>
    </xf>
    <xf numFmtId="0" fontId="17" fillId="0" borderId="0" xfId="0" applyFont="1" applyBorder="1" applyAlignment="1">
      <alignment horizontal="left" vertical="center"/>
    </xf>
    <xf numFmtId="0" fontId="29" fillId="5" borderId="45" xfId="18" applyFont="1" applyFill="1" applyBorder="1" applyAlignment="1">
      <alignment horizontal="left" vertical="top" wrapText="1" indent="1"/>
    </xf>
    <xf numFmtId="0" fontId="29" fillId="5" borderId="46" xfId="18" applyFont="1" applyFill="1" applyBorder="1" applyAlignment="1">
      <alignment horizontal="left" vertical="top" wrapText="1" indent="1"/>
    </xf>
    <xf numFmtId="165" fontId="0" fillId="0" borderId="0" xfId="0" applyNumberFormat="1" applyFill="1" applyBorder="1" applyAlignment="1">
      <alignment horizontal="right"/>
    </xf>
    <xf numFmtId="0" fontId="0" fillId="0" borderId="0" xfId="0" applyFill="1" applyBorder="1"/>
    <xf numFmtId="0" fontId="17" fillId="5" borderId="44" xfId="0" applyFont="1" applyFill="1" applyBorder="1" applyAlignment="1">
      <alignment vertical="center"/>
    </xf>
    <xf numFmtId="0" fontId="37" fillId="0" borderId="0" xfId="0" applyFont="1" applyFill="1" applyBorder="1" applyAlignment="1">
      <alignment horizontal="left" vertical="center" wrapText="1" indent="1"/>
    </xf>
    <xf numFmtId="165" fontId="9" fillId="0" borderId="0" xfId="0" applyNumberFormat="1" applyFont="1" applyFill="1" applyBorder="1" applyAlignment="1">
      <alignment horizontal="right" indent="1"/>
    </xf>
    <xf numFmtId="0" fontId="6" fillId="0" borderId="0" xfId="0" applyFont="1" applyBorder="1" applyAlignment="1">
      <alignment vertical="center"/>
    </xf>
    <xf numFmtId="0" fontId="17" fillId="0" borderId="45" xfId="0" applyFont="1" applyBorder="1" applyAlignment="1">
      <alignment vertical="center"/>
    </xf>
    <xf numFmtId="0" fontId="38" fillId="0" borderId="0" xfId="0" applyFont="1" applyFill="1" applyBorder="1" applyAlignment="1">
      <alignment horizontal="left" vertical="center" indent="1"/>
    </xf>
    <xf numFmtId="0" fontId="29" fillId="5" borderId="28" xfId="18" applyFont="1" applyFill="1" applyBorder="1" applyAlignment="1">
      <alignment horizontal="left" vertical="top" wrapText="1" indent="1"/>
    </xf>
    <xf numFmtId="0" fontId="29" fillId="5" borderId="27" xfId="18" applyFont="1" applyFill="1" applyBorder="1" applyAlignment="1">
      <alignment horizontal="left" vertical="top" wrapText="1" indent="1"/>
    </xf>
    <xf numFmtId="0" fontId="51" fillId="0" borderId="0" xfId="18" applyFont="1" applyFill="1" applyBorder="1" applyAlignment="1">
      <alignment horizontal="left" vertical="center" indent="1"/>
    </xf>
    <xf numFmtId="0" fontId="41" fillId="0" borderId="0" xfId="18" applyFont="1" applyFill="1" applyBorder="1" applyAlignment="1">
      <alignment horizontal="left" vertical="center" indent="1"/>
    </xf>
    <xf numFmtId="0" fontId="17" fillId="0" borderId="0" xfId="0" applyFont="1" applyFill="1" applyBorder="1" applyAlignment="1">
      <alignment vertical="center"/>
    </xf>
    <xf numFmtId="0" fontId="30" fillId="0" borderId="0" xfId="0" applyFont="1" applyFill="1" applyBorder="1" applyAlignment="1">
      <alignment vertical="center"/>
    </xf>
    <xf numFmtId="0" fontId="34" fillId="0" borderId="0" xfId="0" applyFont="1" applyFill="1" applyBorder="1" applyAlignment="1">
      <alignment horizontal="left" vertical="center"/>
    </xf>
    <xf numFmtId="165" fontId="34" fillId="0" borderId="0" xfId="0" applyNumberFormat="1" applyFont="1" applyFill="1" applyBorder="1" applyAlignment="1">
      <alignment horizontal="right" vertical="center"/>
    </xf>
    <xf numFmtId="0" fontId="51" fillId="0" borderId="0" xfId="18" applyFont="1" applyFill="1" applyBorder="1" applyAlignment="1">
      <alignment horizontal="left" vertical="center"/>
    </xf>
    <xf numFmtId="0" fontId="40" fillId="0" borderId="0" xfId="18" applyFont="1" applyFill="1" applyBorder="1" applyAlignment="1">
      <alignment horizontal="left" vertical="center"/>
    </xf>
    <xf numFmtId="0" fontId="17" fillId="0" borderId="0" xfId="0" applyFont="1" applyFill="1" applyBorder="1"/>
    <xf numFmtId="0" fontId="32" fillId="0" borderId="0" xfId="0" applyFont="1" applyFill="1" applyBorder="1" applyAlignment="1">
      <alignment vertical="center"/>
    </xf>
    <xf numFmtId="0" fontId="40" fillId="0" borderId="0" xfId="18" applyFont="1" applyFill="1" applyBorder="1" applyAlignment="1">
      <alignment horizontal="left" vertical="center" indent="1"/>
    </xf>
    <xf numFmtId="0" fontId="42" fillId="0" borderId="0" xfId="0" applyFont="1" applyFill="1" applyBorder="1" applyAlignment="1">
      <alignment vertical="center"/>
    </xf>
    <xf numFmtId="0" fontId="34" fillId="0" borderId="0" xfId="0" applyFont="1" applyFill="1" applyBorder="1" applyAlignment="1">
      <alignment vertical="center"/>
    </xf>
    <xf numFmtId="0" fontId="45" fillId="0" borderId="0" xfId="18" applyFont="1" applyFill="1" applyBorder="1" applyAlignment="1">
      <alignment horizontal="left" vertical="center" indent="1"/>
    </xf>
    <xf numFmtId="0" fontId="35" fillId="0" borderId="0" xfId="0" applyFont="1" applyFill="1" applyBorder="1" applyAlignment="1">
      <alignment horizontal="left" vertical="center" indent="1"/>
    </xf>
    <xf numFmtId="0" fontId="17" fillId="0" borderId="0" xfId="0" applyFont="1" applyFill="1" applyBorder="1" applyAlignment="1">
      <alignment horizontal="left" vertical="center"/>
    </xf>
    <xf numFmtId="0" fontId="27" fillId="0" borderId="26" xfId="18" applyFont="1" applyBorder="1" applyAlignment="1">
      <alignment horizontal="center" vertical="center"/>
    </xf>
    <xf numFmtId="0" fontId="27" fillId="0" borderId="11" xfId="18" applyFont="1" applyBorder="1" applyAlignment="1">
      <alignment horizontal="center" vertical="center"/>
    </xf>
    <xf numFmtId="0" fontId="27" fillId="0" borderId="54" xfId="18" applyFont="1" applyBorder="1" applyAlignment="1">
      <alignment horizontal="center" vertical="center"/>
    </xf>
    <xf numFmtId="0" fontId="27" fillId="0" borderId="26" xfId="18" applyFont="1" applyBorder="1" applyAlignment="1">
      <alignment horizontal="left" vertical="center" indent="1"/>
    </xf>
    <xf numFmtId="0" fontId="27" fillId="0" borderId="11" xfId="18" applyFont="1" applyBorder="1" applyAlignment="1">
      <alignment horizontal="left" vertical="center" indent="1"/>
    </xf>
    <xf numFmtId="0" fontId="27" fillId="0" borderId="54" xfId="18" applyFont="1" applyBorder="1" applyAlignment="1">
      <alignment horizontal="left" vertical="center" indent="1"/>
    </xf>
    <xf numFmtId="0" fontId="1" fillId="0" borderId="65" xfId="18" applyFont="1" applyBorder="1" applyAlignment="1">
      <alignment horizontal="left" vertical="center" indent="1"/>
    </xf>
    <xf numFmtId="0" fontId="27" fillId="0" borderId="56" xfId="18" applyFont="1" applyBorder="1" applyAlignment="1">
      <alignment horizontal="left" vertical="center" indent="1"/>
    </xf>
    <xf numFmtId="0" fontId="27" fillId="0" borderId="52" xfId="18" applyFont="1" applyBorder="1" applyAlignment="1">
      <alignment horizontal="left" vertical="center" indent="1"/>
    </xf>
    <xf numFmtId="0" fontId="27" fillId="0" borderId="65" xfId="18" applyFont="1" applyBorder="1" applyAlignment="1">
      <alignment horizontal="left" vertical="center" indent="1"/>
    </xf>
    <xf numFmtId="0" fontId="46" fillId="5" borderId="48" xfId="18" applyFont="1" applyFill="1" applyBorder="1" applyAlignment="1">
      <alignment horizontal="left" vertical="center" indent="1"/>
    </xf>
    <xf numFmtId="0" fontId="27" fillId="0" borderId="65" xfId="18" applyFont="1" applyBorder="1" applyAlignment="1">
      <alignment horizontal="center" vertical="center"/>
    </xf>
    <xf numFmtId="0" fontId="27" fillId="0" borderId="56" xfId="18" applyFont="1" applyBorder="1" applyAlignment="1">
      <alignment horizontal="center" vertical="center"/>
    </xf>
    <xf numFmtId="0" fontId="27" fillId="0" borderId="52" xfId="18" applyFont="1" applyBorder="1" applyAlignment="1">
      <alignment horizontal="center" vertical="center"/>
    </xf>
  </cellXfs>
  <cellStyles count="22">
    <cellStyle name="Currency 2" xfId="20" xr:uid="{3FAC71B6-7617-4B74-A2AC-F0BBEDC41F6E}"/>
    <cellStyle name="First Row Stripe" xfId="7" xr:uid="{00000000-0005-0000-0000-000000000000}"/>
    <cellStyle name="Hyperlink" xfId="21" builtinId="8"/>
    <cellStyle name="Normal" xfId="0" builtinId="0" customBuiltin="1"/>
    <cellStyle name="Normal 2" xfId="13" xr:uid="{00000000-0005-0000-0000-000002000000}"/>
    <cellStyle name="Normal 3" xfId="18" xr:uid="{08642D1D-3E1A-4D11-A45C-544449FCBBC2}"/>
    <cellStyle name="Percent 2" xfId="19" xr:uid="{9CB8F453-3B81-4DA5-B5F5-57ABA338BD0E}"/>
    <cellStyle name="Second Row Stripe" xfId="8" xr:uid="{00000000-0005-0000-0000-000003000000}"/>
    <cellStyle name="Sub Title" xfId="2" xr:uid="{00000000-0005-0000-0000-000004000000}"/>
    <cellStyle name="Table - Header 2" xfId="9" xr:uid="{00000000-0005-0000-0000-000005000000}"/>
    <cellStyle name="Table - Total" xfId="6" xr:uid="{00000000-0005-0000-0000-000006000000}"/>
    <cellStyle name="Table Header" xfId="5" xr:uid="{00000000-0005-0000-0000-000007000000}"/>
    <cellStyle name="Table Header 2" xfId="12" xr:uid="{00000000-0005-0000-0000-000008000000}"/>
    <cellStyle name="Title Cell" xfId="1" xr:uid="{00000000-0005-0000-0000-000009000000}"/>
    <cellStyle name="Total - Heading" xfId="3" xr:uid="{00000000-0005-0000-0000-00000A000000}"/>
    <cellStyle name="Total - Heading 2" xfId="11" xr:uid="{00000000-0005-0000-0000-00000B000000}"/>
    <cellStyle name="Total - Heading 3" xfId="15" xr:uid="{00000000-0005-0000-0000-00000C000000}"/>
    <cellStyle name="Total - Heading Titles" xfId="4" xr:uid="{00000000-0005-0000-0000-00000D000000}"/>
    <cellStyle name="Total - Heading Titles 2" xfId="10" xr:uid="{00000000-0005-0000-0000-00000E000000}"/>
    <cellStyle name="Total - Heading Titles 3" xfId="14" xr:uid="{00000000-0005-0000-0000-00000F000000}"/>
    <cellStyle name="Total - Heading Titles 3 2" xfId="16" xr:uid="{00000000-0005-0000-0000-000010000000}"/>
    <cellStyle name="Total - Heading Titles 4" xfId="17" xr:uid="{00000000-0005-0000-0000-000011000000}"/>
  </cellStyles>
  <dxfs count="286">
    <dxf>
      <font>
        <strike val="0"/>
        <outline val="0"/>
        <shadow val="0"/>
        <u val="none"/>
        <vertAlign val="baseline"/>
        <sz val="11"/>
        <name val="Calibri"/>
        <family val="2"/>
        <scheme val="none"/>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name val="Calibri"/>
        <family val="2"/>
        <scheme val="none"/>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val="0"/>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2" tint="-9.9978637043366805E-2"/>
        </top>
        <bottom style="thin">
          <color theme="2" tint="-9.9978637043366805E-2"/>
        </bottom>
      </border>
    </dxf>
    <dxf>
      <fill>
        <patternFill patternType="none">
          <fgColor indexed="64"/>
          <bgColor auto="1"/>
        </patternFill>
      </fill>
    </dxf>
    <dxf>
      <font>
        <strike val="0"/>
        <outline val="0"/>
        <shadow val="0"/>
        <u val="none"/>
        <vertAlign val="baseline"/>
        <sz val="11"/>
        <name val="Calibri"/>
        <family val="2"/>
        <scheme val="none"/>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theme="0"/>
        </left>
        <right style="thin">
          <color theme="2" tint="-9.9948118533890809E-2"/>
        </right>
        <top style="thin">
          <color theme="2" tint="-9.9948118533890809E-2"/>
        </top>
        <bottom style="thin">
          <color theme="2" tint="-9.9978637043366805E-2"/>
        </bottom>
      </border>
    </dxf>
    <dxf>
      <fill>
        <patternFill patternType="none">
          <fgColor indexed="64"/>
          <bgColor auto="1"/>
        </patternFill>
      </fill>
    </dxf>
    <dxf>
      <font>
        <strike val="0"/>
        <outline val="0"/>
        <shadow val="0"/>
        <u val="none"/>
        <vertAlign val="baseline"/>
        <sz val="11"/>
        <name val="Calibri"/>
        <family val="2"/>
        <scheme val="none"/>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border diagonalUp="0" diagonalDown="0" outline="0">
        <left style="thin">
          <color auto="1"/>
        </left>
        <right style="thin">
          <color auto="1"/>
        </right>
        <top/>
        <bottom/>
      </border>
    </dxf>
    <dxf>
      <font>
        <b val="0"/>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name val="Calibri"/>
        <family val="2"/>
        <scheme val="none"/>
      </font>
      <fill>
        <patternFill patternType="none">
          <fgColor indexed="64"/>
          <bgColor auto="1"/>
        </patternFill>
      </fill>
      <alignment horizontal="left" vertical="center" textRotation="0" relativeIndent="1" justifyLastLine="0" shrinkToFit="0" readingOrder="0"/>
    </dxf>
    <dxf>
      <font>
        <b/>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auto="1"/>
        </left>
        <right style="thin">
          <color auto="1"/>
        </right>
        <top/>
        <bottom/>
      </border>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theme="2" tint="-9.9978637043366805E-2"/>
        </left>
        <right/>
        <top style="thin">
          <color theme="2" tint="-9.9978637043366805E-2"/>
        </top>
        <bottom style="thin">
          <color theme="2" tint="-9.9978637043366805E-2"/>
        </bottom>
      </border>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0" justifyLastLine="0" shrinkToFit="0" readingOrder="0"/>
      <border diagonalUp="0" diagonalDown="0" outline="0">
        <left style="thin">
          <color theme="2" tint="-9.9978637043366805E-2"/>
        </left>
        <right/>
        <top style="thin">
          <color theme="2" tint="-9.9978637043366805E-2"/>
        </top>
        <bottom style="thin">
          <color theme="2" tint="-9.9978637043366805E-2"/>
        </bottom>
      </border>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theme="2" tint="-9.9978637043366805E-2"/>
        </left>
        <right style="thin">
          <color theme="2" tint="-9.9978637043366805E-2"/>
        </right>
        <top style="thin">
          <color theme="2" tint="-9.9978637043366805E-2"/>
        </top>
        <bottom style="thin">
          <color theme="2" tint="-9.9978637043366805E-2"/>
        </bottom>
      </border>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2" tint="-9.9978637043366805E-2"/>
        </left>
        <right/>
        <top style="thin">
          <color theme="2" tint="-9.9978637043366805E-2"/>
        </top>
        <bottom style="thin">
          <color theme="2" tint="-9.9978637043366805E-2"/>
        </bottom>
      </border>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2" tint="-9.9978637043366805E-2"/>
        </left>
        <right/>
        <top style="thin">
          <color theme="2" tint="-9.9978637043366805E-2"/>
        </top>
        <bottom style="thin">
          <color theme="2" tint="-9.9978637043366805E-2"/>
        </bottom>
      </border>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2" tint="-9.9978637043366805E-2"/>
        </left>
        <right/>
        <top style="thin">
          <color theme="2" tint="-9.9978637043366805E-2"/>
        </top>
        <bottom style="thin">
          <color theme="2" tint="-9.9978637043366805E-2"/>
        </bottom>
      </border>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medium">
          <color theme="0"/>
        </left>
        <right style="thin">
          <color theme="2" tint="-9.9978637043366805E-2"/>
        </right>
        <top style="thin">
          <color theme="2" tint="-9.9978637043366805E-2"/>
        </top>
        <bottom style="thin">
          <color theme="2" tint="-9.9978637043366805E-2"/>
        </bottom>
      </border>
    </dxf>
    <dxf>
      <fill>
        <patternFill patternType="none">
          <fgColor indexed="64"/>
          <bgColor auto="1"/>
        </patternFill>
      </fill>
    </dxf>
    <dxf>
      <font>
        <b/>
        <i val="0"/>
        <color rgb="FFFF0000"/>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3F752B"/>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ont>
        <b/>
        <i val="0"/>
        <color rgb="FF3F752B"/>
      </font>
    </dxf>
    <dxf>
      <font>
        <b/>
        <i val="0"/>
        <color rgb="FFFF0000"/>
      </font>
    </dxf>
    <dxf>
      <fill>
        <patternFill patternType="none">
          <fgColor indexed="64"/>
          <bgColor auto="1"/>
        </patternFill>
      </fill>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numFmt numFmtId="165" formatCode="&quot;$&quot;#,##0.00"/>
      <fill>
        <patternFill patternType="none">
          <fgColor indexed="64"/>
          <bgColor auto="1"/>
        </patternFill>
      </fill>
      <alignment horizontal="right" textRotation="0" wrapText="0"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ill>
        <patternFill patternType="none">
          <fgColor indexed="64"/>
          <bgColor auto="1"/>
        </patternFill>
      </fill>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border>
        <bottom style="thin">
          <color theme="4" tint="-0.249977111117893"/>
        </bottom>
      </border>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ill>
        <patternFill patternType="none">
          <fgColor indexed="64"/>
          <bgColor auto="1"/>
        </patternFill>
      </fill>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numFmt numFmtId="165" formatCode="&quot;$&quot;#,##0.00"/>
      <fill>
        <patternFill patternType="none">
          <fgColor indexed="64"/>
          <bgColor auto="1"/>
        </patternFill>
      </fill>
      <alignment horizontal="right" textRotation="0" wrapText="0"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name val="Calibri"/>
        <family val="2"/>
        <scheme val="minor"/>
      </font>
      <numFmt numFmtId="165" formatCode="&quot;$&quot;#,##0.00"/>
      <fill>
        <patternFill patternType="none">
          <fgColor indexed="64"/>
          <bgColor auto="1"/>
        </patternFill>
      </fill>
      <alignment horizontal="right" textRotation="0" wrapText="0" 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name val="Calibri"/>
        <family val="2"/>
        <scheme val="minor"/>
      </font>
      <numFmt numFmtId="165" formatCode="&quot;$&quot;#,##0.00"/>
      <fill>
        <patternFill patternType="none">
          <fgColor indexed="64"/>
          <bgColor auto="1"/>
        </patternFill>
      </fill>
      <alignment horizontal="right" textRotation="0" wrapText="0" 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numFmt numFmtId="165" formatCode="&quot;$&quot;#,##0.00"/>
      <fill>
        <patternFill patternType="none">
          <fgColor indexed="64"/>
          <bgColor auto="1"/>
        </patternFill>
      </fill>
      <alignment horizontal="right" textRotation="0" wrapText="0"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numFmt numFmtId="165" formatCode="&quot;$&quot;#,##0.00"/>
      <fill>
        <patternFill patternType="none">
          <fgColor indexed="64"/>
          <bgColor auto="1"/>
        </patternFill>
      </fill>
      <alignment horizontal="right" textRotation="0" wrapText="0"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theme="0"/>
        </left>
        <right style="thin">
          <color theme="2" tint="-9.9978637043366805E-2"/>
        </right>
        <top style="thin">
          <color theme="2" tint="-9.9978637043366805E-2"/>
        </top>
        <bottom style="thin">
          <color theme="2" tint="-9.9978637043366805E-2"/>
        </bottom>
      </border>
    </dxf>
    <dxf>
      <fill>
        <patternFill patternType="none">
          <fgColor indexed="64"/>
          <bgColor auto="1"/>
        </patternFill>
      </fill>
    </dxf>
    <dxf>
      <font>
        <b/>
        <i val="0"/>
        <color theme="1"/>
      </font>
      <fill>
        <patternFill>
          <bgColor theme="5" tint="0.79998168889431442"/>
        </patternFill>
      </fill>
      <border diagonalUp="0" diagonalDown="0">
        <left/>
        <right/>
        <top style="thin">
          <color theme="2" tint="-9.9948118533890809E-2"/>
        </top>
        <bottom style="thin">
          <color theme="2" tint="-9.9948118533890809E-2"/>
        </bottom>
        <vertical style="thin">
          <color theme="2" tint="-9.9948118533890809E-2"/>
        </vertical>
        <horizontal style="thin">
          <color theme="2" tint="-9.9948118533890809E-2"/>
        </horizontal>
      </border>
    </dxf>
    <dxf>
      <font>
        <b/>
        <i val="0"/>
        <color theme="1" tint="0.34998626667073579"/>
      </font>
      <fill>
        <patternFill patternType="none">
          <bgColor auto="1"/>
        </patternFill>
      </fill>
      <border diagonalUp="0" diagonalDown="0">
        <left/>
        <right/>
        <top/>
        <bottom style="thin">
          <color theme="4" tint="-0.24994659260841701"/>
        </bottom>
        <vertical/>
        <horizontal/>
      </border>
    </dxf>
    <dxf>
      <font>
        <color theme="1"/>
      </font>
      <fill>
        <patternFill patternType="none">
          <fgColor indexed="64"/>
          <bgColor auto="1"/>
        </patternFill>
      </fill>
      <border diagonalUp="0" diagonalDown="0">
        <left/>
        <right/>
        <top style="thin">
          <color theme="2" tint="-9.9948118533890809E-2"/>
        </top>
        <bottom style="thin">
          <color theme="2" tint="-9.9948118533890809E-2"/>
        </bottom>
        <vertical style="thin">
          <color theme="2" tint="-9.9948118533890809E-2"/>
        </vertical>
        <horizontal style="thin">
          <color theme="2" tint="-9.9948118533890809E-2"/>
        </horizontal>
      </border>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style="thin">
          <color theme="2" tint="-9.9978637043366805E-2"/>
        </top>
        <bottom style="thin">
          <color theme="2" tint="-9.9978637043366805E-2"/>
        </bottom>
      </border>
    </dxf>
    <dxf>
      <fill>
        <patternFill patternType="none">
          <fgColor indexed="64"/>
          <bgColor auto="1"/>
        </patternFill>
      </fill>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4"/>
        <color auto="1"/>
        <name val="Calibri"/>
        <family val="2"/>
        <scheme val="minor"/>
      </font>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14"/>
        <name val="Calibri"/>
        <family val="2"/>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auto="1"/>
        </left>
        <right style="thin">
          <color auto="1"/>
        </right>
        <top/>
        <bottom/>
      </border>
    </dxf>
    <dxf>
      <font>
        <b/>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strike val="0"/>
        <outline val="0"/>
        <shadow val="0"/>
        <u val="none"/>
        <vertAlign val="baseline"/>
        <sz val="11"/>
        <name val="Calibri"/>
        <family val="2"/>
        <scheme val="minor"/>
      </font>
      <numFmt numFmtId="165" formatCode="&quot;$&quot;#,##0.00"/>
      <fill>
        <patternFill patternType="none">
          <fgColor indexed="64"/>
          <bgColor auto="1"/>
        </patternFill>
      </fill>
      <alignment horizontal="right" vertical="center" textRotation="0" wrapText="0" 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name val="Calibri"/>
        <family val="2"/>
        <scheme val="minor"/>
      </font>
      <numFmt numFmtId="0" formatCode="General"/>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rgb="FF000000"/>
        <name val="Calibri"/>
        <family val="2"/>
        <scheme val="min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left" vertical="center" textRotation="0" relativeIndent="1" justifyLastLine="0" shrinkToFit="0" readingOrder="0"/>
    </dxf>
    <dxf>
      <font>
        <b/>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relativeIndent="1" justifyLastLine="0" shrinkToFit="0" readingOrder="0"/>
      <border diagonalUp="0" diagonalDown="0" outline="0">
        <left style="thin">
          <color auto="1"/>
        </left>
        <right style="thin">
          <color auto="1"/>
        </right>
        <top/>
        <bottom/>
      </border>
    </dxf>
    <dxf>
      <font>
        <b val="0"/>
        <i val="0"/>
        <strike val="0"/>
        <outline val="0"/>
        <shadow val="0"/>
        <u val="none"/>
        <vertAlign val="baseline"/>
        <sz val="14"/>
        <color theme="1" tint="0.34998626667073579"/>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auto="1"/>
        </left>
        <right style="thin">
          <color auto="1"/>
        </right>
        <top/>
        <bottom/>
      </border>
    </dxf>
    <dxf>
      <border>
        <bottom style="thin">
          <color theme="7"/>
        </bottom>
      </border>
    </dxf>
    <dxf>
      <border>
        <bottom style="thin">
          <color theme="7"/>
        </bottom>
      </border>
    </dxf>
    <dxf>
      <border>
        <bottom style="thin">
          <color theme="7"/>
        </bottom>
      </border>
    </dxf>
    <dxf>
      <border>
        <top style="thin">
          <color auto="1"/>
        </top>
      </border>
    </dxf>
    <dxf>
      <border diagonalUp="0" diagonalDown="0">
        <left/>
        <right/>
        <top/>
        <bottom/>
      </border>
    </dxf>
    <dxf>
      <border>
        <bottom style="thin">
          <color theme="7"/>
        </bottom>
      </border>
    </dxf>
    <dxf>
      <border>
        <top style="thin">
          <color rgb="FFD0CECE"/>
        </top>
      </border>
    </dxf>
    <dxf>
      <border diagonalUp="0" diagonalDown="0">
        <left/>
        <right/>
        <top/>
        <bottom style="thin">
          <color rgb="FFD0CECE"/>
        </bottom>
      </border>
    </dxf>
    <dxf>
      <border>
        <bottom style="thin">
          <color theme="7"/>
        </bottom>
      </border>
    </dxf>
    <dxf>
      <border>
        <bottom style="thin">
          <color theme="0"/>
        </bottom>
      </border>
    </dxf>
    <dxf>
      <border>
        <bottom style="thin">
          <color theme="4" tint="-0.249977111117893"/>
        </bottom>
      </border>
    </dxf>
    <dxf>
      <border>
        <bottom style="medium">
          <color theme="4" tint="-0.249977111117893"/>
        </bottom>
      </border>
    </dxf>
    <dxf>
      <fill>
        <patternFill>
          <bgColor theme="7" tint="0.79998168889431442"/>
        </patternFill>
      </fill>
      <border diagonalUp="0" diagonalDown="0">
        <left/>
        <right/>
      </border>
    </dxf>
    <dxf>
      <border diagonalUp="0" diagonalDown="0">
        <left/>
        <right/>
        <top style="thin">
          <color theme="7"/>
        </top>
        <bottom style="thin">
          <color theme="7"/>
        </bottom>
        <vertical/>
        <horizontal/>
      </border>
    </dxf>
    <dxf>
      <font>
        <sz val="8"/>
        <color theme="7" tint="-0.24994659260841701"/>
      </font>
      <border diagonalUp="0" diagonalDown="0">
        <left/>
        <right/>
        <top/>
        <bottom style="thin">
          <color theme="7"/>
        </bottom>
        <vertical/>
        <horizontal/>
      </border>
    </dxf>
    <dxf>
      <font>
        <sz val="8"/>
        <color theme="7" tint="-0.24994659260841701"/>
      </font>
    </dxf>
  </dxfs>
  <tableStyles count="2" defaultTableStyle="TableStyleMedium9" defaultPivotStyle="PivotStyleLight16">
    <tableStyle name="Probate" pivot="0" count="3" xr9:uid="{DB40A0B2-143B-4578-BEC2-F04CD1FC9BDF}">
      <tableStyleElement type="wholeTable" dxfId="184"/>
      <tableStyleElement type="headerRow" dxfId="183"/>
      <tableStyleElement type="totalRow" dxfId="182"/>
    </tableStyle>
    <tableStyle name="Table Style 1" pivot="0" count="4" xr9:uid="{00000000-0011-0000-FFFF-FFFF00000000}">
      <tableStyleElement type="wholeTable" dxfId="285"/>
      <tableStyleElement type="headerRow" dxfId="284"/>
      <tableStyleElement type="totalRow" dxfId="283"/>
      <tableStyleElement type="firstRowStripe" dxfId="28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7795CB"/>
      <rgbColor rgb="00333333"/>
    </indexedColors>
    <mruColors>
      <color rgb="FFFFFFFF"/>
      <color rgb="FF008272"/>
      <color rgb="FF305496"/>
      <color rgb="FF595959"/>
      <color rgb="FF4472C4"/>
      <color rgb="FFEAF6EC"/>
      <color rgb="FF00B09B"/>
      <color rgb="FF00AEDE"/>
      <color rgb="FFD9EEFF"/>
      <color rgb="FFCAEC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1.xml" Id="rId8" /><Relationship Type="http://schemas.openxmlformats.org/officeDocument/2006/relationships/worksheet" Target="/xl/worksheets/sheet31.xml" Id="rId3" /><Relationship Type="http://schemas.openxmlformats.org/officeDocument/2006/relationships/calcChain" Target="/xl/calcChain.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haredStrings" Target="/xl/sharedStrings.xml" Id="rId6" /><Relationship Type="http://schemas.openxmlformats.org/officeDocument/2006/relationships/styles" Target="/xl/styles.xml" Id="rId5" /><Relationship Type="http://schemas.openxmlformats.org/officeDocument/2006/relationships/customXml" Target="/customXml/item32.xml" Id="rId10" /><Relationship Type="http://schemas.openxmlformats.org/officeDocument/2006/relationships/theme" Target="/xl/theme/theme11.xml" Id="rId4" /><Relationship Type="http://schemas.openxmlformats.org/officeDocument/2006/relationships/customXml" Target="/customXml/item23.xml" Id="rId9" /></Relationships>
</file>

<file path=xl/drawings/drawing13.xml><?xml version="1.0" encoding="utf-8"?>
<xdr:wsDr xmlns:xdr="http://schemas.openxmlformats.org/drawingml/2006/spreadsheetDrawing" xmlns:a="http://schemas.openxmlformats.org/drawingml/2006/main">
  <xdr:twoCellAnchor>
    <xdr:from>
      <xdr:col>2</xdr:col>
      <xdr:colOff>74767</xdr:colOff>
      <xdr:row>2</xdr:row>
      <xdr:rowOff>190501</xdr:rowOff>
    </xdr:from>
    <xdr:to>
      <xdr:col>4</xdr:col>
      <xdr:colOff>8329</xdr:colOff>
      <xdr:row>4</xdr:row>
      <xdr:rowOff>189987</xdr:rowOff>
    </xdr:to>
    <xdr:grpSp>
      <xdr:nvGrpSpPr>
        <xdr:cNvPr id="9" name="Group 8" descr="book icon">
          <a:extLst>
            <a:ext uri="{FF2B5EF4-FFF2-40B4-BE49-F238E27FC236}">
              <a16:creationId xmlns:a16="http://schemas.microsoft.com/office/drawing/2014/main" id="{D505612D-ECC7-4A81-AEAF-7A90D94E5442}"/>
            </a:ext>
          </a:extLst>
        </xdr:cNvPr>
        <xdr:cNvGrpSpPr/>
      </xdr:nvGrpSpPr>
      <xdr:grpSpPr>
        <a:xfrm>
          <a:off x="554827" y="685801"/>
          <a:ext cx="619362" cy="502406"/>
          <a:chOff x="1657289" y="2711625"/>
          <a:chExt cx="1862802" cy="1438479"/>
        </a:xfrm>
      </xdr:grpSpPr>
      <xdr:sp macro="" textlink="">
        <xdr:nvSpPr>
          <xdr:cNvPr id="10" name="Freeform: Shape 9">
            <a:extLst>
              <a:ext uri="{FF2B5EF4-FFF2-40B4-BE49-F238E27FC236}">
                <a16:creationId xmlns:a16="http://schemas.microsoft.com/office/drawing/2014/main" id="{032428CA-1B42-4839-B0E8-C6169CA1BA2D}"/>
              </a:ext>
            </a:extLst>
          </xdr:cNvPr>
          <xdr:cNvSpPr/>
        </xdr:nvSpPr>
        <xdr:spPr>
          <a:xfrm>
            <a:off x="2819828" y="3088933"/>
            <a:ext cx="349275" cy="47164"/>
          </a:xfrm>
          <a:custGeom>
            <a:avLst/>
            <a:gdLst>
              <a:gd name="connsiteX0" fmla="*/ 0 w 349275"/>
              <a:gd name="connsiteY0" fmla="*/ 0 h 47163"/>
              <a:gd name="connsiteX1" fmla="*/ 349275 w 349275"/>
              <a:gd name="connsiteY1" fmla="*/ 0 h 47163"/>
              <a:gd name="connsiteX2" fmla="*/ 349275 w 349275"/>
              <a:gd name="connsiteY2" fmla="*/ 47163 h 47163"/>
              <a:gd name="connsiteX3" fmla="*/ 0 w 349275"/>
              <a:gd name="connsiteY3" fmla="*/ 47163 h 47163"/>
            </a:gdLst>
            <a:ahLst/>
            <a:cxnLst>
              <a:cxn ang="0">
                <a:pos x="connsiteX0" y="connsiteY0"/>
              </a:cxn>
              <a:cxn ang="0">
                <a:pos x="connsiteX1" y="connsiteY1"/>
              </a:cxn>
              <a:cxn ang="0">
                <a:pos x="connsiteX2" y="connsiteY2"/>
              </a:cxn>
              <a:cxn ang="0">
                <a:pos x="connsiteX3" y="connsiteY3"/>
              </a:cxn>
            </a:cxnLst>
            <a:rect l="l" t="t" r="r" b="b"/>
            <a:pathLst>
              <a:path w="349275" h="47163">
                <a:moveTo>
                  <a:pt x="0" y="0"/>
                </a:moveTo>
                <a:lnTo>
                  <a:pt x="349275" y="0"/>
                </a:lnTo>
                <a:lnTo>
                  <a:pt x="349275" y="47163"/>
                </a:lnTo>
                <a:lnTo>
                  <a:pt x="0" y="47163"/>
                </a:lnTo>
                <a:close/>
              </a:path>
            </a:pathLst>
          </a:custGeom>
          <a:solidFill>
            <a:schemeClr val="accent1"/>
          </a:solidFill>
          <a:ln w="3175" cap="flat">
            <a:solidFill>
              <a:schemeClr val="accent1"/>
            </a:solid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1" name="Freeform: Shape 10">
            <a:extLst>
              <a:ext uri="{FF2B5EF4-FFF2-40B4-BE49-F238E27FC236}">
                <a16:creationId xmlns:a16="http://schemas.microsoft.com/office/drawing/2014/main" id="{7A7D46A5-2B60-427C-925D-BC931ECEFA28}"/>
              </a:ext>
            </a:extLst>
          </xdr:cNvPr>
          <xdr:cNvSpPr/>
        </xdr:nvSpPr>
        <xdr:spPr>
          <a:xfrm>
            <a:off x="2819828" y="3230420"/>
            <a:ext cx="349275" cy="47164"/>
          </a:xfrm>
          <a:custGeom>
            <a:avLst/>
            <a:gdLst>
              <a:gd name="connsiteX0" fmla="*/ 0 w 349275"/>
              <a:gd name="connsiteY0" fmla="*/ 0 h 47163"/>
              <a:gd name="connsiteX1" fmla="*/ 349275 w 349275"/>
              <a:gd name="connsiteY1" fmla="*/ 0 h 47163"/>
              <a:gd name="connsiteX2" fmla="*/ 349275 w 349275"/>
              <a:gd name="connsiteY2" fmla="*/ 47163 h 47163"/>
              <a:gd name="connsiteX3" fmla="*/ 0 w 349275"/>
              <a:gd name="connsiteY3" fmla="*/ 47163 h 47163"/>
            </a:gdLst>
            <a:ahLst/>
            <a:cxnLst>
              <a:cxn ang="0">
                <a:pos x="connsiteX0" y="connsiteY0"/>
              </a:cxn>
              <a:cxn ang="0">
                <a:pos x="connsiteX1" y="connsiteY1"/>
              </a:cxn>
              <a:cxn ang="0">
                <a:pos x="connsiteX2" y="connsiteY2"/>
              </a:cxn>
              <a:cxn ang="0">
                <a:pos x="connsiteX3" y="connsiteY3"/>
              </a:cxn>
            </a:cxnLst>
            <a:rect l="l" t="t" r="r" b="b"/>
            <a:pathLst>
              <a:path w="349275" h="47163">
                <a:moveTo>
                  <a:pt x="0" y="0"/>
                </a:moveTo>
                <a:lnTo>
                  <a:pt x="349275" y="0"/>
                </a:lnTo>
                <a:lnTo>
                  <a:pt x="349275" y="47163"/>
                </a:lnTo>
                <a:lnTo>
                  <a:pt x="0" y="47163"/>
                </a:lnTo>
                <a:close/>
              </a:path>
            </a:pathLst>
          </a:custGeom>
          <a:solidFill>
            <a:schemeClr val="accent1"/>
          </a:solidFill>
          <a:ln w="3175" cap="flat">
            <a:solidFill>
              <a:schemeClr val="accent1"/>
            </a:solid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2" name="Freeform: Shape 11">
            <a:extLst>
              <a:ext uri="{FF2B5EF4-FFF2-40B4-BE49-F238E27FC236}">
                <a16:creationId xmlns:a16="http://schemas.microsoft.com/office/drawing/2014/main" id="{2EF96864-E63A-4C48-9019-4D045DDD12A5}"/>
              </a:ext>
            </a:extLst>
          </xdr:cNvPr>
          <xdr:cNvSpPr/>
        </xdr:nvSpPr>
        <xdr:spPr>
          <a:xfrm>
            <a:off x="2819828" y="3371910"/>
            <a:ext cx="232850" cy="47164"/>
          </a:xfrm>
          <a:custGeom>
            <a:avLst/>
            <a:gdLst>
              <a:gd name="connsiteX0" fmla="*/ 0 w 232850"/>
              <a:gd name="connsiteY0" fmla="*/ 0 h 47163"/>
              <a:gd name="connsiteX1" fmla="*/ 232850 w 232850"/>
              <a:gd name="connsiteY1" fmla="*/ 0 h 47163"/>
              <a:gd name="connsiteX2" fmla="*/ 232850 w 232850"/>
              <a:gd name="connsiteY2" fmla="*/ 47163 h 47163"/>
              <a:gd name="connsiteX3" fmla="*/ 0 w 232850"/>
              <a:gd name="connsiteY3" fmla="*/ 47163 h 47163"/>
            </a:gdLst>
            <a:ahLst/>
            <a:cxnLst>
              <a:cxn ang="0">
                <a:pos x="connsiteX0" y="connsiteY0"/>
              </a:cxn>
              <a:cxn ang="0">
                <a:pos x="connsiteX1" y="connsiteY1"/>
              </a:cxn>
              <a:cxn ang="0">
                <a:pos x="connsiteX2" y="connsiteY2"/>
              </a:cxn>
              <a:cxn ang="0">
                <a:pos x="connsiteX3" y="connsiteY3"/>
              </a:cxn>
            </a:cxnLst>
            <a:rect l="l" t="t" r="r" b="b"/>
            <a:pathLst>
              <a:path w="232850" h="47163">
                <a:moveTo>
                  <a:pt x="0" y="0"/>
                </a:moveTo>
                <a:lnTo>
                  <a:pt x="232850" y="0"/>
                </a:lnTo>
                <a:lnTo>
                  <a:pt x="232850" y="47163"/>
                </a:lnTo>
                <a:lnTo>
                  <a:pt x="0" y="47163"/>
                </a:lnTo>
                <a:close/>
              </a:path>
            </a:pathLst>
          </a:custGeom>
          <a:solidFill>
            <a:schemeClr val="accent1"/>
          </a:solidFill>
          <a:ln w="3175" cap="flat">
            <a:solidFill>
              <a:schemeClr val="accent1"/>
            </a:solid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3" name="Freeform: Shape 12">
            <a:extLst>
              <a:ext uri="{FF2B5EF4-FFF2-40B4-BE49-F238E27FC236}">
                <a16:creationId xmlns:a16="http://schemas.microsoft.com/office/drawing/2014/main" id="{ED920696-5AA1-4C69-A271-1A34D157D89E}"/>
              </a:ext>
            </a:extLst>
          </xdr:cNvPr>
          <xdr:cNvSpPr/>
        </xdr:nvSpPr>
        <xdr:spPr>
          <a:xfrm>
            <a:off x="1657289" y="2711625"/>
            <a:ext cx="1862802" cy="1438479"/>
          </a:xfrm>
          <a:custGeom>
            <a:avLst/>
            <a:gdLst>
              <a:gd name="connsiteX0" fmla="*/ 1839518 w 1862802"/>
              <a:gd name="connsiteY0" fmla="*/ 188653 h 1438479"/>
              <a:gd name="connsiteX1" fmla="*/ 1699807 w 1862802"/>
              <a:gd name="connsiteY1" fmla="*/ 188653 h 1438479"/>
              <a:gd name="connsiteX2" fmla="*/ 1699807 w 1862802"/>
              <a:gd name="connsiteY2" fmla="*/ 84894 h 1438479"/>
              <a:gd name="connsiteX3" fmla="*/ 1684090 w 1862802"/>
              <a:gd name="connsiteY3" fmla="*/ 62586 h 1438479"/>
              <a:gd name="connsiteX4" fmla="*/ 931401 w 1862802"/>
              <a:gd name="connsiteY4" fmla="*/ 59992 h 1438479"/>
              <a:gd name="connsiteX5" fmla="*/ 178713 w 1862802"/>
              <a:gd name="connsiteY5" fmla="*/ 62562 h 1438479"/>
              <a:gd name="connsiteX6" fmla="*/ 162995 w 1862802"/>
              <a:gd name="connsiteY6" fmla="*/ 84894 h 1438479"/>
              <a:gd name="connsiteX7" fmla="*/ 162995 w 1862802"/>
              <a:gd name="connsiteY7" fmla="*/ 188653 h 1438479"/>
              <a:gd name="connsiteX8" fmla="*/ 23285 w 1862802"/>
              <a:gd name="connsiteY8" fmla="*/ 188653 h 1438479"/>
              <a:gd name="connsiteX9" fmla="*/ 0 w 1862802"/>
              <a:gd name="connsiteY9" fmla="*/ 212235 h 1438479"/>
              <a:gd name="connsiteX10" fmla="*/ 0 w 1862802"/>
              <a:gd name="connsiteY10" fmla="*/ 1344153 h 1438479"/>
              <a:gd name="connsiteX11" fmla="*/ 23285 w 1862802"/>
              <a:gd name="connsiteY11" fmla="*/ 1367735 h 1438479"/>
              <a:gd name="connsiteX12" fmla="*/ 770735 w 1862802"/>
              <a:gd name="connsiteY12" fmla="*/ 1367735 h 1438479"/>
              <a:gd name="connsiteX13" fmla="*/ 859218 w 1862802"/>
              <a:gd name="connsiteY13" fmla="*/ 1438480 h 1438479"/>
              <a:gd name="connsiteX14" fmla="*/ 1003585 w 1862802"/>
              <a:gd name="connsiteY14" fmla="*/ 1438480 h 1438479"/>
              <a:gd name="connsiteX15" fmla="*/ 1092068 w 1862802"/>
              <a:gd name="connsiteY15" fmla="*/ 1367735 h 1438479"/>
              <a:gd name="connsiteX16" fmla="*/ 1839518 w 1862802"/>
              <a:gd name="connsiteY16" fmla="*/ 1367735 h 1438479"/>
              <a:gd name="connsiteX17" fmla="*/ 1862803 w 1862802"/>
              <a:gd name="connsiteY17" fmla="*/ 1344153 h 1438479"/>
              <a:gd name="connsiteX18" fmla="*/ 1862803 w 1862802"/>
              <a:gd name="connsiteY18" fmla="*/ 212235 h 1438479"/>
              <a:gd name="connsiteX19" fmla="*/ 1839518 w 1862802"/>
              <a:gd name="connsiteY19" fmla="*/ 188653 h 1438479"/>
              <a:gd name="connsiteX20" fmla="*/ 1653237 w 1862802"/>
              <a:gd name="connsiteY20" fmla="*/ 101873 h 1438479"/>
              <a:gd name="connsiteX21" fmla="*/ 1653237 w 1862802"/>
              <a:gd name="connsiteY21" fmla="*/ 1184270 h 1438479"/>
              <a:gd name="connsiteX22" fmla="*/ 954686 w 1862802"/>
              <a:gd name="connsiteY22" fmla="*/ 1184270 h 1438479"/>
              <a:gd name="connsiteX23" fmla="*/ 954686 w 1862802"/>
              <a:gd name="connsiteY23" fmla="*/ 101873 h 1438479"/>
              <a:gd name="connsiteX24" fmla="*/ 1653237 w 1862802"/>
              <a:gd name="connsiteY24" fmla="*/ 101873 h 1438479"/>
              <a:gd name="connsiteX25" fmla="*/ 209565 w 1862802"/>
              <a:gd name="connsiteY25" fmla="*/ 101873 h 1438479"/>
              <a:gd name="connsiteX26" fmla="*/ 908116 w 1862802"/>
              <a:gd name="connsiteY26" fmla="*/ 101873 h 1438479"/>
              <a:gd name="connsiteX27" fmla="*/ 908116 w 1862802"/>
              <a:gd name="connsiteY27" fmla="*/ 1184270 h 1438479"/>
              <a:gd name="connsiteX28" fmla="*/ 209565 w 1862802"/>
              <a:gd name="connsiteY28" fmla="*/ 1184270 h 1438479"/>
              <a:gd name="connsiteX29" fmla="*/ 1816233 w 1862802"/>
              <a:gd name="connsiteY29" fmla="*/ 1320571 h 1438479"/>
              <a:gd name="connsiteX30" fmla="*/ 1071112 w 1862802"/>
              <a:gd name="connsiteY30" fmla="*/ 1320571 h 1438479"/>
              <a:gd name="connsiteX31" fmla="*/ 1047826 w 1862802"/>
              <a:gd name="connsiteY31" fmla="*/ 1344153 h 1438479"/>
              <a:gd name="connsiteX32" fmla="*/ 1047826 w 1862802"/>
              <a:gd name="connsiteY32" fmla="*/ 1346511 h 1438479"/>
              <a:gd name="connsiteX33" fmla="*/ 1003585 w 1862802"/>
              <a:gd name="connsiteY33" fmla="*/ 1391316 h 1438479"/>
              <a:gd name="connsiteX34" fmla="*/ 859218 w 1862802"/>
              <a:gd name="connsiteY34" fmla="*/ 1391316 h 1438479"/>
              <a:gd name="connsiteX35" fmla="*/ 814976 w 1862802"/>
              <a:gd name="connsiteY35" fmla="*/ 1346511 h 1438479"/>
              <a:gd name="connsiteX36" fmla="*/ 814976 w 1862802"/>
              <a:gd name="connsiteY36" fmla="*/ 1344153 h 1438479"/>
              <a:gd name="connsiteX37" fmla="*/ 791691 w 1862802"/>
              <a:gd name="connsiteY37" fmla="*/ 1320571 h 1438479"/>
              <a:gd name="connsiteX38" fmla="*/ 46570 w 1862802"/>
              <a:gd name="connsiteY38" fmla="*/ 1320571 h 1438479"/>
              <a:gd name="connsiteX39" fmla="*/ 46570 w 1862802"/>
              <a:gd name="connsiteY39" fmla="*/ 235817 h 1438479"/>
              <a:gd name="connsiteX40" fmla="*/ 162995 w 1862802"/>
              <a:gd name="connsiteY40" fmla="*/ 235817 h 1438479"/>
              <a:gd name="connsiteX41" fmla="*/ 162995 w 1862802"/>
              <a:gd name="connsiteY41" fmla="*/ 1216812 h 1438479"/>
              <a:gd name="connsiteX42" fmla="*/ 186273 w 1862802"/>
              <a:gd name="connsiteY42" fmla="*/ 1240401 h 1438479"/>
              <a:gd name="connsiteX43" fmla="*/ 193848 w 1862802"/>
              <a:gd name="connsiteY43" fmla="*/ 1239120 h 1438479"/>
              <a:gd name="connsiteX44" fmla="*/ 923834 w 1862802"/>
              <a:gd name="connsiteY44" fmla="*/ 1239120 h 1438479"/>
              <a:gd name="connsiteX45" fmla="*/ 924998 w 1862802"/>
              <a:gd name="connsiteY45" fmla="*/ 1239309 h 1438479"/>
              <a:gd name="connsiteX46" fmla="*/ 930284 w 1862802"/>
              <a:gd name="connsiteY46" fmla="*/ 1240205 h 1438479"/>
              <a:gd name="connsiteX47" fmla="*/ 931401 w 1862802"/>
              <a:gd name="connsiteY47" fmla="*/ 1240394 h 1438479"/>
              <a:gd name="connsiteX48" fmla="*/ 932263 w 1862802"/>
              <a:gd name="connsiteY48" fmla="*/ 1240253 h 1438479"/>
              <a:gd name="connsiteX49" fmla="*/ 937502 w 1862802"/>
              <a:gd name="connsiteY49" fmla="*/ 1239451 h 1438479"/>
              <a:gd name="connsiteX50" fmla="*/ 938666 w 1862802"/>
              <a:gd name="connsiteY50" fmla="*/ 1239191 h 1438479"/>
              <a:gd name="connsiteX51" fmla="*/ 938969 w 1862802"/>
              <a:gd name="connsiteY51" fmla="*/ 1239191 h 1438479"/>
              <a:gd name="connsiteX52" fmla="*/ 1668955 w 1862802"/>
              <a:gd name="connsiteY52" fmla="*/ 1239191 h 1438479"/>
              <a:gd name="connsiteX53" fmla="*/ 1676522 w 1862802"/>
              <a:gd name="connsiteY53" fmla="*/ 1240394 h 1438479"/>
              <a:gd name="connsiteX54" fmla="*/ 1699807 w 1862802"/>
              <a:gd name="connsiteY54" fmla="*/ 1216812 h 1438479"/>
              <a:gd name="connsiteX55" fmla="*/ 1699807 w 1862802"/>
              <a:gd name="connsiteY55" fmla="*/ 235817 h 1438479"/>
              <a:gd name="connsiteX56" fmla="*/ 1816233 w 1862802"/>
              <a:gd name="connsiteY56" fmla="*/ 235817 h 14384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Lst>
            <a:rect l="l" t="t" r="r" b="b"/>
            <a:pathLst>
              <a:path w="1862802" h="1438479">
                <a:moveTo>
                  <a:pt x="1839518" y="188653"/>
                </a:moveTo>
                <a:lnTo>
                  <a:pt x="1699807" y="188653"/>
                </a:lnTo>
                <a:lnTo>
                  <a:pt x="1699807" y="84894"/>
                </a:lnTo>
                <a:cubicBezTo>
                  <a:pt x="1699810" y="74823"/>
                  <a:pt x="1693495" y="65859"/>
                  <a:pt x="1684090" y="62586"/>
                </a:cubicBezTo>
                <a:cubicBezTo>
                  <a:pt x="1439951" y="-19950"/>
                  <a:pt x="1176087" y="-20860"/>
                  <a:pt x="931401" y="59992"/>
                </a:cubicBezTo>
                <a:cubicBezTo>
                  <a:pt x="686717" y="-20867"/>
                  <a:pt x="422854" y="-19966"/>
                  <a:pt x="178713" y="62562"/>
                </a:cubicBezTo>
                <a:cubicBezTo>
                  <a:pt x="169298" y="65838"/>
                  <a:pt x="162981" y="74813"/>
                  <a:pt x="162995" y="84894"/>
                </a:cubicBezTo>
                <a:lnTo>
                  <a:pt x="162995" y="188653"/>
                </a:lnTo>
                <a:lnTo>
                  <a:pt x="23285" y="188653"/>
                </a:lnTo>
                <a:cubicBezTo>
                  <a:pt x="10425" y="188653"/>
                  <a:pt x="0" y="199211"/>
                  <a:pt x="0" y="212235"/>
                </a:cubicBezTo>
                <a:lnTo>
                  <a:pt x="0" y="1344153"/>
                </a:lnTo>
                <a:cubicBezTo>
                  <a:pt x="0" y="1357177"/>
                  <a:pt x="10425" y="1367735"/>
                  <a:pt x="23285" y="1367735"/>
                </a:cubicBezTo>
                <a:lnTo>
                  <a:pt x="770735" y="1367735"/>
                </a:lnTo>
                <a:cubicBezTo>
                  <a:pt x="780503" y="1409217"/>
                  <a:pt x="817109" y="1438484"/>
                  <a:pt x="859218" y="1438480"/>
                </a:cubicBezTo>
                <a:lnTo>
                  <a:pt x="1003585" y="1438480"/>
                </a:lnTo>
                <a:cubicBezTo>
                  <a:pt x="1045694" y="1438484"/>
                  <a:pt x="1082300" y="1409217"/>
                  <a:pt x="1092068" y="1367735"/>
                </a:cubicBezTo>
                <a:lnTo>
                  <a:pt x="1839518" y="1367735"/>
                </a:lnTo>
                <a:cubicBezTo>
                  <a:pt x="1852378" y="1367735"/>
                  <a:pt x="1862803" y="1357177"/>
                  <a:pt x="1862803" y="1344153"/>
                </a:cubicBezTo>
                <a:lnTo>
                  <a:pt x="1862803" y="212235"/>
                </a:lnTo>
                <a:cubicBezTo>
                  <a:pt x="1862803" y="199211"/>
                  <a:pt x="1852378" y="188653"/>
                  <a:pt x="1839518" y="188653"/>
                </a:cubicBezTo>
                <a:close/>
                <a:moveTo>
                  <a:pt x="1653237" y="101873"/>
                </a:moveTo>
                <a:lnTo>
                  <a:pt x="1653237" y="1184270"/>
                </a:lnTo>
                <a:cubicBezTo>
                  <a:pt x="1425500" y="1114374"/>
                  <a:pt x="1182423" y="1114374"/>
                  <a:pt x="954686" y="1184270"/>
                </a:cubicBezTo>
                <a:lnTo>
                  <a:pt x="954686" y="101873"/>
                </a:lnTo>
                <a:cubicBezTo>
                  <a:pt x="1181967" y="28926"/>
                  <a:pt x="1425957" y="28926"/>
                  <a:pt x="1653237" y="101873"/>
                </a:cubicBezTo>
                <a:close/>
                <a:moveTo>
                  <a:pt x="209565" y="101873"/>
                </a:moveTo>
                <a:cubicBezTo>
                  <a:pt x="436846" y="28926"/>
                  <a:pt x="680836" y="28926"/>
                  <a:pt x="908116" y="101873"/>
                </a:cubicBezTo>
                <a:lnTo>
                  <a:pt x="908116" y="1184270"/>
                </a:lnTo>
                <a:cubicBezTo>
                  <a:pt x="680379" y="1114374"/>
                  <a:pt x="437302" y="1114374"/>
                  <a:pt x="209565" y="1184270"/>
                </a:cubicBezTo>
                <a:close/>
                <a:moveTo>
                  <a:pt x="1816233" y="1320571"/>
                </a:moveTo>
                <a:lnTo>
                  <a:pt x="1071112" y="1320571"/>
                </a:lnTo>
                <a:cubicBezTo>
                  <a:pt x="1058251" y="1320571"/>
                  <a:pt x="1047826" y="1331129"/>
                  <a:pt x="1047826" y="1344153"/>
                </a:cubicBezTo>
                <a:lnTo>
                  <a:pt x="1047826" y="1346511"/>
                </a:lnTo>
                <a:cubicBezTo>
                  <a:pt x="1047826" y="1371255"/>
                  <a:pt x="1028018" y="1391316"/>
                  <a:pt x="1003585" y="1391316"/>
                </a:cubicBezTo>
                <a:lnTo>
                  <a:pt x="859218" y="1391316"/>
                </a:lnTo>
                <a:cubicBezTo>
                  <a:pt x="834785" y="1391316"/>
                  <a:pt x="814976" y="1371255"/>
                  <a:pt x="814976" y="1346511"/>
                </a:cubicBezTo>
                <a:lnTo>
                  <a:pt x="814976" y="1344153"/>
                </a:lnTo>
                <a:cubicBezTo>
                  <a:pt x="814976" y="1331129"/>
                  <a:pt x="804551" y="1320571"/>
                  <a:pt x="791691" y="1320571"/>
                </a:cubicBezTo>
                <a:lnTo>
                  <a:pt x="46570" y="1320571"/>
                </a:lnTo>
                <a:lnTo>
                  <a:pt x="46570" y="235817"/>
                </a:lnTo>
                <a:lnTo>
                  <a:pt x="162995" y="235817"/>
                </a:lnTo>
                <a:lnTo>
                  <a:pt x="162995" y="1216812"/>
                </a:lnTo>
                <a:cubicBezTo>
                  <a:pt x="162991" y="1229836"/>
                  <a:pt x="173413" y="1240396"/>
                  <a:pt x="186273" y="1240401"/>
                </a:cubicBezTo>
                <a:cubicBezTo>
                  <a:pt x="188851" y="1240401"/>
                  <a:pt x="191410" y="1239970"/>
                  <a:pt x="193848" y="1239120"/>
                </a:cubicBezTo>
                <a:cubicBezTo>
                  <a:pt x="430761" y="1159101"/>
                  <a:pt x="686920" y="1159101"/>
                  <a:pt x="923834" y="1239120"/>
                </a:cubicBezTo>
                <a:cubicBezTo>
                  <a:pt x="924218" y="1239208"/>
                  <a:pt x="924607" y="1239271"/>
                  <a:pt x="924998" y="1239309"/>
                </a:cubicBezTo>
                <a:cubicBezTo>
                  <a:pt x="926719" y="1239821"/>
                  <a:pt x="928493" y="1240123"/>
                  <a:pt x="930284" y="1240205"/>
                </a:cubicBezTo>
                <a:cubicBezTo>
                  <a:pt x="930656" y="1240205"/>
                  <a:pt x="931029" y="1240394"/>
                  <a:pt x="931401" y="1240394"/>
                </a:cubicBezTo>
                <a:cubicBezTo>
                  <a:pt x="931774" y="1240394"/>
                  <a:pt x="931983" y="1240276"/>
                  <a:pt x="932263" y="1240253"/>
                </a:cubicBezTo>
                <a:cubicBezTo>
                  <a:pt x="934035" y="1240196"/>
                  <a:pt x="935793" y="1239927"/>
                  <a:pt x="937502" y="1239451"/>
                </a:cubicBezTo>
                <a:cubicBezTo>
                  <a:pt x="937875" y="1239451"/>
                  <a:pt x="938270" y="1239309"/>
                  <a:pt x="938666" y="1239191"/>
                </a:cubicBezTo>
                <a:lnTo>
                  <a:pt x="938969" y="1239191"/>
                </a:lnTo>
                <a:cubicBezTo>
                  <a:pt x="1175883" y="1159172"/>
                  <a:pt x="1432041" y="1159172"/>
                  <a:pt x="1668955" y="1239191"/>
                </a:cubicBezTo>
                <a:cubicBezTo>
                  <a:pt x="1671395" y="1240007"/>
                  <a:pt x="1673952" y="1240413"/>
                  <a:pt x="1676522" y="1240394"/>
                </a:cubicBezTo>
                <a:cubicBezTo>
                  <a:pt x="1689383" y="1240394"/>
                  <a:pt x="1699807" y="1229836"/>
                  <a:pt x="1699807" y="1216812"/>
                </a:cubicBezTo>
                <a:lnTo>
                  <a:pt x="1699807" y="235817"/>
                </a:lnTo>
                <a:lnTo>
                  <a:pt x="1816233" y="235817"/>
                </a:lnTo>
                <a:close/>
              </a:path>
            </a:pathLst>
          </a:custGeom>
          <a:solidFill>
            <a:schemeClr val="accent1"/>
          </a:solidFill>
          <a:ln w="3175" cap="flat">
            <a:solidFill>
              <a:schemeClr val="accent1"/>
            </a:solidFill>
            <a:prstDash val="solid"/>
            <a:miter/>
          </a:ln>
        </xdr:spPr>
        <xdr:txBody>
          <a:bodyPr wrap="square"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321945</xdr:colOff>
      <xdr:row>2</xdr:row>
      <xdr:rowOff>83081</xdr:rowOff>
    </xdr:from>
    <xdr:to>
      <xdr:col>1</xdr:col>
      <xdr:colOff>893446</xdr:colOff>
      <xdr:row>4</xdr:row>
      <xdr:rowOff>192405</xdr:rowOff>
    </xdr:to>
    <xdr:grpSp>
      <xdr:nvGrpSpPr>
        <xdr:cNvPr id="8" name="Group 7" descr="hands with flower with dollar sign">
          <a:extLst>
            <a:ext uri="{FF2B5EF4-FFF2-40B4-BE49-F238E27FC236}">
              <a16:creationId xmlns:a16="http://schemas.microsoft.com/office/drawing/2014/main" id="{2112D29B-3939-4C93-9012-E281191D57D7}"/>
            </a:ext>
          </a:extLst>
        </xdr:cNvPr>
        <xdr:cNvGrpSpPr>
          <a:grpSpLocks noChangeAspect="1"/>
        </xdr:cNvGrpSpPr>
      </xdr:nvGrpSpPr>
      <xdr:grpSpPr>
        <a:xfrm>
          <a:off x="588645" y="586001"/>
          <a:ext cx="571501" cy="612244"/>
          <a:chOff x="5820686" y="1774007"/>
          <a:chExt cx="1902017" cy="1935095"/>
        </a:xfrm>
      </xdr:grpSpPr>
      <xdr:sp macro="" textlink="">
        <xdr:nvSpPr>
          <xdr:cNvPr id="9" name="Freeform 7">
            <a:extLst>
              <a:ext uri="{FF2B5EF4-FFF2-40B4-BE49-F238E27FC236}">
                <a16:creationId xmlns:a16="http://schemas.microsoft.com/office/drawing/2014/main" id="{69CA688F-C8CC-4064-B806-A18CEF7CE5FD}"/>
              </a:ext>
            </a:extLst>
          </xdr:cNvPr>
          <xdr:cNvSpPr>
            <a:spLocks noEditPoints="1"/>
          </xdr:cNvSpPr>
        </xdr:nvSpPr>
        <xdr:spPr bwMode="auto">
          <a:xfrm>
            <a:off x="6598884" y="1925119"/>
            <a:ext cx="348922" cy="527259"/>
          </a:xfrm>
          <a:custGeom>
            <a:avLst/>
            <a:gdLst>
              <a:gd name="T0" fmla="*/ 112 w 365"/>
              <a:gd name="T1" fmla="*/ 198 h 560"/>
              <a:gd name="T2" fmla="*/ 99 w 365"/>
              <a:gd name="T3" fmla="*/ 163 h 560"/>
              <a:gd name="T4" fmla="*/ 115 w 365"/>
              <a:gd name="T5" fmla="*/ 125 h 560"/>
              <a:gd name="T6" fmla="*/ 163 w 365"/>
              <a:gd name="T7" fmla="*/ 106 h 560"/>
              <a:gd name="T8" fmla="*/ 163 w 365"/>
              <a:gd name="T9" fmla="*/ 224 h 560"/>
              <a:gd name="T10" fmla="*/ 112 w 365"/>
              <a:gd name="T11" fmla="*/ 198 h 560"/>
              <a:gd name="T12" fmla="*/ 208 w 365"/>
              <a:gd name="T13" fmla="*/ 317 h 560"/>
              <a:gd name="T14" fmla="*/ 262 w 365"/>
              <a:gd name="T15" fmla="*/ 342 h 560"/>
              <a:gd name="T16" fmla="*/ 278 w 365"/>
              <a:gd name="T17" fmla="*/ 381 h 560"/>
              <a:gd name="T18" fmla="*/ 259 w 365"/>
              <a:gd name="T19" fmla="*/ 419 h 560"/>
              <a:gd name="T20" fmla="*/ 208 w 365"/>
              <a:gd name="T21" fmla="*/ 438 h 560"/>
              <a:gd name="T22" fmla="*/ 208 w 365"/>
              <a:gd name="T23" fmla="*/ 317 h 560"/>
              <a:gd name="T24" fmla="*/ 48 w 365"/>
              <a:gd name="T25" fmla="*/ 381 h 560"/>
              <a:gd name="T26" fmla="*/ 0 w 365"/>
              <a:gd name="T27" fmla="*/ 438 h 560"/>
              <a:gd name="T28" fmla="*/ 166 w 365"/>
              <a:gd name="T29" fmla="*/ 512 h 560"/>
              <a:gd name="T30" fmla="*/ 166 w 365"/>
              <a:gd name="T31" fmla="*/ 560 h 560"/>
              <a:gd name="T32" fmla="*/ 211 w 365"/>
              <a:gd name="T33" fmla="*/ 560 h 560"/>
              <a:gd name="T34" fmla="*/ 211 w 365"/>
              <a:gd name="T35" fmla="*/ 512 h 560"/>
              <a:gd name="T36" fmla="*/ 323 w 365"/>
              <a:gd name="T37" fmla="*/ 470 h 560"/>
              <a:gd name="T38" fmla="*/ 365 w 365"/>
              <a:gd name="T39" fmla="*/ 374 h 560"/>
              <a:gd name="T40" fmla="*/ 329 w 365"/>
              <a:gd name="T41" fmla="*/ 285 h 560"/>
              <a:gd name="T42" fmla="*/ 214 w 365"/>
              <a:gd name="T43" fmla="*/ 237 h 560"/>
              <a:gd name="T44" fmla="*/ 211 w 365"/>
              <a:gd name="T45" fmla="*/ 237 h 560"/>
              <a:gd name="T46" fmla="*/ 211 w 365"/>
              <a:gd name="T47" fmla="*/ 109 h 560"/>
              <a:gd name="T48" fmla="*/ 304 w 365"/>
              <a:gd name="T49" fmla="*/ 147 h 560"/>
              <a:gd name="T50" fmla="*/ 349 w 365"/>
              <a:gd name="T51" fmla="*/ 86 h 560"/>
              <a:gd name="T52" fmla="*/ 208 w 365"/>
              <a:gd name="T53" fmla="*/ 35 h 560"/>
              <a:gd name="T54" fmla="*/ 208 w 365"/>
              <a:gd name="T55" fmla="*/ 0 h 560"/>
              <a:gd name="T56" fmla="*/ 163 w 365"/>
              <a:gd name="T57" fmla="*/ 0 h 560"/>
              <a:gd name="T58" fmla="*/ 163 w 365"/>
              <a:gd name="T59" fmla="*/ 35 h 560"/>
              <a:gd name="T60" fmla="*/ 57 w 365"/>
              <a:gd name="T61" fmla="*/ 77 h 560"/>
              <a:gd name="T62" fmla="*/ 16 w 365"/>
              <a:gd name="T63" fmla="*/ 173 h 560"/>
              <a:gd name="T64" fmla="*/ 51 w 365"/>
              <a:gd name="T65" fmla="*/ 262 h 560"/>
              <a:gd name="T66" fmla="*/ 163 w 365"/>
              <a:gd name="T67" fmla="*/ 310 h 560"/>
              <a:gd name="T68" fmla="*/ 163 w 365"/>
              <a:gd name="T69" fmla="*/ 442 h 560"/>
              <a:gd name="T70" fmla="*/ 48 w 365"/>
              <a:gd name="T71" fmla="*/ 381 h 56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65" h="560">
                <a:moveTo>
                  <a:pt x="112" y="198"/>
                </a:moveTo>
                <a:cubicBezTo>
                  <a:pt x="102" y="189"/>
                  <a:pt x="99" y="179"/>
                  <a:pt x="99" y="163"/>
                </a:cubicBezTo>
                <a:cubicBezTo>
                  <a:pt x="99" y="147"/>
                  <a:pt x="105" y="134"/>
                  <a:pt x="115" y="125"/>
                </a:cubicBezTo>
                <a:cubicBezTo>
                  <a:pt x="128" y="115"/>
                  <a:pt x="144" y="109"/>
                  <a:pt x="163" y="106"/>
                </a:cubicBezTo>
                <a:cubicBezTo>
                  <a:pt x="163" y="224"/>
                  <a:pt x="163" y="224"/>
                  <a:pt x="163" y="224"/>
                </a:cubicBezTo>
                <a:cubicBezTo>
                  <a:pt x="137" y="214"/>
                  <a:pt x="121" y="208"/>
                  <a:pt x="112" y="198"/>
                </a:cubicBezTo>
                <a:close/>
                <a:moveTo>
                  <a:pt x="208" y="317"/>
                </a:moveTo>
                <a:cubicBezTo>
                  <a:pt x="233" y="326"/>
                  <a:pt x="253" y="333"/>
                  <a:pt x="262" y="342"/>
                </a:cubicBezTo>
                <a:cubicBezTo>
                  <a:pt x="272" y="352"/>
                  <a:pt x="278" y="365"/>
                  <a:pt x="278" y="381"/>
                </a:cubicBezTo>
                <a:cubicBezTo>
                  <a:pt x="278" y="397"/>
                  <a:pt x="272" y="410"/>
                  <a:pt x="259" y="419"/>
                </a:cubicBezTo>
                <a:cubicBezTo>
                  <a:pt x="246" y="429"/>
                  <a:pt x="230" y="435"/>
                  <a:pt x="208" y="438"/>
                </a:cubicBezTo>
                <a:cubicBezTo>
                  <a:pt x="208" y="317"/>
                  <a:pt x="208" y="317"/>
                  <a:pt x="208" y="317"/>
                </a:cubicBezTo>
                <a:close/>
                <a:moveTo>
                  <a:pt x="48" y="381"/>
                </a:moveTo>
                <a:cubicBezTo>
                  <a:pt x="0" y="438"/>
                  <a:pt x="0" y="438"/>
                  <a:pt x="0" y="438"/>
                </a:cubicBezTo>
                <a:cubicBezTo>
                  <a:pt x="48" y="480"/>
                  <a:pt x="105" y="506"/>
                  <a:pt x="166" y="512"/>
                </a:cubicBezTo>
                <a:cubicBezTo>
                  <a:pt x="166" y="560"/>
                  <a:pt x="166" y="560"/>
                  <a:pt x="166" y="560"/>
                </a:cubicBezTo>
                <a:cubicBezTo>
                  <a:pt x="211" y="560"/>
                  <a:pt x="211" y="560"/>
                  <a:pt x="211" y="560"/>
                </a:cubicBezTo>
                <a:cubicBezTo>
                  <a:pt x="211" y="512"/>
                  <a:pt x="211" y="512"/>
                  <a:pt x="211" y="512"/>
                </a:cubicBezTo>
                <a:cubicBezTo>
                  <a:pt x="256" y="509"/>
                  <a:pt x="294" y="496"/>
                  <a:pt x="323" y="470"/>
                </a:cubicBezTo>
                <a:cubicBezTo>
                  <a:pt x="352" y="445"/>
                  <a:pt x="365" y="413"/>
                  <a:pt x="365" y="374"/>
                </a:cubicBezTo>
                <a:cubicBezTo>
                  <a:pt x="365" y="336"/>
                  <a:pt x="352" y="304"/>
                  <a:pt x="329" y="285"/>
                </a:cubicBezTo>
                <a:cubicBezTo>
                  <a:pt x="304" y="266"/>
                  <a:pt x="265" y="246"/>
                  <a:pt x="214" y="237"/>
                </a:cubicBezTo>
                <a:cubicBezTo>
                  <a:pt x="211" y="237"/>
                  <a:pt x="211" y="237"/>
                  <a:pt x="211" y="237"/>
                </a:cubicBezTo>
                <a:cubicBezTo>
                  <a:pt x="211" y="109"/>
                  <a:pt x="211" y="109"/>
                  <a:pt x="211" y="109"/>
                </a:cubicBezTo>
                <a:cubicBezTo>
                  <a:pt x="243" y="112"/>
                  <a:pt x="275" y="128"/>
                  <a:pt x="304" y="147"/>
                </a:cubicBezTo>
                <a:cubicBezTo>
                  <a:pt x="349" y="86"/>
                  <a:pt x="349" y="86"/>
                  <a:pt x="349" y="86"/>
                </a:cubicBezTo>
                <a:cubicBezTo>
                  <a:pt x="304" y="58"/>
                  <a:pt x="259" y="38"/>
                  <a:pt x="208" y="35"/>
                </a:cubicBezTo>
                <a:cubicBezTo>
                  <a:pt x="208" y="0"/>
                  <a:pt x="208" y="0"/>
                  <a:pt x="208" y="0"/>
                </a:cubicBezTo>
                <a:cubicBezTo>
                  <a:pt x="163" y="0"/>
                  <a:pt x="163" y="0"/>
                  <a:pt x="163" y="0"/>
                </a:cubicBezTo>
                <a:cubicBezTo>
                  <a:pt x="163" y="35"/>
                  <a:pt x="163" y="35"/>
                  <a:pt x="163" y="35"/>
                </a:cubicBezTo>
                <a:cubicBezTo>
                  <a:pt x="118" y="38"/>
                  <a:pt x="83" y="51"/>
                  <a:pt x="57" y="77"/>
                </a:cubicBezTo>
                <a:cubicBezTo>
                  <a:pt x="29" y="102"/>
                  <a:pt x="16" y="134"/>
                  <a:pt x="16" y="173"/>
                </a:cubicBezTo>
                <a:cubicBezTo>
                  <a:pt x="16" y="211"/>
                  <a:pt x="29" y="240"/>
                  <a:pt x="51" y="262"/>
                </a:cubicBezTo>
                <a:cubicBezTo>
                  <a:pt x="73" y="285"/>
                  <a:pt x="112" y="298"/>
                  <a:pt x="163" y="310"/>
                </a:cubicBezTo>
                <a:cubicBezTo>
                  <a:pt x="163" y="442"/>
                  <a:pt x="163" y="442"/>
                  <a:pt x="163" y="442"/>
                </a:cubicBezTo>
                <a:cubicBezTo>
                  <a:pt x="125" y="432"/>
                  <a:pt x="86" y="413"/>
                  <a:pt x="48" y="381"/>
                </a:cubicBezTo>
                <a:close/>
              </a:path>
            </a:pathLst>
          </a:custGeom>
          <a:solidFill>
            <a:schemeClr val="accent1">
              <a:lumMod val="75000"/>
            </a:schemeClr>
          </a:solidFill>
          <a:ln w="6350">
            <a:solidFill>
              <a:schemeClr val="accent1">
                <a:lumMod val="75000"/>
              </a:schemeClr>
            </a:solid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0" name="Freeform 5">
            <a:extLst>
              <a:ext uri="{FF2B5EF4-FFF2-40B4-BE49-F238E27FC236}">
                <a16:creationId xmlns:a16="http://schemas.microsoft.com/office/drawing/2014/main" id="{9B6942DF-6587-4E5A-BE86-BFEF9E44216C}"/>
              </a:ext>
            </a:extLst>
          </xdr:cNvPr>
          <xdr:cNvSpPr>
            <a:spLocks noEditPoints="1"/>
          </xdr:cNvSpPr>
        </xdr:nvSpPr>
        <xdr:spPr bwMode="auto">
          <a:xfrm>
            <a:off x="7047971" y="2542610"/>
            <a:ext cx="674732" cy="1157795"/>
          </a:xfrm>
          <a:custGeom>
            <a:avLst/>
            <a:gdLst>
              <a:gd name="T0" fmla="*/ 656 w 707"/>
              <a:gd name="T1" fmla="*/ 512 h 1229"/>
              <a:gd name="T2" fmla="*/ 653 w 707"/>
              <a:gd name="T3" fmla="*/ 528 h 1229"/>
              <a:gd name="T4" fmla="*/ 445 w 707"/>
              <a:gd name="T5" fmla="*/ 816 h 1229"/>
              <a:gd name="T6" fmla="*/ 423 w 707"/>
              <a:gd name="T7" fmla="*/ 893 h 1229"/>
              <a:gd name="T8" fmla="*/ 423 w 707"/>
              <a:gd name="T9" fmla="*/ 954 h 1229"/>
              <a:gd name="T10" fmla="*/ 119 w 707"/>
              <a:gd name="T11" fmla="*/ 954 h 1229"/>
              <a:gd name="T12" fmla="*/ 119 w 707"/>
              <a:gd name="T13" fmla="*/ 742 h 1229"/>
              <a:gd name="T14" fmla="*/ 131 w 707"/>
              <a:gd name="T15" fmla="*/ 701 h 1229"/>
              <a:gd name="T16" fmla="*/ 314 w 707"/>
              <a:gd name="T17" fmla="*/ 470 h 1229"/>
              <a:gd name="T18" fmla="*/ 384 w 707"/>
              <a:gd name="T19" fmla="*/ 464 h 1229"/>
              <a:gd name="T20" fmla="*/ 387 w 707"/>
              <a:gd name="T21" fmla="*/ 467 h 1229"/>
              <a:gd name="T22" fmla="*/ 394 w 707"/>
              <a:gd name="T23" fmla="*/ 557 h 1229"/>
              <a:gd name="T24" fmla="*/ 362 w 707"/>
              <a:gd name="T25" fmla="*/ 595 h 1229"/>
              <a:gd name="T26" fmla="*/ 365 w 707"/>
              <a:gd name="T27" fmla="*/ 630 h 1229"/>
              <a:gd name="T28" fmla="*/ 400 w 707"/>
              <a:gd name="T29" fmla="*/ 627 h 1229"/>
              <a:gd name="T30" fmla="*/ 554 w 707"/>
              <a:gd name="T31" fmla="*/ 451 h 1229"/>
              <a:gd name="T32" fmla="*/ 560 w 707"/>
              <a:gd name="T33" fmla="*/ 432 h 1229"/>
              <a:gd name="T34" fmla="*/ 560 w 707"/>
              <a:gd name="T35" fmla="*/ 99 h 1229"/>
              <a:gd name="T36" fmla="*/ 611 w 707"/>
              <a:gd name="T37" fmla="*/ 48 h 1229"/>
              <a:gd name="T38" fmla="*/ 663 w 707"/>
              <a:gd name="T39" fmla="*/ 99 h 1229"/>
              <a:gd name="T40" fmla="*/ 663 w 707"/>
              <a:gd name="T41" fmla="*/ 512 h 1229"/>
              <a:gd name="T42" fmla="*/ 656 w 707"/>
              <a:gd name="T43" fmla="*/ 512 h 1229"/>
              <a:gd name="T44" fmla="*/ 503 w 707"/>
              <a:gd name="T45" fmla="*/ 1184 h 1229"/>
              <a:gd name="T46" fmla="*/ 48 w 707"/>
              <a:gd name="T47" fmla="*/ 1184 h 1229"/>
              <a:gd name="T48" fmla="*/ 48 w 707"/>
              <a:gd name="T49" fmla="*/ 1005 h 1229"/>
              <a:gd name="T50" fmla="*/ 503 w 707"/>
              <a:gd name="T51" fmla="*/ 1005 h 1229"/>
              <a:gd name="T52" fmla="*/ 503 w 707"/>
              <a:gd name="T53" fmla="*/ 1184 h 1229"/>
              <a:gd name="T54" fmla="*/ 608 w 707"/>
              <a:gd name="T55" fmla="*/ 0 h 1229"/>
              <a:gd name="T56" fmla="*/ 509 w 707"/>
              <a:gd name="T57" fmla="*/ 99 h 1229"/>
              <a:gd name="T58" fmla="*/ 509 w 707"/>
              <a:gd name="T59" fmla="*/ 426 h 1229"/>
              <a:gd name="T60" fmla="*/ 455 w 707"/>
              <a:gd name="T61" fmla="*/ 490 h 1229"/>
              <a:gd name="T62" fmla="*/ 423 w 707"/>
              <a:gd name="T63" fmla="*/ 432 h 1229"/>
              <a:gd name="T64" fmla="*/ 416 w 707"/>
              <a:gd name="T65" fmla="*/ 432 h 1229"/>
              <a:gd name="T66" fmla="*/ 275 w 707"/>
              <a:gd name="T67" fmla="*/ 442 h 1229"/>
              <a:gd name="T68" fmla="*/ 93 w 707"/>
              <a:gd name="T69" fmla="*/ 675 h 1229"/>
              <a:gd name="T70" fmla="*/ 71 w 707"/>
              <a:gd name="T71" fmla="*/ 746 h 1229"/>
              <a:gd name="T72" fmla="*/ 71 w 707"/>
              <a:gd name="T73" fmla="*/ 957 h 1229"/>
              <a:gd name="T74" fmla="*/ 29 w 707"/>
              <a:gd name="T75" fmla="*/ 957 h 1229"/>
              <a:gd name="T76" fmla="*/ 0 w 707"/>
              <a:gd name="T77" fmla="*/ 986 h 1229"/>
              <a:gd name="T78" fmla="*/ 0 w 707"/>
              <a:gd name="T79" fmla="*/ 1200 h 1229"/>
              <a:gd name="T80" fmla="*/ 29 w 707"/>
              <a:gd name="T81" fmla="*/ 1229 h 1229"/>
              <a:gd name="T82" fmla="*/ 522 w 707"/>
              <a:gd name="T83" fmla="*/ 1229 h 1229"/>
              <a:gd name="T84" fmla="*/ 551 w 707"/>
              <a:gd name="T85" fmla="*/ 1200 h 1229"/>
              <a:gd name="T86" fmla="*/ 551 w 707"/>
              <a:gd name="T87" fmla="*/ 982 h 1229"/>
              <a:gd name="T88" fmla="*/ 522 w 707"/>
              <a:gd name="T89" fmla="*/ 954 h 1229"/>
              <a:gd name="T90" fmla="*/ 467 w 707"/>
              <a:gd name="T91" fmla="*/ 954 h 1229"/>
              <a:gd name="T92" fmla="*/ 467 w 707"/>
              <a:gd name="T93" fmla="*/ 893 h 1229"/>
              <a:gd name="T94" fmla="*/ 483 w 707"/>
              <a:gd name="T95" fmla="*/ 842 h 1229"/>
              <a:gd name="T96" fmla="*/ 695 w 707"/>
              <a:gd name="T97" fmla="*/ 554 h 1229"/>
              <a:gd name="T98" fmla="*/ 707 w 707"/>
              <a:gd name="T99" fmla="*/ 509 h 1229"/>
              <a:gd name="T100" fmla="*/ 707 w 707"/>
              <a:gd name="T101" fmla="*/ 99 h 1229"/>
              <a:gd name="T102" fmla="*/ 608 w 707"/>
              <a:gd name="T103" fmla="*/ 0 h 12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Lst>
            <a:rect l="0" t="0" r="r" b="b"/>
            <a:pathLst>
              <a:path w="707" h="1229">
                <a:moveTo>
                  <a:pt x="656" y="512"/>
                </a:moveTo>
                <a:cubicBezTo>
                  <a:pt x="656" y="518"/>
                  <a:pt x="653" y="525"/>
                  <a:pt x="653" y="528"/>
                </a:cubicBezTo>
                <a:cubicBezTo>
                  <a:pt x="445" y="816"/>
                  <a:pt x="445" y="816"/>
                  <a:pt x="445" y="816"/>
                </a:cubicBezTo>
                <a:cubicBezTo>
                  <a:pt x="429" y="838"/>
                  <a:pt x="423" y="867"/>
                  <a:pt x="423" y="893"/>
                </a:cubicBezTo>
                <a:cubicBezTo>
                  <a:pt x="423" y="954"/>
                  <a:pt x="423" y="954"/>
                  <a:pt x="423" y="954"/>
                </a:cubicBezTo>
                <a:cubicBezTo>
                  <a:pt x="119" y="954"/>
                  <a:pt x="119" y="954"/>
                  <a:pt x="119" y="954"/>
                </a:cubicBezTo>
                <a:cubicBezTo>
                  <a:pt x="119" y="742"/>
                  <a:pt x="119" y="742"/>
                  <a:pt x="119" y="742"/>
                </a:cubicBezTo>
                <a:cubicBezTo>
                  <a:pt x="119" y="726"/>
                  <a:pt x="122" y="714"/>
                  <a:pt x="131" y="701"/>
                </a:cubicBezTo>
                <a:cubicBezTo>
                  <a:pt x="314" y="470"/>
                  <a:pt x="314" y="470"/>
                  <a:pt x="314" y="470"/>
                </a:cubicBezTo>
                <a:cubicBezTo>
                  <a:pt x="330" y="448"/>
                  <a:pt x="362" y="445"/>
                  <a:pt x="384" y="464"/>
                </a:cubicBezTo>
                <a:cubicBezTo>
                  <a:pt x="387" y="467"/>
                  <a:pt x="387" y="467"/>
                  <a:pt x="387" y="467"/>
                </a:cubicBezTo>
                <a:cubicBezTo>
                  <a:pt x="413" y="490"/>
                  <a:pt x="416" y="531"/>
                  <a:pt x="394" y="557"/>
                </a:cubicBezTo>
                <a:cubicBezTo>
                  <a:pt x="362" y="595"/>
                  <a:pt x="362" y="595"/>
                  <a:pt x="362" y="595"/>
                </a:cubicBezTo>
                <a:cubicBezTo>
                  <a:pt x="352" y="605"/>
                  <a:pt x="355" y="621"/>
                  <a:pt x="365" y="630"/>
                </a:cubicBezTo>
                <a:cubicBezTo>
                  <a:pt x="375" y="640"/>
                  <a:pt x="391" y="637"/>
                  <a:pt x="400" y="627"/>
                </a:cubicBezTo>
                <a:cubicBezTo>
                  <a:pt x="554" y="451"/>
                  <a:pt x="554" y="451"/>
                  <a:pt x="554" y="451"/>
                </a:cubicBezTo>
                <a:cubicBezTo>
                  <a:pt x="557" y="448"/>
                  <a:pt x="560" y="438"/>
                  <a:pt x="560" y="432"/>
                </a:cubicBezTo>
                <a:cubicBezTo>
                  <a:pt x="560" y="99"/>
                  <a:pt x="560" y="99"/>
                  <a:pt x="560" y="99"/>
                </a:cubicBezTo>
                <a:cubicBezTo>
                  <a:pt x="560" y="70"/>
                  <a:pt x="583" y="48"/>
                  <a:pt x="611" y="48"/>
                </a:cubicBezTo>
                <a:cubicBezTo>
                  <a:pt x="640" y="48"/>
                  <a:pt x="663" y="70"/>
                  <a:pt x="663" y="99"/>
                </a:cubicBezTo>
                <a:cubicBezTo>
                  <a:pt x="663" y="512"/>
                  <a:pt x="663" y="512"/>
                  <a:pt x="663" y="512"/>
                </a:cubicBezTo>
                <a:lnTo>
                  <a:pt x="656" y="512"/>
                </a:lnTo>
                <a:close/>
                <a:moveTo>
                  <a:pt x="503" y="1184"/>
                </a:moveTo>
                <a:cubicBezTo>
                  <a:pt x="48" y="1184"/>
                  <a:pt x="48" y="1184"/>
                  <a:pt x="48" y="1184"/>
                </a:cubicBezTo>
                <a:cubicBezTo>
                  <a:pt x="48" y="1005"/>
                  <a:pt x="48" y="1005"/>
                  <a:pt x="48" y="1005"/>
                </a:cubicBezTo>
                <a:cubicBezTo>
                  <a:pt x="503" y="1005"/>
                  <a:pt x="503" y="1005"/>
                  <a:pt x="503" y="1005"/>
                </a:cubicBezTo>
                <a:lnTo>
                  <a:pt x="503" y="1184"/>
                </a:lnTo>
                <a:close/>
                <a:moveTo>
                  <a:pt x="608" y="0"/>
                </a:moveTo>
                <a:cubicBezTo>
                  <a:pt x="554" y="0"/>
                  <a:pt x="509" y="45"/>
                  <a:pt x="509" y="99"/>
                </a:cubicBezTo>
                <a:cubicBezTo>
                  <a:pt x="509" y="426"/>
                  <a:pt x="509" y="426"/>
                  <a:pt x="509" y="426"/>
                </a:cubicBezTo>
                <a:cubicBezTo>
                  <a:pt x="455" y="490"/>
                  <a:pt x="455" y="490"/>
                  <a:pt x="455" y="490"/>
                </a:cubicBezTo>
                <a:cubicBezTo>
                  <a:pt x="448" y="467"/>
                  <a:pt x="439" y="448"/>
                  <a:pt x="423" y="432"/>
                </a:cubicBezTo>
                <a:cubicBezTo>
                  <a:pt x="416" y="432"/>
                  <a:pt x="416" y="432"/>
                  <a:pt x="416" y="432"/>
                </a:cubicBezTo>
                <a:cubicBezTo>
                  <a:pt x="375" y="394"/>
                  <a:pt x="307" y="400"/>
                  <a:pt x="275" y="442"/>
                </a:cubicBezTo>
                <a:cubicBezTo>
                  <a:pt x="93" y="675"/>
                  <a:pt x="93" y="675"/>
                  <a:pt x="93" y="675"/>
                </a:cubicBezTo>
                <a:cubicBezTo>
                  <a:pt x="77" y="698"/>
                  <a:pt x="71" y="720"/>
                  <a:pt x="71" y="746"/>
                </a:cubicBezTo>
                <a:cubicBezTo>
                  <a:pt x="71" y="957"/>
                  <a:pt x="71" y="957"/>
                  <a:pt x="71" y="957"/>
                </a:cubicBezTo>
                <a:cubicBezTo>
                  <a:pt x="29" y="957"/>
                  <a:pt x="29" y="957"/>
                  <a:pt x="29" y="957"/>
                </a:cubicBezTo>
                <a:cubicBezTo>
                  <a:pt x="13" y="957"/>
                  <a:pt x="0" y="970"/>
                  <a:pt x="0" y="986"/>
                </a:cubicBezTo>
                <a:cubicBezTo>
                  <a:pt x="0" y="1200"/>
                  <a:pt x="0" y="1200"/>
                  <a:pt x="0" y="1200"/>
                </a:cubicBezTo>
                <a:cubicBezTo>
                  <a:pt x="0" y="1216"/>
                  <a:pt x="13" y="1229"/>
                  <a:pt x="29" y="1229"/>
                </a:cubicBezTo>
                <a:cubicBezTo>
                  <a:pt x="522" y="1229"/>
                  <a:pt x="522" y="1229"/>
                  <a:pt x="522" y="1229"/>
                </a:cubicBezTo>
                <a:cubicBezTo>
                  <a:pt x="538" y="1229"/>
                  <a:pt x="551" y="1216"/>
                  <a:pt x="551" y="1200"/>
                </a:cubicBezTo>
                <a:cubicBezTo>
                  <a:pt x="551" y="982"/>
                  <a:pt x="551" y="982"/>
                  <a:pt x="551" y="982"/>
                </a:cubicBezTo>
                <a:cubicBezTo>
                  <a:pt x="551" y="966"/>
                  <a:pt x="538" y="954"/>
                  <a:pt x="522" y="954"/>
                </a:cubicBezTo>
                <a:cubicBezTo>
                  <a:pt x="467" y="954"/>
                  <a:pt x="467" y="954"/>
                  <a:pt x="467" y="954"/>
                </a:cubicBezTo>
                <a:cubicBezTo>
                  <a:pt x="467" y="893"/>
                  <a:pt x="467" y="893"/>
                  <a:pt x="467" y="893"/>
                </a:cubicBezTo>
                <a:cubicBezTo>
                  <a:pt x="467" y="874"/>
                  <a:pt x="474" y="858"/>
                  <a:pt x="483" y="842"/>
                </a:cubicBezTo>
                <a:cubicBezTo>
                  <a:pt x="695" y="554"/>
                  <a:pt x="695" y="554"/>
                  <a:pt x="695" y="554"/>
                </a:cubicBezTo>
                <a:cubicBezTo>
                  <a:pt x="704" y="541"/>
                  <a:pt x="707" y="525"/>
                  <a:pt x="707" y="509"/>
                </a:cubicBezTo>
                <a:cubicBezTo>
                  <a:pt x="707" y="99"/>
                  <a:pt x="707" y="99"/>
                  <a:pt x="707" y="99"/>
                </a:cubicBezTo>
                <a:cubicBezTo>
                  <a:pt x="704" y="45"/>
                  <a:pt x="663" y="0"/>
                  <a:pt x="608" y="0"/>
                </a:cubicBezTo>
                <a:close/>
              </a:path>
            </a:pathLst>
          </a:custGeom>
          <a:solidFill>
            <a:schemeClr val="accent1">
              <a:lumMod val="75000"/>
            </a:schemeClr>
          </a:solidFill>
          <a:ln w="6350">
            <a:solidFill>
              <a:schemeClr val="accent1">
                <a:lumMod val="75000"/>
              </a:schemeClr>
            </a:solid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1" name="Freeform 6">
            <a:extLst>
              <a:ext uri="{FF2B5EF4-FFF2-40B4-BE49-F238E27FC236}">
                <a16:creationId xmlns:a16="http://schemas.microsoft.com/office/drawing/2014/main" id="{30D41619-94BA-4CB1-B124-E7D8F117EF4D}"/>
              </a:ext>
            </a:extLst>
          </xdr:cNvPr>
          <xdr:cNvSpPr>
            <a:spLocks noEditPoints="1"/>
          </xdr:cNvSpPr>
        </xdr:nvSpPr>
        <xdr:spPr bwMode="auto">
          <a:xfrm>
            <a:off x="5820686" y="2542610"/>
            <a:ext cx="671430" cy="1157795"/>
          </a:xfrm>
          <a:custGeom>
            <a:avLst/>
            <a:gdLst>
              <a:gd name="T0" fmla="*/ 656 w 704"/>
              <a:gd name="T1" fmla="*/ 1184 h 1229"/>
              <a:gd name="T2" fmla="*/ 201 w 704"/>
              <a:gd name="T3" fmla="*/ 1184 h 1229"/>
              <a:gd name="T4" fmla="*/ 201 w 704"/>
              <a:gd name="T5" fmla="*/ 1005 h 1229"/>
              <a:gd name="T6" fmla="*/ 656 w 704"/>
              <a:gd name="T7" fmla="*/ 1005 h 1229"/>
              <a:gd name="T8" fmla="*/ 656 w 704"/>
              <a:gd name="T9" fmla="*/ 1184 h 1229"/>
              <a:gd name="T10" fmla="*/ 259 w 704"/>
              <a:gd name="T11" fmla="*/ 816 h 1229"/>
              <a:gd name="T12" fmla="*/ 51 w 704"/>
              <a:gd name="T13" fmla="*/ 531 h 1229"/>
              <a:gd name="T14" fmla="*/ 45 w 704"/>
              <a:gd name="T15" fmla="*/ 512 h 1229"/>
              <a:gd name="T16" fmla="*/ 45 w 704"/>
              <a:gd name="T17" fmla="*/ 99 h 1229"/>
              <a:gd name="T18" fmla="*/ 96 w 704"/>
              <a:gd name="T19" fmla="*/ 48 h 1229"/>
              <a:gd name="T20" fmla="*/ 147 w 704"/>
              <a:gd name="T21" fmla="*/ 99 h 1229"/>
              <a:gd name="T22" fmla="*/ 147 w 704"/>
              <a:gd name="T23" fmla="*/ 435 h 1229"/>
              <a:gd name="T24" fmla="*/ 153 w 704"/>
              <a:gd name="T25" fmla="*/ 454 h 1229"/>
              <a:gd name="T26" fmla="*/ 304 w 704"/>
              <a:gd name="T27" fmla="*/ 630 h 1229"/>
              <a:gd name="T28" fmla="*/ 339 w 704"/>
              <a:gd name="T29" fmla="*/ 634 h 1229"/>
              <a:gd name="T30" fmla="*/ 342 w 704"/>
              <a:gd name="T31" fmla="*/ 598 h 1229"/>
              <a:gd name="T32" fmla="*/ 310 w 704"/>
              <a:gd name="T33" fmla="*/ 560 h 1229"/>
              <a:gd name="T34" fmla="*/ 317 w 704"/>
              <a:gd name="T35" fmla="*/ 470 h 1229"/>
              <a:gd name="T36" fmla="*/ 320 w 704"/>
              <a:gd name="T37" fmla="*/ 467 h 1229"/>
              <a:gd name="T38" fmla="*/ 390 w 704"/>
              <a:gd name="T39" fmla="*/ 474 h 1229"/>
              <a:gd name="T40" fmla="*/ 573 w 704"/>
              <a:gd name="T41" fmla="*/ 704 h 1229"/>
              <a:gd name="T42" fmla="*/ 585 w 704"/>
              <a:gd name="T43" fmla="*/ 746 h 1229"/>
              <a:gd name="T44" fmla="*/ 585 w 704"/>
              <a:gd name="T45" fmla="*/ 957 h 1229"/>
              <a:gd name="T46" fmla="*/ 285 w 704"/>
              <a:gd name="T47" fmla="*/ 957 h 1229"/>
              <a:gd name="T48" fmla="*/ 285 w 704"/>
              <a:gd name="T49" fmla="*/ 896 h 1229"/>
              <a:gd name="T50" fmla="*/ 259 w 704"/>
              <a:gd name="T51" fmla="*/ 816 h 1229"/>
              <a:gd name="T52" fmla="*/ 675 w 704"/>
              <a:gd name="T53" fmla="*/ 957 h 1229"/>
              <a:gd name="T54" fmla="*/ 633 w 704"/>
              <a:gd name="T55" fmla="*/ 957 h 1229"/>
              <a:gd name="T56" fmla="*/ 633 w 704"/>
              <a:gd name="T57" fmla="*/ 746 h 1229"/>
              <a:gd name="T58" fmla="*/ 611 w 704"/>
              <a:gd name="T59" fmla="*/ 675 h 1229"/>
              <a:gd name="T60" fmla="*/ 429 w 704"/>
              <a:gd name="T61" fmla="*/ 445 h 1229"/>
              <a:gd name="T62" fmla="*/ 285 w 704"/>
              <a:gd name="T63" fmla="*/ 438 h 1229"/>
              <a:gd name="T64" fmla="*/ 253 w 704"/>
              <a:gd name="T65" fmla="*/ 496 h 1229"/>
              <a:gd name="T66" fmla="*/ 198 w 704"/>
              <a:gd name="T67" fmla="*/ 432 h 1229"/>
              <a:gd name="T68" fmla="*/ 198 w 704"/>
              <a:gd name="T69" fmla="*/ 99 h 1229"/>
              <a:gd name="T70" fmla="*/ 99 w 704"/>
              <a:gd name="T71" fmla="*/ 0 h 1229"/>
              <a:gd name="T72" fmla="*/ 0 w 704"/>
              <a:gd name="T73" fmla="*/ 99 h 1229"/>
              <a:gd name="T74" fmla="*/ 0 w 704"/>
              <a:gd name="T75" fmla="*/ 512 h 1229"/>
              <a:gd name="T76" fmla="*/ 13 w 704"/>
              <a:gd name="T77" fmla="*/ 557 h 1229"/>
              <a:gd name="T78" fmla="*/ 221 w 704"/>
              <a:gd name="T79" fmla="*/ 842 h 1229"/>
              <a:gd name="T80" fmla="*/ 237 w 704"/>
              <a:gd name="T81" fmla="*/ 893 h 1229"/>
              <a:gd name="T82" fmla="*/ 237 w 704"/>
              <a:gd name="T83" fmla="*/ 954 h 1229"/>
              <a:gd name="T84" fmla="*/ 182 w 704"/>
              <a:gd name="T85" fmla="*/ 954 h 1229"/>
              <a:gd name="T86" fmla="*/ 153 w 704"/>
              <a:gd name="T87" fmla="*/ 982 h 1229"/>
              <a:gd name="T88" fmla="*/ 153 w 704"/>
              <a:gd name="T89" fmla="*/ 1200 h 1229"/>
              <a:gd name="T90" fmla="*/ 182 w 704"/>
              <a:gd name="T91" fmla="*/ 1229 h 1229"/>
              <a:gd name="T92" fmla="*/ 675 w 704"/>
              <a:gd name="T93" fmla="*/ 1229 h 1229"/>
              <a:gd name="T94" fmla="*/ 704 w 704"/>
              <a:gd name="T95" fmla="*/ 1200 h 1229"/>
              <a:gd name="T96" fmla="*/ 704 w 704"/>
              <a:gd name="T97" fmla="*/ 982 h 1229"/>
              <a:gd name="T98" fmla="*/ 675 w 704"/>
              <a:gd name="T99" fmla="*/ 957 h 122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704" h="1229">
                <a:moveTo>
                  <a:pt x="656" y="1184"/>
                </a:moveTo>
                <a:cubicBezTo>
                  <a:pt x="201" y="1184"/>
                  <a:pt x="201" y="1184"/>
                  <a:pt x="201" y="1184"/>
                </a:cubicBezTo>
                <a:cubicBezTo>
                  <a:pt x="201" y="1005"/>
                  <a:pt x="201" y="1005"/>
                  <a:pt x="201" y="1005"/>
                </a:cubicBezTo>
                <a:cubicBezTo>
                  <a:pt x="656" y="1005"/>
                  <a:pt x="656" y="1005"/>
                  <a:pt x="656" y="1005"/>
                </a:cubicBezTo>
                <a:lnTo>
                  <a:pt x="656" y="1184"/>
                </a:lnTo>
                <a:close/>
                <a:moveTo>
                  <a:pt x="259" y="816"/>
                </a:moveTo>
                <a:cubicBezTo>
                  <a:pt x="51" y="531"/>
                  <a:pt x="51" y="531"/>
                  <a:pt x="51" y="531"/>
                </a:cubicBezTo>
                <a:cubicBezTo>
                  <a:pt x="48" y="525"/>
                  <a:pt x="45" y="518"/>
                  <a:pt x="45" y="512"/>
                </a:cubicBezTo>
                <a:cubicBezTo>
                  <a:pt x="45" y="99"/>
                  <a:pt x="45" y="99"/>
                  <a:pt x="45" y="99"/>
                </a:cubicBezTo>
                <a:cubicBezTo>
                  <a:pt x="45" y="70"/>
                  <a:pt x="67" y="48"/>
                  <a:pt x="96" y="48"/>
                </a:cubicBezTo>
                <a:cubicBezTo>
                  <a:pt x="125" y="48"/>
                  <a:pt x="147" y="70"/>
                  <a:pt x="147" y="99"/>
                </a:cubicBezTo>
                <a:cubicBezTo>
                  <a:pt x="147" y="435"/>
                  <a:pt x="147" y="435"/>
                  <a:pt x="147" y="435"/>
                </a:cubicBezTo>
                <a:cubicBezTo>
                  <a:pt x="147" y="442"/>
                  <a:pt x="150" y="448"/>
                  <a:pt x="153" y="454"/>
                </a:cubicBezTo>
                <a:cubicBezTo>
                  <a:pt x="304" y="630"/>
                  <a:pt x="304" y="630"/>
                  <a:pt x="304" y="630"/>
                </a:cubicBezTo>
                <a:cubicBezTo>
                  <a:pt x="313" y="640"/>
                  <a:pt x="326" y="640"/>
                  <a:pt x="339" y="634"/>
                </a:cubicBezTo>
                <a:cubicBezTo>
                  <a:pt x="349" y="624"/>
                  <a:pt x="352" y="611"/>
                  <a:pt x="342" y="598"/>
                </a:cubicBezTo>
                <a:cubicBezTo>
                  <a:pt x="310" y="560"/>
                  <a:pt x="310" y="560"/>
                  <a:pt x="310" y="560"/>
                </a:cubicBezTo>
                <a:cubicBezTo>
                  <a:pt x="288" y="534"/>
                  <a:pt x="291" y="493"/>
                  <a:pt x="317" y="470"/>
                </a:cubicBezTo>
                <a:cubicBezTo>
                  <a:pt x="320" y="467"/>
                  <a:pt x="320" y="467"/>
                  <a:pt x="320" y="467"/>
                </a:cubicBezTo>
                <a:cubicBezTo>
                  <a:pt x="339" y="448"/>
                  <a:pt x="374" y="451"/>
                  <a:pt x="390" y="474"/>
                </a:cubicBezTo>
                <a:cubicBezTo>
                  <a:pt x="573" y="704"/>
                  <a:pt x="573" y="704"/>
                  <a:pt x="573" y="704"/>
                </a:cubicBezTo>
                <a:cubicBezTo>
                  <a:pt x="582" y="717"/>
                  <a:pt x="585" y="733"/>
                  <a:pt x="585" y="746"/>
                </a:cubicBezTo>
                <a:cubicBezTo>
                  <a:pt x="585" y="957"/>
                  <a:pt x="585" y="957"/>
                  <a:pt x="585" y="957"/>
                </a:cubicBezTo>
                <a:cubicBezTo>
                  <a:pt x="285" y="957"/>
                  <a:pt x="285" y="957"/>
                  <a:pt x="285" y="957"/>
                </a:cubicBezTo>
                <a:cubicBezTo>
                  <a:pt x="285" y="896"/>
                  <a:pt x="285" y="896"/>
                  <a:pt x="285" y="896"/>
                </a:cubicBezTo>
                <a:cubicBezTo>
                  <a:pt x="285" y="867"/>
                  <a:pt x="275" y="842"/>
                  <a:pt x="259" y="816"/>
                </a:cubicBezTo>
                <a:close/>
                <a:moveTo>
                  <a:pt x="675" y="957"/>
                </a:moveTo>
                <a:cubicBezTo>
                  <a:pt x="633" y="957"/>
                  <a:pt x="633" y="957"/>
                  <a:pt x="633" y="957"/>
                </a:cubicBezTo>
                <a:cubicBezTo>
                  <a:pt x="633" y="746"/>
                  <a:pt x="633" y="746"/>
                  <a:pt x="633" y="746"/>
                </a:cubicBezTo>
                <a:cubicBezTo>
                  <a:pt x="633" y="720"/>
                  <a:pt x="627" y="694"/>
                  <a:pt x="611" y="675"/>
                </a:cubicBezTo>
                <a:cubicBezTo>
                  <a:pt x="429" y="445"/>
                  <a:pt x="429" y="445"/>
                  <a:pt x="429" y="445"/>
                </a:cubicBezTo>
                <a:cubicBezTo>
                  <a:pt x="397" y="403"/>
                  <a:pt x="333" y="390"/>
                  <a:pt x="285" y="438"/>
                </a:cubicBezTo>
                <a:cubicBezTo>
                  <a:pt x="269" y="454"/>
                  <a:pt x="256" y="474"/>
                  <a:pt x="253" y="496"/>
                </a:cubicBezTo>
                <a:cubicBezTo>
                  <a:pt x="198" y="432"/>
                  <a:pt x="198" y="432"/>
                  <a:pt x="198" y="432"/>
                </a:cubicBezTo>
                <a:cubicBezTo>
                  <a:pt x="198" y="99"/>
                  <a:pt x="198" y="99"/>
                  <a:pt x="198" y="99"/>
                </a:cubicBezTo>
                <a:cubicBezTo>
                  <a:pt x="198" y="45"/>
                  <a:pt x="153" y="0"/>
                  <a:pt x="99" y="0"/>
                </a:cubicBezTo>
                <a:cubicBezTo>
                  <a:pt x="45" y="0"/>
                  <a:pt x="0" y="45"/>
                  <a:pt x="0" y="99"/>
                </a:cubicBezTo>
                <a:cubicBezTo>
                  <a:pt x="0" y="512"/>
                  <a:pt x="0" y="512"/>
                  <a:pt x="0" y="512"/>
                </a:cubicBezTo>
                <a:cubicBezTo>
                  <a:pt x="0" y="528"/>
                  <a:pt x="3" y="544"/>
                  <a:pt x="13" y="557"/>
                </a:cubicBezTo>
                <a:cubicBezTo>
                  <a:pt x="221" y="842"/>
                  <a:pt x="221" y="842"/>
                  <a:pt x="221" y="842"/>
                </a:cubicBezTo>
                <a:cubicBezTo>
                  <a:pt x="230" y="858"/>
                  <a:pt x="237" y="877"/>
                  <a:pt x="237" y="893"/>
                </a:cubicBezTo>
                <a:cubicBezTo>
                  <a:pt x="237" y="954"/>
                  <a:pt x="237" y="954"/>
                  <a:pt x="237" y="954"/>
                </a:cubicBezTo>
                <a:cubicBezTo>
                  <a:pt x="182" y="954"/>
                  <a:pt x="182" y="954"/>
                  <a:pt x="182" y="954"/>
                </a:cubicBezTo>
                <a:cubicBezTo>
                  <a:pt x="166" y="954"/>
                  <a:pt x="153" y="966"/>
                  <a:pt x="153" y="982"/>
                </a:cubicBezTo>
                <a:cubicBezTo>
                  <a:pt x="153" y="1200"/>
                  <a:pt x="153" y="1200"/>
                  <a:pt x="153" y="1200"/>
                </a:cubicBezTo>
                <a:cubicBezTo>
                  <a:pt x="153" y="1216"/>
                  <a:pt x="166" y="1229"/>
                  <a:pt x="182" y="1229"/>
                </a:cubicBezTo>
                <a:cubicBezTo>
                  <a:pt x="675" y="1229"/>
                  <a:pt x="675" y="1229"/>
                  <a:pt x="675" y="1229"/>
                </a:cubicBezTo>
                <a:cubicBezTo>
                  <a:pt x="691" y="1229"/>
                  <a:pt x="704" y="1216"/>
                  <a:pt x="704" y="1200"/>
                </a:cubicBezTo>
                <a:cubicBezTo>
                  <a:pt x="704" y="982"/>
                  <a:pt x="704" y="982"/>
                  <a:pt x="704" y="982"/>
                </a:cubicBezTo>
                <a:cubicBezTo>
                  <a:pt x="704" y="970"/>
                  <a:pt x="691" y="957"/>
                  <a:pt x="675" y="957"/>
                </a:cubicBezTo>
                <a:close/>
              </a:path>
            </a:pathLst>
          </a:custGeom>
          <a:solidFill>
            <a:schemeClr val="accent1">
              <a:lumMod val="75000"/>
            </a:schemeClr>
          </a:solidFill>
          <a:ln w="6350">
            <a:solidFill>
              <a:schemeClr val="accent1">
                <a:lumMod val="75000"/>
              </a:schemeClr>
            </a:solid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sp macro="" textlink="">
        <xdr:nvSpPr>
          <xdr:cNvPr id="12" name="Freeform 8">
            <a:extLst>
              <a:ext uri="{FF2B5EF4-FFF2-40B4-BE49-F238E27FC236}">
                <a16:creationId xmlns:a16="http://schemas.microsoft.com/office/drawing/2014/main" id="{6784F1A5-0301-4B89-8E11-426922553493}"/>
              </a:ext>
            </a:extLst>
          </xdr:cNvPr>
          <xdr:cNvSpPr>
            <a:spLocks noEditPoints="1"/>
          </xdr:cNvSpPr>
        </xdr:nvSpPr>
        <xdr:spPr bwMode="auto">
          <a:xfrm>
            <a:off x="6333614" y="1774007"/>
            <a:ext cx="869557" cy="1935095"/>
          </a:xfrm>
          <a:custGeom>
            <a:avLst/>
            <a:gdLst>
              <a:gd name="T0" fmla="*/ 484 w 912"/>
              <a:gd name="T1" fmla="*/ 1722 h 2054"/>
              <a:gd name="T2" fmla="*/ 698 w 912"/>
              <a:gd name="T3" fmla="*/ 1507 h 2054"/>
              <a:gd name="T4" fmla="*/ 484 w 912"/>
              <a:gd name="T5" fmla="*/ 1722 h 2054"/>
              <a:gd name="T6" fmla="*/ 64 w 912"/>
              <a:gd name="T7" fmla="*/ 442 h 2054"/>
              <a:gd name="T8" fmla="*/ 458 w 912"/>
              <a:gd name="T9" fmla="*/ 48 h 2054"/>
              <a:gd name="T10" fmla="*/ 852 w 912"/>
              <a:gd name="T11" fmla="*/ 442 h 2054"/>
              <a:gd name="T12" fmla="*/ 458 w 912"/>
              <a:gd name="T13" fmla="*/ 832 h 2054"/>
              <a:gd name="T14" fmla="*/ 64 w 912"/>
              <a:gd name="T15" fmla="*/ 442 h 2054"/>
              <a:gd name="T16" fmla="*/ 218 w 912"/>
              <a:gd name="T17" fmla="*/ 1507 h 2054"/>
              <a:gd name="T18" fmla="*/ 432 w 912"/>
              <a:gd name="T19" fmla="*/ 1722 h 2054"/>
              <a:gd name="T20" fmla="*/ 218 w 912"/>
              <a:gd name="T21" fmla="*/ 1507 h 2054"/>
              <a:gd name="T22" fmla="*/ 52 w 912"/>
              <a:gd name="T23" fmla="*/ 960 h 2054"/>
              <a:gd name="T24" fmla="*/ 432 w 912"/>
              <a:gd name="T25" fmla="*/ 1341 h 2054"/>
              <a:gd name="T26" fmla="*/ 52 w 912"/>
              <a:gd name="T27" fmla="*/ 960 h 2054"/>
              <a:gd name="T28" fmla="*/ 864 w 912"/>
              <a:gd name="T29" fmla="*/ 960 h 2054"/>
              <a:gd name="T30" fmla="*/ 484 w 912"/>
              <a:gd name="T31" fmla="*/ 1341 h 2054"/>
              <a:gd name="T32" fmla="*/ 864 w 912"/>
              <a:gd name="T33" fmla="*/ 960 h 2054"/>
              <a:gd name="T34" fmla="*/ 749 w 912"/>
              <a:gd name="T35" fmla="*/ 1482 h 2054"/>
              <a:gd name="T36" fmla="*/ 724 w 912"/>
              <a:gd name="T37" fmla="*/ 1456 h 2054"/>
              <a:gd name="T38" fmla="*/ 480 w 912"/>
              <a:gd name="T39" fmla="*/ 1587 h 2054"/>
              <a:gd name="T40" fmla="*/ 480 w 912"/>
              <a:gd name="T41" fmla="*/ 1386 h 2054"/>
              <a:gd name="T42" fmla="*/ 912 w 912"/>
              <a:gd name="T43" fmla="*/ 931 h 2054"/>
              <a:gd name="T44" fmla="*/ 887 w 912"/>
              <a:gd name="T45" fmla="*/ 906 h 2054"/>
              <a:gd name="T46" fmla="*/ 477 w 912"/>
              <a:gd name="T47" fmla="*/ 1162 h 2054"/>
              <a:gd name="T48" fmla="*/ 477 w 912"/>
              <a:gd name="T49" fmla="*/ 874 h 2054"/>
              <a:gd name="T50" fmla="*/ 893 w 912"/>
              <a:gd name="T51" fmla="*/ 435 h 2054"/>
              <a:gd name="T52" fmla="*/ 458 w 912"/>
              <a:gd name="T53" fmla="*/ 0 h 2054"/>
              <a:gd name="T54" fmla="*/ 16 w 912"/>
              <a:gd name="T55" fmla="*/ 442 h 2054"/>
              <a:gd name="T56" fmla="*/ 432 w 912"/>
              <a:gd name="T57" fmla="*/ 880 h 2054"/>
              <a:gd name="T58" fmla="*/ 432 w 912"/>
              <a:gd name="T59" fmla="*/ 1162 h 2054"/>
              <a:gd name="T60" fmla="*/ 26 w 912"/>
              <a:gd name="T61" fmla="*/ 909 h 2054"/>
              <a:gd name="T62" fmla="*/ 0 w 912"/>
              <a:gd name="T63" fmla="*/ 934 h 2054"/>
              <a:gd name="T64" fmla="*/ 429 w 912"/>
              <a:gd name="T65" fmla="*/ 1389 h 2054"/>
              <a:gd name="T66" fmla="*/ 429 w 912"/>
              <a:gd name="T67" fmla="*/ 1587 h 2054"/>
              <a:gd name="T68" fmla="*/ 189 w 912"/>
              <a:gd name="T69" fmla="*/ 1459 h 2054"/>
              <a:gd name="T70" fmla="*/ 164 w 912"/>
              <a:gd name="T71" fmla="*/ 1485 h 2054"/>
              <a:gd name="T72" fmla="*/ 429 w 912"/>
              <a:gd name="T73" fmla="*/ 1773 h 2054"/>
              <a:gd name="T74" fmla="*/ 429 w 912"/>
              <a:gd name="T75" fmla="*/ 2029 h 2054"/>
              <a:gd name="T76" fmla="*/ 455 w 912"/>
              <a:gd name="T77" fmla="*/ 2054 h 2054"/>
              <a:gd name="T78" fmla="*/ 480 w 912"/>
              <a:gd name="T79" fmla="*/ 2029 h 2054"/>
              <a:gd name="T80" fmla="*/ 480 w 912"/>
              <a:gd name="T81" fmla="*/ 1773 h 2054"/>
              <a:gd name="T82" fmla="*/ 749 w 912"/>
              <a:gd name="T83" fmla="*/ 1482 h 20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Lst>
            <a:rect l="0" t="0" r="r" b="b"/>
            <a:pathLst>
              <a:path w="912" h="2054">
                <a:moveTo>
                  <a:pt x="484" y="1722"/>
                </a:moveTo>
                <a:cubicBezTo>
                  <a:pt x="496" y="1610"/>
                  <a:pt x="586" y="1520"/>
                  <a:pt x="698" y="1507"/>
                </a:cubicBezTo>
                <a:cubicBezTo>
                  <a:pt x="688" y="1619"/>
                  <a:pt x="599" y="1709"/>
                  <a:pt x="484" y="1722"/>
                </a:cubicBezTo>
                <a:close/>
                <a:moveTo>
                  <a:pt x="64" y="442"/>
                </a:moveTo>
                <a:cubicBezTo>
                  <a:pt x="64" y="224"/>
                  <a:pt x="240" y="48"/>
                  <a:pt x="458" y="48"/>
                </a:cubicBezTo>
                <a:cubicBezTo>
                  <a:pt x="676" y="48"/>
                  <a:pt x="852" y="224"/>
                  <a:pt x="852" y="442"/>
                </a:cubicBezTo>
                <a:cubicBezTo>
                  <a:pt x="852" y="656"/>
                  <a:pt x="676" y="832"/>
                  <a:pt x="458" y="832"/>
                </a:cubicBezTo>
                <a:cubicBezTo>
                  <a:pt x="240" y="832"/>
                  <a:pt x="64" y="656"/>
                  <a:pt x="64" y="442"/>
                </a:cubicBezTo>
                <a:close/>
                <a:moveTo>
                  <a:pt x="218" y="1507"/>
                </a:moveTo>
                <a:cubicBezTo>
                  <a:pt x="330" y="1520"/>
                  <a:pt x="420" y="1610"/>
                  <a:pt x="432" y="1722"/>
                </a:cubicBezTo>
                <a:cubicBezTo>
                  <a:pt x="320" y="1709"/>
                  <a:pt x="231" y="1619"/>
                  <a:pt x="218" y="1507"/>
                </a:cubicBezTo>
                <a:close/>
                <a:moveTo>
                  <a:pt x="52" y="960"/>
                </a:moveTo>
                <a:cubicBezTo>
                  <a:pt x="256" y="973"/>
                  <a:pt x="420" y="1136"/>
                  <a:pt x="432" y="1341"/>
                </a:cubicBezTo>
                <a:cubicBezTo>
                  <a:pt x="231" y="1328"/>
                  <a:pt x="64" y="1165"/>
                  <a:pt x="52" y="960"/>
                </a:cubicBezTo>
                <a:close/>
                <a:moveTo>
                  <a:pt x="864" y="960"/>
                </a:moveTo>
                <a:cubicBezTo>
                  <a:pt x="852" y="1165"/>
                  <a:pt x="688" y="1328"/>
                  <a:pt x="484" y="1341"/>
                </a:cubicBezTo>
                <a:cubicBezTo>
                  <a:pt x="496" y="1136"/>
                  <a:pt x="660" y="973"/>
                  <a:pt x="864" y="960"/>
                </a:cubicBezTo>
                <a:close/>
                <a:moveTo>
                  <a:pt x="749" y="1482"/>
                </a:moveTo>
                <a:cubicBezTo>
                  <a:pt x="749" y="1469"/>
                  <a:pt x="740" y="1456"/>
                  <a:pt x="724" y="1456"/>
                </a:cubicBezTo>
                <a:cubicBezTo>
                  <a:pt x="621" y="1456"/>
                  <a:pt x="532" y="1510"/>
                  <a:pt x="480" y="1587"/>
                </a:cubicBezTo>
                <a:cubicBezTo>
                  <a:pt x="480" y="1386"/>
                  <a:pt x="480" y="1386"/>
                  <a:pt x="480" y="1386"/>
                </a:cubicBezTo>
                <a:cubicBezTo>
                  <a:pt x="724" y="1373"/>
                  <a:pt x="912" y="1174"/>
                  <a:pt x="912" y="931"/>
                </a:cubicBezTo>
                <a:cubicBezTo>
                  <a:pt x="912" y="918"/>
                  <a:pt x="903" y="906"/>
                  <a:pt x="887" y="906"/>
                </a:cubicBezTo>
                <a:cubicBezTo>
                  <a:pt x="708" y="906"/>
                  <a:pt x="554" y="1011"/>
                  <a:pt x="477" y="1162"/>
                </a:cubicBezTo>
                <a:cubicBezTo>
                  <a:pt x="477" y="874"/>
                  <a:pt x="477" y="874"/>
                  <a:pt x="477" y="874"/>
                </a:cubicBezTo>
                <a:cubicBezTo>
                  <a:pt x="708" y="861"/>
                  <a:pt x="893" y="669"/>
                  <a:pt x="893" y="435"/>
                </a:cubicBezTo>
                <a:cubicBezTo>
                  <a:pt x="900" y="198"/>
                  <a:pt x="701" y="0"/>
                  <a:pt x="458" y="0"/>
                </a:cubicBezTo>
                <a:cubicBezTo>
                  <a:pt x="215" y="0"/>
                  <a:pt x="16" y="198"/>
                  <a:pt x="16" y="442"/>
                </a:cubicBezTo>
                <a:cubicBezTo>
                  <a:pt x="16" y="675"/>
                  <a:pt x="202" y="867"/>
                  <a:pt x="432" y="880"/>
                </a:cubicBezTo>
                <a:cubicBezTo>
                  <a:pt x="432" y="1162"/>
                  <a:pt x="432" y="1162"/>
                  <a:pt x="432" y="1162"/>
                </a:cubicBezTo>
                <a:cubicBezTo>
                  <a:pt x="359" y="1011"/>
                  <a:pt x="205" y="909"/>
                  <a:pt x="26" y="909"/>
                </a:cubicBezTo>
                <a:cubicBezTo>
                  <a:pt x="13" y="909"/>
                  <a:pt x="0" y="918"/>
                  <a:pt x="0" y="934"/>
                </a:cubicBezTo>
                <a:cubicBezTo>
                  <a:pt x="0" y="1178"/>
                  <a:pt x="189" y="1376"/>
                  <a:pt x="429" y="1389"/>
                </a:cubicBezTo>
                <a:cubicBezTo>
                  <a:pt x="429" y="1587"/>
                  <a:pt x="429" y="1587"/>
                  <a:pt x="429" y="1587"/>
                </a:cubicBezTo>
                <a:cubicBezTo>
                  <a:pt x="378" y="1510"/>
                  <a:pt x="288" y="1459"/>
                  <a:pt x="189" y="1459"/>
                </a:cubicBezTo>
                <a:cubicBezTo>
                  <a:pt x="176" y="1459"/>
                  <a:pt x="164" y="1469"/>
                  <a:pt x="164" y="1485"/>
                </a:cubicBezTo>
                <a:cubicBezTo>
                  <a:pt x="164" y="1635"/>
                  <a:pt x="279" y="1760"/>
                  <a:pt x="429" y="1773"/>
                </a:cubicBezTo>
                <a:cubicBezTo>
                  <a:pt x="429" y="2029"/>
                  <a:pt x="429" y="2029"/>
                  <a:pt x="429" y="2029"/>
                </a:cubicBezTo>
                <a:cubicBezTo>
                  <a:pt x="429" y="2042"/>
                  <a:pt x="439" y="2054"/>
                  <a:pt x="455" y="2054"/>
                </a:cubicBezTo>
                <a:cubicBezTo>
                  <a:pt x="471" y="2054"/>
                  <a:pt x="480" y="2045"/>
                  <a:pt x="480" y="2029"/>
                </a:cubicBezTo>
                <a:cubicBezTo>
                  <a:pt x="480" y="1773"/>
                  <a:pt x="480" y="1773"/>
                  <a:pt x="480" y="1773"/>
                </a:cubicBezTo>
                <a:cubicBezTo>
                  <a:pt x="631" y="1757"/>
                  <a:pt x="749" y="1632"/>
                  <a:pt x="749" y="1482"/>
                </a:cubicBezTo>
                <a:close/>
              </a:path>
            </a:pathLst>
          </a:custGeom>
          <a:solidFill>
            <a:schemeClr val="accent1">
              <a:lumMod val="75000"/>
            </a:schemeClr>
          </a:solidFill>
          <a:ln w="6350">
            <a:solidFill>
              <a:schemeClr val="accent1">
                <a:lumMod val="75000"/>
              </a:schemeClr>
            </a:solidFill>
          </a:ln>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grp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295991</xdr:colOff>
      <xdr:row>2</xdr:row>
      <xdr:rowOff>54291</xdr:rowOff>
    </xdr:from>
    <xdr:to>
      <xdr:col>1</xdr:col>
      <xdr:colOff>936071</xdr:colOff>
      <xdr:row>4</xdr:row>
      <xdr:rowOff>192886</xdr:rowOff>
    </xdr:to>
    <xdr:sp macro="" textlink="">
      <xdr:nvSpPr>
        <xdr:cNvPr id="14" name="Graphic 3" descr="hand holding house and other items&#10;">
          <a:extLst>
            <a:ext uri="{FF2B5EF4-FFF2-40B4-BE49-F238E27FC236}">
              <a16:creationId xmlns:a16="http://schemas.microsoft.com/office/drawing/2014/main" id="{68F92FC0-4567-4C02-80E7-E8D9CB6071D3}"/>
            </a:ext>
          </a:extLst>
        </xdr:cNvPr>
        <xdr:cNvSpPr>
          <a:spLocks noChangeAspect="1"/>
        </xdr:cNvSpPr>
      </xdr:nvSpPr>
      <xdr:spPr>
        <a:xfrm>
          <a:off x="562691" y="562291"/>
          <a:ext cx="640080" cy="646595"/>
        </a:xfrm>
        <a:custGeom>
          <a:avLst/>
          <a:gdLst>
            <a:gd name="connsiteX0" fmla="*/ 44035 w 1309297"/>
            <a:gd name="connsiteY0" fmla="*/ 1319832 h 1319831"/>
            <a:gd name="connsiteX1" fmla="*/ 176138 w 1309297"/>
            <a:gd name="connsiteY1" fmla="*/ 1319832 h 1319831"/>
            <a:gd name="connsiteX2" fmla="*/ 220173 w 1309297"/>
            <a:gd name="connsiteY2" fmla="*/ 1275797 h 1319831"/>
            <a:gd name="connsiteX3" fmla="*/ 220173 w 1309297"/>
            <a:gd name="connsiteY3" fmla="*/ 1231763 h 1319831"/>
            <a:gd name="connsiteX4" fmla="*/ 717984 w 1309297"/>
            <a:gd name="connsiteY4" fmla="*/ 1231763 h 1319831"/>
            <a:gd name="connsiteX5" fmla="*/ 1030409 w 1309297"/>
            <a:gd name="connsiteY5" fmla="*/ 1142152 h 1319831"/>
            <a:gd name="connsiteX6" fmla="*/ 1298580 w 1309297"/>
            <a:gd name="connsiteY6" fmla="*/ 744520 h 1319831"/>
            <a:gd name="connsiteX7" fmla="*/ 1308047 w 1309297"/>
            <a:gd name="connsiteY7" fmla="*/ 690358 h 1319831"/>
            <a:gd name="connsiteX8" fmla="*/ 1289993 w 1309297"/>
            <a:gd name="connsiteY8" fmla="*/ 622765 h 1319831"/>
            <a:gd name="connsiteX9" fmla="*/ 1226583 w 1309297"/>
            <a:gd name="connsiteY9" fmla="*/ 593262 h 1319831"/>
            <a:gd name="connsiteX10" fmla="*/ 1188934 w 1309297"/>
            <a:gd name="connsiteY10" fmla="*/ 602509 h 1319831"/>
            <a:gd name="connsiteX11" fmla="*/ 1188934 w 1309297"/>
            <a:gd name="connsiteY11" fmla="*/ 505192 h 1319831"/>
            <a:gd name="connsiteX12" fmla="*/ 1210951 w 1309297"/>
            <a:gd name="connsiteY12" fmla="*/ 505192 h 1319831"/>
            <a:gd name="connsiteX13" fmla="*/ 1231207 w 1309297"/>
            <a:gd name="connsiteY13" fmla="*/ 491542 h 1319831"/>
            <a:gd name="connsiteX14" fmla="*/ 1226363 w 1309297"/>
            <a:gd name="connsiteY14" fmla="*/ 467543 h 1319831"/>
            <a:gd name="connsiteX15" fmla="*/ 1050225 w 1309297"/>
            <a:gd name="connsiteY15" fmla="*/ 291405 h 1319831"/>
            <a:gd name="connsiteX16" fmla="*/ 1019180 w 1309297"/>
            <a:gd name="connsiteY16" fmla="*/ 291405 h 1319831"/>
            <a:gd name="connsiteX17" fmla="*/ 968761 w 1309297"/>
            <a:gd name="connsiteY17" fmla="*/ 342044 h 1319831"/>
            <a:gd name="connsiteX18" fmla="*/ 968761 w 1309297"/>
            <a:gd name="connsiteY18" fmla="*/ 42829 h 1319831"/>
            <a:gd name="connsiteX19" fmla="*/ 946743 w 1309297"/>
            <a:gd name="connsiteY19" fmla="*/ 20812 h 1319831"/>
            <a:gd name="connsiteX20" fmla="*/ 726571 w 1309297"/>
            <a:gd name="connsiteY20" fmla="*/ 20812 h 1319831"/>
            <a:gd name="connsiteX21" fmla="*/ 704553 w 1309297"/>
            <a:gd name="connsiteY21" fmla="*/ 42829 h 1319831"/>
            <a:gd name="connsiteX22" fmla="*/ 704553 w 1309297"/>
            <a:gd name="connsiteY22" fmla="*/ 285020 h 1319831"/>
            <a:gd name="connsiteX23" fmla="*/ 615383 w 1309297"/>
            <a:gd name="connsiteY23" fmla="*/ 285020 h 1319831"/>
            <a:gd name="connsiteX24" fmla="*/ 576192 w 1309297"/>
            <a:gd name="connsiteY24" fmla="*/ 214124 h 1319831"/>
            <a:gd name="connsiteX25" fmla="*/ 631896 w 1309297"/>
            <a:gd name="connsiteY25" fmla="*/ 78057 h 1319831"/>
            <a:gd name="connsiteX26" fmla="*/ 622649 w 1309297"/>
            <a:gd name="connsiteY26" fmla="*/ 35564 h 1319831"/>
            <a:gd name="connsiteX27" fmla="*/ 579495 w 1309297"/>
            <a:gd name="connsiteY27" fmla="*/ 29399 h 1319831"/>
            <a:gd name="connsiteX28" fmla="*/ 537882 w 1309297"/>
            <a:gd name="connsiteY28" fmla="*/ 50315 h 1319831"/>
            <a:gd name="connsiteX29" fmla="*/ 511682 w 1309297"/>
            <a:gd name="connsiteY29" fmla="*/ 15308 h 1319831"/>
            <a:gd name="connsiteX30" fmla="*/ 483940 w 1309297"/>
            <a:gd name="connsiteY30" fmla="*/ 116 h 1319831"/>
            <a:gd name="connsiteX31" fmla="*/ 454217 w 1309297"/>
            <a:gd name="connsiteY31" fmla="*/ 11125 h 1319831"/>
            <a:gd name="connsiteX32" fmla="*/ 420750 w 1309297"/>
            <a:gd name="connsiteY32" fmla="*/ 44591 h 1319831"/>
            <a:gd name="connsiteX33" fmla="*/ 398733 w 1309297"/>
            <a:gd name="connsiteY33" fmla="*/ 15308 h 1319831"/>
            <a:gd name="connsiteX34" fmla="*/ 370991 w 1309297"/>
            <a:gd name="connsiteY34" fmla="*/ 116 h 1319831"/>
            <a:gd name="connsiteX35" fmla="*/ 341268 w 1309297"/>
            <a:gd name="connsiteY35" fmla="*/ 11125 h 1319831"/>
            <a:gd name="connsiteX36" fmla="*/ 298995 w 1309297"/>
            <a:gd name="connsiteY36" fmla="*/ 53398 h 1319831"/>
            <a:gd name="connsiteX37" fmla="*/ 235365 w 1309297"/>
            <a:gd name="connsiteY37" fmla="*/ 35123 h 1319831"/>
            <a:gd name="connsiteX38" fmla="*/ 195073 w 1309297"/>
            <a:gd name="connsiteY38" fmla="*/ 48114 h 1319831"/>
            <a:gd name="connsiteX39" fmla="*/ 191330 w 1309297"/>
            <a:gd name="connsiteY39" fmla="*/ 90167 h 1319831"/>
            <a:gd name="connsiteX40" fmla="*/ 257822 w 1309297"/>
            <a:gd name="connsiteY40" fmla="*/ 213023 h 1319831"/>
            <a:gd name="connsiteX41" fmla="*/ 154121 w 1309297"/>
            <a:gd name="connsiteY41" fmla="*/ 481634 h 1319831"/>
            <a:gd name="connsiteX42" fmla="*/ 154121 w 1309297"/>
            <a:gd name="connsiteY42" fmla="*/ 549227 h 1319831"/>
            <a:gd name="connsiteX43" fmla="*/ 286225 w 1309297"/>
            <a:gd name="connsiteY43" fmla="*/ 681331 h 1319831"/>
            <a:gd name="connsiteX44" fmla="*/ 528415 w 1309297"/>
            <a:gd name="connsiteY44" fmla="*/ 681331 h 1319831"/>
            <a:gd name="connsiteX45" fmla="*/ 726571 w 1309297"/>
            <a:gd name="connsiteY45" fmla="*/ 681331 h 1319831"/>
            <a:gd name="connsiteX46" fmla="*/ 902709 w 1309297"/>
            <a:gd name="connsiteY46" fmla="*/ 681331 h 1319831"/>
            <a:gd name="connsiteX47" fmla="*/ 1131248 w 1309297"/>
            <a:gd name="connsiteY47" fmla="*/ 681331 h 1319831"/>
            <a:gd name="connsiteX48" fmla="*/ 1084792 w 1309297"/>
            <a:gd name="connsiteY48" fmla="*/ 774244 h 1319831"/>
            <a:gd name="connsiteX49" fmla="*/ 963697 w 1309297"/>
            <a:gd name="connsiteY49" fmla="*/ 826204 h 1319831"/>
            <a:gd name="connsiteX50" fmla="*/ 858674 w 1309297"/>
            <a:gd name="connsiteY50" fmla="*/ 747383 h 1319831"/>
            <a:gd name="connsiteX51" fmla="*/ 541625 w 1309297"/>
            <a:gd name="connsiteY51" fmla="*/ 747383 h 1319831"/>
            <a:gd name="connsiteX52" fmla="*/ 220173 w 1309297"/>
            <a:gd name="connsiteY52" fmla="*/ 838754 h 1319831"/>
            <a:gd name="connsiteX53" fmla="*/ 220173 w 1309297"/>
            <a:gd name="connsiteY53" fmla="*/ 791417 h 1319831"/>
            <a:gd name="connsiteX54" fmla="*/ 176138 w 1309297"/>
            <a:gd name="connsiteY54" fmla="*/ 747383 h 1319831"/>
            <a:gd name="connsiteX55" fmla="*/ 44035 w 1309297"/>
            <a:gd name="connsiteY55" fmla="*/ 747383 h 1319831"/>
            <a:gd name="connsiteX56" fmla="*/ 0 w 1309297"/>
            <a:gd name="connsiteY56" fmla="*/ 791417 h 1319831"/>
            <a:gd name="connsiteX57" fmla="*/ 0 w 1309297"/>
            <a:gd name="connsiteY57" fmla="*/ 1275797 h 1319831"/>
            <a:gd name="connsiteX58" fmla="*/ 44035 w 1309297"/>
            <a:gd name="connsiteY58" fmla="*/ 1319832 h 1319831"/>
            <a:gd name="connsiteX59" fmla="*/ 290188 w 1309297"/>
            <a:gd name="connsiteY59" fmla="*/ 96552 h 1319831"/>
            <a:gd name="connsiteX60" fmla="*/ 327617 w 1309297"/>
            <a:gd name="connsiteY60" fmla="*/ 86864 h 1319831"/>
            <a:gd name="connsiteX61" fmla="*/ 367469 w 1309297"/>
            <a:gd name="connsiteY61" fmla="*/ 47013 h 1319831"/>
            <a:gd name="connsiteX62" fmla="*/ 389486 w 1309297"/>
            <a:gd name="connsiteY62" fmla="*/ 76516 h 1319831"/>
            <a:gd name="connsiteX63" fmla="*/ 417448 w 1309297"/>
            <a:gd name="connsiteY63" fmla="*/ 91708 h 1319831"/>
            <a:gd name="connsiteX64" fmla="*/ 447171 w 1309297"/>
            <a:gd name="connsiteY64" fmla="*/ 80699 h 1319831"/>
            <a:gd name="connsiteX65" fmla="*/ 480637 w 1309297"/>
            <a:gd name="connsiteY65" fmla="*/ 47233 h 1319831"/>
            <a:gd name="connsiteX66" fmla="*/ 505737 w 1309297"/>
            <a:gd name="connsiteY66" fmla="*/ 80699 h 1319831"/>
            <a:gd name="connsiteX67" fmla="*/ 553294 w 1309297"/>
            <a:gd name="connsiteY67" fmla="*/ 91928 h 1319831"/>
            <a:gd name="connsiteX68" fmla="*/ 585220 w 1309297"/>
            <a:gd name="connsiteY68" fmla="*/ 75855 h 1319831"/>
            <a:gd name="connsiteX69" fmla="*/ 535460 w 1309297"/>
            <a:gd name="connsiteY69" fmla="*/ 197171 h 1319831"/>
            <a:gd name="connsiteX70" fmla="*/ 475794 w 1309297"/>
            <a:gd name="connsiteY70" fmla="*/ 197171 h 1319831"/>
            <a:gd name="connsiteX71" fmla="*/ 503976 w 1309297"/>
            <a:gd name="connsiteY71" fmla="*/ 141027 h 1319831"/>
            <a:gd name="connsiteX72" fmla="*/ 464785 w 1309297"/>
            <a:gd name="connsiteY72" fmla="*/ 120991 h 1319831"/>
            <a:gd name="connsiteX73" fmla="*/ 426915 w 1309297"/>
            <a:gd name="connsiteY73" fmla="*/ 196950 h 1319831"/>
            <a:gd name="connsiteX74" fmla="*/ 388385 w 1309297"/>
            <a:gd name="connsiteY74" fmla="*/ 196950 h 1319831"/>
            <a:gd name="connsiteX75" fmla="*/ 357781 w 1309297"/>
            <a:gd name="connsiteY75" fmla="*/ 133100 h 1319831"/>
            <a:gd name="connsiteX76" fmla="*/ 318150 w 1309297"/>
            <a:gd name="connsiteY76" fmla="*/ 152255 h 1319831"/>
            <a:gd name="connsiteX77" fmla="*/ 339727 w 1309297"/>
            <a:gd name="connsiteY77" fmla="*/ 196950 h 1319831"/>
            <a:gd name="connsiteX78" fmla="*/ 299435 w 1309297"/>
            <a:gd name="connsiteY78" fmla="*/ 196950 h 1319831"/>
            <a:gd name="connsiteX79" fmla="*/ 236686 w 1309297"/>
            <a:gd name="connsiteY79" fmla="*/ 81360 h 1319831"/>
            <a:gd name="connsiteX80" fmla="*/ 290188 w 1309297"/>
            <a:gd name="connsiteY80" fmla="*/ 96552 h 1319831"/>
            <a:gd name="connsiteX81" fmla="*/ 506398 w 1309297"/>
            <a:gd name="connsiteY81" fmla="*/ 307037 h 1319831"/>
            <a:gd name="connsiteX82" fmla="*/ 506398 w 1309297"/>
            <a:gd name="connsiteY82" fmla="*/ 637296 h 1319831"/>
            <a:gd name="connsiteX83" fmla="*/ 286225 w 1309297"/>
            <a:gd name="connsiteY83" fmla="*/ 637296 h 1319831"/>
            <a:gd name="connsiteX84" fmla="*/ 198156 w 1309297"/>
            <a:gd name="connsiteY84" fmla="*/ 549227 h 1319831"/>
            <a:gd name="connsiteX85" fmla="*/ 198156 w 1309297"/>
            <a:gd name="connsiteY85" fmla="*/ 481634 h 1319831"/>
            <a:gd name="connsiteX86" fmla="*/ 291949 w 1309297"/>
            <a:gd name="connsiteY86" fmla="*/ 240985 h 1319831"/>
            <a:gd name="connsiteX87" fmla="*/ 541405 w 1309297"/>
            <a:gd name="connsiteY87" fmla="*/ 240985 h 1319831"/>
            <a:gd name="connsiteX88" fmla="*/ 566725 w 1309297"/>
            <a:gd name="connsiteY88" fmla="*/ 285020 h 1319831"/>
            <a:gd name="connsiteX89" fmla="*/ 528415 w 1309297"/>
            <a:gd name="connsiteY89" fmla="*/ 285020 h 1319831"/>
            <a:gd name="connsiteX90" fmla="*/ 506398 w 1309297"/>
            <a:gd name="connsiteY90" fmla="*/ 307037 h 1319831"/>
            <a:gd name="connsiteX91" fmla="*/ 550432 w 1309297"/>
            <a:gd name="connsiteY91" fmla="*/ 329054 h 1319831"/>
            <a:gd name="connsiteX92" fmla="*/ 704553 w 1309297"/>
            <a:gd name="connsiteY92" fmla="*/ 329054 h 1319831"/>
            <a:gd name="connsiteX93" fmla="*/ 704553 w 1309297"/>
            <a:gd name="connsiteY93" fmla="*/ 637296 h 1319831"/>
            <a:gd name="connsiteX94" fmla="*/ 550432 w 1309297"/>
            <a:gd name="connsiteY94" fmla="*/ 637296 h 1319831"/>
            <a:gd name="connsiteX95" fmla="*/ 550432 w 1309297"/>
            <a:gd name="connsiteY95" fmla="*/ 329054 h 1319831"/>
            <a:gd name="connsiteX96" fmla="*/ 1034813 w 1309297"/>
            <a:gd name="connsiteY96" fmla="*/ 338081 h 1319831"/>
            <a:gd name="connsiteX97" fmla="*/ 1157889 w 1309297"/>
            <a:gd name="connsiteY97" fmla="*/ 461158 h 1319831"/>
            <a:gd name="connsiteX98" fmla="*/ 911736 w 1309297"/>
            <a:gd name="connsiteY98" fmla="*/ 461158 h 1319831"/>
            <a:gd name="connsiteX99" fmla="*/ 1034813 w 1309297"/>
            <a:gd name="connsiteY99" fmla="*/ 338081 h 1319831"/>
            <a:gd name="connsiteX100" fmla="*/ 748588 w 1309297"/>
            <a:gd name="connsiteY100" fmla="*/ 64847 h 1319831"/>
            <a:gd name="connsiteX101" fmla="*/ 924726 w 1309297"/>
            <a:gd name="connsiteY101" fmla="*/ 64847 h 1319831"/>
            <a:gd name="connsiteX102" fmla="*/ 924726 w 1309297"/>
            <a:gd name="connsiteY102" fmla="*/ 386079 h 1319831"/>
            <a:gd name="connsiteX103" fmla="*/ 843042 w 1309297"/>
            <a:gd name="connsiteY103" fmla="*/ 467763 h 1319831"/>
            <a:gd name="connsiteX104" fmla="*/ 838198 w 1309297"/>
            <a:gd name="connsiteY104" fmla="*/ 491762 h 1319831"/>
            <a:gd name="connsiteX105" fmla="*/ 858454 w 1309297"/>
            <a:gd name="connsiteY105" fmla="*/ 505413 h 1319831"/>
            <a:gd name="connsiteX106" fmla="*/ 880471 w 1309297"/>
            <a:gd name="connsiteY106" fmla="*/ 505413 h 1319831"/>
            <a:gd name="connsiteX107" fmla="*/ 880471 w 1309297"/>
            <a:gd name="connsiteY107" fmla="*/ 637516 h 1319831"/>
            <a:gd name="connsiteX108" fmla="*/ 748368 w 1309297"/>
            <a:gd name="connsiteY108" fmla="*/ 637516 h 1319831"/>
            <a:gd name="connsiteX109" fmla="*/ 748368 w 1309297"/>
            <a:gd name="connsiteY109" fmla="*/ 64847 h 1319831"/>
            <a:gd name="connsiteX110" fmla="*/ 924726 w 1309297"/>
            <a:gd name="connsiteY110" fmla="*/ 505192 h 1319831"/>
            <a:gd name="connsiteX111" fmla="*/ 1144899 w 1309297"/>
            <a:gd name="connsiteY111" fmla="*/ 505192 h 1319831"/>
            <a:gd name="connsiteX112" fmla="*/ 1144899 w 1309297"/>
            <a:gd name="connsiteY112" fmla="*/ 637296 h 1319831"/>
            <a:gd name="connsiteX113" fmla="*/ 1100864 w 1309297"/>
            <a:gd name="connsiteY113" fmla="*/ 637296 h 1319831"/>
            <a:gd name="connsiteX114" fmla="*/ 1100864 w 1309297"/>
            <a:gd name="connsiteY114" fmla="*/ 549227 h 1319831"/>
            <a:gd name="connsiteX115" fmla="*/ 1078847 w 1309297"/>
            <a:gd name="connsiteY115" fmla="*/ 527210 h 1319831"/>
            <a:gd name="connsiteX116" fmla="*/ 990778 w 1309297"/>
            <a:gd name="connsiteY116" fmla="*/ 527210 h 1319831"/>
            <a:gd name="connsiteX117" fmla="*/ 968761 w 1309297"/>
            <a:gd name="connsiteY117" fmla="*/ 549227 h 1319831"/>
            <a:gd name="connsiteX118" fmla="*/ 968761 w 1309297"/>
            <a:gd name="connsiteY118" fmla="*/ 637296 h 1319831"/>
            <a:gd name="connsiteX119" fmla="*/ 924726 w 1309297"/>
            <a:gd name="connsiteY119" fmla="*/ 637296 h 1319831"/>
            <a:gd name="connsiteX120" fmla="*/ 924726 w 1309297"/>
            <a:gd name="connsiteY120" fmla="*/ 505192 h 1319831"/>
            <a:gd name="connsiteX121" fmla="*/ 1056830 w 1309297"/>
            <a:gd name="connsiteY121" fmla="*/ 637296 h 1319831"/>
            <a:gd name="connsiteX122" fmla="*/ 1012795 w 1309297"/>
            <a:gd name="connsiteY122" fmla="*/ 637296 h 1319831"/>
            <a:gd name="connsiteX123" fmla="*/ 1012795 w 1309297"/>
            <a:gd name="connsiteY123" fmla="*/ 571244 h 1319831"/>
            <a:gd name="connsiteX124" fmla="*/ 1056830 w 1309297"/>
            <a:gd name="connsiteY124" fmla="*/ 571244 h 1319831"/>
            <a:gd name="connsiteX125" fmla="*/ 1056830 w 1309297"/>
            <a:gd name="connsiteY125" fmla="*/ 637296 h 1319831"/>
            <a:gd name="connsiteX126" fmla="*/ 541625 w 1309297"/>
            <a:gd name="connsiteY126" fmla="*/ 791417 h 1319831"/>
            <a:gd name="connsiteX127" fmla="*/ 858674 w 1309297"/>
            <a:gd name="connsiteY127" fmla="*/ 791417 h 1319831"/>
            <a:gd name="connsiteX128" fmla="*/ 924726 w 1309297"/>
            <a:gd name="connsiteY128" fmla="*/ 857469 h 1319831"/>
            <a:gd name="connsiteX129" fmla="*/ 858674 w 1309297"/>
            <a:gd name="connsiteY129" fmla="*/ 923521 h 1319831"/>
            <a:gd name="connsiteX130" fmla="*/ 506398 w 1309297"/>
            <a:gd name="connsiteY130" fmla="*/ 923521 h 1319831"/>
            <a:gd name="connsiteX131" fmla="*/ 506398 w 1309297"/>
            <a:gd name="connsiteY131" fmla="*/ 967555 h 1319831"/>
            <a:gd name="connsiteX132" fmla="*/ 858674 w 1309297"/>
            <a:gd name="connsiteY132" fmla="*/ 967555 h 1319831"/>
            <a:gd name="connsiteX133" fmla="*/ 967220 w 1309297"/>
            <a:gd name="connsiteY133" fmla="*/ 872661 h 1319831"/>
            <a:gd name="connsiteX134" fmla="*/ 1109451 w 1309297"/>
            <a:gd name="connsiteY134" fmla="*/ 811673 h 1319831"/>
            <a:gd name="connsiteX135" fmla="*/ 1120460 w 1309297"/>
            <a:gd name="connsiteY135" fmla="*/ 801325 h 1319831"/>
            <a:gd name="connsiteX136" fmla="*/ 1191796 w 1309297"/>
            <a:gd name="connsiteY136" fmla="*/ 658873 h 1319831"/>
            <a:gd name="connsiteX137" fmla="*/ 1226583 w 1309297"/>
            <a:gd name="connsiteY137" fmla="*/ 637516 h 1319831"/>
            <a:gd name="connsiteX138" fmla="*/ 1256307 w 1309297"/>
            <a:gd name="connsiteY138" fmla="*/ 651387 h 1319831"/>
            <a:gd name="connsiteX139" fmla="*/ 1264893 w 1309297"/>
            <a:gd name="connsiteY139" fmla="*/ 683092 h 1319831"/>
            <a:gd name="connsiteX140" fmla="*/ 1255426 w 1309297"/>
            <a:gd name="connsiteY140" fmla="*/ 737255 h 1319831"/>
            <a:gd name="connsiteX141" fmla="*/ 1007291 w 1309297"/>
            <a:gd name="connsiteY141" fmla="*/ 1105163 h 1319831"/>
            <a:gd name="connsiteX142" fmla="*/ 718204 w 1309297"/>
            <a:gd name="connsiteY142" fmla="*/ 1188169 h 1319831"/>
            <a:gd name="connsiteX143" fmla="*/ 220173 w 1309297"/>
            <a:gd name="connsiteY143" fmla="*/ 1188169 h 1319831"/>
            <a:gd name="connsiteX144" fmla="*/ 220173 w 1309297"/>
            <a:gd name="connsiteY144" fmla="*/ 891376 h 1319831"/>
            <a:gd name="connsiteX145" fmla="*/ 541625 w 1309297"/>
            <a:gd name="connsiteY145" fmla="*/ 791417 h 1319831"/>
            <a:gd name="connsiteX146" fmla="*/ 44035 w 1309297"/>
            <a:gd name="connsiteY146" fmla="*/ 791417 h 1319831"/>
            <a:gd name="connsiteX147" fmla="*/ 176138 w 1309297"/>
            <a:gd name="connsiteY147" fmla="*/ 791417 h 1319831"/>
            <a:gd name="connsiteX148" fmla="*/ 176138 w 1309297"/>
            <a:gd name="connsiteY148" fmla="*/ 1275797 h 1319831"/>
            <a:gd name="connsiteX149" fmla="*/ 44035 w 1309297"/>
            <a:gd name="connsiteY149" fmla="*/ 1275797 h 1319831"/>
            <a:gd name="connsiteX150" fmla="*/ 44035 w 1309297"/>
            <a:gd name="connsiteY150" fmla="*/ 791417 h 13198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Lst>
          <a:rect l="l" t="t" r="r" b="b"/>
          <a:pathLst>
            <a:path w="1309297" h="1319831">
              <a:moveTo>
                <a:pt x="44035" y="1319832"/>
              </a:moveTo>
              <a:lnTo>
                <a:pt x="176138" y="1319832"/>
              </a:lnTo>
              <a:cubicBezTo>
                <a:pt x="200357" y="1319832"/>
                <a:pt x="220173" y="1300016"/>
                <a:pt x="220173" y="1275797"/>
              </a:cubicBezTo>
              <a:lnTo>
                <a:pt x="220173" y="1231763"/>
              </a:lnTo>
              <a:lnTo>
                <a:pt x="717984" y="1231763"/>
              </a:lnTo>
              <a:cubicBezTo>
                <a:pt x="828511" y="1231763"/>
                <a:pt x="936615" y="1200718"/>
                <a:pt x="1030409" y="1142152"/>
              </a:cubicBezTo>
              <a:cubicBezTo>
                <a:pt x="1171760" y="1053863"/>
                <a:pt x="1269517" y="908769"/>
                <a:pt x="1298580" y="744520"/>
              </a:cubicBezTo>
              <a:lnTo>
                <a:pt x="1308047" y="690358"/>
              </a:lnTo>
              <a:cubicBezTo>
                <a:pt x="1312230" y="666139"/>
                <a:pt x="1305845" y="641479"/>
                <a:pt x="1289993" y="622765"/>
              </a:cubicBezTo>
              <a:cubicBezTo>
                <a:pt x="1274141" y="604050"/>
                <a:pt x="1251022" y="593262"/>
                <a:pt x="1226583" y="593262"/>
              </a:cubicBezTo>
              <a:cubicBezTo>
                <a:pt x="1213153" y="593262"/>
                <a:pt x="1200383" y="596564"/>
                <a:pt x="1188934" y="602509"/>
              </a:cubicBezTo>
              <a:lnTo>
                <a:pt x="1188934" y="505192"/>
              </a:lnTo>
              <a:lnTo>
                <a:pt x="1210951" y="505192"/>
              </a:lnTo>
              <a:cubicBezTo>
                <a:pt x="1219758" y="505192"/>
                <a:pt x="1227904" y="499908"/>
                <a:pt x="1231207" y="491542"/>
              </a:cubicBezTo>
              <a:cubicBezTo>
                <a:pt x="1234509" y="483395"/>
                <a:pt x="1232748" y="473928"/>
                <a:pt x="1226363" y="467543"/>
              </a:cubicBezTo>
              <a:lnTo>
                <a:pt x="1050225" y="291405"/>
              </a:lnTo>
              <a:cubicBezTo>
                <a:pt x="1041638" y="282818"/>
                <a:pt x="1027767" y="282818"/>
                <a:pt x="1019180" y="291405"/>
              </a:cubicBezTo>
              <a:lnTo>
                <a:pt x="968761" y="342044"/>
              </a:lnTo>
              <a:lnTo>
                <a:pt x="968761" y="42829"/>
              </a:lnTo>
              <a:cubicBezTo>
                <a:pt x="968761" y="30720"/>
                <a:pt x="958853" y="20812"/>
                <a:pt x="946743" y="20812"/>
              </a:cubicBezTo>
              <a:lnTo>
                <a:pt x="726571" y="20812"/>
              </a:lnTo>
              <a:cubicBezTo>
                <a:pt x="714461" y="20812"/>
                <a:pt x="704553" y="30720"/>
                <a:pt x="704553" y="42829"/>
              </a:cubicBezTo>
              <a:lnTo>
                <a:pt x="704553" y="285020"/>
              </a:lnTo>
              <a:lnTo>
                <a:pt x="615383" y="285020"/>
              </a:lnTo>
              <a:cubicBezTo>
                <a:pt x="598650" y="248251"/>
                <a:pt x="586320" y="226674"/>
                <a:pt x="576192" y="214124"/>
              </a:cubicBezTo>
              <a:lnTo>
                <a:pt x="631896" y="78057"/>
              </a:lnTo>
              <a:cubicBezTo>
                <a:pt x="638061" y="63085"/>
                <a:pt x="634538" y="46572"/>
                <a:pt x="622649" y="35564"/>
              </a:cubicBezTo>
              <a:cubicBezTo>
                <a:pt x="610980" y="24555"/>
                <a:pt x="594026" y="22133"/>
                <a:pt x="579495" y="29399"/>
              </a:cubicBezTo>
              <a:lnTo>
                <a:pt x="537882" y="50315"/>
              </a:lnTo>
              <a:lnTo>
                <a:pt x="511682" y="15308"/>
              </a:lnTo>
              <a:cubicBezTo>
                <a:pt x="505077" y="6501"/>
                <a:pt x="494949" y="997"/>
                <a:pt x="483940" y="116"/>
              </a:cubicBezTo>
              <a:cubicBezTo>
                <a:pt x="472931" y="-765"/>
                <a:pt x="462143" y="3418"/>
                <a:pt x="454217" y="11125"/>
              </a:cubicBezTo>
              <a:lnTo>
                <a:pt x="420750" y="44591"/>
              </a:lnTo>
              <a:lnTo>
                <a:pt x="398733" y="15308"/>
              </a:lnTo>
              <a:cubicBezTo>
                <a:pt x="392128" y="6501"/>
                <a:pt x="382000" y="997"/>
                <a:pt x="370991" y="116"/>
              </a:cubicBezTo>
              <a:cubicBezTo>
                <a:pt x="359983" y="-765"/>
                <a:pt x="349194" y="3418"/>
                <a:pt x="341268" y="11125"/>
              </a:cubicBezTo>
              <a:lnTo>
                <a:pt x="298995" y="53398"/>
              </a:lnTo>
              <a:lnTo>
                <a:pt x="235365" y="35123"/>
              </a:lnTo>
              <a:cubicBezTo>
                <a:pt x="220393" y="30940"/>
                <a:pt x="204761" y="36004"/>
                <a:pt x="195073" y="48114"/>
              </a:cubicBezTo>
              <a:cubicBezTo>
                <a:pt x="185386" y="60003"/>
                <a:pt x="184065" y="76516"/>
                <a:pt x="191330" y="90167"/>
              </a:cubicBezTo>
              <a:lnTo>
                <a:pt x="257822" y="213023"/>
              </a:lnTo>
              <a:cubicBezTo>
                <a:pt x="211146" y="255296"/>
                <a:pt x="154121" y="373969"/>
                <a:pt x="154121" y="481634"/>
              </a:cubicBezTo>
              <a:lnTo>
                <a:pt x="154121" y="549227"/>
              </a:lnTo>
              <a:cubicBezTo>
                <a:pt x="154121" y="622104"/>
                <a:pt x="213348" y="681331"/>
                <a:pt x="286225" y="681331"/>
              </a:cubicBezTo>
              <a:lnTo>
                <a:pt x="528415" y="681331"/>
              </a:lnTo>
              <a:lnTo>
                <a:pt x="726571" y="681331"/>
              </a:lnTo>
              <a:lnTo>
                <a:pt x="902709" y="681331"/>
              </a:lnTo>
              <a:lnTo>
                <a:pt x="1131248" y="681331"/>
              </a:lnTo>
              <a:lnTo>
                <a:pt x="1084792" y="774244"/>
              </a:lnTo>
              <a:lnTo>
                <a:pt x="963697" y="826204"/>
              </a:lnTo>
              <a:cubicBezTo>
                <a:pt x="950046" y="780849"/>
                <a:pt x="908433" y="747383"/>
                <a:pt x="858674" y="747383"/>
              </a:cubicBezTo>
              <a:lnTo>
                <a:pt x="541625" y="747383"/>
              </a:lnTo>
              <a:cubicBezTo>
                <a:pt x="427135" y="747383"/>
                <a:pt x="316829" y="778867"/>
                <a:pt x="220173" y="838754"/>
              </a:cubicBezTo>
              <a:lnTo>
                <a:pt x="220173" y="791417"/>
              </a:lnTo>
              <a:cubicBezTo>
                <a:pt x="220173" y="767198"/>
                <a:pt x="200357" y="747383"/>
                <a:pt x="176138" y="747383"/>
              </a:cubicBezTo>
              <a:lnTo>
                <a:pt x="44035" y="747383"/>
              </a:lnTo>
              <a:cubicBezTo>
                <a:pt x="19816" y="747383"/>
                <a:pt x="0" y="767198"/>
                <a:pt x="0" y="791417"/>
              </a:cubicBezTo>
              <a:lnTo>
                <a:pt x="0" y="1275797"/>
              </a:lnTo>
              <a:cubicBezTo>
                <a:pt x="0" y="1300016"/>
                <a:pt x="19816" y="1319832"/>
                <a:pt x="44035" y="1319832"/>
              </a:cubicBezTo>
              <a:close/>
              <a:moveTo>
                <a:pt x="290188" y="96552"/>
              </a:moveTo>
              <a:cubicBezTo>
                <a:pt x="303398" y="100295"/>
                <a:pt x="317930" y="96772"/>
                <a:pt x="327617" y="86864"/>
              </a:cubicBezTo>
              <a:lnTo>
                <a:pt x="367469" y="47013"/>
              </a:lnTo>
              <a:lnTo>
                <a:pt x="389486" y="76516"/>
              </a:lnTo>
              <a:cubicBezTo>
                <a:pt x="396091" y="85323"/>
                <a:pt x="406219" y="90827"/>
                <a:pt x="417448" y="91708"/>
              </a:cubicBezTo>
              <a:cubicBezTo>
                <a:pt x="428677" y="92368"/>
                <a:pt x="439245" y="88405"/>
                <a:pt x="447171" y="80699"/>
              </a:cubicBezTo>
              <a:lnTo>
                <a:pt x="480637" y="47233"/>
              </a:lnTo>
              <a:lnTo>
                <a:pt x="505737" y="80699"/>
              </a:lnTo>
              <a:cubicBezTo>
                <a:pt x="516746" y="95451"/>
                <a:pt x="536781" y="100295"/>
                <a:pt x="553294" y="91928"/>
              </a:cubicBezTo>
              <a:lnTo>
                <a:pt x="585220" y="75855"/>
              </a:lnTo>
              <a:lnTo>
                <a:pt x="535460" y="197171"/>
              </a:lnTo>
              <a:lnTo>
                <a:pt x="475794" y="197171"/>
              </a:lnTo>
              <a:lnTo>
                <a:pt x="503976" y="141027"/>
              </a:lnTo>
              <a:lnTo>
                <a:pt x="464785" y="120991"/>
              </a:lnTo>
              <a:lnTo>
                <a:pt x="426915" y="196950"/>
              </a:lnTo>
              <a:lnTo>
                <a:pt x="388385" y="196950"/>
              </a:lnTo>
              <a:lnTo>
                <a:pt x="357781" y="133100"/>
              </a:lnTo>
              <a:lnTo>
                <a:pt x="318150" y="152255"/>
              </a:lnTo>
              <a:lnTo>
                <a:pt x="339727" y="196950"/>
              </a:lnTo>
              <a:lnTo>
                <a:pt x="299435" y="196950"/>
              </a:lnTo>
              <a:lnTo>
                <a:pt x="236686" y="81360"/>
              </a:lnTo>
              <a:lnTo>
                <a:pt x="290188" y="96552"/>
              </a:lnTo>
              <a:close/>
              <a:moveTo>
                <a:pt x="506398" y="307037"/>
              </a:moveTo>
              <a:lnTo>
                <a:pt x="506398" y="637296"/>
              </a:lnTo>
              <a:lnTo>
                <a:pt x="286225" y="637296"/>
              </a:lnTo>
              <a:cubicBezTo>
                <a:pt x="237567" y="637296"/>
                <a:pt x="198156" y="597885"/>
                <a:pt x="198156" y="549227"/>
              </a:cubicBezTo>
              <a:lnTo>
                <a:pt x="198156" y="481634"/>
              </a:lnTo>
              <a:cubicBezTo>
                <a:pt x="198156" y="363841"/>
                <a:pt x="271033" y="253755"/>
                <a:pt x="291949" y="240985"/>
              </a:cubicBezTo>
              <a:lnTo>
                <a:pt x="541405" y="240985"/>
              </a:lnTo>
              <a:cubicBezTo>
                <a:pt x="544928" y="245388"/>
                <a:pt x="553074" y="256837"/>
                <a:pt x="566725" y="285020"/>
              </a:cubicBezTo>
              <a:lnTo>
                <a:pt x="528415" y="285020"/>
              </a:lnTo>
              <a:cubicBezTo>
                <a:pt x="516305" y="285020"/>
                <a:pt x="506398" y="294927"/>
                <a:pt x="506398" y="307037"/>
              </a:cubicBezTo>
              <a:close/>
              <a:moveTo>
                <a:pt x="550432" y="329054"/>
              </a:moveTo>
              <a:lnTo>
                <a:pt x="704553" y="329054"/>
              </a:lnTo>
              <a:lnTo>
                <a:pt x="704553" y="637296"/>
              </a:lnTo>
              <a:lnTo>
                <a:pt x="550432" y="637296"/>
              </a:lnTo>
              <a:lnTo>
                <a:pt x="550432" y="329054"/>
              </a:lnTo>
              <a:close/>
              <a:moveTo>
                <a:pt x="1034813" y="338081"/>
              </a:moveTo>
              <a:lnTo>
                <a:pt x="1157889" y="461158"/>
              </a:lnTo>
              <a:lnTo>
                <a:pt x="911736" y="461158"/>
              </a:lnTo>
              <a:lnTo>
                <a:pt x="1034813" y="338081"/>
              </a:lnTo>
              <a:close/>
              <a:moveTo>
                <a:pt x="748588" y="64847"/>
              </a:moveTo>
              <a:lnTo>
                <a:pt x="924726" y="64847"/>
              </a:lnTo>
              <a:lnTo>
                <a:pt x="924726" y="386079"/>
              </a:lnTo>
              <a:lnTo>
                <a:pt x="843042" y="467763"/>
              </a:lnTo>
              <a:cubicBezTo>
                <a:pt x="836657" y="474148"/>
                <a:pt x="834896" y="483615"/>
                <a:pt x="838198" y="491762"/>
              </a:cubicBezTo>
              <a:cubicBezTo>
                <a:pt x="841501" y="499908"/>
                <a:pt x="849647" y="505413"/>
                <a:pt x="858454" y="505413"/>
              </a:cubicBezTo>
              <a:lnTo>
                <a:pt x="880471" y="505413"/>
              </a:lnTo>
              <a:lnTo>
                <a:pt x="880471" y="637516"/>
              </a:lnTo>
              <a:lnTo>
                <a:pt x="748368" y="637516"/>
              </a:lnTo>
              <a:lnTo>
                <a:pt x="748368" y="64847"/>
              </a:lnTo>
              <a:close/>
              <a:moveTo>
                <a:pt x="924726" y="505192"/>
              </a:moveTo>
              <a:lnTo>
                <a:pt x="1144899" y="505192"/>
              </a:lnTo>
              <a:lnTo>
                <a:pt x="1144899" y="637296"/>
              </a:lnTo>
              <a:lnTo>
                <a:pt x="1100864" y="637296"/>
              </a:lnTo>
              <a:lnTo>
                <a:pt x="1100864" y="549227"/>
              </a:lnTo>
              <a:cubicBezTo>
                <a:pt x="1100864" y="537117"/>
                <a:pt x="1090957" y="527210"/>
                <a:pt x="1078847" y="527210"/>
              </a:cubicBezTo>
              <a:lnTo>
                <a:pt x="990778" y="527210"/>
              </a:lnTo>
              <a:cubicBezTo>
                <a:pt x="978669" y="527210"/>
                <a:pt x="968761" y="537117"/>
                <a:pt x="968761" y="549227"/>
              </a:cubicBezTo>
              <a:lnTo>
                <a:pt x="968761" y="637296"/>
              </a:lnTo>
              <a:lnTo>
                <a:pt x="924726" y="637296"/>
              </a:lnTo>
              <a:lnTo>
                <a:pt x="924726" y="505192"/>
              </a:lnTo>
              <a:close/>
              <a:moveTo>
                <a:pt x="1056830" y="637296"/>
              </a:moveTo>
              <a:lnTo>
                <a:pt x="1012795" y="637296"/>
              </a:lnTo>
              <a:lnTo>
                <a:pt x="1012795" y="571244"/>
              </a:lnTo>
              <a:lnTo>
                <a:pt x="1056830" y="571244"/>
              </a:lnTo>
              <a:lnTo>
                <a:pt x="1056830" y="637296"/>
              </a:lnTo>
              <a:close/>
              <a:moveTo>
                <a:pt x="541625" y="791417"/>
              </a:moveTo>
              <a:lnTo>
                <a:pt x="858674" y="791417"/>
              </a:lnTo>
              <a:cubicBezTo>
                <a:pt x="895003" y="791417"/>
                <a:pt x="924726" y="821140"/>
                <a:pt x="924726" y="857469"/>
              </a:cubicBezTo>
              <a:cubicBezTo>
                <a:pt x="924726" y="893797"/>
                <a:pt x="895003" y="923521"/>
                <a:pt x="858674" y="923521"/>
              </a:cubicBezTo>
              <a:lnTo>
                <a:pt x="506398" y="923521"/>
              </a:lnTo>
              <a:lnTo>
                <a:pt x="506398" y="967555"/>
              </a:lnTo>
              <a:lnTo>
                <a:pt x="858674" y="967555"/>
              </a:lnTo>
              <a:cubicBezTo>
                <a:pt x="914158" y="967555"/>
                <a:pt x="959734" y="926163"/>
                <a:pt x="967220" y="872661"/>
              </a:cubicBezTo>
              <a:lnTo>
                <a:pt x="1109451" y="811673"/>
              </a:lnTo>
              <a:cubicBezTo>
                <a:pt x="1114295" y="809691"/>
                <a:pt x="1118258" y="805949"/>
                <a:pt x="1120460" y="801325"/>
              </a:cubicBezTo>
              <a:lnTo>
                <a:pt x="1191796" y="658873"/>
              </a:lnTo>
              <a:cubicBezTo>
                <a:pt x="1198401" y="645663"/>
                <a:pt x="1211611" y="637516"/>
                <a:pt x="1226583" y="637516"/>
              </a:cubicBezTo>
              <a:cubicBezTo>
                <a:pt x="1238032" y="637516"/>
                <a:pt x="1248821" y="642580"/>
                <a:pt x="1256307" y="651387"/>
              </a:cubicBezTo>
              <a:cubicBezTo>
                <a:pt x="1263792" y="660194"/>
                <a:pt x="1266875" y="671863"/>
                <a:pt x="1264893" y="683092"/>
              </a:cubicBezTo>
              <a:lnTo>
                <a:pt x="1255426" y="737255"/>
              </a:lnTo>
              <a:cubicBezTo>
                <a:pt x="1228565" y="889174"/>
                <a:pt x="1138074" y="1023259"/>
                <a:pt x="1007291" y="1105163"/>
              </a:cubicBezTo>
              <a:cubicBezTo>
                <a:pt x="920543" y="1159326"/>
                <a:pt x="820584" y="1188169"/>
                <a:pt x="718204" y="1188169"/>
              </a:cubicBezTo>
              <a:lnTo>
                <a:pt x="220173" y="1188169"/>
              </a:lnTo>
              <a:lnTo>
                <a:pt x="220173" y="891376"/>
              </a:lnTo>
              <a:cubicBezTo>
                <a:pt x="315288" y="826204"/>
                <a:pt x="426035" y="791417"/>
                <a:pt x="541625" y="791417"/>
              </a:cubicBezTo>
              <a:close/>
              <a:moveTo>
                <a:pt x="44035" y="791417"/>
              </a:moveTo>
              <a:lnTo>
                <a:pt x="176138" y="791417"/>
              </a:lnTo>
              <a:lnTo>
                <a:pt x="176138" y="1275797"/>
              </a:lnTo>
              <a:lnTo>
                <a:pt x="44035" y="1275797"/>
              </a:lnTo>
              <a:lnTo>
                <a:pt x="44035" y="791417"/>
              </a:lnTo>
              <a:close/>
            </a:path>
          </a:pathLst>
        </a:custGeom>
        <a:solidFill>
          <a:srgbClr val="008272"/>
        </a:solidFill>
        <a:ln w="3175"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1"/>
              </a:solidFill>
              <a:effectLst/>
              <a:uLnTx/>
              <a:uFillTx/>
              <a:latin typeface="Calibri" panose="020F0502020204030204"/>
              <a:ea typeface="+mn-ea"/>
              <a:cs typeface="+mn-cs"/>
            </a:rPr>
            <a:t>`</a:t>
          </a:r>
        </a:p>
      </xdr:txBody>
    </xdr:sp>
    <xdr:clientData/>
  </xdr:twoCellAnchor>
</xdr:wsDr>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038D45-E6B5-407E-A150-52F56588FE73}" name="tblBankAccounts2" displayName="tblBankAccounts2" ref="B12:H18" totalsRowCount="1" headerRowDxfId="70" dataDxfId="68" totalsRowDxfId="69" headerRowBorderDxfId="278" tableBorderDxfId="277" totalsRowBorderDxfId="276">
  <autoFilter ref="B12:H17" xr:uid="{161F22C9-C406-43A7-AD3F-0E3E909C962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A89DA043-A48E-45C6-8FA2-110C1CC1CA62}" name="Financial institution " totalsRowLabel="Total" dataDxfId="84" totalsRowDxfId="83"/>
    <tableColumn id="3" xr3:uid="{6E8DAAE0-CFF1-48F5-9E7F-312D4B723E1C}" name="Address" dataDxfId="82" totalsRowDxfId="81"/>
    <tableColumn id="4" xr3:uid="{BE762AD7-C2BB-4578-A924-2C48C3C03ED4}" name="Phone" dataDxfId="80" totalsRowDxfId="79"/>
    <tableColumn id="5" xr3:uid="{637F29F9-17C4-4800-8792-5874700F2CD3}" name="Title held by" dataDxfId="78" totalsRowDxfId="77"/>
    <tableColumn id="6" xr3:uid="{2E6963A9-AC69-486F-9229-39B57E0B36C0}" name="Account number" dataDxfId="76" totalsRowDxfId="75"/>
    <tableColumn id="7" xr3:uid="{930B2547-B8D2-420F-9256-F7A54D2CD82B}" name="Balance " totalsRowFunction="sum" dataDxfId="74" totalsRowDxfId="73"/>
    <tableColumn id="8" xr3:uid="{55751473-1C7B-49FA-BF82-C0C76BE01BD6}" name="Notes" dataDxfId="72" totalsRowDxfId="71"/>
  </tableColumns>
  <tableStyleInfo name="Probate"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302124-CA9E-4A79-BBC7-4FE712BF89FF}" name="tblPersonalInvestments3" displayName="tblPersonalInvestments3" ref="B22:H28" totalsRowCount="1" headerRowDxfId="53" dataDxfId="51" totalsRowDxfId="52" headerRowBorderDxfId="275" tableBorderDxfId="274" totalsRowBorderDxfId="273">
  <autoFilter ref="B22:H27" xr:uid="{DD20B5EB-26E9-4A39-9DFB-6384C56C797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11D52937-6627-409C-B8D8-EEC9AA5C1572}" name="Financial institution" totalsRowLabel="Total" dataDxfId="67" totalsRowDxfId="66"/>
    <tableColumn id="3" xr3:uid="{BACD8527-0DEA-42C1-9486-CCC5FDE68361}" name="Address" dataDxfId="65" totalsRowDxfId="64"/>
    <tableColumn id="4" xr3:uid="{0DA6CDCD-F2C0-43A0-9100-DCB0F345BDDF}" name="Phone" dataDxfId="63" totalsRowDxfId="62"/>
    <tableColumn id="5" xr3:uid="{86BF2777-2498-41B4-9DF8-76EAC5785306}" name=" Account number" dataDxfId="61" totalsRowDxfId="60"/>
    <tableColumn id="6" xr3:uid="{EC481572-F142-4468-A894-E433E6D9FA0C}" name="Type" dataDxfId="59" totalsRowDxfId="58"/>
    <tableColumn id="7" xr3:uid="{7451C970-3C6E-4B16-AD0E-37D8041975F9}" name="Balance " totalsRowFunction="sum" dataDxfId="57" totalsRowDxfId="56"/>
    <tableColumn id="8" xr3:uid="{32877E1B-C424-471C-ACF1-D4ADD82F2C8B}" name="Notes" dataDxfId="55" totalsRowDxfId="54"/>
  </tableColumns>
  <tableStyleInfo name="Probate"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A726AE-0401-4C4E-B554-F3C6DE76F0EC}" name="tblBusinessInterests4" displayName="tblBusinessInterests4" ref="B32:H38" totalsRowCount="1" headerRowDxfId="36" dataDxfId="34" totalsRowDxfId="35" headerRowBorderDxfId="272">
  <autoFilter ref="B32:H37" xr:uid="{E3F3B19F-9DEB-4858-8F0C-6415AD54F17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184E9238-088C-4D43-B1BD-968E3C890B03}" name="Business name" totalsRowLabel="Total" dataDxfId="50" totalsRowDxfId="49"/>
    <tableColumn id="3" xr3:uid="{2C45C6DC-088C-4430-9AE4-3FF8E93F2438}" name="Address" dataDxfId="48" totalsRowDxfId="47"/>
    <tableColumn id="4" xr3:uid="{9858E38C-23EC-4B32-993C-DE89C6DEBBB4}" name=" Phone" dataDxfId="46" totalsRowDxfId="45"/>
    <tableColumn id="5" xr3:uid="{AF9495E7-CBBB-453E-9459-4EED49744BDA}" name=" Contact" dataDxfId="44" totalsRowDxfId="43"/>
    <tableColumn id="6" xr3:uid="{21287E7D-32F4-4B1D-8184-A99086C9BD82}" name="Type" dataDxfId="42" totalsRowDxfId="41"/>
    <tableColumn id="7" xr3:uid="{123934EF-43F7-4542-B20B-3A5371BBA134}" name="Value " totalsRowFunction="sum" dataDxfId="40" totalsRowDxfId="39"/>
    <tableColumn id="8" xr3:uid="{EAE3F5C5-6851-4734-9BC5-641F317F8C70}" name="Notes" dataDxfId="38" totalsRowDxfId="37"/>
  </tableColumns>
  <tableStyleInfo name="Probate"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6E40F4-B151-4F0D-A325-6F372704E002}" name="tblRealEstate5" displayName="tblRealEstate5" ref="B42:H48" totalsRowCount="1" headerRowDxfId="19" dataDxfId="17" totalsRowDxfId="18" headerRowBorderDxfId="271">
  <autoFilter ref="B42:H47" xr:uid="{9E43A208-E7B1-418C-9F3D-36CD6696E9F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C39D7B3B-46DC-480C-B7CF-BFAFDCE33057}" name="Credit card company" totalsRowLabel="Total" dataDxfId="33" totalsRowDxfId="32"/>
    <tableColumn id="3" xr3:uid="{86CD302F-16E9-418A-BBD9-2764D63D2459}" name="Company address" dataDxfId="31" totalsRowDxfId="30"/>
    <tableColumn id="4" xr3:uid="{003401D7-59DD-454B-B8E9-CB1697B68B4E}" name="Phone" dataDxfId="29" totalsRowDxfId="28"/>
    <tableColumn id="5" xr3:uid="{94EFFF15-B2E2-4EDD-9983-1F88FABFD725}" name="Card number" dataDxfId="27" totalsRowDxfId="26"/>
    <tableColumn id="6" xr3:uid="{4F4C1A8A-FE24-479E-8B3B-113D99DA990D}" name="Expiry date " totalsRowFunction="sum" dataDxfId="25" totalsRowDxfId="24"/>
    <tableColumn id="7" xr3:uid="{6B58EE36-B569-44F6-A3B7-686CD331876E}" name="Balance " totalsRowFunction="sum" dataDxfId="23" totalsRowDxfId="22"/>
    <tableColumn id="8" xr3:uid="{1B082228-92D2-49F5-ADC0-5E21B91D44E9}" name="Notes" dataDxfId="21" totalsRowDxfId="20"/>
  </tableColumns>
  <tableStyleInfo name="Probate"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D5303D-49A9-4D7E-B982-71D54435D9AE}" name="tblPensionPlans6" displayName="tblPensionPlans6" ref="B52:H58" totalsRowCount="1" headerRowDxfId="2" dataDxfId="0" totalsRowDxfId="1" headerRowBorderDxfId="270">
  <autoFilter ref="B52:H57" xr:uid="{49131A9B-ED04-4AAB-9683-2DCACF2B5A7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1FE7FE99-1033-4759-A197-2644B212B2FD}" name="Item description" totalsRowLabel="Total" dataDxfId="16" totalsRowDxfId="15"/>
    <tableColumn id="3" xr3:uid="{12894A35-E28C-414D-B3E1-313DBB6EB4EB}" name="Location" dataDxfId="14" totalsRowDxfId="13"/>
    <tableColumn id="4" xr3:uid="{7DF8E5E0-72D7-49EF-B029-781642F3D2A2}" name="Phone" dataDxfId="12" totalsRowDxfId="11"/>
    <tableColumn id="5" xr3:uid="{DE5F6C86-A6B6-4C6A-BE5C-465877696A10}" name="Contact" dataDxfId="10" totalsRowDxfId="9"/>
    <tableColumn id="6" xr3:uid="{DEBA6258-4C37-42CF-AA7C-4D4079C2B117}" name="Beneficiary" dataDxfId="8" totalsRowDxfId="7"/>
    <tableColumn id="7" xr3:uid="{BB4FC841-804A-43D3-B62C-B580462BF759}" name="Value " totalsRowFunction="sum" dataDxfId="6" totalsRowDxfId="5"/>
    <tableColumn id="8" xr3:uid="{6C99CB34-3708-455F-AEA6-9835C6F43197}" name="Notes" dataDxfId="4" totalsRowDxfId="3"/>
  </tableColumns>
  <tableStyleInfo name="Probat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7320CF5-1884-4A95-A4C2-AA7C2D9357F5}" name="tblBankAccounts" displayName="tblBankAccounts" ref="B14:H20" totalsRowCount="1" headerRowDxfId="252" dataDxfId="250" totalsRowDxfId="251">
  <autoFilter ref="B14:H19" xr:uid="{161F22C9-C406-43A7-AD3F-0E3E909C9626}">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2ACB66FB-6202-4AAE-A822-F4BE6030F234}" name="Financial institution " totalsRowLabel="Total" dataDxfId="249" totalsRowDxfId="248"/>
    <tableColumn id="3" xr3:uid="{430E8037-45BF-45CA-85DB-CC30196DFADE}" name="Address" dataDxfId="247" totalsRowDxfId="246"/>
    <tableColumn id="4" xr3:uid="{9B480AB7-5BDD-4BDA-8165-B9D1ABD2DC48}" name="Phone" dataDxfId="245" totalsRowDxfId="244"/>
    <tableColumn id="5" xr3:uid="{9C25BCC2-036F-4F02-BCB7-AC93F0865200}" name="Account number" dataDxfId="243" totalsRowDxfId="242"/>
    <tableColumn id="6" xr3:uid="{4C214D32-9CA3-4088-B4C8-1A2227A28C64}" name="Account type" dataDxfId="241" totalsRowDxfId="240"/>
    <tableColumn id="7" xr3:uid="{ADCEC433-9C2E-4077-87AB-835BB3CA6ACC}" name="Balance " totalsRowFunction="sum" dataDxfId="239" totalsRowDxfId="238"/>
    <tableColumn id="8" xr3:uid="{3AD272AF-CD39-46B2-84B1-63F32B6171DB}" name="Notes" dataDxfId="237" totalsRowDxfId="236"/>
  </tableColumns>
  <tableStyleInfo name="Probate"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AF974A5-2FF4-4A15-B4A0-5DA767E0E401}" name="tblPersonalInvestments" displayName="tblPersonalInvestments" ref="B24:H30" totalsRowCount="1" headerRowDxfId="269" dataDxfId="267" totalsRowDxfId="268">
  <autoFilter ref="B24:H29" xr:uid="{DD20B5EB-26E9-4A39-9DFB-6384C56C797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445B6C79-B4E5-4197-BE22-B396CF2879E9}" name="Company" totalsRowLabel="Total" dataDxfId="266" totalsRowDxfId="265"/>
    <tableColumn id="3" xr3:uid="{25CDC95B-93A4-48A8-AC0E-FD0F5D31FF76}" name="Address" dataDxfId="264" totalsRowDxfId="263"/>
    <tableColumn id="4" xr3:uid="{F370AA0D-7A53-40CE-8A53-F467B07FACE7}" name="Phone" dataDxfId="262" totalsRowDxfId="261"/>
    <tableColumn id="5" xr3:uid="{DD41EE10-BC2F-41D7-8592-FA19CF769742}" name="Account number" dataDxfId="260" totalsRowDxfId="259"/>
    <tableColumn id="6" xr3:uid="{FDD6D8DB-0E39-4AA1-A7E1-4700DF21E47A}" name="Beneficiary" dataDxfId="258" totalsRowDxfId="257"/>
    <tableColumn id="7" xr3:uid="{F7A7FDD7-9061-451D-8005-4706E1AC199C}" name="Market value" totalsRowFunction="sum" dataDxfId="256" totalsRowDxfId="255"/>
    <tableColumn id="8" xr3:uid="{1153244B-BC74-48FA-AD23-FD2DB230C011}" name="Notes" dataDxfId="254" totalsRowDxfId="253"/>
  </tableColumns>
  <tableStyleInfo name="Probat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0BAD936-651B-4374-9B43-F77CCDA52265}" name="tblBusinessInterests" displayName="tblBusinessInterests" ref="B34:H40" totalsRowCount="1" headerRowDxfId="235" dataDxfId="233" totalsRowDxfId="234" headerRowBorderDxfId="281">
  <autoFilter ref="B34:H39" xr:uid="{E3F3B19F-9DEB-4858-8F0C-6415AD54F17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C9348D6A-8BB9-4B2A-995C-691576A9B82E}" name="Business name" totalsRowLabel="Total" dataDxfId="232" totalsRowDxfId="231"/>
    <tableColumn id="3" xr3:uid="{D370D451-F2FE-4676-B780-9B729B68E78E}" name="Address" dataDxfId="230" totalsRowDxfId="229"/>
    <tableColumn id="4" xr3:uid="{85D73B38-71F3-4BA2-9C2D-390A7C9D0477}" name="Phone" dataDxfId="228" totalsRowDxfId="227"/>
    <tableColumn id="5" xr3:uid="{490A3E25-CDDC-4B39-BC14-190F15C0004E}" name="Contact" dataDxfId="226" totalsRowDxfId="225"/>
    <tableColumn id="6" xr3:uid="{F75F42DC-96D9-4378-A7BE-7D061B0CFEA9}" name="Type" dataDxfId="224" totalsRowDxfId="223"/>
    <tableColumn id="7" xr3:uid="{1756D4EE-3599-4B6F-98DD-3803582C2D9E}" name="Value " totalsRowFunction="sum" dataDxfId="222" totalsRowDxfId="221"/>
    <tableColumn id="8" xr3:uid="{F547B994-CE98-4D98-83C1-A14D98FAE16A}" name="Notes" dataDxfId="220" totalsRowDxfId="219"/>
  </tableColumns>
  <tableStyleInfo name="Probate"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C28F6F3-2A59-4A51-B8CF-42C428B2C7A1}" name="tblRealEstate" displayName="tblRealEstate" ref="B44:H50" totalsRowCount="1" headerRowDxfId="204" dataDxfId="202" totalsRowDxfId="203">
  <autoFilter ref="B44:H49" xr:uid="{9E43A208-E7B1-418C-9F3D-36CD6696E9F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C2A338D9-DF5C-4954-8220-6FC26E1A220A}" name="Address" totalsRowLabel="Total" dataDxfId="218" totalsRowDxfId="217"/>
    <tableColumn id="3" xr3:uid="{4EF8770F-3777-474D-B3FC-BB8DEA92DB89}" name="Title held by" dataDxfId="216" totalsRowDxfId="215"/>
    <tableColumn id="4" xr3:uid="{B768F046-DA00-44F9-8F54-5B602F5AC300}" name="Phone" dataDxfId="214" totalsRowDxfId="213"/>
    <tableColumn id="5" xr3:uid="{27F313A6-05ED-4B10-9F46-9B7645BF0081}" name="Contact" dataDxfId="212" totalsRowDxfId="211"/>
    <tableColumn id="6" xr3:uid="{E61AA940-29E5-442D-A496-FE2E479B156E}" name="Purchase price" totalsRowFunction="sum" dataDxfId="210" totalsRowDxfId="209"/>
    <tableColumn id="7" xr3:uid="{4BE1A209-1F44-4122-90F7-1EDE0716DBBA}" name="Market price" totalsRowFunction="sum" dataDxfId="208" totalsRowDxfId="207"/>
    <tableColumn id="8" xr3:uid="{7804A9D6-14D6-4054-8724-7D627B98D7C2}" name="Notes" dataDxfId="206" totalsRowDxfId="205"/>
  </tableColumns>
  <tableStyleInfo name="Probate"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635371-BD39-4E8A-A437-09A1385DF448}" name="tblPensionPlans" displayName="tblPensionPlans" ref="B54:H60" totalsRowCount="1" headerRowDxfId="201" dataDxfId="199" totalsRowDxfId="200">
  <autoFilter ref="B54:H59" xr:uid="{49131A9B-ED04-4AAB-9683-2DCACF2B5A7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9BA2F1CB-8FF9-4A8F-8121-19B3FAE2667E}" name="Company" totalsRowLabel="Total" dataDxfId="198" totalsRowDxfId="197"/>
    <tableColumn id="3" xr3:uid="{8F9A7282-0483-42FC-8859-A845C4E63C1B}" name="Phone" dataDxfId="196" totalsRowDxfId="195"/>
    <tableColumn id="4" xr3:uid="{676C94A7-A682-488A-9367-F0E2D9A08090}" name="Plan type" dataDxfId="194" totalsRowDxfId="193"/>
    <tableColumn id="5" xr3:uid="{F6E45298-AB4C-4D3C-9184-9CDD1C2BBC30}" name="Beneficiary" dataDxfId="192" totalsRowDxfId="191"/>
    <tableColumn id="6" xr3:uid="{5D76B2A5-A7F2-4004-8C9B-D00FCA0B020A}" name="Email" dataDxfId="190" totalsRowDxfId="189"/>
    <tableColumn id="7" xr3:uid="{9AB6A260-E60A-48AD-A250-99D5043B4FCE}" name="Value " totalsRowFunction="sum" dataDxfId="188" totalsRowDxfId="187"/>
    <tableColumn id="8" xr3:uid="{A33447C9-E419-4395-94F6-654B0EE2A9A0}" name="Notes" dataDxfId="186" totalsRowDxfId="185"/>
  </tableColumns>
  <tableStyleInfo name="Probate"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73786E9-F435-434B-A995-964B5EB6A736}" name="tblInsurance" displayName="tblInsurance" ref="B64:H70" totalsRowCount="1" headerRowDxfId="167" dataDxfId="165" totalsRowDxfId="166" headerRowBorderDxfId="280">
  <autoFilter ref="B64:H69" xr:uid="{43056547-3D89-41D8-B36C-63B1DD355A6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C93FE97D-5EB0-4E6D-840A-EE70A7CD007F}" name="Issuer" totalsRowLabel="Total" dataDxfId="181" totalsRowDxfId="180"/>
    <tableColumn id="3" xr3:uid="{36196FDC-C275-4864-8986-41A009A9826C}" name="Policy number" dataDxfId="179" totalsRowDxfId="178"/>
    <tableColumn id="4" xr3:uid="{D6DA7FE4-5C94-4E95-B3DA-C0D526B32B39}" name="Phone" dataDxfId="177" totalsRowDxfId="176"/>
    <tableColumn id="5" xr3:uid="{1594F467-1438-44B7-A55D-4B67F4E4ADF9}" name="Beneficiary" dataDxfId="175" totalsRowDxfId="174"/>
    <tableColumn id="6" xr3:uid="{A2F18AD0-2971-43DC-A5B6-D5A3B7D72682}" name="Face value " totalsRowFunction="sum" dataDxfId="173" totalsRowDxfId="172"/>
    <tableColumn id="7" xr3:uid="{CA9F6A68-65ED-43EC-8BA6-7739D9FB9523}" name="Cash value " totalsRowFunction="sum" dataDxfId="171" totalsRowDxfId="170"/>
    <tableColumn id="8" xr3:uid="{006D10FE-355C-4A4F-9155-FA0B445B4D31}" name="Notes" dataDxfId="169" totalsRowDxfId="168"/>
  </tableColumns>
  <tableStyleInfo name="Probate" showFirstColumn="0" showLastColumn="0" showRowStripes="1" showColumnStripes="0"/>
</table>
</file>

<file path=xl/tables/table7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4CDAF07-7EFE-4A37-9608-A9C0DB6F9E5C}" name="tblMortgages" displayName="tblMortgages" ref="B74:H80" totalsRowCount="1" headerRowDxfId="150" dataDxfId="148" totalsRowDxfId="149" headerRowBorderDxfId="279">
  <autoFilter ref="B74:H79" xr:uid="{509E5ECC-222D-431D-BC3E-8AAAF653477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2FC070B0-CE8D-456E-A421-531210151F62}" name="Name of borrower" totalsRowLabel="Total" dataDxfId="164" totalsRowDxfId="163"/>
    <tableColumn id="3" xr3:uid="{3DFFA102-784E-48E3-ADD0-F0BCD7532D25}" name="Address" dataDxfId="162" totalsRowDxfId="161"/>
    <tableColumn id="4" xr3:uid="{D3E750A4-68CD-4ECE-A1FC-13D923702089}" name="Phone" dataDxfId="160" totalsRowDxfId="159"/>
    <tableColumn id="5" xr3:uid="{9C0087AA-21B7-4E4B-8E76-1DBB00B891CC}" name="Type" dataDxfId="158" totalsRowDxfId="157"/>
    <tableColumn id="6" xr3:uid="{5ED5166D-6CB1-4F26-8A31-EAD29AC0611F}" name="Original amount" totalsRowFunction="sum" dataDxfId="156" totalsRowDxfId="155"/>
    <tableColumn id="7" xr3:uid="{D266F440-39FA-40BD-B0A3-A1BFD8BD0597}" name="Balance owed " totalsRowFunction="sum" dataDxfId="154" totalsRowDxfId="153"/>
    <tableColumn id="8" xr3:uid="{66D2F8A2-9BCC-444F-A800-7DF1EFD7BA32}" name="Notes" dataDxfId="152" totalsRowDxfId="151"/>
  </tableColumns>
  <tableStyleInfo name="Probate" showFirstColumn="0" showLastColumn="0" showRowStripes="1" showColumnStripes="0"/>
</table>
</file>

<file path=xl/tables/table8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4642D3-49D3-4C25-8B59-5CE2859D2054}" name="tblTrusts" displayName="tblTrusts" ref="B84:H90" totalsRowCount="1" headerRowDxfId="147" dataDxfId="145" totalsRowDxfId="146">
  <autoFilter ref="B84:H89" xr:uid="{05B172B8-D8FD-4A91-ABC8-B7E4B278D13E}">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C345785F-735D-4471-92DD-5441C402ACC9}" name="Name of estate/trust" totalsRowLabel="Total" dataDxfId="144" totalsRowDxfId="143"/>
    <tableColumn id="3" xr3:uid="{7A8175F1-4115-4FAD-9530-B4912ADF2DB5}" name="Name of executor/trustee" dataDxfId="142" totalsRowDxfId="141"/>
    <tableColumn id="4" xr3:uid="{A0E53B1F-27CB-487C-8519-75B74478E5A8}" name="Phone" dataDxfId="140" totalsRowDxfId="139"/>
    <tableColumn id="5" xr3:uid="{7BD82E47-90C3-4608-A35A-02AEB2092654}" name="Address" dataDxfId="138" totalsRowDxfId="137"/>
    <tableColumn id="6" xr3:uid="{E1730D8C-FC89-4864-96D3-95477F38A496}" name="Email" dataDxfId="136" totalsRowDxfId="135"/>
    <tableColumn id="7" xr3:uid="{FC8D1F3E-A3DD-4598-8224-AB919D45902C}" name="Distribution amount" totalsRowFunction="sum" dataDxfId="134" totalsRowDxfId="133"/>
    <tableColumn id="8" xr3:uid="{26FF53EB-9353-4579-91B5-34D5EC64C212}" name="Notes" dataDxfId="132" totalsRowDxfId="131"/>
  </tableColumns>
  <tableStyleInfo name="Probate" showFirstColumn="0" showLastColumn="0" showRowStripes="1" showColumnStripes="0"/>
</table>
</file>

<file path=xl/tables/table9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C42506D-2401-4CDD-B1DF-A02ACF4D6CB9}" name="tblOtherAssets" displayName="tblOtherAssets" ref="B94:H100" totalsRowCount="1" headerRowDxfId="130" dataDxfId="129" totalsRowDxfId="128" headerRowBorderDxfId="127">
  <autoFilter ref="B94:H99" xr:uid="{FF36668D-74D6-44B8-BBC6-B845DD65F28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2" xr3:uid="{FF792CA8-CD9B-4714-B6E2-A62C9846F7E4}" name="Item description" totalsRowLabel="Total" dataDxfId="125" totalsRowDxfId="126"/>
    <tableColumn id="3" xr3:uid="{40D67006-CE52-4EA8-B8F4-9FCAE66CACEA}" name="Location" dataDxfId="123" totalsRowDxfId="124"/>
    <tableColumn id="4" xr3:uid="{5E725D39-EB96-49BE-BD29-F14EA3B728D8}" name="Phone" dataDxfId="121" totalsRowDxfId="122"/>
    <tableColumn id="5" xr3:uid="{192B62B5-5995-46E0-AED4-8D7A12A2B057}" name="Contact" dataDxfId="119" totalsRowDxfId="120"/>
    <tableColumn id="6" xr3:uid="{8F12C366-E230-4DC8-8F19-6C43BCE9D018}" name="Beneficiary" dataDxfId="117" totalsRowDxfId="118"/>
    <tableColumn id="7" xr3:uid="{7D872188-0F65-44FF-AC66-BBA32D181F1C}" name="Value " totalsRowFunction="sum" dataDxfId="115" totalsRowDxfId="116"/>
    <tableColumn id="8" xr3:uid="{61722B8F-C786-4566-8B1A-E6B5E59FAACC}" name="Notes" dataDxfId="113" totalsRowDxfId="114"/>
  </tableColumns>
  <tableStyleInfo name="Probate" showFirstColumn="0" showLastColumn="0" showRowStripes="1" showColumnStripes="0"/>
</table>
</file>

<file path=xl/theme/theme11.xml><?xml version="1.0" encoding="utf-8"?>
<a:theme xmlns:a="http://schemas.openxmlformats.org/drawingml/2006/main" name="Office Theme">
  <a:themeElements>
    <a:clrScheme name="Probate_doc_Palette">
      <a:dk1>
        <a:sysClr val="windowText" lastClr="000000"/>
      </a:dk1>
      <a:lt1>
        <a:sysClr val="window" lastClr="FFFFFF"/>
      </a:lt1>
      <a:dk2>
        <a:srgbClr val="595959"/>
      </a:dk2>
      <a:lt2>
        <a:srgbClr val="E7E6E6"/>
      </a:lt2>
      <a:accent1>
        <a:srgbClr val="4472C4"/>
      </a:accent1>
      <a:accent2>
        <a:srgbClr val="A5A5A5"/>
      </a:accent2>
      <a:accent3>
        <a:srgbClr val="305496"/>
      </a:accent3>
      <a:accent4>
        <a:srgbClr val="008272"/>
      </a:accent4>
      <a:accent5>
        <a:srgbClr val="5B9BD5"/>
      </a:accent5>
      <a:accent6>
        <a:srgbClr val="ED7D31"/>
      </a:accent6>
      <a:hlink>
        <a:srgbClr val="00B0F0"/>
      </a:hlink>
      <a:folHlink>
        <a:srgbClr val="D955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&#65279;<?xml version="1.0" encoding="utf-8"?><Relationships xmlns="http://schemas.openxmlformats.org/package/2006/relationships"><Relationship Type="http://schemas.openxmlformats.org/officeDocument/2006/relationships/drawing" Target="/xl/drawings/drawing13.xml" Id="rId2" /><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66.xml" Id="rId8" /><Relationship Type="http://schemas.openxmlformats.org/officeDocument/2006/relationships/table" Target="/xl/tables/table17.xml" Id="rId3" /><Relationship Type="http://schemas.openxmlformats.org/officeDocument/2006/relationships/table" Target="/xl/tables/table58.xml" Id="rId7" /><Relationship Type="http://schemas.openxmlformats.org/officeDocument/2006/relationships/drawing" Target="/xl/drawings/drawing22.xml" Id="rId2" /><Relationship Type="http://schemas.openxmlformats.org/officeDocument/2006/relationships/printerSettings" Target="/xl/printerSettings/printerSettings22.bin" Id="rId1" /><Relationship Type="http://schemas.openxmlformats.org/officeDocument/2006/relationships/table" Target="/xl/tables/table49.xml" Id="rId6" /><Relationship Type="http://schemas.openxmlformats.org/officeDocument/2006/relationships/table" Target="/xl/tables/table910.xml" Id="rId11" /><Relationship Type="http://schemas.openxmlformats.org/officeDocument/2006/relationships/table" Target="/xl/tables/table311.xml" Id="rId5" /><Relationship Type="http://schemas.openxmlformats.org/officeDocument/2006/relationships/table" Target="/xl/tables/table812.xml" Id="rId10" /><Relationship Type="http://schemas.openxmlformats.org/officeDocument/2006/relationships/table" Target="/xl/tables/table213.xml" Id="rId4" /><Relationship Type="http://schemas.openxmlformats.org/officeDocument/2006/relationships/table" Target="/xl/tables/table714.xml" Id="rId9" /></Relationships>
</file>

<file path=xl/worksheets/_rels/sheet31.xml.rels>&#65279;<?xml version="1.0" encoding="utf-8"?><Relationships xmlns="http://schemas.openxmlformats.org/package/2006/relationships"><Relationship Type="http://schemas.openxmlformats.org/officeDocument/2006/relationships/table" Target="/xl/tables/table101.xml" Id="rId3" /><Relationship Type="http://schemas.openxmlformats.org/officeDocument/2006/relationships/table" Target="/xl/tables/table142.xml" Id="rId7" /><Relationship Type="http://schemas.openxmlformats.org/officeDocument/2006/relationships/drawing" Target="/xl/drawings/drawing31.xml" Id="rId2" /><Relationship Type="http://schemas.openxmlformats.org/officeDocument/2006/relationships/printerSettings" Target="/xl/printerSettings/printerSettings31.bin" Id="rId1" /><Relationship Type="http://schemas.openxmlformats.org/officeDocument/2006/relationships/table" Target="/xl/tables/table133.xml" Id="rId6" /><Relationship Type="http://schemas.openxmlformats.org/officeDocument/2006/relationships/table" Target="/xl/tables/table124.xml" Id="rId5" /><Relationship Type="http://schemas.openxmlformats.org/officeDocument/2006/relationships/table" Target="/xl/tables/table115.xml" Id="rId4"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544CA-36F0-4B18-B5CB-7D229150FC49}">
  <sheetPr>
    <tabColor theme="4"/>
  </sheetPr>
  <dimension ref="A1:AP65"/>
  <sheetViews>
    <sheetView showGridLines="0" tabSelected="1" zoomScaleNormal="100" workbookViewId="0"/>
  </sheetViews>
  <sheetFormatPr defaultColWidth="9.19921875" defaultRowHeight="18" customHeight="1" x14ac:dyDescent="0.3"/>
  <cols>
    <col min="1" max="1" width="3.5" style="10" customWidth="1"/>
    <col min="2" max="2" width="2.796875" style="10" customWidth="1"/>
    <col min="3" max="3" width="4.5" style="12" customWidth="1"/>
    <col min="4" max="34" width="4.5" style="10" customWidth="1"/>
    <col min="35" max="35" width="1.296875" style="10" customWidth="1"/>
    <col min="36" max="39" width="4.5" style="10" customWidth="1"/>
    <col min="40" max="40" width="4" style="10" customWidth="1"/>
    <col min="41" max="41" width="0.19921875" style="10" customWidth="1"/>
    <col min="42" max="16384" width="9.19921875" style="11"/>
  </cols>
  <sheetData>
    <row r="1" spans="2:42" ht="19.2" customHeight="1" x14ac:dyDescent="0.3">
      <c r="B1" s="140"/>
      <c r="C1" s="140"/>
      <c r="D1" s="140"/>
      <c r="E1" s="140"/>
      <c r="F1" s="140"/>
      <c r="G1" s="140"/>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row>
    <row r="2" spans="2:42" ht="19.95" customHeight="1" x14ac:dyDescent="0.3">
      <c r="B2" s="158" t="s">
        <v>67</v>
      </c>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row>
    <row r="3" spans="2:42" ht="19.95" customHeight="1" x14ac:dyDescent="0.3">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58"/>
      <c r="AI3" s="158"/>
      <c r="AJ3" s="158"/>
      <c r="AK3" s="158"/>
      <c r="AL3" s="158"/>
      <c r="AM3" s="158"/>
      <c r="AN3" s="158"/>
    </row>
    <row r="4" spans="2:42" ht="19.95" customHeight="1" x14ac:dyDescent="0.3">
      <c r="B4" s="158"/>
      <c r="C4" s="158"/>
      <c r="D4" s="158"/>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row>
    <row r="5" spans="2:42" ht="19.95" customHeight="1" x14ac:dyDescent="0.3">
      <c r="B5" s="158"/>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row>
    <row r="6" spans="2:42" ht="19.95" customHeight="1" x14ac:dyDescent="0.3">
      <c r="B6" s="159"/>
      <c r="C6" s="159"/>
      <c r="D6" s="159"/>
      <c r="E6" s="159"/>
      <c r="F6" s="159"/>
      <c r="G6" s="159"/>
      <c r="H6" s="159"/>
      <c r="I6" s="159"/>
      <c r="J6" s="159"/>
      <c r="K6" s="159"/>
      <c r="L6" s="159"/>
      <c r="M6" s="159"/>
      <c r="N6" s="159"/>
      <c r="O6" s="159"/>
      <c r="P6" s="159"/>
      <c r="Q6" s="159"/>
      <c r="R6" s="159"/>
      <c r="S6" s="159"/>
      <c r="T6" s="159"/>
      <c r="U6" s="159"/>
      <c r="V6" s="159"/>
      <c r="W6" s="159"/>
      <c r="X6" s="159"/>
      <c r="Y6" s="159"/>
      <c r="Z6" s="159"/>
      <c r="AA6" s="159"/>
      <c r="AB6" s="159"/>
      <c r="AC6" s="159"/>
      <c r="AD6" s="159"/>
      <c r="AE6" s="159"/>
      <c r="AF6" s="159"/>
      <c r="AG6" s="159"/>
      <c r="AH6" s="159"/>
      <c r="AI6" s="159"/>
      <c r="AJ6" s="159"/>
      <c r="AK6" s="159"/>
      <c r="AL6" s="159"/>
      <c r="AM6" s="159"/>
      <c r="AN6" s="159"/>
    </row>
    <row r="7" spans="2:42" s="13" customFormat="1" ht="24" customHeight="1" x14ac:dyDescent="0.3">
      <c r="B7" s="147" t="s">
        <v>68</v>
      </c>
      <c r="C7" s="148"/>
      <c r="D7" s="148"/>
      <c r="E7" s="148"/>
      <c r="F7" s="148"/>
      <c r="G7" s="149"/>
      <c r="H7" s="151" t="s">
        <v>0</v>
      </c>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3"/>
    </row>
    <row r="8" spans="2:42" s="13" customFormat="1" ht="24" customHeight="1" x14ac:dyDescent="0.3">
      <c r="B8" s="147" t="s">
        <v>69</v>
      </c>
      <c r="C8" s="148"/>
      <c r="D8" s="148"/>
      <c r="E8" s="148"/>
      <c r="F8" s="148"/>
      <c r="G8" s="150"/>
      <c r="H8" s="154" t="s">
        <v>63</v>
      </c>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6"/>
    </row>
    <row r="9" spans="2:42" ht="30" customHeight="1" x14ac:dyDescent="0.3">
      <c r="B9" s="60"/>
      <c r="C9" s="60"/>
      <c r="D9" s="60"/>
      <c r="E9" s="60"/>
      <c r="F9" s="60"/>
      <c r="G9" s="60"/>
      <c r="H9" s="60"/>
      <c r="I9" s="60"/>
      <c r="J9" s="60"/>
      <c r="K9" s="60"/>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row>
    <row r="10" spans="2:42" s="13" customFormat="1" ht="24" customHeight="1" x14ac:dyDescent="0.3">
      <c r="B10" s="141" t="s">
        <v>70</v>
      </c>
      <c r="C10" s="142"/>
      <c r="D10" s="142"/>
      <c r="E10" s="142"/>
      <c r="F10" s="142"/>
      <c r="G10" s="143"/>
      <c r="H10" s="74" t="s">
        <v>38</v>
      </c>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6"/>
    </row>
    <row r="11" spans="2:42" s="13" customFormat="1" ht="24" customHeight="1" x14ac:dyDescent="0.3">
      <c r="B11" s="144" t="s">
        <v>71</v>
      </c>
      <c r="C11" s="145"/>
      <c r="D11" s="145"/>
      <c r="E11" s="145"/>
      <c r="F11" s="145"/>
      <c r="G11" s="146"/>
      <c r="H11" s="157" t="s">
        <v>64</v>
      </c>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9"/>
    </row>
    <row r="12" spans="2:42" s="13" customFormat="1" ht="24" customHeight="1" x14ac:dyDescent="0.3">
      <c r="B12" s="141" t="s">
        <v>40</v>
      </c>
      <c r="C12" s="142"/>
      <c r="D12" s="142"/>
      <c r="E12" s="142"/>
      <c r="F12" s="142"/>
      <c r="G12" s="143"/>
      <c r="H12" s="68" t="s">
        <v>1</v>
      </c>
      <c r="I12" s="69"/>
      <c r="J12" s="69"/>
      <c r="K12" s="69"/>
      <c r="L12" s="69"/>
      <c r="M12" s="69"/>
      <c r="N12" s="69"/>
      <c r="O12" s="69"/>
      <c r="P12" s="69"/>
      <c r="Q12" s="69"/>
      <c r="R12" s="69"/>
      <c r="S12" s="69"/>
      <c r="T12" s="69"/>
      <c r="U12" s="70"/>
      <c r="V12" s="160" t="s">
        <v>42</v>
      </c>
      <c r="W12" s="161"/>
      <c r="X12" s="161"/>
      <c r="Y12" s="161"/>
      <c r="Z12" s="161"/>
      <c r="AA12" s="162"/>
      <c r="AB12" s="71" t="s">
        <v>2</v>
      </c>
      <c r="AC12" s="72"/>
      <c r="AD12" s="72"/>
      <c r="AE12" s="73"/>
      <c r="AF12" s="137" t="s">
        <v>59</v>
      </c>
      <c r="AG12" s="138"/>
      <c r="AH12" s="139"/>
      <c r="AI12" s="77">
        <v>98052</v>
      </c>
      <c r="AJ12" s="78"/>
      <c r="AK12" s="78"/>
      <c r="AL12" s="78"/>
      <c r="AM12" s="78"/>
      <c r="AN12" s="79"/>
    </row>
    <row r="13" spans="2:42" s="13" customFormat="1" ht="24" customHeight="1" x14ac:dyDescent="0.3">
      <c r="B13" s="144" t="s">
        <v>41</v>
      </c>
      <c r="C13" s="145"/>
      <c r="D13" s="145"/>
      <c r="E13" s="145"/>
      <c r="F13" s="145"/>
      <c r="G13" s="146"/>
      <c r="H13" s="77" t="s">
        <v>3</v>
      </c>
      <c r="I13" s="78"/>
      <c r="J13" s="78"/>
      <c r="K13" s="78"/>
      <c r="L13" s="78"/>
      <c r="M13" s="78"/>
      <c r="N13" s="78"/>
      <c r="O13" s="78"/>
      <c r="P13" s="78"/>
      <c r="Q13" s="78"/>
      <c r="R13" s="78"/>
      <c r="S13" s="78"/>
      <c r="T13" s="78"/>
      <c r="U13" s="79"/>
      <c r="V13" s="167" t="s">
        <v>43</v>
      </c>
      <c r="W13" s="142"/>
      <c r="X13" s="142"/>
      <c r="Y13" s="142"/>
      <c r="Z13" s="142"/>
      <c r="AA13" s="143"/>
      <c r="AB13" s="63" t="s">
        <v>60</v>
      </c>
      <c r="AC13" s="64"/>
      <c r="AD13" s="64"/>
      <c r="AE13" s="64"/>
      <c r="AF13" s="64"/>
      <c r="AG13" s="64"/>
      <c r="AH13" s="64"/>
      <c r="AI13" s="64"/>
      <c r="AJ13" s="64"/>
      <c r="AK13" s="64"/>
      <c r="AL13" s="64"/>
      <c r="AM13" s="64"/>
      <c r="AN13" s="64"/>
    </row>
    <row r="14" spans="2:42" s="13" customFormat="1" ht="24" customHeight="1" x14ac:dyDescent="0.3">
      <c r="B14" s="163" t="s">
        <v>72</v>
      </c>
      <c r="C14" s="138"/>
      <c r="D14" s="138"/>
      <c r="E14" s="138"/>
      <c r="F14" s="138"/>
      <c r="G14" s="139"/>
      <c r="H14" s="164">
        <v>24084</v>
      </c>
      <c r="I14" s="165"/>
      <c r="J14" s="165"/>
      <c r="K14" s="165"/>
      <c r="L14" s="165"/>
      <c r="M14" s="165"/>
      <c r="N14" s="165"/>
      <c r="O14" s="165"/>
      <c r="P14" s="165"/>
      <c r="Q14" s="165"/>
      <c r="R14" s="165"/>
      <c r="S14" s="165"/>
      <c r="T14" s="165"/>
      <c r="U14" s="166"/>
      <c r="V14" s="137" t="s">
        <v>75</v>
      </c>
      <c r="W14" s="138"/>
      <c r="X14" s="138"/>
      <c r="Y14" s="138"/>
      <c r="Z14" s="138"/>
      <c r="AA14" s="139"/>
      <c r="AB14" s="65" t="s">
        <v>2</v>
      </c>
      <c r="AC14" s="66"/>
      <c r="AD14" s="66"/>
      <c r="AE14" s="66"/>
      <c r="AF14" s="66"/>
      <c r="AG14" s="66"/>
      <c r="AH14" s="66"/>
      <c r="AI14" s="66"/>
      <c r="AJ14" s="66"/>
      <c r="AK14" s="66"/>
      <c r="AL14" s="66"/>
      <c r="AM14" s="66"/>
      <c r="AN14" s="66"/>
    </row>
    <row r="15" spans="2:42" s="13" customFormat="1" ht="24" customHeight="1" x14ac:dyDescent="0.3">
      <c r="B15" s="141" t="s">
        <v>73</v>
      </c>
      <c r="C15" s="142"/>
      <c r="D15" s="142"/>
      <c r="E15" s="142"/>
      <c r="F15" s="142"/>
      <c r="G15" s="143"/>
      <c r="H15" s="168">
        <f ca="1">TODAY()-3</f>
        <v>44868</v>
      </c>
      <c r="I15" s="169"/>
      <c r="J15" s="169"/>
      <c r="K15" s="169"/>
      <c r="L15" s="169"/>
      <c r="M15" s="169"/>
      <c r="N15" s="169"/>
      <c r="O15" s="169"/>
      <c r="P15" s="169"/>
      <c r="Q15" s="169"/>
      <c r="R15" s="169"/>
      <c r="S15" s="169"/>
      <c r="T15" s="169"/>
      <c r="U15" s="170"/>
      <c r="V15" s="167" t="s">
        <v>76</v>
      </c>
      <c r="W15" s="142"/>
      <c r="X15" s="142"/>
      <c r="Y15" s="142"/>
      <c r="Z15" s="142"/>
      <c r="AA15" s="143"/>
      <c r="AB15" s="65" t="s">
        <v>2</v>
      </c>
      <c r="AC15" s="66"/>
      <c r="AD15" s="66"/>
      <c r="AE15" s="66"/>
      <c r="AF15" s="66"/>
      <c r="AG15" s="66"/>
      <c r="AH15" s="66"/>
      <c r="AI15" s="66"/>
      <c r="AJ15" s="66"/>
      <c r="AK15" s="66"/>
      <c r="AL15" s="66"/>
      <c r="AM15" s="66"/>
      <c r="AN15" s="66"/>
      <c r="AP15" s="18"/>
    </row>
    <row r="16" spans="2:42" s="13" customFormat="1" ht="24" customHeight="1" x14ac:dyDescent="0.3">
      <c r="B16" s="163" t="s">
        <v>74</v>
      </c>
      <c r="C16" s="138"/>
      <c r="D16" s="138"/>
      <c r="E16" s="138"/>
      <c r="F16" s="138"/>
      <c r="G16" s="139"/>
      <c r="H16" s="65"/>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row>
    <row r="17" spans="2:40" s="10" customFormat="1" ht="30" customHeight="1" x14ac:dyDescent="0.3">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row>
    <row r="18" spans="2:40" s="14" customFormat="1" ht="37.950000000000003" customHeight="1" x14ac:dyDescent="0.3">
      <c r="B18" s="97" t="s">
        <v>77</v>
      </c>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row>
    <row r="19" spans="2:40" s="15" customFormat="1" ht="40.200000000000003" customHeight="1" x14ac:dyDescent="0.3">
      <c r="B19" s="98" t="s">
        <v>4</v>
      </c>
      <c r="C19" s="98"/>
      <c r="D19" s="98"/>
      <c r="E19" s="98"/>
      <c r="F19" s="98"/>
      <c r="G19" s="98"/>
      <c r="H19" s="253" t="s">
        <v>5</v>
      </c>
      <c r="I19" s="98"/>
      <c r="J19" s="98"/>
      <c r="K19" s="98"/>
      <c r="L19" s="98"/>
      <c r="M19" s="98"/>
      <c r="N19" s="131" t="s">
        <v>37</v>
      </c>
      <c r="O19" s="131"/>
      <c r="P19" s="131"/>
      <c r="Q19" s="131" t="s">
        <v>6</v>
      </c>
      <c r="R19" s="131"/>
      <c r="S19" s="131"/>
      <c r="T19" s="98" t="s">
        <v>7</v>
      </c>
      <c r="U19" s="98"/>
      <c r="V19" s="98"/>
      <c r="W19" s="98"/>
      <c r="X19" s="98"/>
      <c r="Y19" s="98"/>
      <c r="Z19" s="98"/>
      <c r="AA19" s="98"/>
      <c r="AB19" s="98" t="s">
        <v>79</v>
      </c>
      <c r="AC19" s="98"/>
      <c r="AD19" s="98"/>
      <c r="AE19" s="98"/>
      <c r="AF19" s="98"/>
      <c r="AG19" s="98" t="s">
        <v>8</v>
      </c>
      <c r="AH19" s="98"/>
      <c r="AI19" s="98"/>
      <c r="AJ19" s="98"/>
      <c r="AK19" s="98"/>
      <c r="AL19" s="98"/>
      <c r="AM19" s="98"/>
      <c r="AN19" s="98"/>
    </row>
    <row r="20" spans="2:40" s="10" customFormat="1" ht="24" customHeight="1" x14ac:dyDescent="0.3">
      <c r="B20" s="250" t="s">
        <v>9</v>
      </c>
      <c r="C20" s="250"/>
      <c r="D20" s="250"/>
      <c r="E20" s="250"/>
      <c r="F20" s="250"/>
      <c r="G20" s="251"/>
      <c r="H20" s="249" t="s">
        <v>78</v>
      </c>
      <c r="I20" s="250"/>
      <c r="J20" s="250"/>
      <c r="K20" s="250"/>
      <c r="L20" s="250"/>
      <c r="M20" s="251"/>
      <c r="N20" s="254" t="s">
        <v>10</v>
      </c>
      <c r="O20" s="255"/>
      <c r="P20" s="256"/>
      <c r="Q20" s="254">
        <v>30</v>
      </c>
      <c r="R20" s="255"/>
      <c r="S20" s="256"/>
      <c r="T20" s="252"/>
      <c r="U20" s="250"/>
      <c r="V20" s="250"/>
      <c r="W20" s="250"/>
      <c r="X20" s="250"/>
      <c r="Y20" s="250"/>
      <c r="Z20" s="250"/>
      <c r="AA20" s="251"/>
      <c r="AB20" s="252"/>
      <c r="AC20" s="250"/>
      <c r="AD20" s="250"/>
      <c r="AE20" s="250"/>
      <c r="AF20" s="251"/>
      <c r="AG20" s="252"/>
      <c r="AH20" s="250"/>
      <c r="AI20" s="250"/>
      <c r="AJ20" s="250"/>
      <c r="AK20" s="250"/>
      <c r="AL20" s="250"/>
      <c r="AM20" s="250"/>
      <c r="AN20" s="250"/>
    </row>
    <row r="21" spans="2:40" s="10" customFormat="1" ht="24" customHeight="1" x14ac:dyDescent="0.3">
      <c r="B21" s="247" t="s">
        <v>11</v>
      </c>
      <c r="C21" s="247"/>
      <c r="D21" s="247"/>
      <c r="E21" s="247"/>
      <c r="F21" s="247"/>
      <c r="G21" s="248"/>
      <c r="H21" s="246" t="s">
        <v>12</v>
      </c>
      <c r="I21" s="247"/>
      <c r="J21" s="247"/>
      <c r="K21" s="247"/>
      <c r="L21" s="247"/>
      <c r="M21" s="248"/>
      <c r="N21" s="243" t="s">
        <v>13</v>
      </c>
      <c r="O21" s="244"/>
      <c r="P21" s="245"/>
      <c r="Q21" s="243">
        <v>35</v>
      </c>
      <c r="R21" s="244"/>
      <c r="S21" s="245"/>
      <c r="T21" s="246"/>
      <c r="U21" s="247"/>
      <c r="V21" s="247"/>
      <c r="W21" s="247"/>
      <c r="X21" s="247"/>
      <c r="Y21" s="247"/>
      <c r="Z21" s="247"/>
      <c r="AA21" s="248"/>
      <c r="AB21" s="246"/>
      <c r="AC21" s="247"/>
      <c r="AD21" s="247"/>
      <c r="AE21" s="247"/>
      <c r="AF21" s="248"/>
      <c r="AG21" s="246"/>
      <c r="AH21" s="247"/>
      <c r="AI21" s="247"/>
      <c r="AJ21" s="247"/>
      <c r="AK21" s="247"/>
      <c r="AL21" s="247"/>
      <c r="AM21" s="247"/>
      <c r="AN21" s="247"/>
    </row>
    <row r="22" spans="2:40" s="10" customFormat="1" ht="24" customHeight="1" x14ac:dyDescent="0.3">
      <c r="B22" s="247" t="s">
        <v>14</v>
      </c>
      <c r="C22" s="247"/>
      <c r="D22" s="247"/>
      <c r="E22" s="247"/>
      <c r="F22" s="247"/>
      <c r="G22" s="248"/>
      <c r="H22" s="246" t="s">
        <v>15</v>
      </c>
      <c r="I22" s="247"/>
      <c r="J22" s="247"/>
      <c r="K22" s="247"/>
      <c r="L22" s="247"/>
      <c r="M22" s="248"/>
      <c r="N22" s="243" t="s">
        <v>13</v>
      </c>
      <c r="O22" s="244"/>
      <c r="P22" s="245"/>
      <c r="Q22" s="243">
        <v>12</v>
      </c>
      <c r="R22" s="244"/>
      <c r="S22" s="245"/>
      <c r="T22" s="246"/>
      <c r="U22" s="247"/>
      <c r="V22" s="247"/>
      <c r="W22" s="247"/>
      <c r="X22" s="247"/>
      <c r="Y22" s="247"/>
      <c r="Z22" s="247"/>
      <c r="AA22" s="248"/>
      <c r="AB22" s="246"/>
      <c r="AC22" s="247"/>
      <c r="AD22" s="247"/>
      <c r="AE22" s="247"/>
      <c r="AF22" s="248"/>
      <c r="AG22" s="246"/>
      <c r="AH22" s="247"/>
      <c r="AI22" s="247"/>
      <c r="AJ22" s="247"/>
      <c r="AK22" s="247"/>
      <c r="AL22" s="247"/>
      <c r="AM22" s="247"/>
      <c r="AN22" s="247"/>
    </row>
    <row r="23" spans="2:40" s="10" customFormat="1" ht="24" customHeight="1" x14ac:dyDescent="0.3">
      <c r="B23" s="247"/>
      <c r="C23" s="247"/>
      <c r="D23" s="247"/>
      <c r="E23" s="247"/>
      <c r="F23" s="247"/>
      <c r="G23" s="248"/>
      <c r="H23" s="246"/>
      <c r="I23" s="247"/>
      <c r="J23" s="247"/>
      <c r="K23" s="247"/>
      <c r="L23" s="247"/>
      <c r="M23" s="248"/>
      <c r="N23" s="243"/>
      <c r="O23" s="244"/>
      <c r="P23" s="245"/>
      <c r="Q23" s="243"/>
      <c r="R23" s="244"/>
      <c r="S23" s="245"/>
      <c r="T23" s="246"/>
      <c r="U23" s="247"/>
      <c r="V23" s="247"/>
      <c r="W23" s="247"/>
      <c r="X23" s="247"/>
      <c r="Y23" s="247"/>
      <c r="Z23" s="247"/>
      <c r="AA23" s="248"/>
      <c r="AB23" s="246"/>
      <c r="AC23" s="247"/>
      <c r="AD23" s="247"/>
      <c r="AE23" s="247"/>
      <c r="AF23" s="248"/>
      <c r="AG23" s="246"/>
      <c r="AH23" s="247"/>
      <c r="AI23" s="247"/>
      <c r="AJ23" s="247"/>
      <c r="AK23" s="247"/>
      <c r="AL23" s="247"/>
      <c r="AM23" s="247"/>
      <c r="AN23" s="247"/>
    </row>
    <row r="24" spans="2:40" s="10" customFormat="1" ht="24" customHeight="1" x14ac:dyDescent="0.3">
      <c r="B24" s="247"/>
      <c r="C24" s="247"/>
      <c r="D24" s="247"/>
      <c r="E24" s="247"/>
      <c r="F24" s="247"/>
      <c r="G24" s="248"/>
      <c r="H24" s="246"/>
      <c r="I24" s="247"/>
      <c r="J24" s="247"/>
      <c r="K24" s="247"/>
      <c r="L24" s="247"/>
      <c r="M24" s="248"/>
      <c r="N24" s="243"/>
      <c r="O24" s="244"/>
      <c r="P24" s="245"/>
      <c r="Q24" s="243"/>
      <c r="R24" s="244"/>
      <c r="S24" s="245"/>
      <c r="T24" s="246"/>
      <c r="U24" s="247"/>
      <c r="V24" s="247"/>
      <c r="W24" s="247"/>
      <c r="X24" s="247"/>
      <c r="Y24" s="247"/>
      <c r="Z24" s="247"/>
      <c r="AA24" s="248"/>
      <c r="AB24" s="246"/>
      <c r="AC24" s="247"/>
      <c r="AD24" s="247"/>
      <c r="AE24" s="247"/>
      <c r="AF24" s="248"/>
      <c r="AG24" s="246"/>
      <c r="AH24" s="247"/>
      <c r="AI24" s="247"/>
      <c r="AJ24" s="247"/>
      <c r="AK24" s="247"/>
      <c r="AL24" s="247"/>
      <c r="AM24" s="247"/>
      <c r="AN24" s="247"/>
    </row>
    <row r="25" spans="2:40" s="10" customFormat="1" ht="30" customHeight="1" x14ac:dyDescent="0.3">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row>
    <row r="26" spans="2:40" s="14" customFormat="1" ht="37.950000000000003" customHeight="1" x14ac:dyDescent="0.3">
      <c r="B26" s="96" t="s">
        <v>80</v>
      </c>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row>
    <row r="27" spans="2:40" s="15" customFormat="1" ht="40.200000000000003" customHeight="1" x14ac:dyDescent="0.3">
      <c r="B27" s="112" t="s">
        <v>81</v>
      </c>
      <c r="C27" s="112"/>
      <c r="D27" s="112"/>
      <c r="E27" s="112"/>
      <c r="F27" s="112"/>
      <c r="G27" s="112"/>
      <c r="H27" s="112" t="s">
        <v>82</v>
      </c>
      <c r="I27" s="112"/>
      <c r="J27" s="112"/>
      <c r="K27" s="112"/>
      <c r="L27" s="112"/>
      <c r="M27" s="112"/>
      <c r="N27" s="98" t="s">
        <v>16</v>
      </c>
      <c r="O27" s="98"/>
      <c r="P27" s="98"/>
      <c r="Q27" s="98"/>
      <c r="R27" s="98"/>
      <c r="S27" s="98"/>
      <c r="T27" s="98" t="s">
        <v>7</v>
      </c>
      <c r="U27" s="98"/>
      <c r="V27" s="98"/>
      <c r="W27" s="98"/>
      <c r="X27" s="98"/>
      <c r="Y27" s="98"/>
      <c r="Z27" s="98"/>
      <c r="AA27" s="98"/>
      <c r="AB27" s="112" t="s">
        <v>79</v>
      </c>
      <c r="AC27" s="112"/>
      <c r="AD27" s="112"/>
      <c r="AE27" s="112"/>
      <c r="AF27" s="112"/>
      <c r="AG27" s="98" t="s">
        <v>8</v>
      </c>
      <c r="AH27" s="98"/>
      <c r="AI27" s="98"/>
      <c r="AJ27" s="98"/>
      <c r="AK27" s="98"/>
      <c r="AL27" s="98"/>
      <c r="AM27" s="98"/>
      <c r="AN27" s="98"/>
    </row>
    <row r="28" spans="2:40" s="10" customFormat="1" ht="24" customHeight="1" x14ac:dyDescent="0.3">
      <c r="B28" s="177" t="s">
        <v>17</v>
      </c>
      <c r="C28" s="126"/>
      <c r="D28" s="126"/>
      <c r="E28" s="126"/>
      <c r="F28" s="126"/>
      <c r="G28" s="127"/>
      <c r="H28" s="125"/>
      <c r="I28" s="126"/>
      <c r="J28" s="126"/>
      <c r="K28" s="126"/>
      <c r="L28" s="126"/>
      <c r="M28" s="127"/>
      <c r="N28" s="99"/>
      <c r="O28" s="100"/>
      <c r="P28" s="100"/>
      <c r="Q28" s="100"/>
      <c r="R28" s="100"/>
      <c r="S28" s="101"/>
      <c r="T28" s="174"/>
      <c r="U28" s="175"/>
      <c r="V28" s="175"/>
      <c r="W28" s="175"/>
      <c r="X28" s="175"/>
      <c r="Y28" s="175"/>
      <c r="Z28" s="175"/>
      <c r="AA28" s="176"/>
      <c r="AB28" s="125"/>
      <c r="AC28" s="126"/>
      <c r="AD28" s="126"/>
      <c r="AE28" s="126"/>
      <c r="AF28" s="127"/>
      <c r="AG28" s="99"/>
      <c r="AH28" s="100"/>
      <c r="AI28" s="100"/>
      <c r="AJ28" s="100"/>
      <c r="AK28" s="100"/>
      <c r="AL28" s="100"/>
      <c r="AM28" s="100"/>
      <c r="AN28" s="101"/>
    </row>
    <row r="29" spans="2:40" s="10" customFormat="1" ht="24" customHeight="1" x14ac:dyDescent="0.3">
      <c r="B29" s="173" t="s">
        <v>18</v>
      </c>
      <c r="C29" s="100"/>
      <c r="D29" s="100"/>
      <c r="E29" s="100"/>
      <c r="F29" s="100"/>
      <c r="G29" s="101"/>
      <c r="H29" s="88"/>
      <c r="I29" s="86"/>
      <c r="J29" s="86"/>
      <c r="K29" s="86"/>
      <c r="L29" s="86"/>
      <c r="M29" s="89"/>
      <c r="N29" s="88"/>
      <c r="O29" s="86"/>
      <c r="P29" s="86"/>
      <c r="Q29" s="86"/>
      <c r="R29" s="86"/>
      <c r="S29" s="89"/>
      <c r="T29" s="174"/>
      <c r="U29" s="175"/>
      <c r="V29" s="175"/>
      <c r="W29" s="175"/>
      <c r="X29" s="175"/>
      <c r="Y29" s="175"/>
      <c r="Z29" s="175"/>
      <c r="AA29" s="176"/>
      <c r="AB29" s="88"/>
      <c r="AC29" s="86"/>
      <c r="AD29" s="86"/>
      <c r="AE29" s="86"/>
      <c r="AF29" s="87"/>
      <c r="AG29" s="85"/>
      <c r="AH29" s="86"/>
      <c r="AI29" s="86"/>
      <c r="AJ29" s="86"/>
      <c r="AK29" s="86"/>
      <c r="AL29" s="86"/>
      <c r="AM29" s="86"/>
      <c r="AN29" s="89"/>
    </row>
    <row r="30" spans="2:40" s="10" customFormat="1" ht="25.2" customHeight="1" x14ac:dyDescent="0.3">
      <c r="B30" s="85" t="s">
        <v>19</v>
      </c>
      <c r="C30" s="86"/>
      <c r="D30" s="86"/>
      <c r="E30" s="86"/>
      <c r="F30" s="86"/>
      <c r="G30" s="87"/>
      <c r="H30" s="171"/>
      <c r="I30" s="91"/>
      <c r="J30" s="91"/>
      <c r="K30" s="91"/>
      <c r="L30" s="91"/>
      <c r="M30" s="172"/>
      <c r="N30" s="171"/>
      <c r="O30" s="91"/>
      <c r="P30" s="91"/>
      <c r="Q30" s="91"/>
      <c r="R30" s="91"/>
      <c r="S30" s="92"/>
      <c r="T30" s="171"/>
      <c r="U30" s="91"/>
      <c r="V30" s="91"/>
      <c r="W30" s="91"/>
      <c r="X30" s="91"/>
      <c r="Y30" s="91"/>
      <c r="Z30" s="91"/>
      <c r="AA30" s="172"/>
      <c r="AB30" s="88"/>
      <c r="AC30" s="86"/>
      <c r="AD30" s="86"/>
      <c r="AE30" s="86"/>
      <c r="AF30" s="87"/>
      <c r="AG30" s="88"/>
      <c r="AH30" s="86"/>
      <c r="AI30" s="86"/>
      <c r="AJ30" s="86"/>
      <c r="AK30" s="86"/>
      <c r="AL30" s="86"/>
      <c r="AM30" s="86"/>
      <c r="AN30" s="89"/>
    </row>
    <row r="31" spans="2:40" s="10" customFormat="1" ht="24" customHeight="1" x14ac:dyDescent="0.3">
      <c r="B31" s="90"/>
      <c r="C31" s="91"/>
      <c r="D31" s="91"/>
      <c r="E31" s="91"/>
      <c r="F31" s="91"/>
      <c r="G31" s="92"/>
      <c r="H31" s="88"/>
      <c r="I31" s="86"/>
      <c r="J31" s="86"/>
      <c r="K31" s="86"/>
      <c r="L31" s="86"/>
      <c r="M31" s="89"/>
      <c r="N31" s="99"/>
      <c r="O31" s="100"/>
      <c r="P31" s="100"/>
      <c r="Q31" s="100"/>
      <c r="R31" s="100"/>
      <c r="S31" s="101"/>
      <c r="T31" s="171"/>
      <c r="U31" s="91"/>
      <c r="V31" s="91"/>
      <c r="W31" s="91"/>
      <c r="X31" s="91"/>
      <c r="Y31" s="91"/>
      <c r="Z31" s="91"/>
      <c r="AA31" s="172"/>
      <c r="AB31" s="88"/>
      <c r="AC31" s="86"/>
      <c r="AD31" s="86"/>
      <c r="AE31" s="86"/>
      <c r="AF31" s="89"/>
      <c r="AG31" s="88"/>
      <c r="AH31" s="86"/>
      <c r="AI31" s="86"/>
      <c r="AJ31" s="86"/>
      <c r="AK31" s="86"/>
      <c r="AL31" s="86"/>
      <c r="AM31" s="86"/>
      <c r="AN31" s="89"/>
    </row>
    <row r="32" spans="2:40" s="10" customFormat="1" ht="24" customHeight="1" x14ac:dyDescent="0.3">
      <c r="B32" s="85"/>
      <c r="C32" s="86"/>
      <c r="D32" s="86"/>
      <c r="E32" s="86"/>
      <c r="F32" s="86"/>
      <c r="G32" s="87"/>
      <c r="H32" s="88"/>
      <c r="I32" s="86"/>
      <c r="J32" s="86"/>
      <c r="K32" s="86"/>
      <c r="L32" s="86"/>
      <c r="M32" s="89"/>
      <c r="N32" s="88"/>
      <c r="O32" s="86"/>
      <c r="P32" s="86"/>
      <c r="Q32" s="86"/>
      <c r="R32" s="86"/>
      <c r="S32" s="89"/>
      <c r="T32" s="88"/>
      <c r="U32" s="86"/>
      <c r="V32" s="86"/>
      <c r="W32" s="86"/>
      <c r="X32" s="86"/>
      <c r="Y32" s="86"/>
      <c r="Z32" s="86"/>
      <c r="AA32" s="89"/>
      <c r="AB32" s="88"/>
      <c r="AC32" s="86"/>
      <c r="AD32" s="86"/>
      <c r="AE32" s="86"/>
      <c r="AF32" s="87"/>
      <c r="AG32" s="88"/>
      <c r="AH32" s="86"/>
      <c r="AI32" s="86"/>
      <c r="AJ32" s="86"/>
      <c r="AK32" s="86"/>
      <c r="AL32" s="86"/>
      <c r="AM32" s="86"/>
      <c r="AN32" s="89"/>
    </row>
    <row r="33" spans="1:42" s="10" customFormat="1" ht="30" customHeight="1" x14ac:dyDescent="0.3">
      <c r="A33" s="61"/>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58"/>
    </row>
    <row r="34" spans="1:42" s="34" customFormat="1" ht="37.950000000000003" customHeight="1" x14ac:dyDescent="0.3">
      <c r="A34" s="55"/>
      <c r="B34" s="108" t="s">
        <v>83</v>
      </c>
      <c r="C34" s="108"/>
      <c r="D34" s="108"/>
      <c r="E34" s="108"/>
      <c r="F34" s="108"/>
      <c r="G34" s="108"/>
      <c r="H34" s="108"/>
      <c r="I34" s="108"/>
      <c r="J34" s="108"/>
      <c r="K34" s="108"/>
      <c r="L34" s="108"/>
      <c r="M34" s="108"/>
      <c r="N34" s="56"/>
      <c r="O34" s="102" t="s">
        <v>84</v>
      </c>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4"/>
    </row>
    <row r="35" spans="1:42" ht="39" customHeight="1" x14ac:dyDescent="0.3">
      <c r="B35" s="109" t="s">
        <v>85</v>
      </c>
      <c r="C35" s="109"/>
      <c r="D35" s="109"/>
      <c r="E35" s="109"/>
      <c r="F35" s="109"/>
      <c r="G35" s="109"/>
      <c r="H35" s="109"/>
      <c r="I35" s="109"/>
      <c r="J35" s="109"/>
      <c r="K35" s="109"/>
      <c r="L35" s="109"/>
      <c r="M35" s="109"/>
      <c r="N35" s="28"/>
      <c r="O35" s="81" t="s">
        <v>86</v>
      </c>
      <c r="P35" s="82"/>
      <c r="Q35" s="82"/>
      <c r="R35" s="82"/>
      <c r="S35" s="82"/>
      <c r="T35" s="82"/>
      <c r="U35" s="82"/>
      <c r="V35" s="83"/>
      <c r="W35" s="105" t="s">
        <v>39</v>
      </c>
      <c r="X35" s="106"/>
      <c r="Y35" s="106"/>
      <c r="Z35" s="107"/>
      <c r="AA35" s="132" t="s">
        <v>87</v>
      </c>
      <c r="AB35" s="132"/>
      <c r="AC35" s="132"/>
      <c r="AD35" s="132"/>
      <c r="AE35" s="132"/>
      <c r="AF35" s="132"/>
      <c r="AG35" s="132"/>
      <c r="AH35" s="133"/>
      <c r="AI35" s="105" t="s">
        <v>39</v>
      </c>
      <c r="AJ35" s="106"/>
      <c r="AK35" s="106"/>
      <c r="AL35" s="106"/>
      <c r="AM35" s="106"/>
      <c r="AN35" s="107"/>
      <c r="AO35" s="11"/>
    </row>
    <row r="36" spans="1:42" ht="30" customHeight="1" x14ac:dyDescent="0.3">
      <c r="A36" s="11"/>
      <c r="B36" s="53" t="s">
        <v>20</v>
      </c>
      <c r="C36" s="110" t="s">
        <v>88</v>
      </c>
      <c r="D36" s="110"/>
      <c r="E36" s="110"/>
      <c r="F36" s="110"/>
      <c r="G36" s="110"/>
      <c r="H36" s="110"/>
      <c r="I36" s="110"/>
      <c r="J36" s="110"/>
      <c r="K36" s="110"/>
      <c r="L36" s="110"/>
      <c r="M36" s="110"/>
      <c r="N36" s="49"/>
      <c r="O36" s="84" t="str">
        <f>'Probate Assets'!B12</f>
        <v>Bank accounts</v>
      </c>
      <c r="P36" s="84"/>
      <c r="Q36" s="84"/>
      <c r="R36" s="84"/>
      <c r="S36" s="84"/>
      <c r="T36" s="84"/>
      <c r="U36" s="84"/>
      <c r="V36" s="84"/>
      <c r="W36" s="114">
        <f>'Probate Assets'!G20</f>
        <v>0</v>
      </c>
      <c r="X36" s="114"/>
      <c r="Y36" s="114"/>
      <c r="Z36" s="115"/>
      <c r="AA36" s="134" t="str">
        <f>'Probate Liabilities'!B11</f>
        <v>Mortgages</v>
      </c>
      <c r="AB36" s="134"/>
      <c r="AC36" s="134"/>
      <c r="AD36" s="134"/>
      <c r="AE36" s="134"/>
      <c r="AF36" s="134"/>
      <c r="AG36" s="134"/>
      <c r="AH36" s="134"/>
      <c r="AI36" s="136">
        <f>'Probate Liabilities'!G18</f>
        <v>0</v>
      </c>
      <c r="AJ36" s="136"/>
      <c r="AK36" s="136"/>
      <c r="AL36" s="136"/>
      <c r="AM36" s="136"/>
      <c r="AN36" s="136"/>
      <c r="AO36" s="11"/>
    </row>
    <row r="37" spans="1:42" ht="30" customHeight="1" x14ac:dyDescent="0.3">
      <c r="A37" s="11"/>
      <c r="B37" s="50" t="s">
        <v>20</v>
      </c>
      <c r="C37" s="67" t="s">
        <v>21</v>
      </c>
      <c r="D37" s="67"/>
      <c r="E37" s="67"/>
      <c r="F37" s="67"/>
      <c r="G37" s="67"/>
      <c r="H37" s="67"/>
      <c r="I37" s="67"/>
      <c r="J37" s="67"/>
      <c r="K37" s="67"/>
      <c r="L37" s="67"/>
      <c r="M37" s="67"/>
      <c r="N37" s="49"/>
      <c r="O37" s="80" t="str">
        <f>'Probate Assets'!B22</f>
        <v>Personal investments</v>
      </c>
      <c r="P37" s="80"/>
      <c r="Q37" s="80"/>
      <c r="R37" s="80"/>
      <c r="S37" s="80"/>
      <c r="T37" s="80"/>
      <c r="U37" s="80"/>
      <c r="V37" s="80"/>
      <c r="W37" s="93">
        <f>'Probate Assets'!G30</f>
        <v>0</v>
      </c>
      <c r="X37" s="93"/>
      <c r="Y37" s="93"/>
      <c r="Z37" s="116"/>
      <c r="AA37" s="80" t="str">
        <f>'Probate Liabilities'!B21</f>
        <v>Personal loans and lines of credit</v>
      </c>
      <c r="AB37" s="80"/>
      <c r="AC37" s="80"/>
      <c r="AD37" s="80"/>
      <c r="AE37" s="80"/>
      <c r="AF37" s="80"/>
      <c r="AG37" s="80"/>
      <c r="AH37" s="80"/>
      <c r="AI37" s="93">
        <f>'Probate Liabilities'!G28</f>
        <v>0</v>
      </c>
      <c r="AJ37" s="93"/>
      <c r="AK37" s="93"/>
      <c r="AL37" s="93"/>
      <c r="AM37" s="93"/>
      <c r="AN37" s="93"/>
      <c r="AO37" s="11"/>
    </row>
    <row r="38" spans="1:42" ht="30" customHeight="1" x14ac:dyDescent="0.3">
      <c r="A38" s="11"/>
      <c r="B38" s="48" t="s">
        <v>22</v>
      </c>
      <c r="C38" s="111" t="s">
        <v>23</v>
      </c>
      <c r="D38" s="111"/>
      <c r="E38" s="111"/>
      <c r="F38" s="111"/>
      <c r="G38" s="111"/>
      <c r="H38" s="111"/>
      <c r="I38" s="111"/>
      <c r="J38" s="111"/>
      <c r="K38" s="111"/>
      <c r="L38" s="111"/>
      <c r="M38" s="111"/>
      <c r="N38" s="49"/>
      <c r="O38" s="80" t="str">
        <f>'Probate Assets'!B32</f>
        <v>Business interests</v>
      </c>
      <c r="P38" s="80"/>
      <c r="Q38" s="80"/>
      <c r="R38" s="80"/>
      <c r="S38" s="80"/>
      <c r="T38" s="80"/>
      <c r="U38" s="80"/>
      <c r="V38" s="80"/>
      <c r="W38" s="93">
        <f>'Probate Assets'!G40</f>
        <v>0</v>
      </c>
      <c r="X38" s="93"/>
      <c r="Y38" s="93"/>
      <c r="Z38" s="93"/>
      <c r="AA38" s="135" t="str">
        <f>'Probate Liabilities'!B31</f>
        <v>Business interests</v>
      </c>
      <c r="AB38" s="80"/>
      <c r="AC38" s="80"/>
      <c r="AD38" s="80"/>
      <c r="AE38" s="80"/>
      <c r="AF38" s="80"/>
      <c r="AG38" s="80"/>
      <c r="AH38" s="80"/>
      <c r="AI38" s="93">
        <f>'Probate Liabilities'!G38</f>
        <v>0</v>
      </c>
      <c r="AJ38" s="93"/>
      <c r="AK38" s="93"/>
      <c r="AL38" s="93"/>
      <c r="AM38" s="93"/>
      <c r="AN38" s="93"/>
      <c r="AO38" s="11"/>
    </row>
    <row r="39" spans="1:42" ht="30" customHeight="1" x14ac:dyDescent="0.3">
      <c r="A39" s="11"/>
      <c r="B39" s="50" t="s">
        <v>20</v>
      </c>
      <c r="C39" s="67" t="s">
        <v>24</v>
      </c>
      <c r="D39" s="67"/>
      <c r="E39" s="67"/>
      <c r="F39" s="67"/>
      <c r="G39" s="67"/>
      <c r="H39" s="67"/>
      <c r="I39" s="67"/>
      <c r="J39" s="67"/>
      <c r="K39" s="67"/>
      <c r="L39" s="67"/>
      <c r="M39" s="67"/>
      <c r="N39" s="49"/>
      <c r="O39" s="80" t="str">
        <f>'Probate Assets'!B42</f>
        <v>Real estate</v>
      </c>
      <c r="P39" s="80"/>
      <c r="Q39" s="80"/>
      <c r="R39" s="80"/>
      <c r="S39" s="80"/>
      <c r="T39" s="80"/>
      <c r="U39" s="80"/>
      <c r="V39" s="80"/>
      <c r="W39" s="93">
        <f>'Probate Assets'!G50</f>
        <v>0</v>
      </c>
      <c r="X39" s="93"/>
      <c r="Y39" s="93"/>
      <c r="Z39" s="116"/>
      <c r="AA39" s="80" t="str">
        <f>'Probate Liabilities'!B41</f>
        <v>Credit cards</v>
      </c>
      <c r="AB39" s="80"/>
      <c r="AC39" s="80"/>
      <c r="AD39" s="80"/>
      <c r="AE39" s="80"/>
      <c r="AF39" s="80"/>
      <c r="AG39" s="80"/>
      <c r="AH39" s="80"/>
      <c r="AI39" s="93">
        <f>'Probate Liabilities'!G48</f>
        <v>0</v>
      </c>
      <c r="AJ39" s="93"/>
      <c r="AK39" s="93"/>
      <c r="AL39" s="93"/>
      <c r="AM39" s="93"/>
      <c r="AN39" s="93"/>
      <c r="AO39" s="11"/>
    </row>
    <row r="40" spans="1:42" ht="30" customHeight="1" x14ac:dyDescent="0.3">
      <c r="A40" s="11"/>
      <c r="B40" s="51" t="s">
        <v>20</v>
      </c>
      <c r="C40" s="67" t="s">
        <v>25</v>
      </c>
      <c r="D40" s="67"/>
      <c r="E40" s="67"/>
      <c r="F40" s="67"/>
      <c r="G40" s="67"/>
      <c r="H40" s="67"/>
      <c r="I40" s="67"/>
      <c r="J40" s="67"/>
      <c r="K40" s="67"/>
      <c r="L40" s="67"/>
      <c r="M40" s="67"/>
      <c r="N40" s="49"/>
      <c r="O40" s="80" t="str">
        <f>'Probate Assets'!B52</f>
        <v>Pension plans</v>
      </c>
      <c r="P40" s="80"/>
      <c r="Q40" s="80"/>
      <c r="R40" s="80"/>
      <c r="S40" s="80"/>
      <c r="T40" s="80"/>
      <c r="U40" s="80"/>
      <c r="V40" s="80"/>
      <c r="W40" s="93">
        <f>'Probate Assets'!G60</f>
        <v>0</v>
      </c>
      <c r="X40" s="93"/>
      <c r="Y40" s="93"/>
      <c r="Z40" s="116"/>
      <c r="AA40" s="80" t="str">
        <f>'Probate Liabilities'!B51</f>
        <v>Other liabilities</v>
      </c>
      <c r="AB40" s="80"/>
      <c r="AC40" s="80"/>
      <c r="AD40" s="80"/>
      <c r="AE40" s="80"/>
      <c r="AF40" s="80"/>
      <c r="AG40" s="80"/>
      <c r="AH40" s="80"/>
      <c r="AI40" s="93">
        <f>'Probate Liabilities'!G58</f>
        <v>0</v>
      </c>
      <c r="AJ40" s="93"/>
      <c r="AK40" s="93"/>
      <c r="AL40" s="93"/>
      <c r="AM40" s="93"/>
      <c r="AN40" s="93"/>
      <c r="AO40" s="11"/>
      <c r="AP40" s="57"/>
    </row>
    <row r="41" spans="1:42" ht="30" customHeight="1" x14ac:dyDescent="0.3">
      <c r="A41" s="11"/>
      <c r="B41" s="50" t="s">
        <v>20</v>
      </c>
      <c r="C41" s="67" t="s">
        <v>26</v>
      </c>
      <c r="D41" s="67"/>
      <c r="E41" s="67"/>
      <c r="F41" s="67"/>
      <c r="G41" s="67"/>
      <c r="H41" s="67"/>
      <c r="I41" s="67"/>
      <c r="J41" s="67"/>
      <c r="K41" s="67"/>
      <c r="L41" s="67"/>
      <c r="M41" s="67"/>
      <c r="N41" s="49"/>
      <c r="O41" s="80" t="str">
        <f>'Probate Assets'!B62</f>
        <v>Insurance</v>
      </c>
      <c r="P41" s="80"/>
      <c r="Q41" s="80"/>
      <c r="R41" s="80"/>
      <c r="S41" s="80"/>
      <c r="T41" s="80"/>
      <c r="U41" s="80"/>
      <c r="V41" s="80"/>
      <c r="W41" s="93">
        <f>'Probate Assets'!G70</f>
        <v>0</v>
      </c>
      <c r="X41" s="93"/>
      <c r="Y41" s="93"/>
      <c r="Z41" s="116"/>
      <c r="AA41" s="119"/>
      <c r="AB41" s="120"/>
      <c r="AC41" s="120"/>
      <c r="AD41" s="120"/>
      <c r="AE41" s="120"/>
      <c r="AF41" s="120"/>
      <c r="AG41" s="120"/>
      <c r="AH41" s="121"/>
      <c r="AI41" s="129"/>
      <c r="AJ41" s="93"/>
      <c r="AK41" s="93"/>
      <c r="AL41" s="93"/>
      <c r="AM41" s="93"/>
      <c r="AN41" s="128"/>
      <c r="AO41" s="11"/>
    </row>
    <row r="42" spans="1:42" ht="30" customHeight="1" x14ac:dyDescent="0.3">
      <c r="A42" s="11"/>
      <c r="B42" s="50" t="s">
        <v>20</v>
      </c>
      <c r="C42" s="67" t="s">
        <v>27</v>
      </c>
      <c r="D42" s="67"/>
      <c r="E42" s="67"/>
      <c r="F42" s="67"/>
      <c r="G42" s="67"/>
      <c r="H42" s="67"/>
      <c r="I42" s="67"/>
      <c r="J42" s="67"/>
      <c r="K42" s="67"/>
      <c r="L42" s="67"/>
      <c r="M42" s="67"/>
      <c r="N42" s="49"/>
      <c r="O42" s="80" t="str">
        <f>'Probate Assets'!B72</f>
        <v>Private loans and mortgages</v>
      </c>
      <c r="P42" s="80"/>
      <c r="Q42" s="80"/>
      <c r="R42" s="80"/>
      <c r="S42" s="80"/>
      <c r="T42" s="80"/>
      <c r="U42" s="80"/>
      <c r="V42" s="80"/>
      <c r="W42" s="93">
        <f>'Probate Assets'!G80</f>
        <v>0</v>
      </c>
      <c r="X42" s="93"/>
      <c r="Y42" s="93"/>
      <c r="Z42" s="116"/>
      <c r="AA42" s="119"/>
      <c r="AB42" s="120"/>
      <c r="AC42" s="120"/>
      <c r="AD42" s="120"/>
      <c r="AE42" s="120"/>
      <c r="AF42" s="120"/>
      <c r="AG42" s="120"/>
      <c r="AH42" s="121"/>
      <c r="AI42" s="129"/>
      <c r="AJ42" s="93"/>
      <c r="AK42" s="93"/>
      <c r="AL42" s="93"/>
      <c r="AM42" s="93"/>
      <c r="AN42" s="128"/>
      <c r="AO42" s="11"/>
    </row>
    <row r="43" spans="1:42" ht="30" customHeight="1" x14ac:dyDescent="0.3">
      <c r="A43" s="11"/>
      <c r="B43" s="51" t="s">
        <v>20</v>
      </c>
      <c r="C43" s="67" t="s">
        <v>28</v>
      </c>
      <c r="D43" s="67"/>
      <c r="E43" s="67"/>
      <c r="F43" s="67"/>
      <c r="G43" s="67"/>
      <c r="H43" s="67"/>
      <c r="I43" s="67"/>
      <c r="J43" s="67"/>
      <c r="K43" s="67"/>
      <c r="L43" s="67"/>
      <c r="M43" s="67"/>
      <c r="N43" s="49"/>
      <c r="O43" s="80" t="str">
        <f>'Probate Assets'!B82</f>
        <v>Interest in other estates and trusts</v>
      </c>
      <c r="P43" s="80"/>
      <c r="Q43" s="80"/>
      <c r="R43" s="80"/>
      <c r="S43" s="80"/>
      <c r="T43" s="80"/>
      <c r="U43" s="80"/>
      <c r="V43" s="80"/>
      <c r="W43" s="93">
        <f>'Probate Assets'!G90</f>
        <v>0</v>
      </c>
      <c r="X43" s="93"/>
      <c r="Y43" s="93"/>
      <c r="Z43" s="116"/>
      <c r="AA43" s="119"/>
      <c r="AB43" s="120"/>
      <c r="AC43" s="120"/>
      <c r="AD43" s="120"/>
      <c r="AE43" s="120"/>
      <c r="AF43" s="120"/>
      <c r="AG43" s="120"/>
      <c r="AH43" s="121"/>
      <c r="AI43" s="129"/>
      <c r="AJ43" s="93"/>
      <c r="AK43" s="93"/>
      <c r="AL43" s="93"/>
      <c r="AM43" s="93"/>
      <c r="AN43" s="128"/>
      <c r="AO43" s="11"/>
    </row>
    <row r="44" spans="1:42" ht="30" customHeight="1" x14ac:dyDescent="0.3">
      <c r="A44" s="11"/>
      <c r="B44" s="52" t="s">
        <v>22</v>
      </c>
      <c r="C44" s="67" t="s">
        <v>29</v>
      </c>
      <c r="D44" s="67"/>
      <c r="E44" s="67"/>
      <c r="F44" s="67"/>
      <c r="G44" s="67"/>
      <c r="H44" s="67"/>
      <c r="I44" s="67"/>
      <c r="J44" s="67"/>
      <c r="K44" s="67"/>
      <c r="L44" s="67"/>
      <c r="M44" s="67"/>
      <c r="N44" s="49"/>
      <c r="O44" s="80" t="str">
        <f>'Probate Assets'!B92</f>
        <v>Personal effects and other assets</v>
      </c>
      <c r="P44" s="80"/>
      <c r="Q44" s="80"/>
      <c r="R44" s="80"/>
      <c r="S44" s="80"/>
      <c r="T44" s="80"/>
      <c r="U44" s="80"/>
      <c r="V44" s="80"/>
      <c r="W44" s="93">
        <f>'Probate Assets'!G100</f>
        <v>0</v>
      </c>
      <c r="X44" s="93"/>
      <c r="Y44" s="93"/>
      <c r="Z44" s="94"/>
      <c r="AA44" s="122"/>
      <c r="AB44" s="122"/>
      <c r="AC44" s="122"/>
      <c r="AD44" s="122"/>
      <c r="AE44" s="122"/>
      <c r="AF44" s="122"/>
      <c r="AG44" s="122"/>
      <c r="AH44" s="123"/>
      <c r="AI44" s="129"/>
      <c r="AJ44" s="93"/>
      <c r="AK44" s="93"/>
      <c r="AL44" s="93"/>
      <c r="AM44" s="93"/>
      <c r="AN44" s="93"/>
      <c r="AO44" s="11"/>
    </row>
    <row r="45" spans="1:42" ht="30" customHeight="1" x14ac:dyDescent="0.3">
      <c r="A45" s="11"/>
      <c r="B45" s="50" t="s">
        <v>30</v>
      </c>
      <c r="C45" s="95" t="s">
        <v>31</v>
      </c>
      <c r="D45" s="95"/>
      <c r="E45" s="95"/>
      <c r="F45" s="95"/>
      <c r="G45" s="95"/>
      <c r="H45" s="95"/>
      <c r="I45" s="95"/>
      <c r="J45" s="95"/>
      <c r="K45" s="95"/>
      <c r="L45" s="95"/>
      <c r="M45" s="95"/>
      <c r="N45" s="49"/>
      <c r="O45" s="113" t="s">
        <v>119</v>
      </c>
      <c r="P45" s="113"/>
      <c r="Q45" s="113"/>
      <c r="R45" s="113"/>
      <c r="S45" s="113"/>
      <c r="T45" s="113"/>
      <c r="U45" s="113"/>
      <c r="V45" s="113"/>
      <c r="W45" s="117">
        <f>'Probate Assets'!G10</f>
        <v>0</v>
      </c>
      <c r="X45" s="117"/>
      <c r="Y45" s="117"/>
      <c r="Z45" s="118"/>
      <c r="AA45" s="124" t="s">
        <v>120</v>
      </c>
      <c r="AB45" s="124"/>
      <c r="AC45" s="124"/>
      <c r="AD45" s="124"/>
      <c r="AE45" s="124"/>
      <c r="AF45" s="124"/>
      <c r="AG45" s="124"/>
      <c r="AH45" s="124"/>
      <c r="AI45" s="130">
        <f>SUM(AI36:AN44)</f>
        <v>0</v>
      </c>
      <c r="AJ45" s="130"/>
      <c r="AK45" s="130"/>
      <c r="AL45" s="130"/>
      <c r="AM45" s="130"/>
      <c r="AN45" s="130"/>
      <c r="AO45" s="11"/>
    </row>
    <row r="46" spans="1:42" customFormat="1" ht="18" customHeight="1" x14ac:dyDescent="0.3">
      <c r="AA46" s="54"/>
    </row>
    <row r="47" spans="1:42" customFormat="1" ht="18" customHeight="1" x14ac:dyDescent="0.3"/>
    <row r="48" spans="1:42" customFormat="1" ht="18" customHeight="1" x14ac:dyDescent="0.3"/>
    <row r="49" spans="36:36" customFormat="1" ht="18" customHeight="1" x14ac:dyDescent="0.3"/>
    <row r="50" spans="36:36" customFormat="1" ht="18" customHeight="1" x14ac:dyDescent="0.3"/>
    <row r="51" spans="36:36" customFormat="1" ht="18" customHeight="1" x14ac:dyDescent="0.3"/>
    <row r="52" spans="36:36" customFormat="1" ht="18" customHeight="1" x14ac:dyDescent="0.3"/>
    <row r="53" spans="36:36" customFormat="1" ht="18" customHeight="1" x14ac:dyDescent="0.3"/>
    <row r="54" spans="36:36" customFormat="1" ht="18" customHeight="1" x14ac:dyDescent="0.3">
      <c r="AJ54" s="54"/>
    </row>
    <row r="55" spans="36:36" customFormat="1" ht="18" customHeight="1" x14ac:dyDescent="0.3"/>
    <row r="56" spans="36:36" customFormat="1" ht="18" customHeight="1" x14ac:dyDescent="0.3"/>
    <row r="57" spans="36:36" customFormat="1" ht="18" customHeight="1" x14ac:dyDescent="0.3"/>
    <row r="58" spans="36:36" customFormat="1" ht="18" customHeight="1" x14ac:dyDescent="0.3"/>
    <row r="59" spans="36:36" customFormat="1" ht="18" customHeight="1" x14ac:dyDescent="0.3"/>
    <row r="60" spans="36:36" customFormat="1" ht="18" customHeight="1" x14ac:dyDescent="0.3"/>
    <row r="61" spans="36:36" customFormat="1" ht="18" customHeight="1" x14ac:dyDescent="0.3"/>
    <row r="62" spans="36:36" customFormat="1" ht="18" customHeight="1" x14ac:dyDescent="0.3"/>
    <row r="63" spans="36:36" customFormat="1" ht="18" customHeight="1" x14ac:dyDescent="0.3"/>
    <row r="64" spans="36:36" customFormat="1" ht="18" customHeight="1" x14ac:dyDescent="0.3"/>
    <row r="65" customFormat="1" ht="18" customHeight="1" x14ac:dyDescent="0.3"/>
  </sheetData>
  <sheetProtection selectLockedCells="1"/>
  <mergeCells count="164">
    <mergeCell ref="B20:G20"/>
    <mergeCell ref="N20:P20"/>
    <mergeCell ref="B28:G28"/>
    <mergeCell ref="H28:M28"/>
    <mergeCell ref="T28:AA28"/>
    <mergeCell ref="B30:G30"/>
    <mergeCell ref="H30:M30"/>
    <mergeCell ref="T30:AA30"/>
    <mergeCell ref="T20:AA20"/>
    <mergeCell ref="B27:G27"/>
    <mergeCell ref="H27:M27"/>
    <mergeCell ref="Q20:S20"/>
    <mergeCell ref="H31:M31"/>
    <mergeCell ref="T31:AA31"/>
    <mergeCell ref="B22:G22"/>
    <mergeCell ref="B21:G21"/>
    <mergeCell ref="Q23:S23"/>
    <mergeCell ref="Q24:S24"/>
    <mergeCell ref="T21:AA21"/>
    <mergeCell ref="T22:AA22"/>
    <mergeCell ref="T23:AA23"/>
    <mergeCell ref="B24:G24"/>
    <mergeCell ref="B23:G23"/>
    <mergeCell ref="N21:P21"/>
    <mergeCell ref="B29:G29"/>
    <mergeCell ref="H29:M29"/>
    <mergeCell ref="T29:AA29"/>
    <mergeCell ref="T24:AA24"/>
    <mergeCell ref="N27:S27"/>
    <mergeCell ref="N28:S28"/>
    <mergeCell ref="N29:S29"/>
    <mergeCell ref="N30:S30"/>
    <mergeCell ref="N31:S31"/>
    <mergeCell ref="B12:G12"/>
    <mergeCell ref="V12:AA12"/>
    <mergeCell ref="H12:U12"/>
    <mergeCell ref="AB12:AE12"/>
    <mergeCell ref="B14:G14"/>
    <mergeCell ref="H14:U14"/>
    <mergeCell ref="V14:AA14"/>
    <mergeCell ref="B16:G16"/>
    <mergeCell ref="B13:G13"/>
    <mergeCell ref="H13:U13"/>
    <mergeCell ref="V13:AA13"/>
    <mergeCell ref="B15:G15"/>
    <mergeCell ref="H15:U15"/>
    <mergeCell ref="V15:AA15"/>
    <mergeCell ref="B1:AE1"/>
    <mergeCell ref="B10:G10"/>
    <mergeCell ref="B11:G11"/>
    <mergeCell ref="AF1:AN1"/>
    <mergeCell ref="B7:G7"/>
    <mergeCell ref="B8:G8"/>
    <mergeCell ref="H7:AN7"/>
    <mergeCell ref="H8:AN8"/>
    <mergeCell ref="H10:AN10"/>
    <mergeCell ref="H11:AN11"/>
    <mergeCell ref="B2:AN6"/>
    <mergeCell ref="H19:M19"/>
    <mergeCell ref="N19:P19"/>
    <mergeCell ref="Q19:S19"/>
    <mergeCell ref="T19:AA19"/>
    <mergeCell ref="B19:G19"/>
    <mergeCell ref="AI12:AN12"/>
    <mergeCell ref="AI40:AN40"/>
    <mergeCell ref="AI41:AN41"/>
    <mergeCell ref="AI42:AN42"/>
    <mergeCell ref="AI37:AN37"/>
    <mergeCell ref="AI38:AN38"/>
    <mergeCell ref="W35:Z35"/>
    <mergeCell ref="AA35:AH35"/>
    <mergeCell ref="AA36:AH36"/>
    <mergeCell ref="AA37:AH37"/>
    <mergeCell ref="AA38:AH38"/>
    <mergeCell ref="AA39:AH39"/>
    <mergeCell ref="AI36:AN36"/>
    <mergeCell ref="AF12:AH12"/>
    <mergeCell ref="AB20:AF20"/>
    <mergeCell ref="AB21:AF21"/>
    <mergeCell ref="AB22:AF22"/>
    <mergeCell ref="AB23:AF23"/>
    <mergeCell ref="AB24:AF24"/>
    <mergeCell ref="AB28:AF28"/>
    <mergeCell ref="AB29:AF29"/>
    <mergeCell ref="AB31:AF31"/>
    <mergeCell ref="AB19:AF19"/>
    <mergeCell ref="AI44:AN44"/>
    <mergeCell ref="AI45:AN45"/>
    <mergeCell ref="AI39:AN39"/>
    <mergeCell ref="AB32:AF32"/>
    <mergeCell ref="AG19:AN19"/>
    <mergeCell ref="AI43:AN43"/>
    <mergeCell ref="N32:S32"/>
    <mergeCell ref="AB30:AF30"/>
    <mergeCell ref="AB27:AF27"/>
    <mergeCell ref="O45:V45"/>
    <mergeCell ref="T27:AA27"/>
    <mergeCell ref="T32:AA32"/>
    <mergeCell ref="W36:Z36"/>
    <mergeCell ref="W37:Z37"/>
    <mergeCell ref="W38:Z38"/>
    <mergeCell ref="W39:Z39"/>
    <mergeCell ref="W40:Z40"/>
    <mergeCell ref="O40:V40"/>
    <mergeCell ref="O41:V41"/>
    <mergeCell ref="O42:V42"/>
    <mergeCell ref="W45:Z45"/>
    <mergeCell ref="AA40:AH40"/>
    <mergeCell ref="AA41:AH41"/>
    <mergeCell ref="AA42:AH42"/>
    <mergeCell ref="AA43:AH43"/>
    <mergeCell ref="AA44:AH44"/>
    <mergeCell ref="AA45:AH45"/>
    <mergeCell ref="W41:Z41"/>
    <mergeCell ref="W42:Z42"/>
    <mergeCell ref="W43:Z43"/>
    <mergeCell ref="W44:Z44"/>
    <mergeCell ref="C45:M45"/>
    <mergeCell ref="B26:AN26"/>
    <mergeCell ref="B18:AN18"/>
    <mergeCell ref="AG27:AN27"/>
    <mergeCell ref="AG28:AN28"/>
    <mergeCell ref="AG29:AN29"/>
    <mergeCell ref="AG30:AN30"/>
    <mergeCell ref="AG31:AN31"/>
    <mergeCell ref="AG32:AN32"/>
    <mergeCell ref="O34:AN34"/>
    <mergeCell ref="AI35:AN35"/>
    <mergeCell ref="B34:M34"/>
    <mergeCell ref="B35:M35"/>
    <mergeCell ref="C36:M36"/>
    <mergeCell ref="C37:M37"/>
    <mergeCell ref="C38:M38"/>
    <mergeCell ref="C39:M39"/>
    <mergeCell ref="AG20:AN20"/>
    <mergeCell ref="AG21:AN21"/>
    <mergeCell ref="AG22:AN22"/>
    <mergeCell ref="AG23:AN23"/>
    <mergeCell ref="AG24:AN24"/>
    <mergeCell ref="O43:V43"/>
    <mergeCell ref="C42:M42"/>
    <mergeCell ref="C43:M43"/>
    <mergeCell ref="C44:M44"/>
    <mergeCell ref="Q21:S21"/>
    <mergeCell ref="Q22:S22"/>
    <mergeCell ref="H20:M20"/>
    <mergeCell ref="H21:M21"/>
    <mergeCell ref="H22:M22"/>
    <mergeCell ref="H23:M23"/>
    <mergeCell ref="H24:M24"/>
    <mergeCell ref="N22:P22"/>
    <mergeCell ref="N23:P23"/>
    <mergeCell ref="N24:P24"/>
    <mergeCell ref="O44:V44"/>
    <mergeCell ref="O37:V37"/>
    <mergeCell ref="O38:V38"/>
    <mergeCell ref="O39:V39"/>
    <mergeCell ref="O35:V35"/>
    <mergeCell ref="O36:V36"/>
    <mergeCell ref="C40:M40"/>
    <mergeCell ref="C41:M41"/>
    <mergeCell ref="B32:G32"/>
    <mergeCell ref="H32:M32"/>
    <mergeCell ref="B31:G31"/>
  </mergeCells>
  <conditionalFormatting sqref="O45">
    <cfRule type="cellIs" dxfId="112" priority="46" operator="equal">
      <formula>"✖"</formula>
    </cfRule>
  </conditionalFormatting>
  <conditionalFormatting sqref="O45">
    <cfRule type="cellIs" dxfId="111" priority="45" operator="equal">
      <formula>"✔"</formula>
    </cfRule>
  </conditionalFormatting>
  <conditionalFormatting sqref="O40:O44">
    <cfRule type="cellIs" dxfId="110" priority="48" operator="equal">
      <formula>"✖"</formula>
    </cfRule>
  </conditionalFormatting>
  <conditionalFormatting sqref="O40:O44">
    <cfRule type="cellIs" dxfId="109" priority="47" operator="equal">
      <formula>"✔"</formula>
    </cfRule>
  </conditionalFormatting>
  <conditionalFormatting sqref="B37">
    <cfRule type="cellIs" dxfId="108" priority="42" operator="equal">
      <formula>"✖"</formula>
    </cfRule>
  </conditionalFormatting>
  <conditionalFormatting sqref="B37">
    <cfRule type="cellIs" dxfId="107" priority="41" operator="equal">
      <formula>"✔"</formula>
    </cfRule>
  </conditionalFormatting>
  <conditionalFormatting sqref="B45">
    <cfRule type="cellIs" dxfId="106" priority="34" operator="equal">
      <formula>"✖"</formula>
    </cfRule>
  </conditionalFormatting>
  <conditionalFormatting sqref="B45">
    <cfRule type="cellIs" dxfId="105" priority="33" operator="equal">
      <formula>"✔"</formula>
    </cfRule>
  </conditionalFormatting>
  <conditionalFormatting sqref="B36">
    <cfRule type="cellIs" dxfId="104" priority="44" operator="equal">
      <formula>"✖"</formula>
    </cfRule>
  </conditionalFormatting>
  <conditionalFormatting sqref="B36">
    <cfRule type="cellIs" dxfId="103" priority="43" operator="equal">
      <formula>"✔"</formula>
    </cfRule>
  </conditionalFormatting>
  <conditionalFormatting sqref="B38">
    <cfRule type="cellIs" dxfId="102" priority="40" operator="equal">
      <formula>"✖"</formula>
    </cfRule>
  </conditionalFormatting>
  <conditionalFormatting sqref="B38">
    <cfRule type="cellIs" dxfId="101" priority="39" operator="equal">
      <formula>"✔"</formula>
    </cfRule>
  </conditionalFormatting>
  <conditionalFormatting sqref="B43">
    <cfRule type="cellIs" dxfId="100" priority="5" operator="equal">
      <formula>"✔"</formula>
    </cfRule>
  </conditionalFormatting>
  <conditionalFormatting sqref="AA45">
    <cfRule type="cellIs" dxfId="99" priority="1" operator="equal">
      <formula>"✔"</formula>
    </cfRule>
  </conditionalFormatting>
  <conditionalFormatting sqref="B39">
    <cfRule type="cellIs" dxfId="98" priority="20" operator="equal">
      <formula>"✖"</formula>
    </cfRule>
  </conditionalFormatting>
  <conditionalFormatting sqref="B39">
    <cfRule type="cellIs" dxfId="97" priority="19" operator="equal">
      <formula>"✔"</formula>
    </cfRule>
  </conditionalFormatting>
  <conditionalFormatting sqref="B44">
    <cfRule type="cellIs" dxfId="96" priority="8" operator="equal">
      <formula>"✖"</formula>
    </cfRule>
  </conditionalFormatting>
  <conditionalFormatting sqref="B44">
    <cfRule type="cellIs" dxfId="95" priority="7" operator="equal">
      <formula>"✔"</formula>
    </cfRule>
  </conditionalFormatting>
  <conditionalFormatting sqref="AA40:AA44">
    <cfRule type="cellIs" dxfId="94" priority="4" operator="equal">
      <formula>"✖"</formula>
    </cfRule>
  </conditionalFormatting>
  <conditionalFormatting sqref="AA40:AA44">
    <cfRule type="cellIs" dxfId="93" priority="3" operator="equal">
      <formula>"✔"</formula>
    </cfRule>
  </conditionalFormatting>
  <conditionalFormatting sqref="B40">
    <cfRule type="cellIs" dxfId="92" priority="14" operator="equal">
      <formula>"✖"</formula>
    </cfRule>
  </conditionalFormatting>
  <conditionalFormatting sqref="B40">
    <cfRule type="cellIs" dxfId="91" priority="13" operator="equal">
      <formula>"✔"</formula>
    </cfRule>
  </conditionalFormatting>
  <conditionalFormatting sqref="B41">
    <cfRule type="cellIs" dxfId="90" priority="12" operator="equal">
      <formula>"✖"</formula>
    </cfRule>
  </conditionalFormatting>
  <conditionalFormatting sqref="B41">
    <cfRule type="cellIs" dxfId="89" priority="11" operator="equal">
      <formula>"✔"</formula>
    </cfRule>
  </conditionalFormatting>
  <conditionalFormatting sqref="B42">
    <cfRule type="cellIs" dxfId="88" priority="10" operator="equal">
      <formula>"✖"</formula>
    </cfRule>
  </conditionalFormatting>
  <conditionalFormatting sqref="B42">
    <cfRule type="cellIs" dxfId="87" priority="9" operator="equal">
      <formula>"✔"</formula>
    </cfRule>
  </conditionalFormatting>
  <conditionalFormatting sqref="B43">
    <cfRule type="cellIs" dxfId="86" priority="6" operator="equal">
      <formula>"✖"</formula>
    </cfRule>
  </conditionalFormatting>
  <conditionalFormatting sqref="AA45">
    <cfRule type="cellIs" dxfId="85" priority="2" operator="equal">
      <formula>"✖"</formula>
    </cfRule>
  </conditionalFormatting>
  <dataValidations count="4">
    <dataValidation allowBlank="1" showInputMessage="1" showErrorMessage="1" promptTitle="Probate Inventory" prompt="Use this template to establish the total value of the deceased’s possessions so that any dispute over the will could be settled more easily. There can be a lot of variation in the amount of detail included and values could be estimated." sqref="A1" xr:uid="{474D8008-490C-480D-8006-F6938140F8DD}"/>
    <dataValidation type="list" allowBlank="1" showInputMessage="1" showErrorMessage="1" sqref="N20:P24" xr:uid="{8C022B99-10A6-47DB-861E-889B368F8157}">
      <formula1>"Yes,No"</formula1>
    </dataValidation>
    <dataValidation type="list" allowBlank="1" showInputMessage="1" showErrorMessage="1" sqref="B36:B45" xr:uid="{4B834EE2-DE62-4201-9130-12392D7E5222}">
      <formula1>"✔,✖,☐"</formula1>
    </dataValidation>
    <dataValidation allowBlank="1" showInputMessage="1" showErrorMessage="1" promptTitle="For Information only!" prompt="All of these values are calculated on your inputs in Probate Assets and Probate Liabilities worksheets._x000a__x000a_(Tip: Click on account head to quickly navigate to the section)" sqref="O34:O45 AJ39:AL39 P35:AI45" xr:uid="{AE8D090D-5329-46C3-B1F9-C1A3B4AAAF30}"/>
  </dataValidations>
  <hyperlinks>
    <hyperlink ref="O36:V36" location="'Probate Assets'!B13" tooltip="Bank Accounts" display="'Probate Assets'!B13" xr:uid="{D418E029-F579-46D9-BEAE-0723B5C162F9}"/>
    <hyperlink ref="O37:V37" location="'Probate Assets'!B24" tooltip="Personal Investments" display="'Probate Assets'!B24" xr:uid="{CA0AA33A-B9B7-42A9-B5EF-41BBA84A0FCF}"/>
    <hyperlink ref="O38:V38" location="'Probate Assets'!B35" tooltip="Business Interests" display="'Probate Assets'!B35" xr:uid="{B1EA43EE-FECA-4667-A254-19ADCE1D4A45}"/>
    <hyperlink ref="O39:V39" location="'Probate Assets'!B46" tooltip="Real Estate" display="'Probate Assets'!B46" xr:uid="{CA6DF084-385E-4D6E-B886-392BFCE25BB2}"/>
    <hyperlink ref="O40:V40" location="'Probate Assets'!B57" tooltip="Pension Plans" display="'Probate Assets'!B57" xr:uid="{A36181BC-7D72-43A4-B074-CE59CDD53A65}"/>
    <hyperlink ref="O41:V41" location="'Probate Assets'!B68" tooltip="Insurance" display="'Probate Assets'!B68" xr:uid="{38BF7539-A48C-4B85-9963-A7E83E75687A}"/>
    <hyperlink ref="O42:V42" location="'Probate Assets'!B79" tooltip="Private Loans &amp; Mortgages" display="'Probate Assets'!B79" xr:uid="{2B128755-E98E-4F05-9B42-EF90FD5CC902}"/>
    <hyperlink ref="O43:V43" location="'Probate Assets'!B90" tooltip="Interest in other Estates &amp; Trusts" display="'Probate Assets'!B90" xr:uid="{46EAF59D-BDFF-4814-8323-DCDB6B3FF410}"/>
    <hyperlink ref="O44:V44" location="'Probate Assets'!B101" tooltip="Personal Effects &amp; Other Assets" display="'Probate Assets'!B101" xr:uid="{C1919FE6-9B1B-48A6-AEAE-84C2847307BE}"/>
    <hyperlink ref="AA36:AH36" location="'Probate Liabilities'!B13" tooltip="Mortgages" display="'Probate Liabilities'!B13" xr:uid="{EBF771BB-EC05-497C-96B0-7A2087B549F2}"/>
    <hyperlink ref="AA37:AH37" location="'Probate Liabilities'!B23" tooltip="Personal Loans &amp; Lines of Credit" display="'Probate Liabilities'!B23" xr:uid="{73B4491B-FED7-457E-B11D-510F9A46425E}"/>
    <hyperlink ref="AA38:AH38" location="'Probate Liabilities'!B33" tooltip="Business Interests" display="'Probate Liabilities'!B33" xr:uid="{5FF65349-0383-40B6-B11C-94DA14D3A90B}"/>
    <hyperlink ref="AA39:AH39" location="'Probate Liabilities'!B43" tooltip="Credit Cards" display="'Probate Liabilities'!B43" xr:uid="{08813FB0-8A6B-403A-88E8-6C31571A70CD}"/>
    <hyperlink ref="AA40:AH40" location="'Probate Liabilities'!B53" tooltip="Other Liabilities" display="'Probate Liabilities'!B53" xr:uid="{B2A56E4E-64AF-42D4-963A-75C291E1501A}"/>
  </hyperlinks>
  <pageMargins left="0.7" right="0.7" top="0.75" bottom="0.75" header="0.3" footer="0.3"/>
  <pageSetup scale="5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pageSetUpPr fitToPage="1"/>
  </sheetPr>
  <dimension ref="A1:M101"/>
  <sheetViews>
    <sheetView showGridLines="0" zoomScaleNormal="100" workbookViewId="0"/>
  </sheetViews>
  <sheetFormatPr defaultColWidth="9.19921875" defaultRowHeight="19.95" customHeight="1" x14ac:dyDescent="0.3"/>
  <cols>
    <col min="1" max="1" width="3.5" style="1" customWidth="1"/>
    <col min="2" max="3" width="33.296875" style="8" customWidth="1"/>
    <col min="4" max="4" width="16.69921875" style="8" customWidth="1"/>
    <col min="5" max="5" width="33.296875" style="8" customWidth="1"/>
    <col min="6" max="6" width="25.19921875" style="8" customWidth="1"/>
    <col min="7" max="7" width="21.69921875" style="8" customWidth="1"/>
    <col min="8" max="8" width="50" style="8" customWidth="1"/>
    <col min="9" max="9" width="16.19921875" style="1" customWidth="1"/>
    <col min="10" max="16384" width="9.19921875" style="1"/>
  </cols>
  <sheetData>
    <row r="1" spans="1:9" s="2" customFormat="1" ht="19.95" customHeight="1" x14ac:dyDescent="0.3">
      <c r="B1" s="189"/>
      <c r="C1" s="189"/>
      <c r="D1" s="189"/>
      <c r="E1" s="189"/>
      <c r="F1" s="189"/>
      <c r="G1" s="189"/>
      <c r="H1" s="189"/>
    </row>
    <row r="2" spans="1:9" s="2" customFormat="1" ht="19.95" customHeight="1" x14ac:dyDescent="0.3">
      <c r="B2" s="181" t="s">
        <v>86</v>
      </c>
      <c r="C2" s="182"/>
      <c r="D2" s="182"/>
      <c r="E2" s="182"/>
      <c r="F2" s="182"/>
      <c r="G2" s="182"/>
      <c r="H2" s="182"/>
    </row>
    <row r="3" spans="1:9" s="2" customFormat="1" ht="19.95" customHeight="1" x14ac:dyDescent="0.3">
      <c r="B3" s="182"/>
      <c r="C3" s="182"/>
      <c r="D3" s="182"/>
      <c r="E3" s="182"/>
      <c r="F3" s="182"/>
      <c r="G3" s="182"/>
      <c r="H3" s="182"/>
    </row>
    <row r="4" spans="1:9" s="2" customFormat="1" ht="19.95" customHeight="1" x14ac:dyDescent="0.3">
      <c r="B4" s="182"/>
      <c r="C4" s="182"/>
      <c r="D4" s="182"/>
      <c r="E4" s="182"/>
      <c r="F4" s="182"/>
      <c r="G4" s="182"/>
      <c r="H4" s="182"/>
    </row>
    <row r="5" spans="1:9" s="2" customFormat="1" ht="19.95" customHeight="1" x14ac:dyDescent="0.3">
      <c r="B5" s="182"/>
      <c r="C5" s="182"/>
      <c r="D5" s="182"/>
      <c r="E5" s="182"/>
      <c r="F5" s="182"/>
      <c r="G5" s="182"/>
      <c r="H5" s="182"/>
    </row>
    <row r="6" spans="1:9" s="2" customFormat="1" ht="19.2" customHeight="1" x14ac:dyDescent="0.3">
      <c r="B6" s="182"/>
      <c r="C6" s="182"/>
      <c r="D6" s="182"/>
      <c r="E6" s="182"/>
      <c r="F6" s="182"/>
      <c r="G6" s="182"/>
      <c r="H6" s="182"/>
    </row>
    <row r="7" spans="1:9" s="9" customFormat="1" ht="35.700000000000003" customHeight="1" x14ac:dyDescent="0.3">
      <c r="B7" s="183" t="s">
        <v>50</v>
      </c>
      <c r="C7" s="183"/>
      <c r="D7" s="183"/>
      <c r="E7" s="183"/>
      <c r="F7" s="183"/>
      <c r="G7" s="183"/>
      <c r="H7" s="183"/>
    </row>
    <row r="8" spans="1:9" s="9" customFormat="1" ht="34.200000000000003" customHeight="1" x14ac:dyDescent="0.3">
      <c r="B8" s="183"/>
      <c r="C8" s="183"/>
      <c r="D8" s="183"/>
      <c r="E8" s="183"/>
      <c r="F8" s="183"/>
      <c r="G8" s="183"/>
      <c r="H8" s="183"/>
    </row>
    <row r="9" spans="1:9" s="3" customFormat="1" ht="9.4499999999999993" customHeight="1" x14ac:dyDescent="0.3">
      <c r="B9" s="25"/>
      <c r="C9" s="26"/>
      <c r="D9" s="26"/>
      <c r="E9" s="5"/>
      <c r="F9" s="26"/>
      <c r="G9" s="27"/>
      <c r="H9" s="27"/>
    </row>
    <row r="10" spans="1:9" s="3" customFormat="1" ht="30" customHeight="1" x14ac:dyDescent="0.3">
      <c r="B10" s="43" t="s">
        <v>90</v>
      </c>
      <c r="C10" s="44"/>
      <c r="D10" s="44"/>
      <c r="E10" s="45"/>
      <c r="F10" s="44"/>
      <c r="G10" s="42">
        <f>tblBankAccounts[[#Totals],[Balance ]]+tblPersonalInvestments[[#Totals],[Market value]]+tblBusinessInterests[[#Totals],[Value ]]+tblRealEstate[[#Totals],[Market price]]+tblPensionPlans[[#Totals],[Value ]]+tblInsurance[[#Totals],[Cash value ]]+tblMortgages[[#Totals],[Balance owed ]]+tblTrusts[[#Totals],[Distribution amount]]+tblOtherAssets[[#Totals],[Value ]]</f>
        <v>0</v>
      </c>
      <c r="H10" s="44"/>
    </row>
    <row r="11" spans="1:9" s="3" customFormat="1" ht="19.95" customHeight="1" x14ac:dyDescent="0.3">
      <c r="B11" s="4"/>
      <c r="C11" s="5"/>
      <c r="D11" s="5"/>
      <c r="E11" s="5"/>
      <c r="F11" s="5"/>
      <c r="G11" s="6"/>
      <c r="H11" s="6"/>
    </row>
    <row r="12" spans="1:9" s="31" customFormat="1" ht="37.950000000000003" customHeight="1" x14ac:dyDescent="0.3">
      <c r="B12" s="184" t="s">
        <v>89</v>
      </c>
      <c r="C12" s="184"/>
      <c r="D12" s="184"/>
      <c r="E12" s="184"/>
      <c r="F12" s="184"/>
      <c r="G12" s="184"/>
      <c r="H12" s="184"/>
    </row>
    <row r="13" spans="1:9" s="3" customFormat="1" ht="58.95" customHeight="1" x14ac:dyDescent="0.3">
      <c r="B13" s="207" t="s">
        <v>51</v>
      </c>
      <c r="C13" s="207"/>
      <c r="D13" s="207"/>
      <c r="E13" s="207"/>
      <c r="F13" s="207"/>
      <c r="G13" s="207"/>
      <c r="H13" s="207"/>
    </row>
    <row r="14" spans="1:9" s="16" customFormat="1" ht="40.200000000000003" customHeight="1" x14ac:dyDescent="0.3">
      <c r="B14" s="197" t="s">
        <v>94</v>
      </c>
      <c r="C14" s="197" t="s">
        <v>7</v>
      </c>
      <c r="D14" s="197" t="s">
        <v>44</v>
      </c>
      <c r="E14" s="197" t="s">
        <v>91</v>
      </c>
      <c r="F14" s="197" t="s">
        <v>92</v>
      </c>
      <c r="G14" s="197" t="s">
        <v>54</v>
      </c>
      <c r="H14" s="197" t="s">
        <v>45</v>
      </c>
      <c r="I14" s="205"/>
    </row>
    <row r="15" spans="1:9" s="3" customFormat="1" ht="24" customHeight="1" x14ac:dyDescent="0.3">
      <c r="B15" s="199"/>
      <c r="C15" s="200"/>
      <c r="D15" s="201"/>
      <c r="E15" s="201"/>
      <c r="F15" s="201"/>
      <c r="G15" s="202"/>
      <c r="H15" s="200"/>
    </row>
    <row r="16" spans="1:9" s="3" customFormat="1" ht="24" customHeight="1" x14ac:dyDescent="0.3">
      <c r="A16" s="204"/>
      <c r="B16" s="199"/>
      <c r="C16" s="200"/>
      <c r="D16" s="201"/>
      <c r="E16" s="201"/>
      <c r="F16" s="201"/>
      <c r="G16" s="202"/>
      <c r="H16" s="200"/>
      <c r="I16" s="204"/>
    </row>
    <row r="17" spans="2:10" s="3" customFormat="1" ht="24" customHeight="1" x14ac:dyDescent="0.3">
      <c r="B17" s="199"/>
      <c r="C17" s="200"/>
      <c r="D17" s="201"/>
      <c r="E17" s="201"/>
      <c r="F17" s="201"/>
      <c r="G17" s="202"/>
      <c r="H17" s="200"/>
    </row>
    <row r="18" spans="2:10" s="3" customFormat="1" ht="24" customHeight="1" x14ac:dyDescent="0.3">
      <c r="B18" s="199"/>
      <c r="C18" s="200"/>
      <c r="D18" s="201"/>
      <c r="E18" s="201"/>
      <c r="F18" s="201"/>
      <c r="G18" s="202"/>
      <c r="H18" s="200"/>
      <c r="I18" s="204"/>
    </row>
    <row r="19" spans="2:10" s="3" customFormat="1" ht="24" customHeight="1" x14ac:dyDescent="0.3">
      <c r="B19" s="199"/>
      <c r="C19" s="200"/>
      <c r="D19" s="201"/>
      <c r="E19" s="201"/>
      <c r="F19" s="201"/>
      <c r="G19" s="202"/>
      <c r="H19" s="200"/>
    </row>
    <row r="20" spans="2:10" s="47" customFormat="1" ht="24" customHeight="1" x14ac:dyDescent="0.3">
      <c r="B20" s="197" t="s">
        <v>33</v>
      </c>
      <c r="C20" s="197"/>
      <c r="D20" s="197"/>
      <c r="E20" s="197"/>
      <c r="F20" s="197"/>
      <c r="G20" s="203">
        <f>SUBTOTAL(109,tblBankAccounts[[Balance ]])</f>
        <v>0</v>
      </c>
      <c r="H20" s="208"/>
      <c r="I20" s="206"/>
    </row>
    <row r="21" spans="2:10" s="3" customFormat="1" ht="19.95" customHeight="1" x14ac:dyDescent="0.3">
      <c r="B21" s="7"/>
      <c r="C21" s="7"/>
      <c r="D21" s="7"/>
      <c r="E21" s="7"/>
      <c r="F21" s="7"/>
      <c r="G21" s="7"/>
      <c r="H21" s="7"/>
    </row>
    <row r="22" spans="2:10" s="31" customFormat="1" ht="37.950000000000003" customHeight="1" x14ac:dyDescent="0.3">
      <c r="B22" s="178" t="s">
        <v>93</v>
      </c>
      <c r="C22" s="187"/>
      <c r="D22" s="187"/>
      <c r="E22" s="187"/>
      <c r="F22" s="187"/>
      <c r="G22" s="187"/>
      <c r="H22" s="188"/>
    </row>
    <row r="23" spans="2:10" s="3" customFormat="1" ht="42.45" customHeight="1" x14ac:dyDescent="0.3">
      <c r="B23" s="194" t="s">
        <v>95</v>
      </c>
      <c r="C23" s="186"/>
      <c r="D23" s="186"/>
      <c r="E23" s="186"/>
      <c r="F23" s="186"/>
      <c r="G23" s="186"/>
      <c r="H23" s="195"/>
    </row>
    <row r="24" spans="2:10" s="3" customFormat="1" ht="40.200000000000003" customHeight="1" x14ac:dyDescent="0.3">
      <c r="B24" s="197" t="s">
        <v>16</v>
      </c>
      <c r="C24" s="197" t="s">
        <v>7</v>
      </c>
      <c r="D24" s="197" t="s">
        <v>44</v>
      </c>
      <c r="E24" s="197" t="s">
        <v>91</v>
      </c>
      <c r="F24" s="197" t="s">
        <v>46</v>
      </c>
      <c r="G24" s="198" t="s">
        <v>96</v>
      </c>
      <c r="H24" s="197" t="s">
        <v>45</v>
      </c>
      <c r="J24" s="22"/>
    </row>
    <row r="25" spans="2:10" s="3" customFormat="1" ht="24" customHeight="1" x14ac:dyDescent="0.3">
      <c r="B25" s="199"/>
      <c r="C25" s="200"/>
      <c r="D25" s="201"/>
      <c r="E25" s="201"/>
      <c r="F25" s="201"/>
      <c r="G25" s="202"/>
      <c r="H25" s="200"/>
    </row>
    <row r="26" spans="2:10" s="3" customFormat="1" ht="24" customHeight="1" x14ac:dyDescent="0.3">
      <c r="B26" s="199"/>
      <c r="C26" s="200"/>
      <c r="D26" s="201"/>
      <c r="E26" s="201"/>
      <c r="F26" s="201"/>
      <c r="G26" s="202"/>
      <c r="H26" s="200"/>
    </row>
    <row r="27" spans="2:10" s="3" customFormat="1" ht="24" customHeight="1" x14ac:dyDescent="0.3">
      <c r="B27" s="199"/>
      <c r="C27" s="200"/>
      <c r="D27" s="201"/>
      <c r="E27" s="201"/>
      <c r="F27" s="201"/>
      <c r="G27" s="202"/>
      <c r="H27" s="200"/>
    </row>
    <row r="28" spans="2:10" s="3" customFormat="1" ht="24" customHeight="1" x14ac:dyDescent="0.3">
      <c r="B28" s="199"/>
      <c r="C28" s="200"/>
      <c r="D28" s="201"/>
      <c r="E28" s="201"/>
      <c r="F28" s="201"/>
      <c r="G28" s="202"/>
      <c r="H28" s="200"/>
    </row>
    <row r="29" spans="2:10" s="3" customFormat="1" ht="24" customHeight="1" x14ac:dyDescent="0.3">
      <c r="B29" s="199"/>
      <c r="C29" s="200"/>
      <c r="D29" s="201"/>
      <c r="E29" s="201"/>
      <c r="F29" s="201"/>
      <c r="G29" s="202"/>
      <c r="H29" s="200"/>
    </row>
    <row r="30" spans="2:10" s="47" customFormat="1" ht="24" customHeight="1" x14ac:dyDescent="0.3">
      <c r="B30" s="197" t="s">
        <v>33</v>
      </c>
      <c r="C30" s="197"/>
      <c r="D30" s="197"/>
      <c r="E30" s="197"/>
      <c r="F30" s="197"/>
      <c r="G30" s="203">
        <f>SUBTOTAL(109,tblPersonalInvestments[Market value])</f>
        <v>0</v>
      </c>
      <c r="H30" s="197"/>
    </row>
    <row r="31" spans="2:10" s="3" customFormat="1" ht="19.95" customHeight="1" x14ac:dyDescent="0.3">
      <c r="B31" s="7"/>
      <c r="C31" s="7"/>
      <c r="D31" s="7"/>
      <c r="E31" s="196"/>
      <c r="F31" s="196"/>
      <c r="G31" s="196"/>
      <c r="H31" s="7"/>
    </row>
    <row r="32" spans="2:10" s="31" customFormat="1" ht="37.950000000000003" customHeight="1" x14ac:dyDescent="0.3">
      <c r="B32" s="184" t="s">
        <v>97</v>
      </c>
      <c r="C32" s="184"/>
      <c r="D32" s="184"/>
      <c r="E32" s="184"/>
      <c r="F32" s="184"/>
      <c r="G32" s="184"/>
      <c r="H32" s="184"/>
    </row>
    <row r="33" spans="1:10" s="17" customFormat="1" ht="42.45" customHeight="1" x14ac:dyDescent="0.3">
      <c r="B33" s="209" t="s">
        <v>65</v>
      </c>
      <c r="C33" s="209"/>
      <c r="D33" s="209"/>
      <c r="E33" s="209"/>
      <c r="F33" s="209"/>
      <c r="G33" s="209"/>
      <c r="H33" s="209"/>
    </row>
    <row r="34" spans="1:10" s="3" customFormat="1" ht="40.200000000000003" customHeight="1" x14ac:dyDescent="0.3">
      <c r="A34" s="204"/>
      <c r="B34" s="197" t="s">
        <v>98</v>
      </c>
      <c r="C34" s="197" t="s">
        <v>7</v>
      </c>
      <c r="D34" s="197" t="s">
        <v>44</v>
      </c>
      <c r="E34" s="197" t="s">
        <v>48</v>
      </c>
      <c r="F34" s="197" t="s">
        <v>47</v>
      </c>
      <c r="G34" s="197" t="s">
        <v>53</v>
      </c>
      <c r="H34" s="197" t="s">
        <v>45</v>
      </c>
      <c r="I34" s="204"/>
    </row>
    <row r="35" spans="1:10" s="3" customFormat="1" ht="24" customHeight="1" x14ac:dyDescent="0.3">
      <c r="B35" s="199"/>
      <c r="C35" s="200"/>
      <c r="D35" s="201"/>
      <c r="E35" s="201"/>
      <c r="F35" s="201"/>
      <c r="G35" s="202"/>
      <c r="H35" s="200"/>
      <c r="I35" s="204"/>
    </row>
    <row r="36" spans="1:10" s="3" customFormat="1" ht="24" customHeight="1" x14ac:dyDescent="0.3">
      <c r="B36" s="199"/>
      <c r="C36" s="200"/>
      <c r="D36" s="201"/>
      <c r="E36" s="201"/>
      <c r="F36" s="201"/>
      <c r="G36" s="202"/>
      <c r="H36" s="200"/>
    </row>
    <row r="37" spans="1:10" s="3" customFormat="1" ht="24" customHeight="1" x14ac:dyDescent="0.3">
      <c r="B37" s="199"/>
      <c r="C37" s="200"/>
      <c r="D37" s="201"/>
      <c r="E37" s="201"/>
      <c r="F37" s="201"/>
      <c r="G37" s="202"/>
      <c r="H37" s="200"/>
      <c r="I37" s="204"/>
    </row>
    <row r="38" spans="1:10" s="3" customFormat="1" ht="24" customHeight="1" x14ac:dyDescent="0.3">
      <c r="B38" s="199"/>
      <c r="C38" s="200"/>
      <c r="D38" s="201"/>
      <c r="E38" s="201"/>
      <c r="F38" s="201"/>
      <c r="G38" s="202"/>
      <c r="H38" s="200"/>
    </row>
    <row r="39" spans="1:10" s="3" customFormat="1" ht="24" customHeight="1" x14ac:dyDescent="0.3">
      <c r="B39" s="199"/>
      <c r="C39" s="200"/>
      <c r="D39" s="201"/>
      <c r="E39" s="201"/>
      <c r="F39" s="201"/>
      <c r="G39" s="202"/>
      <c r="H39" s="200"/>
      <c r="I39" s="204"/>
    </row>
    <row r="40" spans="1:10" s="47" customFormat="1" ht="24" customHeight="1" x14ac:dyDescent="0.3">
      <c r="B40" s="197" t="s">
        <v>33</v>
      </c>
      <c r="C40" s="197"/>
      <c r="D40" s="197"/>
      <c r="E40" s="197"/>
      <c r="F40" s="197"/>
      <c r="G40" s="203">
        <f>SUBTOTAL(109,tblBusinessInterests[[Value ]])</f>
        <v>0</v>
      </c>
      <c r="H40" s="210"/>
    </row>
    <row r="41" spans="1:10" s="3" customFormat="1" ht="19.95" customHeight="1" x14ac:dyDescent="0.3">
      <c r="B41" s="7"/>
      <c r="C41" s="196"/>
      <c r="D41" s="196"/>
      <c r="E41" s="7"/>
      <c r="F41" s="196"/>
      <c r="G41" s="7"/>
      <c r="H41" s="196"/>
    </row>
    <row r="42" spans="1:10" s="31" customFormat="1" ht="37.950000000000003" customHeight="1" x14ac:dyDescent="0.3">
      <c r="B42" s="184" t="s">
        <v>99</v>
      </c>
      <c r="C42" s="185"/>
      <c r="D42" s="185"/>
      <c r="E42" s="185"/>
      <c r="F42" s="185"/>
      <c r="G42" s="185"/>
      <c r="H42" s="185"/>
    </row>
    <row r="43" spans="1:10" s="17" customFormat="1" ht="61.2" customHeight="1" x14ac:dyDescent="0.3">
      <c r="B43" s="207" t="s">
        <v>100</v>
      </c>
      <c r="C43" s="211"/>
      <c r="D43" s="211"/>
      <c r="E43" s="211"/>
      <c r="F43" s="211"/>
      <c r="G43" s="211"/>
      <c r="H43" s="211"/>
    </row>
    <row r="44" spans="1:10" s="3" customFormat="1" ht="40.200000000000003" customHeight="1" x14ac:dyDescent="0.3">
      <c r="B44" s="197" t="s">
        <v>7</v>
      </c>
      <c r="C44" s="197" t="s">
        <v>49</v>
      </c>
      <c r="D44" s="197" t="s">
        <v>44</v>
      </c>
      <c r="E44" s="197" t="s">
        <v>48</v>
      </c>
      <c r="F44" s="212" t="s">
        <v>101</v>
      </c>
      <c r="G44" s="197" t="s">
        <v>102</v>
      </c>
      <c r="H44" s="197" t="s">
        <v>45</v>
      </c>
      <c r="I44" s="204"/>
    </row>
    <row r="45" spans="1:10" s="3" customFormat="1" ht="24" customHeight="1" thickBot="1" x14ac:dyDescent="0.35">
      <c r="B45" s="199"/>
      <c r="C45" s="200"/>
      <c r="D45" s="201"/>
      <c r="E45" s="201"/>
      <c r="F45" s="213"/>
      <c r="G45" s="202"/>
      <c r="H45" s="200"/>
      <c r="J45" s="30"/>
    </row>
    <row r="46" spans="1:10" s="3" customFormat="1" ht="24" customHeight="1" x14ac:dyDescent="0.3">
      <c r="B46" s="199"/>
      <c r="C46" s="200"/>
      <c r="D46" s="201"/>
      <c r="E46" s="201"/>
      <c r="F46" s="213"/>
      <c r="G46" s="202"/>
      <c r="H46" s="200"/>
      <c r="I46" s="204"/>
    </row>
    <row r="47" spans="1:10" s="3" customFormat="1" ht="24" customHeight="1" x14ac:dyDescent="0.3">
      <c r="B47" s="199"/>
      <c r="C47" s="200"/>
      <c r="D47" s="201"/>
      <c r="E47" s="201"/>
      <c r="F47" s="213"/>
      <c r="G47" s="202"/>
      <c r="H47" s="200"/>
      <c r="I47" s="204"/>
    </row>
    <row r="48" spans="1:10" s="3" customFormat="1" ht="24" customHeight="1" x14ac:dyDescent="0.3">
      <c r="B48" s="199"/>
      <c r="C48" s="200"/>
      <c r="D48" s="201"/>
      <c r="E48" s="201"/>
      <c r="F48" s="213"/>
      <c r="G48" s="202"/>
      <c r="H48" s="200"/>
      <c r="I48" s="204"/>
    </row>
    <row r="49" spans="1:13" s="3" customFormat="1" ht="24" customHeight="1" x14ac:dyDescent="0.3">
      <c r="B49" s="199"/>
      <c r="C49" s="200"/>
      <c r="D49" s="201"/>
      <c r="E49" s="201"/>
      <c r="F49" s="213"/>
      <c r="G49" s="202"/>
      <c r="H49" s="200"/>
    </row>
    <row r="50" spans="1:13" s="47" customFormat="1" ht="24" customHeight="1" x14ac:dyDescent="0.3">
      <c r="A50" s="206"/>
      <c r="B50" s="197" t="s">
        <v>33</v>
      </c>
      <c r="C50" s="197"/>
      <c r="D50" s="197"/>
      <c r="E50" s="197"/>
      <c r="F50" s="203">
        <f>SUBTOTAL(109,tblRealEstate[Purchase price])</f>
        <v>0</v>
      </c>
      <c r="G50" s="203">
        <f>SUBTOTAL(109,tblRealEstate[Market price])</f>
        <v>0</v>
      </c>
      <c r="H50" s="210"/>
    </row>
    <row r="51" spans="1:13" s="3" customFormat="1" ht="19.95" customHeight="1" x14ac:dyDescent="0.3">
      <c r="B51" s="7"/>
      <c r="C51" s="196"/>
      <c r="D51" s="196"/>
      <c r="E51" s="7"/>
      <c r="F51" s="196"/>
      <c r="G51" s="7"/>
      <c r="H51" s="196"/>
    </row>
    <row r="52" spans="1:13" s="31" customFormat="1" ht="37.950000000000003" customHeight="1" x14ac:dyDescent="0.3">
      <c r="B52" s="178" t="s">
        <v>103</v>
      </c>
      <c r="C52" s="179"/>
      <c r="D52" s="179"/>
      <c r="E52" s="179"/>
      <c r="F52" s="179"/>
      <c r="G52" s="179"/>
      <c r="H52" s="180"/>
    </row>
    <row r="53" spans="1:13" s="3" customFormat="1" ht="25.2" customHeight="1" x14ac:dyDescent="0.3">
      <c r="B53" s="194" t="s">
        <v>62</v>
      </c>
      <c r="C53" s="215"/>
      <c r="D53" s="215"/>
      <c r="E53" s="215"/>
      <c r="F53" s="215"/>
      <c r="G53" s="215"/>
      <c r="H53" s="216"/>
    </row>
    <row r="54" spans="1:13" s="9" customFormat="1" ht="40.200000000000003" customHeight="1" x14ac:dyDescent="0.3">
      <c r="A54" s="214"/>
      <c r="B54" s="197" t="s">
        <v>16</v>
      </c>
      <c r="C54" s="197" t="s">
        <v>44</v>
      </c>
      <c r="D54" s="197" t="s">
        <v>104</v>
      </c>
      <c r="E54" s="197" t="s">
        <v>46</v>
      </c>
      <c r="F54" s="197" t="s">
        <v>8</v>
      </c>
      <c r="G54" s="197" t="s">
        <v>53</v>
      </c>
      <c r="H54" s="197" t="s">
        <v>45</v>
      </c>
      <c r="M54" s="20"/>
    </row>
    <row r="55" spans="1:13" s="3" customFormat="1" ht="24" customHeight="1" x14ac:dyDescent="0.3">
      <c r="B55" s="199"/>
      <c r="C55" s="200"/>
      <c r="D55" s="201"/>
      <c r="E55" s="201"/>
      <c r="F55" s="201"/>
      <c r="G55" s="202"/>
      <c r="H55" s="200"/>
      <c r="I55" s="204"/>
    </row>
    <row r="56" spans="1:13" s="3" customFormat="1" ht="24" customHeight="1" x14ac:dyDescent="0.3">
      <c r="B56" s="199"/>
      <c r="C56" s="200"/>
      <c r="D56" s="201"/>
      <c r="E56" s="201"/>
      <c r="F56" s="201"/>
      <c r="G56" s="202"/>
      <c r="H56" s="200"/>
      <c r="I56" s="204"/>
    </row>
    <row r="57" spans="1:13" s="3" customFormat="1" ht="24" customHeight="1" x14ac:dyDescent="0.3">
      <c r="B57" s="199"/>
      <c r="C57" s="200"/>
      <c r="D57" s="201"/>
      <c r="E57" s="201"/>
      <c r="F57" s="201"/>
      <c r="G57" s="202"/>
      <c r="H57" s="200"/>
    </row>
    <row r="58" spans="1:13" s="3" customFormat="1" ht="24" customHeight="1" x14ac:dyDescent="0.3">
      <c r="B58" s="199"/>
      <c r="C58" s="200"/>
      <c r="D58" s="201"/>
      <c r="E58" s="201"/>
      <c r="F58" s="201"/>
      <c r="G58" s="202"/>
      <c r="H58" s="200"/>
      <c r="I58" s="204"/>
    </row>
    <row r="59" spans="1:13" s="3" customFormat="1" ht="24" customHeight="1" x14ac:dyDescent="0.3">
      <c r="B59" s="199"/>
      <c r="C59" s="200"/>
      <c r="D59" s="201"/>
      <c r="E59" s="201"/>
      <c r="F59" s="201"/>
      <c r="G59" s="202"/>
      <c r="H59" s="200"/>
      <c r="I59" s="204"/>
    </row>
    <row r="60" spans="1:13" s="47" customFormat="1" ht="24" customHeight="1" x14ac:dyDescent="0.3">
      <c r="B60" s="197" t="s">
        <v>33</v>
      </c>
      <c r="C60" s="210"/>
      <c r="D60" s="210"/>
      <c r="E60" s="210"/>
      <c r="F60" s="210"/>
      <c r="G60" s="203">
        <f>SUBTOTAL(109,tblPensionPlans[[Value ]])</f>
        <v>0</v>
      </c>
      <c r="H60" s="210"/>
      <c r="I60" s="206"/>
    </row>
    <row r="61" spans="1:13" s="3" customFormat="1" ht="19.95" customHeight="1" x14ac:dyDescent="0.3">
      <c r="B61" s="7"/>
      <c r="C61" s="7"/>
      <c r="D61" s="7"/>
      <c r="E61" s="7"/>
      <c r="F61" s="7"/>
      <c r="G61" s="7"/>
      <c r="H61" s="7"/>
    </row>
    <row r="62" spans="1:13" s="32" customFormat="1" ht="37.950000000000003" customHeight="1" x14ac:dyDescent="0.3">
      <c r="B62" s="184" t="s">
        <v>34</v>
      </c>
      <c r="C62" s="184"/>
      <c r="D62" s="184"/>
      <c r="E62" s="184"/>
      <c r="F62" s="184"/>
      <c r="G62" s="184"/>
      <c r="H62" s="184"/>
    </row>
    <row r="63" spans="1:13" s="19" customFormat="1" ht="42.45" customHeight="1" x14ac:dyDescent="0.3">
      <c r="B63" s="194" t="s">
        <v>52</v>
      </c>
      <c r="C63" s="215"/>
      <c r="D63" s="215"/>
      <c r="E63" s="215"/>
      <c r="F63" s="215"/>
      <c r="G63" s="215"/>
      <c r="H63" s="216"/>
    </row>
    <row r="64" spans="1:13" s="3" customFormat="1" ht="40.200000000000003" customHeight="1" x14ac:dyDescent="0.3">
      <c r="A64" s="204"/>
      <c r="B64" s="197" t="s">
        <v>35</v>
      </c>
      <c r="C64" s="197" t="s">
        <v>105</v>
      </c>
      <c r="D64" s="197" t="s">
        <v>44</v>
      </c>
      <c r="E64" s="197" t="s">
        <v>46</v>
      </c>
      <c r="F64" s="197" t="s">
        <v>106</v>
      </c>
      <c r="G64" s="197" t="s">
        <v>107</v>
      </c>
      <c r="H64" s="197" t="s">
        <v>45</v>
      </c>
    </row>
    <row r="65" spans="1:10" s="3" customFormat="1" ht="24" customHeight="1" x14ac:dyDescent="0.3">
      <c r="B65" s="199"/>
      <c r="C65" s="200"/>
      <c r="D65" s="201"/>
      <c r="E65" s="201"/>
      <c r="F65" s="217"/>
      <c r="G65" s="217"/>
      <c r="H65" s="218"/>
      <c r="I65" s="204"/>
    </row>
    <row r="66" spans="1:10" s="3" customFormat="1" ht="24" customHeight="1" x14ac:dyDescent="0.3">
      <c r="B66" s="199"/>
      <c r="C66" s="200"/>
      <c r="D66" s="201"/>
      <c r="E66" s="201"/>
      <c r="F66" s="217"/>
      <c r="G66" s="217"/>
      <c r="H66" s="218"/>
    </row>
    <row r="67" spans="1:10" s="3" customFormat="1" ht="24" customHeight="1" x14ac:dyDescent="0.3">
      <c r="B67" s="199"/>
      <c r="C67" s="200"/>
      <c r="D67" s="201"/>
      <c r="E67" s="201"/>
      <c r="F67" s="217"/>
      <c r="G67" s="217"/>
      <c r="H67" s="218"/>
      <c r="I67" s="204"/>
    </row>
    <row r="68" spans="1:10" s="3" customFormat="1" ht="24" customHeight="1" x14ac:dyDescent="0.3">
      <c r="B68" s="199"/>
      <c r="C68" s="200"/>
      <c r="D68" s="201"/>
      <c r="E68" s="201"/>
      <c r="F68" s="217"/>
      <c r="G68" s="217"/>
      <c r="H68" s="218"/>
      <c r="I68" s="204"/>
    </row>
    <row r="69" spans="1:10" s="3" customFormat="1" ht="24" customHeight="1" x14ac:dyDescent="0.3">
      <c r="B69" s="199"/>
      <c r="C69" s="200"/>
      <c r="D69" s="201"/>
      <c r="E69" s="201"/>
      <c r="F69" s="217"/>
      <c r="G69" s="217"/>
      <c r="H69" s="218"/>
      <c r="I69" s="24"/>
      <c r="J69" s="24"/>
    </row>
    <row r="70" spans="1:10" s="47" customFormat="1" ht="24" customHeight="1" x14ac:dyDescent="0.3">
      <c r="B70" s="197" t="s">
        <v>33</v>
      </c>
      <c r="C70" s="210"/>
      <c r="D70" s="210"/>
      <c r="E70" s="210"/>
      <c r="F70" s="203">
        <f>SUBTOTAL(109,tblInsurance[[Face value ]])</f>
        <v>0</v>
      </c>
      <c r="G70" s="203">
        <f>SUBTOTAL(109,tblInsurance[[Cash value ]])</f>
        <v>0</v>
      </c>
      <c r="H70" s="210"/>
    </row>
    <row r="71" spans="1:10" s="3" customFormat="1" ht="19.95" customHeight="1" x14ac:dyDescent="0.3">
      <c r="B71" s="200"/>
      <c r="C71" s="200"/>
      <c r="D71" s="200"/>
      <c r="E71" s="200"/>
      <c r="F71" s="200"/>
      <c r="G71" s="200"/>
      <c r="H71" s="200"/>
    </row>
    <row r="72" spans="1:10" s="32" customFormat="1" ht="37.950000000000003" customHeight="1" x14ac:dyDescent="0.3">
      <c r="B72" s="184" t="s">
        <v>108</v>
      </c>
      <c r="C72" s="184"/>
      <c r="D72" s="184"/>
      <c r="E72" s="184"/>
      <c r="F72" s="184"/>
      <c r="G72" s="184"/>
      <c r="H72" s="184"/>
      <c r="I72" s="46"/>
    </row>
    <row r="73" spans="1:10" s="3" customFormat="1" ht="24" customHeight="1" x14ac:dyDescent="0.3">
      <c r="A73" s="23"/>
      <c r="B73" s="194" t="s">
        <v>61</v>
      </c>
      <c r="C73" s="215"/>
      <c r="D73" s="215"/>
      <c r="E73" s="215"/>
      <c r="F73" s="215"/>
      <c r="G73" s="215"/>
      <c r="H73" s="215"/>
    </row>
    <row r="74" spans="1:10" s="3" customFormat="1" ht="40.200000000000003" customHeight="1" x14ac:dyDescent="0.3">
      <c r="A74" s="204"/>
      <c r="B74" s="197" t="s">
        <v>109</v>
      </c>
      <c r="C74" s="197" t="s">
        <v>7</v>
      </c>
      <c r="D74" s="197" t="s">
        <v>44</v>
      </c>
      <c r="E74" s="197" t="s">
        <v>47</v>
      </c>
      <c r="F74" s="220" t="s">
        <v>110</v>
      </c>
      <c r="G74" s="220" t="s">
        <v>111</v>
      </c>
      <c r="H74" s="197" t="s">
        <v>45</v>
      </c>
    </row>
    <row r="75" spans="1:10" s="3" customFormat="1" ht="24" customHeight="1" x14ac:dyDescent="0.3">
      <c r="B75" s="199"/>
      <c r="C75" s="200"/>
      <c r="D75" s="201"/>
      <c r="E75" s="201"/>
      <c r="F75" s="221"/>
      <c r="G75" s="221"/>
      <c r="H75" s="200"/>
      <c r="I75" s="204"/>
    </row>
    <row r="76" spans="1:10" s="3" customFormat="1" ht="24" customHeight="1" x14ac:dyDescent="0.3">
      <c r="A76" s="204"/>
      <c r="B76" s="199"/>
      <c r="C76" s="200"/>
      <c r="D76" s="201"/>
      <c r="E76" s="201"/>
      <c r="F76" s="221"/>
      <c r="G76" s="221"/>
      <c r="H76" s="200"/>
      <c r="I76" s="204"/>
    </row>
    <row r="77" spans="1:10" s="3" customFormat="1" ht="24" customHeight="1" x14ac:dyDescent="0.3">
      <c r="B77" s="199"/>
      <c r="C77" s="200"/>
      <c r="D77" s="201"/>
      <c r="E77" s="201"/>
      <c r="F77" s="221"/>
      <c r="G77" s="221"/>
      <c r="H77" s="200"/>
      <c r="I77" s="204"/>
    </row>
    <row r="78" spans="1:10" s="3" customFormat="1" ht="24" customHeight="1" x14ac:dyDescent="0.3">
      <c r="B78" s="199"/>
      <c r="C78" s="200"/>
      <c r="D78" s="201"/>
      <c r="E78" s="201"/>
      <c r="F78" s="221"/>
      <c r="G78" s="221"/>
      <c r="H78" s="200"/>
    </row>
    <row r="79" spans="1:10" s="3" customFormat="1" ht="24" customHeight="1" x14ac:dyDescent="0.3">
      <c r="A79" s="204"/>
      <c r="B79" s="199"/>
      <c r="C79" s="200"/>
      <c r="D79" s="201"/>
      <c r="E79" s="201"/>
      <c r="F79" s="221"/>
      <c r="G79" s="221"/>
      <c r="H79" s="200"/>
      <c r="I79" s="219"/>
    </row>
    <row r="80" spans="1:10" s="47" customFormat="1" ht="24" customHeight="1" x14ac:dyDescent="0.3">
      <c r="B80" s="197" t="s">
        <v>33</v>
      </c>
      <c r="C80" s="210"/>
      <c r="D80" s="210"/>
      <c r="E80" s="210"/>
      <c r="F80" s="203">
        <f>SUBTOTAL(109,tblMortgages[Original amount])</f>
        <v>0</v>
      </c>
      <c r="G80" s="203">
        <f>SUBTOTAL(109,tblMortgages[[Balance owed ]])</f>
        <v>0</v>
      </c>
      <c r="H80" s="210"/>
    </row>
    <row r="81" spans="1:9" s="3" customFormat="1" ht="19.95" customHeight="1" x14ac:dyDescent="0.3">
      <c r="B81" s="200"/>
      <c r="C81" s="200"/>
      <c r="D81" s="200"/>
      <c r="E81" s="200"/>
      <c r="F81" s="200"/>
      <c r="G81" s="200"/>
      <c r="H81" s="200"/>
    </row>
    <row r="82" spans="1:9" s="31" customFormat="1" ht="37.950000000000003" customHeight="1" x14ac:dyDescent="0.3">
      <c r="B82" s="184" t="s">
        <v>112</v>
      </c>
      <c r="C82" s="184"/>
      <c r="D82" s="184"/>
      <c r="E82" s="184"/>
      <c r="F82" s="184"/>
      <c r="G82" s="184"/>
      <c r="H82" s="184"/>
    </row>
    <row r="83" spans="1:9" s="3" customFormat="1" ht="42.45" customHeight="1" x14ac:dyDescent="0.3">
      <c r="A83" s="23"/>
      <c r="B83" s="215" t="s">
        <v>113</v>
      </c>
      <c r="C83" s="215"/>
      <c r="D83" s="215"/>
      <c r="E83" s="215"/>
      <c r="F83" s="215"/>
      <c r="G83" s="215"/>
      <c r="H83" s="216"/>
    </row>
    <row r="84" spans="1:9" s="21" customFormat="1" ht="40.200000000000003" customHeight="1" x14ac:dyDescent="0.3">
      <c r="A84" s="222"/>
      <c r="B84" s="197" t="s">
        <v>114</v>
      </c>
      <c r="C84" s="197" t="s">
        <v>115</v>
      </c>
      <c r="D84" s="197" t="s">
        <v>44</v>
      </c>
      <c r="E84" s="197" t="s">
        <v>7</v>
      </c>
      <c r="F84" s="197" t="s">
        <v>8</v>
      </c>
      <c r="G84" s="224" t="s">
        <v>116</v>
      </c>
      <c r="H84" s="197" t="s">
        <v>45</v>
      </c>
    </row>
    <row r="85" spans="1:9" s="3" customFormat="1" ht="24" customHeight="1" x14ac:dyDescent="0.3">
      <c r="B85" s="218"/>
      <c r="C85" s="218"/>
      <c r="D85" s="218"/>
      <c r="E85" s="218"/>
      <c r="F85" s="218"/>
      <c r="G85" s="217"/>
      <c r="H85" s="218"/>
      <c r="I85" s="24"/>
    </row>
    <row r="86" spans="1:9" s="3" customFormat="1" ht="24" customHeight="1" x14ac:dyDescent="0.3">
      <c r="B86" s="218"/>
      <c r="C86" s="218"/>
      <c r="D86" s="218"/>
      <c r="E86" s="218"/>
      <c r="F86" s="218"/>
      <c r="G86" s="217"/>
      <c r="H86" s="218"/>
      <c r="I86" s="223"/>
    </row>
    <row r="87" spans="1:9" s="3" customFormat="1" ht="24" customHeight="1" x14ac:dyDescent="0.3">
      <c r="B87" s="218"/>
      <c r="C87" s="218"/>
      <c r="D87" s="218"/>
      <c r="E87" s="218"/>
      <c r="F87" s="218"/>
      <c r="G87" s="217"/>
      <c r="H87" s="218"/>
      <c r="I87" s="24"/>
    </row>
    <row r="88" spans="1:9" s="3" customFormat="1" ht="24" customHeight="1" x14ac:dyDescent="0.3">
      <c r="B88" s="218"/>
      <c r="C88" s="218"/>
      <c r="D88" s="218"/>
      <c r="E88" s="218"/>
      <c r="F88" s="218"/>
      <c r="G88" s="217"/>
      <c r="H88" s="218"/>
      <c r="I88" s="204"/>
    </row>
    <row r="89" spans="1:9" s="3" customFormat="1" ht="24" customHeight="1" x14ac:dyDescent="0.3">
      <c r="B89" s="218"/>
      <c r="C89" s="218"/>
      <c r="D89" s="218"/>
      <c r="E89" s="218"/>
      <c r="F89" s="218"/>
      <c r="G89" s="217"/>
      <c r="H89" s="218"/>
    </row>
    <row r="90" spans="1:9" s="47" customFormat="1" ht="24" customHeight="1" x14ac:dyDescent="0.3">
      <c r="B90" s="197" t="s">
        <v>33</v>
      </c>
      <c r="C90" s="210"/>
      <c r="D90" s="210"/>
      <c r="E90" s="210"/>
      <c r="F90" s="210"/>
      <c r="G90" s="203">
        <f>SUBTOTAL(109,tblTrusts[Distribution amount])</f>
        <v>0</v>
      </c>
      <c r="H90" s="210"/>
      <c r="I90" s="206"/>
    </row>
    <row r="91" spans="1:9" s="3" customFormat="1" ht="19.95" customHeight="1" x14ac:dyDescent="0.3">
      <c r="B91" s="196"/>
      <c r="C91" s="7"/>
      <c r="D91" s="7"/>
      <c r="E91" s="7"/>
      <c r="F91" s="196"/>
      <c r="G91" s="7"/>
      <c r="H91" s="7"/>
    </row>
    <row r="92" spans="1:9" s="31" customFormat="1" ht="37.950000000000003" customHeight="1" x14ac:dyDescent="0.3">
      <c r="B92" s="178" t="s">
        <v>117</v>
      </c>
      <c r="C92" s="179"/>
      <c r="D92" s="179"/>
      <c r="E92" s="179"/>
      <c r="F92" s="179"/>
      <c r="G92" s="179"/>
      <c r="H92" s="180"/>
    </row>
    <row r="93" spans="1:9" s="3" customFormat="1" ht="24" customHeight="1" x14ac:dyDescent="0.3">
      <c r="B93" s="225" t="s">
        <v>58</v>
      </c>
      <c r="C93" s="207"/>
      <c r="D93" s="207"/>
      <c r="E93" s="207"/>
      <c r="F93" s="207"/>
      <c r="G93" s="207"/>
      <c r="H93" s="226"/>
    </row>
    <row r="94" spans="1:9" s="3" customFormat="1" ht="40.200000000000003" customHeight="1" x14ac:dyDescent="0.3">
      <c r="B94" s="197" t="s">
        <v>118</v>
      </c>
      <c r="C94" s="197" t="s">
        <v>55</v>
      </c>
      <c r="D94" s="197" t="s">
        <v>44</v>
      </c>
      <c r="E94" s="197" t="s">
        <v>48</v>
      </c>
      <c r="F94" s="197" t="s">
        <v>46</v>
      </c>
      <c r="G94" s="197" t="s">
        <v>53</v>
      </c>
      <c r="H94" s="197" t="s">
        <v>45</v>
      </c>
      <c r="I94" s="204"/>
    </row>
    <row r="95" spans="1:9" s="3" customFormat="1" ht="24" customHeight="1" x14ac:dyDescent="0.3">
      <c r="B95" s="218"/>
      <c r="C95" s="218"/>
      <c r="D95" s="218"/>
      <c r="E95" s="218"/>
      <c r="F95" s="218"/>
      <c r="G95" s="217"/>
      <c r="H95" s="218"/>
      <c r="I95" s="204"/>
    </row>
    <row r="96" spans="1:9" s="3" customFormat="1" ht="24" customHeight="1" x14ac:dyDescent="0.3">
      <c r="B96" s="218"/>
      <c r="C96" s="218"/>
      <c r="D96" s="218"/>
      <c r="E96" s="218"/>
      <c r="F96" s="218"/>
      <c r="G96" s="217"/>
      <c r="H96" s="218"/>
      <c r="I96" s="204"/>
    </row>
    <row r="97" spans="2:9" s="3" customFormat="1" ht="24" customHeight="1" x14ac:dyDescent="0.3">
      <c r="B97" s="218"/>
      <c r="C97" s="218"/>
      <c r="D97" s="218"/>
      <c r="E97" s="218"/>
      <c r="F97" s="218"/>
      <c r="G97" s="217"/>
      <c r="H97" s="218"/>
      <c r="I97" s="204"/>
    </row>
    <row r="98" spans="2:9" s="3" customFormat="1" ht="24" customHeight="1" x14ac:dyDescent="0.3">
      <c r="B98" s="218"/>
      <c r="C98" s="218"/>
      <c r="D98" s="218"/>
      <c r="E98" s="218"/>
      <c r="F98" s="218"/>
      <c r="G98" s="217"/>
      <c r="H98" s="218"/>
      <c r="I98" s="204"/>
    </row>
    <row r="99" spans="2:9" s="3" customFormat="1" ht="24" customHeight="1" x14ac:dyDescent="0.3">
      <c r="B99" s="218"/>
      <c r="C99" s="218"/>
      <c r="D99" s="218"/>
      <c r="E99" s="218"/>
      <c r="F99" s="218"/>
      <c r="G99" s="217"/>
      <c r="H99" s="218"/>
    </row>
    <row r="100" spans="2:9" s="47" customFormat="1" ht="24" customHeight="1" x14ac:dyDescent="0.3">
      <c r="B100" s="197" t="s">
        <v>33</v>
      </c>
      <c r="C100" s="210"/>
      <c r="D100" s="210"/>
      <c r="E100" s="210"/>
      <c r="F100" s="210"/>
      <c r="G100" s="203">
        <f>SUBTOTAL(109,tblOtherAssets[[Value ]])</f>
        <v>0</v>
      </c>
      <c r="H100" s="210"/>
      <c r="I100" s="206"/>
    </row>
    <row r="101" spans="2:9" s="3" customFormat="1" ht="19.95" customHeight="1" x14ac:dyDescent="0.3">
      <c r="B101" s="200"/>
      <c r="C101" s="200"/>
      <c r="D101" s="200"/>
      <c r="E101" s="200"/>
      <c r="F101" s="200"/>
      <c r="G101" s="200"/>
      <c r="H101" s="200"/>
    </row>
  </sheetData>
  <mergeCells count="21">
    <mergeCell ref="B12:H12"/>
    <mergeCell ref="B13:H13"/>
    <mergeCell ref="B22:H22"/>
    <mergeCell ref="B32:H32"/>
    <mergeCell ref="B1:H1"/>
    <mergeCell ref="B83:H83"/>
    <mergeCell ref="B92:H92"/>
    <mergeCell ref="B93:H93"/>
    <mergeCell ref="B2:H6"/>
    <mergeCell ref="B7:H8"/>
    <mergeCell ref="B62:H62"/>
    <mergeCell ref="B63:H63"/>
    <mergeCell ref="B72:H72"/>
    <mergeCell ref="B73:H73"/>
    <mergeCell ref="B82:H82"/>
    <mergeCell ref="B33:H33"/>
    <mergeCell ref="B42:H42"/>
    <mergeCell ref="B43:H43"/>
    <mergeCell ref="B52:H52"/>
    <mergeCell ref="B53:H53"/>
    <mergeCell ref="B23:H23"/>
  </mergeCells>
  <phoneticPr fontId="2" type="noConversion"/>
  <conditionalFormatting sqref="G10 H11 G15:G18 F14 G25:G28 F24 G35:G38 F34 G45:G48 F44 G55:G58 F54 F64 F74 F84 F94">
    <cfRule type="dataBar" priority="36">
      <dataBar>
        <cfvo type="num" val="0"/>
        <cfvo type="num" val="#REF!"/>
        <color rgb="FFFFB628"/>
      </dataBar>
      <extLst>
        <ext xmlns:x14="http://schemas.microsoft.com/office/spreadsheetml/2009/9/main" uri="{B025F937-C7B1-47D3-B67F-A62EFF666E3E}">
          <x14:id>{00000000-000E-0000-0000-00000C000000}</x14:id>
        </ext>
      </extLst>
    </cfRule>
  </conditionalFormatting>
  <dataValidations count="3">
    <dataValidation type="list" allowBlank="1" showInputMessage="1" showErrorMessage="1" sqref="E65:E69" xr:uid="{B3AA3E95-04DD-407A-BDA4-E9E646FF5A27}">
      <formula1>"Individual,Group"</formula1>
    </dataValidation>
    <dataValidation type="list" allowBlank="1" showInputMessage="1" showErrorMessage="1" sqref="E75:E79" xr:uid="{87D58B20-2773-4E4D-84E5-51E80D612E52}">
      <formula1>"Private Loan,Mortgage"</formula1>
    </dataValidation>
    <dataValidation type="list" allowBlank="1" showInputMessage="1" showErrorMessage="1" sqref="F15:F19" xr:uid="{470F0E8C-2773-4F7D-99D6-01EFA419A2F5}">
      <formula1>"Sole,Joint"</formula1>
    </dataValidation>
  </dataValidations>
  <pageMargins left="0.25" right="0.25" top="0.75" bottom="0.75" header="0.3" footer="0.3"/>
  <pageSetup scale="18" orientation="landscape" r:id="rId1"/>
  <headerFooter alignWithMargins="0"/>
  <drawing r:id="rId2"/>
  <tableParts count="9">
    <tablePart r:id="rId3"/>
    <tablePart r:id="rId4"/>
    <tablePart r:id="rId5"/>
    <tablePart r:id="rId6"/>
    <tablePart r:id="rId7"/>
    <tablePart r:id="rId8"/>
    <tablePart r:id="rId9"/>
    <tablePart r:id="rId10"/>
    <tablePart r:id="rId11"/>
  </tableParts>
  <extLst>
    <ext xmlns:x14="http://schemas.microsoft.com/office/spreadsheetml/2009/9/main" uri="{78C0D931-6437-407d-A8EE-F0AAD7539E65}">
      <x14:conditionalFormattings>
        <x14:conditionalFormatting xmlns:xm="http://schemas.microsoft.com/office/excel/2006/main">
          <x14:cfRule type="dataBar" id="{00000000-000E-0000-0000-00000C000000}">
            <x14:dataBar gradient="0" negativeBarColorSameAsPositive="1" axisPosition="none">
              <x14:cfvo type="num">
                <xm:f>0</xm:f>
              </x14:cfvo>
              <x14:cfvo type="num">
                <xm:f>#REF!</xm:f>
              </x14:cfvo>
            </x14:dataBar>
          </x14:cfRule>
          <xm:sqref>G10 H11 G15:G18 F14 G25:G28 F24 G35:G38 F34 G45:G48 F44 G55:G58 F54 F64 F74 F84 F94</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690EC-0180-4E88-89E2-5F0CB2A434F0}">
  <sheetPr>
    <tabColor theme="7"/>
    <pageSetUpPr fitToPage="1"/>
  </sheetPr>
  <dimension ref="A1:M58"/>
  <sheetViews>
    <sheetView showGridLines="0" zoomScaleNormal="100" workbookViewId="0"/>
  </sheetViews>
  <sheetFormatPr defaultColWidth="9.19921875" defaultRowHeight="19.95" customHeight="1" x14ac:dyDescent="0.3"/>
  <cols>
    <col min="1" max="1" width="3.5" style="1" customWidth="1"/>
    <col min="2" max="3" width="33.296875" style="8" customWidth="1"/>
    <col min="4" max="4" width="16.69921875" style="8" customWidth="1"/>
    <col min="5" max="6" width="33.296875" style="8" customWidth="1"/>
    <col min="7" max="7" width="21.69921875" style="8" customWidth="1"/>
    <col min="8" max="8" width="50" style="8" customWidth="1"/>
    <col min="9" max="9" width="16.19921875" style="1" customWidth="1"/>
    <col min="10" max="16384" width="9.19921875" style="1"/>
  </cols>
  <sheetData>
    <row r="1" spans="1:13" s="2" customFormat="1" ht="19.95" customHeight="1" x14ac:dyDescent="0.3">
      <c r="B1" s="190"/>
      <c r="C1" s="190"/>
      <c r="D1" s="190"/>
      <c r="E1" s="190"/>
      <c r="F1" s="190"/>
      <c r="G1" s="190"/>
      <c r="H1" s="190"/>
    </row>
    <row r="2" spans="1:13" s="2" customFormat="1" ht="19.95" customHeight="1" x14ac:dyDescent="0.3">
      <c r="B2" s="191" t="s">
        <v>87</v>
      </c>
      <c r="C2" s="192"/>
      <c r="D2" s="192"/>
      <c r="E2" s="192"/>
      <c r="F2" s="192"/>
      <c r="G2" s="192"/>
      <c r="H2" s="192"/>
    </row>
    <row r="3" spans="1:13" s="2" customFormat="1" ht="19.95" customHeight="1" x14ac:dyDescent="0.3">
      <c r="B3" s="192"/>
      <c r="C3" s="192"/>
      <c r="D3" s="192"/>
      <c r="E3" s="192"/>
      <c r="F3" s="192"/>
      <c r="G3" s="192"/>
      <c r="H3" s="192"/>
    </row>
    <row r="4" spans="1:13" s="2" customFormat="1" ht="19.95" customHeight="1" x14ac:dyDescent="0.3">
      <c r="B4" s="192"/>
      <c r="C4" s="192"/>
      <c r="D4" s="192"/>
      <c r="E4" s="192"/>
      <c r="F4" s="192"/>
      <c r="G4" s="192"/>
      <c r="H4" s="192"/>
    </row>
    <row r="5" spans="1:13" s="2" customFormat="1" ht="19.95" customHeight="1" x14ac:dyDescent="0.3">
      <c r="B5" s="192"/>
      <c r="C5" s="192"/>
      <c r="D5" s="192"/>
      <c r="E5" s="192"/>
      <c r="F5" s="192"/>
      <c r="G5" s="192"/>
      <c r="H5" s="192"/>
    </row>
    <row r="6" spans="1:13" s="2" customFormat="1" ht="19.2" customHeight="1" x14ac:dyDescent="0.3">
      <c r="B6" s="192"/>
      <c r="C6" s="192"/>
      <c r="D6" s="192"/>
      <c r="E6" s="192"/>
      <c r="F6" s="192"/>
      <c r="G6" s="192"/>
      <c r="H6" s="192"/>
    </row>
    <row r="7" spans="1:13" s="9" customFormat="1" ht="26.7" customHeight="1" x14ac:dyDescent="0.3">
      <c r="B7" s="193" t="s">
        <v>66</v>
      </c>
      <c r="C7" s="193"/>
      <c r="D7" s="193"/>
      <c r="E7" s="193"/>
      <c r="F7" s="193"/>
      <c r="G7" s="193"/>
      <c r="H7" s="193"/>
    </row>
    <row r="8" spans="1:13" s="3" customFormat="1" ht="9.4499999999999993" customHeight="1" x14ac:dyDescent="0.3">
      <c r="B8" s="35"/>
      <c r="C8" s="5"/>
      <c r="D8" s="5"/>
      <c r="E8" s="5"/>
      <c r="F8" s="36"/>
      <c r="G8" s="29"/>
      <c r="H8" s="37"/>
    </row>
    <row r="9" spans="1:13" s="3" customFormat="1" ht="30" customHeight="1" x14ac:dyDescent="0.3">
      <c r="B9" s="41" t="s">
        <v>32</v>
      </c>
      <c r="C9" s="38"/>
      <c r="D9" s="38"/>
      <c r="E9" s="38"/>
      <c r="F9" s="39"/>
      <c r="G9" s="40">
        <f>SUM(G18,G28,G38,G48,G58)</f>
        <v>0</v>
      </c>
      <c r="H9" s="39"/>
    </row>
    <row r="10" spans="1:13" s="3" customFormat="1" ht="19.95" customHeight="1" x14ac:dyDescent="0.3">
      <c r="B10" s="4"/>
      <c r="C10" s="5"/>
      <c r="D10" s="5"/>
      <c r="E10" s="5"/>
      <c r="F10" s="5"/>
      <c r="G10" s="6"/>
      <c r="H10" s="6"/>
    </row>
    <row r="11" spans="1:13" s="3" customFormat="1" ht="37.950000000000003" customHeight="1" x14ac:dyDescent="0.3">
      <c r="B11" s="227" t="s">
        <v>36</v>
      </c>
      <c r="C11" s="228"/>
      <c r="D11" s="228"/>
      <c r="E11" s="228"/>
      <c r="F11" s="228"/>
      <c r="G11" s="228"/>
      <c r="H11" s="228"/>
      <c r="I11" s="229"/>
      <c r="J11" s="229"/>
      <c r="K11" s="229"/>
      <c r="L11" s="229"/>
      <c r="M11" s="229"/>
    </row>
    <row r="12" spans="1:13" s="16" customFormat="1" ht="40.200000000000003" customHeight="1" x14ac:dyDescent="0.3">
      <c r="B12" s="197" t="s">
        <v>94</v>
      </c>
      <c r="C12" s="197" t="s">
        <v>7</v>
      </c>
      <c r="D12" s="197" t="s">
        <v>44</v>
      </c>
      <c r="E12" s="197" t="s">
        <v>49</v>
      </c>
      <c r="F12" s="197" t="s">
        <v>91</v>
      </c>
      <c r="G12" s="197" t="s">
        <v>54</v>
      </c>
      <c r="H12" s="197" t="s">
        <v>45</v>
      </c>
      <c r="I12" s="230"/>
      <c r="J12" s="230"/>
      <c r="K12" s="230"/>
      <c r="L12" s="230"/>
      <c r="M12" s="230"/>
    </row>
    <row r="13" spans="1:13" s="3" customFormat="1" ht="24" customHeight="1" x14ac:dyDescent="0.3">
      <c r="B13" s="199"/>
      <c r="C13" s="200"/>
      <c r="D13" s="201"/>
      <c r="E13" s="201"/>
      <c r="F13" s="201"/>
      <c r="G13" s="202"/>
      <c r="H13" s="200"/>
      <c r="I13" s="229"/>
      <c r="J13" s="229"/>
      <c r="K13" s="229"/>
      <c r="L13" s="229"/>
      <c r="M13" s="229"/>
    </row>
    <row r="14" spans="1:13" s="3" customFormat="1" ht="24" customHeight="1" x14ac:dyDescent="0.3">
      <c r="A14" s="204"/>
      <c r="B14" s="199"/>
      <c r="C14" s="200"/>
      <c r="D14" s="201"/>
      <c r="E14" s="201"/>
      <c r="F14" s="201"/>
      <c r="G14" s="202"/>
      <c r="H14" s="200"/>
      <c r="I14" s="229"/>
      <c r="J14" s="229"/>
      <c r="K14" s="229"/>
      <c r="L14" s="229"/>
      <c r="M14" s="229"/>
    </row>
    <row r="15" spans="1:13" s="3" customFormat="1" ht="24" customHeight="1" x14ac:dyDescent="0.3">
      <c r="B15" s="199"/>
      <c r="C15" s="200"/>
      <c r="D15" s="201"/>
      <c r="E15" s="201"/>
      <c r="F15" s="201"/>
      <c r="G15" s="202"/>
      <c r="H15" s="200"/>
      <c r="I15" s="229"/>
      <c r="J15" s="229"/>
      <c r="K15" s="229"/>
      <c r="L15" s="229"/>
      <c r="M15" s="229"/>
    </row>
    <row r="16" spans="1:13" s="3" customFormat="1" ht="24" customHeight="1" x14ac:dyDescent="0.3">
      <c r="B16" s="199"/>
      <c r="C16" s="200"/>
      <c r="D16" s="201"/>
      <c r="E16" s="201"/>
      <c r="F16" s="201"/>
      <c r="G16" s="202"/>
      <c r="H16" s="200"/>
      <c r="I16" s="229"/>
      <c r="J16" s="229"/>
      <c r="K16" s="229"/>
      <c r="L16" s="229"/>
      <c r="M16" s="229"/>
    </row>
    <row r="17" spans="1:13" s="3" customFormat="1" ht="24" customHeight="1" x14ac:dyDescent="0.3">
      <c r="B17" s="199"/>
      <c r="C17" s="200"/>
      <c r="D17" s="201"/>
      <c r="E17" s="201"/>
      <c r="F17" s="201"/>
      <c r="G17" s="202"/>
      <c r="H17" s="200"/>
      <c r="I17" s="229"/>
      <c r="J17" s="229"/>
      <c r="K17" s="229"/>
      <c r="L17" s="229"/>
      <c r="M17" s="229"/>
    </row>
    <row r="18" spans="1:13" s="3" customFormat="1" ht="24" customHeight="1" x14ac:dyDescent="0.3">
      <c r="B18" s="197" t="s">
        <v>33</v>
      </c>
      <c r="C18" s="197"/>
      <c r="D18" s="197"/>
      <c r="E18" s="197"/>
      <c r="F18" s="231"/>
      <c r="G18" s="232">
        <f>SUBTOTAL(109,tblBankAccounts2[[Balance ]])</f>
        <v>0</v>
      </c>
      <c r="H18" s="231"/>
      <c r="I18" s="229"/>
      <c r="J18" s="229"/>
      <c r="K18" s="229"/>
      <c r="L18" s="229"/>
      <c r="M18" s="229"/>
    </row>
    <row r="19" spans="1:13" s="3" customFormat="1" ht="19.95" customHeight="1" x14ac:dyDescent="0.3">
      <c r="B19" s="200"/>
      <c r="C19" s="200"/>
      <c r="D19" s="200"/>
      <c r="E19" s="200"/>
      <c r="F19" s="200"/>
      <c r="G19" s="200"/>
      <c r="H19" s="200"/>
      <c r="I19" s="229"/>
      <c r="J19" s="229"/>
      <c r="K19" s="229"/>
      <c r="L19" s="229"/>
      <c r="M19" s="229"/>
    </row>
    <row r="20" spans="1:13" s="3" customFormat="1" ht="19.95" customHeight="1" x14ac:dyDescent="0.3">
      <c r="B20" s="200"/>
      <c r="C20" s="200"/>
      <c r="D20" s="200"/>
      <c r="E20" s="200"/>
      <c r="F20" s="200"/>
      <c r="G20" s="200"/>
      <c r="H20" s="200"/>
      <c r="I20" s="229"/>
      <c r="J20" s="229"/>
      <c r="K20" s="229"/>
      <c r="L20" s="229"/>
      <c r="M20" s="229"/>
    </row>
    <row r="21" spans="1:13" s="33" customFormat="1" ht="37.950000000000003" customHeight="1" x14ac:dyDescent="0.3">
      <c r="B21" s="233" t="s">
        <v>121</v>
      </c>
      <c r="C21" s="234"/>
      <c r="D21" s="234"/>
      <c r="E21" s="234"/>
      <c r="F21" s="234"/>
      <c r="G21" s="234"/>
      <c r="H21" s="234"/>
      <c r="I21" s="235"/>
      <c r="J21" s="235"/>
      <c r="K21" s="235"/>
      <c r="L21" s="235"/>
      <c r="M21" s="235"/>
    </row>
    <row r="22" spans="1:13" s="3" customFormat="1" ht="40.200000000000003" customHeight="1" x14ac:dyDescent="0.3">
      <c r="B22" s="197" t="s">
        <v>122</v>
      </c>
      <c r="C22" s="197" t="s">
        <v>7</v>
      </c>
      <c r="D22" s="197" t="s">
        <v>44</v>
      </c>
      <c r="E22" s="197" t="s">
        <v>123</v>
      </c>
      <c r="F22" s="197" t="s">
        <v>47</v>
      </c>
      <c r="G22" s="198" t="s">
        <v>54</v>
      </c>
      <c r="H22" s="197" t="s">
        <v>45</v>
      </c>
      <c r="I22" s="229"/>
      <c r="J22" s="236"/>
      <c r="K22" s="229"/>
      <c r="L22" s="229"/>
      <c r="M22" s="229"/>
    </row>
    <row r="23" spans="1:13" s="3" customFormat="1" ht="24" customHeight="1" x14ac:dyDescent="0.3">
      <c r="B23" s="199"/>
      <c r="C23" s="200"/>
      <c r="D23" s="201"/>
      <c r="E23" s="201"/>
      <c r="F23" s="201"/>
      <c r="G23" s="202"/>
      <c r="H23" s="200"/>
      <c r="I23" s="229"/>
      <c r="J23" s="229"/>
      <c r="K23" s="229"/>
      <c r="L23" s="229"/>
      <c r="M23" s="229"/>
    </row>
    <row r="24" spans="1:13" s="3" customFormat="1" ht="24" customHeight="1" x14ac:dyDescent="0.3">
      <c r="B24" s="199"/>
      <c r="C24" s="200"/>
      <c r="D24" s="201"/>
      <c r="E24" s="201"/>
      <c r="F24" s="201"/>
      <c r="G24" s="202"/>
      <c r="H24" s="200"/>
      <c r="I24" s="229"/>
      <c r="J24" s="229"/>
      <c r="K24" s="229"/>
      <c r="L24" s="229"/>
      <c r="M24" s="229"/>
    </row>
    <row r="25" spans="1:13" s="3" customFormat="1" ht="24" customHeight="1" x14ac:dyDescent="0.3">
      <c r="B25" s="199"/>
      <c r="C25" s="200"/>
      <c r="D25" s="201"/>
      <c r="E25" s="201"/>
      <c r="F25" s="201"/>
      <c r="G25" s="202"/>
      <c r="H25" s="200"/>
      <c r="I25" s="229"/>
      <c r="J25" s="229"/>
      <c r="K25" s="229"/>
      <c r="L25" s="229"/>
      <c r="M25" s="229"/>
    </row>
    <row r="26" spans="1:13" s="3" customFormat="1" ht="24" customHeight="1" x14ac:dyDescent="0.3">
      <c r="B26" s="199"/>
      <c r="C26" s="200"/>
      <c r="D26" s="201"/>
      <c r="E26" s="201"/>
      <c r="F26" s="201"/>
      <c r="G26" s="202"/>
      <c r="H26" s="200"/>
      <c r="I26" s="229"/>
      <c r="J26" s="229"/>
      <c r="K26" s="229"/>
      <c r="L26" s="229"/>
      <c r="M26" s="229"/>
    </row>
    <row r="27" spans="1:13" s="3" customFormat="1" ht="24" customHeight="1" x14ac:dyDescent="0.3">
      <c r="B27" s="199"/>
      <c r="C27" s="200"/>
      <c r="D27" s="201"/>
      <c r="E27" s="201"/>
      <c r="F27" s="201"/>
      <c r="G27" s="202"/>
      <c r="H27" s="200"/>
      <c r="I27" s="229"/>
      <c r="J27" s="229"/>
      <c r="K27" s="229"/>
      <c r="L27" s="229"/>
      <c r="M27" s="229"/>
    </row>
    <row r="28" spans="1:13" s="3" customFormat="1" ht="24" customHeight="1" x14ac:dyDescent="0.3">
      <c r="B28" s="197" t="s">
        <v>33</v>
      </c>
      <c r="C28" s="210"/>
      <c r="D28" s="210"/>
      <c r="E28" s="210"/>
      <c r="F28" s="210"/>
      <c r="G28" s="203">
        <f>SUBTOTAL(109,tblPersonalInvestments3[[Balance ]])</f>
        <v>0</v>
      </c>
      <c r="H28" s="210"/>
      <c r="I28" s="229"/>
      <c r="J28" s="229"/>
      <c r="K28" s="229"/>
      <c r="L28" s="229"/>
      <c r="M28" s="229"/>
    </row>
    <row r="29" spans="1:13" s="3" customFormat="1" ht="19.95" customHeight="1" x14ac:dyDescent="0.3">
      <c r="B29" s="200"/>
      <c r="C29" s="200"/>
      <c r="D29" s="200"/>
      <c r="E29" s="200"/>
      <c r="F29" s="200"/>
      <c r="G29" s="200"/>
      <c r="H29" s="200"/>
      <c r="I29" s="229"/>
      <c r="J29" s="229"/>
      <c r="K29" s="229"/>
      <c r="L29" s="229"/>
      <c r="M29" s="229"/>
    </row>
    <row r="30" spans="1:13" s="3" customFormat="1" ht="19.95" customHeight="1" x14ac:dyDescent="0.3">
      <c r="B30" s="200"/>
      <c r="C30" s="200"/>
      <c r="D30" s="200"/>
      <c r="E30" s="200"/>
      <c r="F30" s="200"/>
      <c r="G30" s="200"/>
      <c r="H30" s="200"/>
      <c r="I30" s="229"/>
      <c r="J30" s="229"/>
      <c r="K30" s="229"/>
      <c r="L30" s="229"/>
      <c r="M30" s="229"/>
    </row>
    <row r="31" spans="1:13" s="31" customFormat="1" ht="37.950000000000003" customHeight="1" x14ac:dyDescent="0.3">
      <c r="B31" s="227" t="s">
        <v>97</v>
      </c>
      <c r="C31" s="237"/>
      <c r="D31" s="237"/>
      <c r="E31" s="237"/>
      <c r="F31" s="237"/>
      <c r="G31" s="237"/>
      <c r="H31" s="237"/>
      <c r="I31" s="238"/>
      <c r="J31" s="238"/>
      <c r="K31" s="238"/>
      <c r="L31" s="238"/>
      <c r="M31" s="238"/>
    </row>
    <row r="32" spans="1:13" s="3" customFormat="1" ht="40.200000000000003" customHeight="1" x14ac:dyDescent="0.3">
      <c r="A32" s="204"/>
      <c r="B32" s="197" t="s">
        <v>98</v>
      </c>
      <c r="C32" s="197" t="s">
        <v>7</v>
      </c>
      <c r="D32" s="197" t="s">
        <v>56</v>
      </c>
      <c r="E32" s="197" t="s">
        <v>57</v>
      </c>
      <c r="F32" s="197" t="s">
        <v>47</v>
      </c>
      <c r="G32" s="197" t="s">
        <v>53</v>
      </c>
      <c r="H32" s="197" t="s">
        <v>45</v>
      </c>
      <c r="I32" s="229"/>
      <c r="J32" s="229"/>
      <c r="K32" s="229"/>
      <c r="L32" s="229"/>
      <c r="M32" s="229"/>
    </row>
    <row r="33" spans="1:13" s="3" customFormat="1" ht="24" customHeight="1" x14ac:dyDescent="0.3">
      <c r="B33" s="199"/>
      <c r="C33" s="200"/>
      <c r="D33" s="201"/>
      <c r="E33" s="201"/>
      <c r="F33" s="201"/>
      <c r="G33" s="202"/>
      <c r="H33" s="200"/>
      <c r="I33" s="229"/>
      <c r="J33" s="229"/>
      <c r="K33" s="229"/>
      <c r="L33" s="229"/>
      <c r="M33" s="229"/>
    </row>
    <row r="34" spans="1:13" s="3" customFormat="1" ht="24" customHeight="1" x14ac:dyDescent="0.3">
      <c r="B34" s="199"/>
      <c r="C34" s="200"/>
      <c r="D34" s="201"/>
      <c r="E34" s="201"/>
      <c r="F34" s="201"/>
      <c r="G34" s="202"/>
      <c r="H34" s="200"/>
      <c r="I34" s="229"/>
      <c r="J34" s="229"/>
      <c r="K34" s="229"/>
      <c r="L34" s="229"/>
      <c r="M34" s="229"/>
    </row>
    <row r="35" spans="1:13" s="3" customFormat="1" ht="24" customHeight="1" x14ac:dyDescent="0.3">
      <c r="B35" s="199"/>
      <c r="C35" s="200"/>
      <c r="D35" s="201"/>
      <c r="E35" s="201"/>
      <c r="F35" s="201"/>
      <c r="G35" s="202"/>
      <c r="H35" s="200"/>
      <c r="I35" s="229"/>
      <c r="J35" s="229"/>
      <c r="K35" s="229"/>
      <c r="L35" s="229"/>
      <c r="M35" s="229"/>
    </row>
    <row r="36" spans="1:13" s="3" customFormat="1" ht="24" customHeight="1" x14ac:dyDescent="0.3">
      <c r="B36" s="199"/>
      <c r="C36" s="200"/>
      <c r="D36" s="201"/>
      <c r="E36" s="201"/>
      <c r="F36" s="201"/>
      <c r="G36" s="202"/>
      <c r="H36" s="200"/>
      <c r="I36" s="229"/>
      <c r="J36" s="229"/>
      <c r="K36" s="229"/>
      <c r="L36" s="229"/>
      <c r="M36" s="229"/>
    </row>
    <row r="37" spans="1:13" s="3" customFormat="1" ht="24" customHeight="1" x14ac:dyDescent="0.3">
      <c r="B37" s="199"/>
      <c r="C37" s="200"/>
      <c r="D37" s="201"/>
      <c r="E37" s="201"/>
      <c r="F37" s="201"/>
      <c r="G37" s="202"/>
      <c r="H37" s="200"/>
      <c r="I37" s="229"/>
      <c r="J37" s="229"/>
      <c r="K37" s="229"/>
      <c r="L37" s="229"/>
      <c r="M37" s="229"/>
    </row>
    <row r="38" spans="1:13" s="3" customFormat="1" ht="24" customHeight="1" x14ac:dyDescent="0.3">
      <c r="B38" s="239" t="s">
        <v>33</v>
      </c>
      <c r="C38" s="210"/>
      <c r="D38" s="210"/>
      <c r="E38" s="210"/>
      <c r="F38" s="210"/>
      <c r="G38" s="203">
        <f>SUBTOTAL(109,tblBusinessInterests4[[Value ]])</f>
        <v>0</v>
      </c>
      <c r="H38" s="210"/>
      <c r="I38" s="229"/>
      <c r="J38" s="229"/>
      <c r="K38" s="229"/>
      <c r="L38" s="229"/>
      <c r="M38" s="229"/>
    </row>
    <row r="39" spans="1:13" s="3" customFormat="1" ht="19.95" customHeight="1" x14ac:dyDescent="0.3">
      <c r="B39" s="200"/>
      <c r="C39" s="200"/>
      <c r="D39" s="200"/>
      <c r="E39" s="200"/>
      <c r="F39" s="200"/>
      <c r="G39" s="200"/>
      <c r="H39" s="200"/>
      <c r="I39" s="229"/>
      <c r="J39" s="229"/>
      <c r="K39" s="229"/>
      <c r="L39" s="229"/>
      <c r="M39" s="229"/>
    </row>
    <row r="40" spans="1:13" s="3" customFormat="1" ht="19.95" customHeight="1" x14ac:dyDescent="0.3">
      <c r="B40" s="200"/>
      <c r="C40" s="200"/>
      <c r="D40" s="200"/>
      <c r="E40" s="200"/>
      <c r="F40" s="200"/>
      <c r="G40" s="200"/>
      <c r="H40" s="200"/>
      <c r="I40" s="229"/>
      <c r="J40" s="229"/>
      <c r="K40" s="229"/>
      <c r="L40" s="229"/>
      <c r="M40" s="229"/>
    </row>
    <row r="41" spans="1:13" s="31" customFormat="1" ht="37.950000000000003" customHeight="1" x14ac:dyDescent="0.3">
      <c r="B41" s="227" t="s">
        <v>124</v>
      </c>
      <c r="C41" s="240"/>
      <c r="D41" s="240"/>
      <c r="E41" s="240"/>
      <c r="F41" s="240"/>
      <c r="G41" s="240"/>
      <c r="H41" s="240"/>
      <c r="I41" s="238"/>
      <c r="J41" s="238"/>
      <c r="K41" s="238"/>
      <c r="L41" s="238"/>
      <c r="M41" s="238"/>
    </row>
    <row r="42" spans="1:13" s="3" customFormat="1" ht="40.200000000000003" customHeight="1" x14ac:dyDescent="0.3">
      <c r="B42" s="197" t="s">
        <v>125</v>
      </c>
      <c r="C42" s="197" t="s">
        <v>126</v>
      </c>
      <c r="D42" s="197" t="s">
        <v>44</v>
      </c>
      <c r="E42" s="197" t="s">
        <v>127</v>
      </c>
      <c r="F42" s="212" t="s">
        <v>128</v>
      </c>
      <c r="G42" s="197" t="s">
        <v>54</v>
      </c>
      <c r="H42" s="197" t="s">
        <v>45</v>
      </c>
      <c r="I42" s="229"/>
      <c r="J42" s="229"/>
      <c r="K42" s="229"/>
      <c r="L42" s="229"/>
      <c r="M42" s="229"/>
    </row>
    <row r="43" spans="1:13" s="3" customFormat="1" ht="24" customHeight="1" x14ac:dyDescent="0.3">
      <c r="B43" s="199"/>
      <c r="C43" s="200"/>
      <c r="D43" s="201"/>
      <c r="E43" s="201"/>
      <c r="F43" s="213"/>
      <c r="G43" s="202"/>
      <c r="H43" s="200"/>
      <c r="I43" s="229"/>
      <c r="J43" s="229"/>
      <c r="K43" s="229"/>
      <c r="L43" s="229"/>
      <c r="M43" s="229"/>
    </row>
    <row r="44" spans="1:13" s="3" customFormat="1" ht="24" customHeight="1" x14ac:dyDescent="0.3">
      <c r="B44" s="199"/>
      <c r="C44" s="200"/>
      <c r="D44" s="201"/>
      <c r="E44" s="201"/>
      <c r="F44" s="213"/>
      <c r="G44" s="202"/>
      <c r="H44" s="200"/>
      <c r="I44" s="229"/>
      <c r="J44" s="229"/>
      <c r="K44" s="229"/>
      <c r="L44" s="229"/>
      <c r="M44" s="229"/>
    </row>
    <row r="45" spans="1:13" s="3" customFormat="1" ht="24" customHeight="1" x14ac:dyDescent="0.3">
      <c r="B45" s="199"/>
      <c r="C45" s="200"/>
      <c r="D45" s="201"/>
      <c r="E45" s="201"/>
      <c r="F45" s="213"/>
      <c r="G45" s="202"/>
      <c r="H45" s="200"/>
      <c r="I45" s="229"/>
      <c r="J45" s="229"/>
      <c r="K45" s="229"/>
      <c r="L45" s="229"/>
      <c r="M45" s="229"/>
    </row>
    <row r="46" spans="1:13" s="3" customFormat="1" ht="24" customHeight="1" x14ac:dyDescent="0.3">
      <c r="B46" s="199"/>
      <c r="C46" s="200"/>
      <c r="D46" s="201"/>
      <c r="E46" s="201"/>
      <c r="F46" s="213"/>
      <c r="G46" s="202"/>
      <c r="H46" s="200"/>
      <c r="I46" s="229"/>
      <c r="J46" s="229"/>
      <c r="K46" s="229"/>
      <c r="L46" s="229"/>
      <c r="M46" s="229"/>
    </row>
    <row r="47" spans="1:13" s="3" customFormat="1" ht="24" customHeight="1" x14ac:dyDescent="0.3">
      <c r="B47" s="199"/>
      <c r="C47" s="200"/>
      <c r="D47" s="201"/>
      <c r="E47" s="201"/>
      <c r="F47" s="213"/>
      <c r="G47" s="202"/>
      <c r="H47" s="200"/>
      <c r="I47" s="229"/>
      <c r="J47" s="229"/>
      <c r="K47" s="229"/>
      <c r="L47" s="229"/>
      <c r="M47" s="229"/>
    </row>
    <row r="48" spans="1:13" s="3" customFormat="1" ht="24" customHeight="1" x14ac:dyDescent="0.3">
      <c r="A48" s="204"/>
      <c r="B48" s="197" t="s">
        <v>33</v>
      </c>
      <c r="C48" s="241"/>
      <c r="D48" s="241"/>
      <c r="E48" s="241"/>
      <c r="F48" s="203">
        <f>SUBTOTAL(109,tblRealEstate5[[Expiry date ]])</f>
        <v>0</v>
      </c>
      <c r="G48" s="203">
        <f>SUBTOTAL(109,tblRealEstate5[[Balance ]])</f>
        <v>0</v>
      </c>
      <c r="H48" s="210"/>
      <c r="I48" s="229"/>
      <c r="J48" s="229"/>
      <c r="K48" s="229"/>
      <c r="L48" s="229"/>
      <c r="M48" s="229"/>
    </row>
    <row r="49" spans="2:13" s="3" customFormat="1" ht="19.95" customHeight="1" x14ac:dyDescent="0.3">
      <c r="B49" s="200"/>
      <c r="C49" s="200"/>
      <c r="D49" s="200"/>
      <c r="E49" s="200"/>
      <c r="F49" s="200"/>
      <c r="G49" s="200"/>
      <c r="H49" s="200"/>
      <c r="I49" s="229"/>
      <c r="J49" s="229"/>
      <c r="K49" s="229"/>
      <c r="L49" s="229"/>
      <c r="M49" s="229"/>
    </row>
    <row r="50" spans="2:13" s="3" customFormat="1" ht="19.95" customHeight="1" x14ac:dyDescent="0.3">
      <c r="B50" s="200"/>
      <c r="C50" s="200"/>
      <c r="D50" s="200"/>
      <c r="E50" s="200"/>
      <c r="F50" s="200"/>
      <c r="G50" s="200"/>
      <c r="H50" s="200"/>
      <c r="I50" s="229"/>
      <c r="J50" s="229"/>
      <c r="K50" s="229"/>
      <c r="L50" s="229"/>
      <c r="M50" s="229"/>
    </row>
    <row r="51" spans="2:13" s="31" customFormat="1" ht="37.950000000000003" customHeight="1" x14ac:dyDescent="0.3">
      <c r="B51" s="227" t="s">
        <v>129</v>
      </c>
      <c r="C51" s="240"/>
      <c r="D51" s="240"/>
      <c r="E51" s="240"/>
      <c r="F51" s="240"/>
      <c r="G51" s="240"/>
      <c r="H51" s="240"/>
      <c r="I51" s="238"/>
      <c r="J51" s="238"/>
      <c r="K51" s="238"/>
      <c r="L51" s="238"/>
      <c r="M51" s="238"/>
    </row>
    <row r="52" spans="2:13" s="9" customFormat="1" ht="40.200000000000003" customHeight="1" x14ac:dyDescent="0.3">
      <c r="B52" s="197" t="s">
        <v>118</v>
      </c>
      <c r="C52" s="197" t="s">
        <v>55</v>
      </c>
      <c r="D52" s="197" t="s">
        <v>44</v>
      </c>
      <c r="E52" s="197" t="s">
        <v>48</v>
      </c>
      <c r="F52" s="197" t="s">
        <v>46</v>
      </c>
      <c r="G52" s="197" t="s">
        <v>53</v>
      </c>
      <c r="H52" s="197" t="s">
        <v>45</v>
      </c>
      <c r="I52" s="242"/>
      <c r="J52" s="242"/>
      <c r="K52" s="242"/>
      <c r="L52" s="242"/>
      <c r="M52" s="242"/>
    </row>
    <row r="53" spans="2:13" s="3" customFormat="1" ht="24" customHeight="1" x14ac:dyDescent="0.3">
      <c r="B53" s="199"/>
      <c r="C53" s="200"/>
      <c r="D53" s="201"/>
      <c r="E53" s="201"/>
      <c r="F53" s="201"/>
      <c r="G53" s="202"/>
      <c r="H53" s="200"/>
      <c r="I53" s="229"/>
      <c r="J53" s="229"/>
      <c r="K53" s="229"/>
      <c r="L53" s="229"/>
      <c r="M53" s="229"/>
    </row>
    <row r="54" spans="2:13" s="3" customFormat="1" ht="24" customHeight="1" x14ac:dyDescent="0.3">
      <c r="B54" s="199"/>
      <c r="C54" s="200"/>
      <c r="D54" s="201"/>
      <c r="E54" s="201"/>
      <c r="F54" s="201"/>
      <c r="G54" s="202"/>
      <c r="H54" s="200"/>
      <c r="I54" s="229"/>
      <c r="J54" s="229"/>
      <c r="K54" s="229"/>
      <c r="L54" s="229"/>
      <c r="M54" s="229"/>
    </row>
    <row r="55" spans="2:13" s="3" customFormat="1" ht="24" customHeight="1" x14ac:dyDescent="0.3">
      <c r="B55" s="199"/>
      <c r="C55" s="200"/>
      <c r="D55" s="201"/>
      <c r="E55" s="201"/>
      <c r="F55" s="201"/>
      <c r="G55" s="202"/>
      <c r="H55" s="200"/>
      <c r="I55" s="229"/>
      <c r="J55" s="229"/>
      <c r="K55" s="229"/>
      <c r="L55" s="229"/>
      <c r="M55" s="229"/>
    </row>
    <row r="56" spans="2:13" s="3" customFormat="1" ht="24" customHeight="1" x14ac:dyDescent="0.3">
      <c r="B56" s="199"/>
      <c r="C56" s="200"/>
      <c r="D56" s="201"/>
      <c r="E56" s="201"/>
      <c r="F56" s="201"/>
      <c r="G56" s="202"/>
      <c r="H56" s="200"/>
      <c r="I56" s="229"/>
      <c r="J56" s="229"/>
      <c r="K56" s="229"/>
      <c r="L56" s="229"/>
      <c r="M56" s="229"/>
    </row>
    <row r="57" spans="2:13" s="3" customFormat="1" ht="24" customHeight="1" x14ac:dyDescent="0.3">
      <c r="B57" s="199"/>
      <c r="C57" s="200"/>
      <c r="D57" s="201"/>
      <c r="E57" s="201"/>
      <c r="F57" s="201"/>
      <c r="G57" s="202"/>
      <c r="H57" s="200"/>
      <c r="I57" s="229"/>
      <c r="J57" s="229"/>
      <c r="K57" s="229"/>
      <c r="L57" s="229"/>
      <c r="M57" s="229"/>
    </row>
    <row r="58" spans="2:13" s="3" customFormat="1" ht="24" customHeight="1" x14ac:dyDescent="0.3">
      <c r="B58" s="197" t="s">
        <v>33</v>
      </c>
      <c r="C58" s="210"/>
      <c r="D58" s="210"/>
      <c r="E58" s="210"/>
      <c r="F58" s="210"/>
      <c r="G58" s="203">
        <f>SUBTOTAL(109,tblPensionPlans6[[Value ]])</f>
        <v>0</v>
      </c>
      <c r="H58" s="210"/>
      <c r="I58" s="229"/>
      <c r="J58" s="229"/>
      <c r="K58" s="229"/>
      <c r="L58" s="229"/>
      <c r="M58" s="229"/>
    </row>
  </sheetData>
  <mergeCells count="8">
    <mergeCell ref="B31:H31"/>
    <mergeCell ref="B41:H41"/>
    <mergeCell ref="B51:H51"/>
    <mergeCell ref="B1:H1"/>
    <mergeCell ref="B2:H6"/>
    <mergeCell ref="B7:H7"/>
    <mergeCell ref="B11:H11"/>
    <mergeCell ref="B21:H21"/>
  </mergeCells>
  <conditionalFormatting sqref="G13:G16 H10 F12 G23:G26 F22 G33:G36 F32 G43:G46 F42 G53:G56 F52">
    <cfRule type="dataBar" priority="2">
      <dataBar>
        <cfvo type="num" val="0"/>
        <cfvo type="num" val="#REF!"/>
        <color rgb="FFFFB628"/>
      </dataBar>
      <extLst>
        <ext xmlns:x14="http://schemas.microsoft.com/office/spreadsheetml/2009/9/main" uri="{B025F937-C7B1-47D3-B67F-A62EFF666E3E}">
          <x14:id>{9DC09824-AA44-430D-B6FC-C35F87652155}</x14:id>
        </ext>
      </extLst>
    </cfRule>
  </conditionalFormatting>
  <conditionalFormatting sqref="G9">
    <cfRule type="dataBar" priority="1">
      <dataBar>
        <cfvo type="num" val="0"/>
        <cfvo type="num" val="#REF!"/>
        <color rgb="FFFFB628"/>
      </dataBar>
      <extLst>
        <ext xmlns:x14="http://schemas.microsoft.com/office/spreadsheetml/2009/9/main" uri="{B025F937-C7B1-47D3-B67F-A62EFF666E3E}">
          <x14:id>{3EFC5350-6EAC-4E09-A779-347BB6F7045C}</x14:id>
        </ext>
      </extLst>
    </cfRule>
  </conditionalFormatting>
  <dataValidations count="1">
    <dataValidation type="list" allowBlank="1" showInputMessage="1" showErrorMessage="1" sqref="F13:F17" xr:uid="{0D7CD12D-7A75-44C1-B83F-058B92EE7664}">
      <formula1>"Sole,Joint"</formula1>
    </dataValidation>
  </dataValidations>
  <pageMargins left="1" right="1" top="0.75" bottom="1" header="0.5" footer="0.5"/>
  <pageSetup orientation="landscape" r:id="rId1"/>
  <headerFooter alignWithMargins="0"/>
  <drawing r:id="rId2"/>
  <tableParts count="5">
    <tablePart r:id="rId3"/>
    <tablePart r:id="rId4"/>
    <tablePart r:id="rId5"/>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9DC09824-AA44-430D-B6FC-C35F87652155}">
            <x14:dataBar gradient="0" negativeBarColorSameAsPositive="1" axisPosition="none">
              <x14:cfvo type="num">
                <xm:f>0</xm:f>
              </x14:cfvo>
              <x14:cfvo type="num">
                <xm:f>#REF!</xm:f>
              </x14:cfvo>
            </x14:dataBar>
          </x14:cfRule>
          <xm:sqref>G13:G16 H10 F12 G23:G26 F22 G33:G36 F32 G43:G46 F42 G53:G56 F52</xm:sqref>
        </x14:conditionalFormatting>
        <x14:conditionalFormatting xmlns:xm="http://schemas.microsoft.com/office/excel/2006/main">
          <x14:cfRule type="dataBar" id="{3EFC5350-6EAC-4E09-A779-347BB6F7045C}">
            <x14:dataBar gradient="0" negativeBarColorSameAsPositive="1" axisPosition="none">
              <x14:cfvo type="num">
                <xm:f>0</xm:f>
              </x14:cfvo>
              <x14:cfvo type="num">
                <xm:f>#REF!</xm:f>
              </x14:cfvo>
            </x14:dataBar>
          </x14:cfRule>
          <xm:sqref>G9</xm:sqref>
        </x14:conditionalFormatting>
      </x14:conditionalFormattings>
    </ext>
  </extLst>
</worksheet>
</file>

<file path=customXml/_rels/item1.xml.rels>&#65279;<?xml version="1.0" encoding="utf-8"?><Relationships xmlns="http://schemas.openxmlformats.org/package/2006/relationships"><Relationship Type="http://schemas.openxmlformats.org/officeDocument/2006/relationships/customXmlProps" Target="/customXml/itemProps11.xml" Id="rId1" /></Relationships>
</file>

<file path=customXml/_rels/item23.xml.rels>&#65279;<?xml version="1.0" encoding="utf-8"?><Relationships xmlns="http://schemas.openxmlformats.org/package/2006/relationships"><Relationship Type="http://schemas.openxmlformats.org/officeDocument/2006/relationships/customXmlProps" Target="/customXml/itemProps23.xml" Id="rId1" /></Relationships>
</file>

<file path=customXml/_rels/item32.xml.rels>&#65279;<?xml version="1.0" encoding="utf-8"?><Relationships xmlns="http://schemas.openxmlformats.org/package/2006/relationships"><Relationship Type="http://schemas.openxmlformats.org/officeDocument/2006/relationships/customXmlProps" Target="/customXml/itemProps32.xml" Id="rId1"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3.xml><?xml version="1.0" encoding="utf-8"?>
<?mso-contentType ?>
<FormTemplates xmlns="http://schemas.microsoft.com/sharepoint/v3/contenttype/forms">
  <Display>DocumentLibraryForm</Display>
  <Edit>DocumentLibraryForm</Edit>
  <New>DocumentLibraryForm</New>
</FormTemplates>
</file>

<file path=customXml/item3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1.xml><?xml version="1.0" encoding="utf-8"?>
<ds:datastoreItem xmlns:ds="http://schemas.openxmlformats.org/officeDocument/2006/customXml" ds:itemID="{998579AA-68E4-494A-A288-F38F635D13AE}"/>
</file>

<file path=customXml/itemProps23.xml><?xml version="1.0" encoding="utf-8"?>
<ds:datastoreItem xmlns:ds="http://schemas.openxmlformats.org/officeDocument/2006/customXml" ds:itemID="{89B596B7-1ACE-4299-B61C-60565262379A}"/>
</file>

<file path=customXml/itemProps32.xml><?xml version="1.0" encoding="utf-8"?>
<ds:datastoreItem xmlns:ds="http://schemas.openxmlformats.org/officeDocument/2006/customXml" ds:itemID="{F2DD4892-1413-462D-A598-4F7F0EB96072}"/>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TM33996222</ap:Template>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1</vt:i4>
      </vt:variant>
    </vt:vector>
  </ap:HeadingPairs>
  <ap:TitlesOfParts>
    <vt:vector baseType="lpstr" size="4">
      <vt:lpstr>Probate Inventory</vt:lpstr>
      <vt:lpstr>Probate Assets</vt:lpstr>
      <vt:lpstr>Probate Liabilities</vt:lpstr>
      <vt:lpstr>'Probate Inventory'!StartDate</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2022-11-06T07:02:24Z</dcterms:created>
  <dcterms:modified xsi:type="dcterms:W3CDTF">2022-11-06T07:02:36Z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