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codeName="ThisWorkbook"/>
  <bookViews>
    <workbookView xWindow="-108" yWindow="-108" windowWidth="23256" windowHeight="12720" xr2:uid="{00000000-000D-0000-FFFF-FFFF00000000}"/>
  </bookViews>
  <sheets>
    <sheet name="Check register" sheetId="1" r:id="rId1"/>
  </sheets>
  <definedNames>
    <definedName name="ColumnTitle1">CheckRegister[[#Headers],[CHECK/CODE]]</definedName>
    <definedName name="ColumnTitleRegion1..H3.1">'Check register'!$G$3</definedName>
    <definedName name="CURRENT_BALANCE">CheckRegister[[#Totals],[BALANCE]]</definedName>
    <definedName name="_xlnm.Print_Titles" localSheetId="0">'Check register'!$8:$8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C9" i="1"/>
  <c r="C10" i="1"/>
  <c r="C11" i="1"/>
  <c r="C12" i="1"/>
  <c r="C13" i="1"/>
  <c r="C14" i="1"/>
  <c r="H9" i="1" l="1"/>
  <c r="H10" i="1" l="1"/>
  <c r="F15" i="1"/>
  <c r="G15" i="1"/>
  <c r="H15" i="1" l="1"/>
  <c r="H11" i="1"/>
  <c r="H12" i="1" l="1"/>
  <c r="H13" i="1" s="1"/>
  <c r="H14" i="1" s="1"/>
  <c r="G5" i="1" l="1"/>
</calcChain>
</file>

<file path=xl/sharedStrings.xml><?xml version="1.0" encoding="utf-8"?>
<sst xmlns="http://schemas.openxmlformats.org/spreadsheetml/2006/main" count="30" uniqueCount="30">
  <si>
    <t>Opening Balance</t>
  </si>
  <si>
    <t>Woodgrove Bank</t>
  </si>
  <si>
    <t>School of Fine Art</t>
  </si>
  <si>
    <t>Kelly's art class - 6 weeks</t>
  </si>
  <si>
    <t>Paycheck</t>
  </si>
  <si>
    <t>ATM</t>
  </si>
  <si>
    <t>DC</t>
  </si>
  <si>
    <t>Southridge Video</t>
  </si>
  <si>
    <t>AD</t>
  </si>
  <si>
    <t>Cash for dining out</t>
  </si>
  <si>
    <t>Movie rental + $10 cash back</t>
  </si>
  <si>
    <t>The Phone Company</t>
  </si>
  <si>
    <t>BP</t>
  </si>
  <si>
    <t>LEGEND</t>
  </si>
  <si>
    <t>CURRENT BALANCE</t>
  </si>
  <si>
    <t>CHECK REGISTER</t>
  </si>
  <si>
    <t>CHECK/CODE</t>
  </si>
  <si>
    <t>DATE</t>
  </si>
  <si>
    <t>TRANSACTION</t>
  </si>
  <si>
    <t>DESCRIPTION</t>
  </si>
  <si>
    <t>WITHDRAWAL</t>
  </si>
  <si>
    <t>DEPOSIT</t>
  </si>
  <si>
    <t>BALANCE</t>
  </si>
  <si>
    <r>
      <rPr>
        <b/>
        <sz val="11"/>
        <color theme="1"/>
        <rFont val="Arial"/>
        <family val="2"/>
        <scheme val="minor"/>
      </rPr>
      <t>AP</t>
    </r>
    <r>
      <rPr>
        <sz val="11"/>
        <color theme="1"/>
        <rFont val="Arial"/>
        <family val="2"/>
        <charset val="238"/>
        <scheme val="minor"/>
      </rPr>
      <t xml:space="preserve"> = Automatic payment </t>
    </r>
  </si>
  <si>
    <r>
      <rPr>
        <b/>
        <sz val="11"/>
        <color theme="1"/>
        <rFont val="Arial"/>
        <family val="2"/>
        <scheme val="minor"/>
      </rPr>
      <t>BP</t>
    </r>
    <r>
      <rPr>
        <sz val="11"/>
        <color theme="1"/>
        <rFont val="Arial"/>
        <family val="2"/>
        <charset val="238"/>
        <scheme val="minor"/>
      </rPr>
      <t xml:space="preserve"> = Online bill pay</t>
    </r>
  </si>
  <si>
    <r>
      <rPr>
        <b/>
        <sz val="11"/>
        <color theme="1"/>
        <rFont val="Arial"/>
        <family val="2"/>
        <scheme val="minor"/>
      </rPr>
      <t xml:space="preserve">TR </t>
    </r>
    <r>
      <rPr>
        <sz val="11"/>
        <color theme="1"/>
        <rFont val="Arial"/>
        <family val="2"/>
        <charset val="238"/>
        <scheme val="minor"/>
      </rPr>
      <t>= Online or phone transfer</t>
    </r>
  </si>
  <si>
    <r>
      <rPr>
        <b/>
        <sz val="11"/>
        <color theme="1"/>
        <rFont val="Arial"/>
        <family val="2"/>
        <scheme val="minor"/>
      </rPr>
      <t>AD</t>
    </r>
    <r>
      <rPr>
        <sz val="11"/>
        <color theme="1"/>
        <rFont val="Arial"/>
        <family val="2"/>
        <charset val="238"/>
        <scheme val="minor"/>
      </rPr>
      <t xml:space="preserve"> = Automatic deposit </t>
    </r>
  </si>
  <si>
    <r>
      <rPr>
        <b/>
        <sz val="11"/>
        <color theme="1"/>
        <rFont val="Arial"/>
        <family val="2"/>
        <scheme val="minor"/>
      </rPr>
      <t>ATM</t>
    </r>
    <r>
      <rPr>
        <sz val="11"/>
        <color theme="1"/>
        <rFont val="Arial"/>
        <family val="2"/>
        <charset val="238"/>
        <scheme val="minor"/>
      </rPr>
      <t xml:space="preserve"> = Automated teller withdrawal</t>
    </r>
  </si>
  <si>
    <r>
      <rPr>
        <b/>
        <sz val="11"/>
        <color theme="1"/>
        <rFont val="Arial"/>
        <family val="2"/>
        <scheme val="minor"/>
      </rPr>
      <t>DC</t>
    </r>
    <r>
      <rPr>
        <sz val="11"/>
        <color theme="1"/>
        <rFont val="Arial"/>
        <family val="2"/>
        <charset val="238"/>
        <scheme val="minor"/>
      </rPr>
      <t xml:space="preserve"> = Debit card</t>
    </r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</si>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</sst>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(* #,##0_);_(* \(#,##0\);_(* &quot;-&quot;_);_(@_)"/>
    <numFmt numFmtId="43" formatCode="_(* #,##0.00_);_(* \(#,##0.00\);_(* &quot;-&quot;??_);_(@_)"/>
    <numFmt numFmtId="164" formatCode="&quot;$&quot;#,##0.00"/>
  </numFmts>
  <fonts count="18" x14ac:knownFonts="1">
    <font>
      <sz val="11"/>
      <color theme="1" tint="0.24994659260841701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sz val="11"/>
      <color theme="4" tint="-0.24994659260841701"/>
      <name val="Arial"/>
      <family val="1"/>
      <scheme val="major"/>
    </font>
    <font>
      <sz val="11"/>
      <name val="Arial"/>
      <family val="1"/>
      <scheme val="major"/>
    </font>
    <font>
      <sz val="16.5"/>
      <color theme="4" tint="-0.24994659260841701"/>
      <name val="Arial"/>
      <family val="2"/>
      <scheme val="minor"/>
    </font>
    <font>
      <b/>
      <sz val="11"/>
      <color theme="4" tint="-0.24994659260841701"/>
      <name val="Arial"/>
      <family val="2"/>
      <scheme val="minor"/>
    </font>
    <font>
      <sz val="11"/>
      <color theme="1" tint="0.34998626667073579"/>
      <name val="Arial"/>
      <family val="1"/>
      <scheme val="major"/>
    </font>
    <font>
      <sz val="11"/>
      <color theme="1" tint="0.34998626667073579"/>
      <name val="Arial"/>
      <family val="2"/>
      <scheme val="minor"/>
    </font>
    <font>
      <sz val="11"/>
      <color theme="2" tint="-0.749961851863155"/>
      <name val="Arial"/>
      <family val="1"/>
      <scheme val="major"/>
    </font>
    <font>
      <sz val="27"/>
      <color theme="4"/>
      <name val="Arial"/>
      <family val="1"/>
      <scheme val="major"/>
    </font>
    <font>
      <sz val="11"/>
      <color theme="1"/>
      <name val="Arial"/>
      <family val="2"/>
      <charset val="238"/>
      <scheme val="minor"/>
    </font>
    <font>
      <sz val="11"/>
      <color theme="1"/>
      <name val="Arial"/>
      <family val="2"/>
      <charset val="238"/>
      <scheme val="major"/>
    </font>
    <font>
      <b/>
      <sz val="36"/>
      <color theme="9" tint="-0.24994659260841701"/>
      <name val="Arial"/>
      <family val="1"/>
      <scheme val="major"/>
    </font>
    <font>
      <sz val="11"/>
      <color theme="9" tint="-0.249977111117893"/>
      <name val="Arial"/>
      <family val="2"/>
      <scheme val="minor"/>
    </font>
    <font>
      <b/>
      <sz val="11"/>
      <color theme="9" tint="-0.249977111117893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9" tint="-0.249977111117893"/>
      <name val="Arial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/>
      <top style="medium">
        <color theme="0"/>
      </top>
      <bottom style="thin">
        <color theme="0"/>
      </bottom>
      <diagonal/>
    </border>
  </borders>
  <cellStyleXfs count="15">
    <xf numFmtId="0" fontId="0" fillId="0" borderId="0">
      <alignment horizontal="left" wrapText="1" indent="1"/>
    </xf>
    <xf numFmtId="0" fontId="9" fillId="0" borderId="0" applyNumberFormat="0" applyFill="0" applyBorder="0" applyProtection="0">
      <alignment horizontal="left" vertical="center"/>
    </xf>
    <xf numFmtId="0" fontId="6" fillId="0" borderId="1" applyNumberFormat="0" applyFill="0" applyProtection="0">
      <alignment vertical="center"/>
    </xf>
    <xf numFmtId="0" fontId="3" fillId="0" borderId="0" applyNumberFormat="0" applyFont="0" applyFill="0" applyBorder="0" applyProtection="0"/>
    <xf numFmtId="0" fontId="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4" fillId="0" borderId="0" applyFill="0" applyBorder="0" applyProtection="0">
      <alignment horizontal="left" vertical="top"/>
    </xf>
    <xf numFmtId="164" fontId="1" fillId="0" borderId="0" applyFill="0" applyBorder="0" applyProtection="0">
      <alignment horizontal="right" indent="1"/>
    </xf>
    <xf numFmtId="9" fontId="1" fillId="0" borderId="0" applyFill="0" applyBorder="0" applyAlignment="0" applyProtection="0"/>
    <xf numFmtId="14" fontId="1" fillId="0" borderId="0" applyFont="0" applyFill="0" applyBorder="0">
      <alignment horizontal="right" indent="1"/>
    </xf>
    <xf numFmtId="0" fontId="1" fillId="0" borderId="0" applyNumberFormat="0" applyFont="0" applyFill="0" applyBorder="0">
      <alignment horizontal="center"/>
    </xf>
    <xf numFmtId="0" fontId="7" fillId="0" borderId="0" applyNumberFormat="0" applyFill="0" applyBorder="0" applyProtection="0">
      <alignment horizontal="left"/>
    </xf>
  </cellStyleXfs>
  <cellXfs count="37">
    <xf numFmtId="0" fontId="0" fillId="0" borderId="0" xfId="0">
      <alignment horizontal="left" wrapText="1" indent="1"/>
    </xf>
    <xf numFmtId="164" fontId="10" fillId="0" borderId="0" xfId="10" applyFont="1" applyFill="1" applyAlignment="1">
      <alignment horizontal="center" vertical="center"/>
    </xf>
    <xf numFmtId="164" fontId="10" fillId="0" borderId="0" xfId="10" applyFont="1" applyFill="1" applyBorder="1" applyAlignment="1">
      <alignment horizontal="center" vertical="center"/>
    </xf>
    <xf numFmtId="14" fontId="10" fillId="0" borderId="0" xfId="12" applyFont="1" applyFill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14" fontId="10" fillId="0" borderId="0" xfId="12" applyFont="1" applyFill="1" applyBorder="1" applyAlignment="1">
      <alignment horizontal="center" vertical="center"/>
    </xf>
    <xf numFmtId="0" fontId="0" fillId="2" borderId="0" xfId="0" applyFill="1">
      <alignment horizontal="left" wrapText="1" indent="1"/>
    </xf>
    <xf numFmtId="0" fontId="9" fillId="2" borderId="0" xfId="1" applyFill="1">
      <alignment horizontal="left" vertical="center"/>
    </xf>
    <xf numFmtId="0" fontId="7" fillId="2" borderId="0" xfId="14" applyFill="1">
      <alignment horizontal="left"/>
    </xf>
    <xf numFmtId="0" fontId="11" fillId="2" borderId="4" xfId="2" applyFont="1" applyFill="1" applyBorder="1">
      <alignment vertical="center"/>
    </xf>
    <xf numFmtId="0" fontId="11" fillId="2" borderId="5" xfId="2" applyFont="1" applyFill="1" applyBorder="1">
      <alignment vertical="center"/>
    </xf>
    <xf numFmtId="0" fontId="10" fillId="2" borderId="0" xfId="14" applyFont="1" applyFill="1" applyBorder="1" applyAlignment="1"/>
    <xf numFmtId="0" fontId="10" fillId="2" borderId="2" xfId="14" applyFont="1" applyFill="1" applyBorder="1" applyAlignment="1"/>
    <xf numFmtId="0" fontId="10" fillId="0" borderId="0" xfId="13" applyFont="1" applyFill="1" applyAlignment="1">
      <alignment horizontal="left" vertical="center" indent="1"/>
    </xf>
    <xf numFmtId="0" fontId="10" fillId="0" borderId="0" xfId="13" applyFont="1" applyFill="1" applyBorder="1" applyAlignment="1">
      <alignment horizontal="left" vertical="center" indent="1"/>
    </xf>
    <xf numFmtId="0" fontId="16" fillId="2" borderId="7" xfId="14" applyFont="1" applyFill="1" applyBorder="1" applyAlignment="1">
      <alignment horizontal="left" vertical="center"/>
    </xf>
    <xf numFmtId="0" fontId="16" fillId="2" borderId="9" xfId="14" applyFont="1" applyFill="1" applyBorder="1" applyAlignment="1">
      <alignment horizontal="left" vertical="center"/>
    </xf>
    <xf numFmtId="0" fontId="16" fillId="2" borderId="8" xfId="14" applyFont="1" applyFill="1" applyBorder="1" applyAlignment="1">
      <alignment horizontal="left" vertical="center" indent="1"/>
    </xf>
    <xf numFmtId="0" fontId="16" fillId="2" borderId="6" xfId="14" applyFont="1" applyFill="1" applyBorder="1" applyAlignment="1">
      <alignment horizontal="left" vertical="center" indent="1"/>
    </xf>
    <xf numFmtId="0" fontId="0" fillId="2" borderId="10" xfId="0" applyFill="1" applyBorder="1">
      <alignment horizontal="left" wrapText="1" indent="1"/>
    </xf>
    <xf numFmtId="0" fontId="0" fillId="2" borderId="11" xfId="0" applyFill="1" applyBorder="1">
      <alignment horizontal="left" wrapText="1" indent="1"/>
    </xf>
    <xf numFmtId="0" fontId="0" fillId="2" borderId="12" xfId="0" applyFill="1" applyBorder="1">
      <alignment horizontal="left" wrapText="1" indent="1"/>
    </xf>
    <xf numFmtId="0" fontId="12" fillId="2" borderId="10" xfId="1" applyFont="1" applyFill="1" applyBorder="1" applyAlignment="1">
      <alignment horizontal="left"/>
    </xf>
    <xf numFmtId="0" fontId="17" fillId="2" borderId="3" xfId="2" applyFont="1" applyFill="1" applyBorder="1" applyAlignment="1">
      <alignment horizontal="left" vertical="center" indent="1"/>
    </xf>
    <xf numFmtId="0" fontId="13" fillId="0" borderId="11" xfId="0" applyFont="1" applyBorder="1" applyAlignment="1">
      <alignment horizontal="left" vertical="center" indent="1"/>
    </xf>
    <xf numFmtId="0" fontId="14" fillId="0" borderId="11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left" vertical="center" wrapText="1" indent="1"/>
    </xf>
    <xf numFmtId="0" fontId="13" fillId="0" borderId="10" xfId="0" applyFont="1" applyBorder="1" applyAlignment="1">
      <alignment horizontal="center" vertical="center" wrapText="1"/>
    </xf>
    <xf numFmtId="164" fontId="13" fillId="0" borderId="10" xfId="0" applyNumberFormat="1" applyFont="1" applyBorder="1" applyAlignment="1">
      <alignment horizontal="center" vertical="center"/>
    </xf>
    <xf numFmtId="164" fontId="16" fillId="2" borderId="6" xfId="9" applyFont="1" applyFill="1" applyBorder="1" applyAlignment="1">
      <alignment horizontal="left" vertical="center" indent="1"/>
    </xf>
    <xf numFmtId="164" fontId="16" fillId="2" borderId="7" xfId="9" applyFont="1" applyFill="1" applyBorder="1" applyAlignment="1">
      <alignment horizontal="left" vertical="center" indent="1"/>
    </xf>
    <xf numFmtId="164" fontId="16" fillId="2" borderId="8" xfId="9" applyFont="1" applyFill="1" applyBorder="1" applyAlignment="1">
      <alignment horizontal="left" vertical="center" indent="1"/>
    </xf>
    <xf numFmtId="164" fontId="16" fillId="2" borderId="9" xfId="9" applyFont="1" applyFill="1" applyBorder="1" applyAlignment="1">
      <alignment horizontal="left" vertical="center" indent="1"/>
    </xf>
    <xf numFmtId="0" fontId="17" fillId="2" borderId="3" xfId="2" applyFont="1" applyFill="1" applyBorder="1" applyAlignment="1">
      <alignment horizontal="left" vertical="center" indent="1"/>
    </xf>
    <xf numFmtId="0" fontId="17" fillId="2" borderId="5" xfId="2" applyFont="1" applyFill="1" applyBorder="1" applyAlignment="1">
      <alignment horizontal="left" vertical="center" indent="1"/>
    </xf>
    <xf numFmtId="0" fontId="17" fillId="2" borderId="8" xfId="2" applyFont="1" applyFill="1" applyBorder="1" applyAlignment="1">
      <alignment horizontal="left" vertical="center" indent="1"/>
    </xf>
    <xf numFmtId="0" fontId="17" fillId="2" borderId="9" xfId="2" applyFont="1" applyFill="1" applyBorder="1" applyAlignment="1">
      <alignment horizontal="left" vertical="center" indent="1"/>
    </xf>
  </cellXfs>
  <cellStyles count="15">
    <cellStyle name="Check Code" xfId="13" xr:uid="{00000000-0005-0000-0000-000000000000}"/>
    <cellStyle name="Comma" xfId="7" builtinId="3" customBuiltin="1"/>
    <cellStyle name="Comma [0]" xfId="8" builtinId="6" customBuiltin="1"/>
    <cellStyle name="Currency" xfId="9" builtinId="4" customBuiltin="1"/>
    <cellStyle name="Currency [0]" xfId="10" builtinId="7" customBuiltin="1"/>
    <cellStyle name="Date" xfId="12" xr:uid="{00000000-0005-0000-0000-000005000000}"/>
    <cellStyle name="Explanatory Text" xfId="14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Percent" xfId="11" builtinId="5" customBuiltin="1"/>
    <cellStyle name="Title" xfId="1" builtinId="15" customBuiltin="1"/>
    <cellStyle name="Total" xfId="6" builtinId="25" customBuiltin="1"/>
  </cellStyles>
  <dxfs count="16"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Arial"/>
        <family val="2"/>
        <scheme val="minor"/>
      </font>
      <numFmt numFmtId="164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Arial"/>
        <family val="2"/>
        <scheme val="minor"/>
      </font>
      <numFmt numFmtId="164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Arial"/>
        <family val="2"/>
        <scheme val="minor"/>
      </font>
      <numFmt numFmtId="164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Arial"/>
        <family val="2"/>
        <scheme val="minor"/>
      </font>
      <alignment horizontal="left" vertical="center" textRotation="0" wrapText="1" indent="1" justifyLastLine="0" shrinkToFit="0" readingOrder="0"/>
    </dxf>
    <dxf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249977111117893"/>
        <name val="Arial"/>
        <family val="2"/>
        <scheme val="minor"/>
      </font>
      <alignment horizontal="left" vertical="center" textRotation="0" indent="1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9" tint="-0.249977111117893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</font>
    </dxf>
    <dxf>
      <font>
        <b/>
        <i val="0"/>
        <color theme="9" tint="-0.24994659260841701"/>
      </font>
      <border>
        <top style="medium">
          <color theme="0"/>
        </top>
        <bottom/>
      </border>
    </dxf>
    <dxf>
      <border>
        <bottom style="medium">
          <color theme="0"/>
        </bottom>
        <vertical/>
      </border>
    </dxf>
    <dxf>
      <font>
        <color theme="1" tint="0.24994659260841701"/>
      </font>
      <fill>
        <patternFill>
          <bgColor theme="9" tint="0.79998168889431442"/>
        </patternFill>
      </fill>
      <border diagonalUp="0" diagonalDown="0">
        <left/>
        <right/>
        <top/>
        <bottom style="thin">
          <color theme="0"/>
        </bottom>
        <vertical style="medium">
          <color theme="0"/>
        </vertical>
        <horizontal style="thin">
          <color theme="0"/>
        </horizontal>
      </border>
    </dxf>
  </dxfs>
  <tableStyles count="1" defaultTableStyle="Check Register" defaultPivotStyle="PivotStyleLight16">
    <tableStyle name="Check Register" pivot="0" count="4" xr9:uid="{00000000-0011-0000-FFFF-FFFF00000000}">
      <tableStyleElement type="wholeTable" dxfId="15"/>
      <tableStyleElement type="headerRow" dxfId="14"/>
      <tableStyleElement type="totalRow" dxfId="13"/>
      <tableStyleElement type="fir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heckRegister" displayName="CheckRegister" ref="B8:H15" totalsRowCount="1" headerRowDxfId="11" dataDxfId="10" totalsRowDxfId="9">
  <autoFilter ref="B8:H14" xr:uid="{00000000-0009-0000-0100-000001000000}"/>
  <tableColumns count="7">
    <tableColumn id="1" xr3:uid="{00000000-0010-0000-0000-000001000000}" name="CHECK/CODE" totalsRowLabel="TOTALS" dataDxfId="8" totalsRowDxfId="7" dataCellStyle="Check Code"/>
    <tableColumn id="7" xr3:uid="{00000000-0010-0000-0000-000007000000}" name="DATE" totalsRowDxfId="6" dataCellStyle="Date"/>
    <tableColumn id="3" xr3:uid="{00000000-0010-0000-0000-000003000000}" name="TRANSACTION" totalsRowFunction="custom" totalsRowDxfId="5">
      <totalsRowFormula>CONCATENATE("TRANSACTION COUNT: ",SUBTOTAL(103,CheckRegister[TRANSACTION]))</totalsRowFormula>
    </tableColumn>
    <tableColumn id="8" xr3:uid="{00000000-0010-0000-0000-000008000000}" name="DESCRIPTION" totalsRowDxfId="4"/>
    <tableColumn id="4" xr3:uid="{00000000-0010-0000-0000-000004000000}" name="WITHDRAWAL" totalsRowFunction="sum" totalsRowDxfId="3" dataCellStyle="Currency [0]"/>
    <tableColumn id="5" xr3:uid="{00000000-0010-0000-0000-000005000000}" name="DEPOSIT" totalsRowFunction="sum" totalsRowDxfId="2" dataCellStyle="Currency [0]"/>
    <tableColumn id="6" xr3:uid="{00000000-0010-0000-0000-000006000000}" name="BALANCE" totalsRowFunction="custom" totalsRowDxfId="1" dataCellStyle="Currency [0]">
      <calculatedColumnFormula>IFERROR(IF(ISBLANK(CheckRegister[[#This Row],[WITHDRAWAL]]),H8+CheckRegister[[#This Row],[DEPOSIT]],H8-CheckRegister[[#This Row],[WITHDRAWAL]]), "")</calculatedColumnFormula>
      <totalsRowFormula>CheckRegister[[#Totals],[DEPOSIT]]-CheckRegister[[#Totals],[WITHDRAWAL]]</totalsRowFormula>
    </tableColumn>
  </tableColumns>
  <tableStyleInfo name="Check Register" showFirstColumn="1" showLastColumn="0" showRowStripes="1" showColumnStripes="0"/>
  <extLst>
    <ext xmlns:x14="http://schemas.microsoft.com/office/spreadsheetml/2009/9/main" uri="{504A1905-F514-4f6f-8877-14C23A59335A}">
      <x14:table altTextSummary="Table with Check number or Code, Date, Transaction, Description, Withdrawal, and Deposit. Balance is automatically calculated"/>
    </ext>
  </extLst>
</table>
</file>

<file path=xl/theme/theme1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I16"/>
  <sheetViews>
    <sheetView showGridLines="0" tabSelected="1" zoomScaleNormal="100" zoomScalePageLayoutView="70" workbookViewId="0"/>
  </sheetViews>
  <sheetFormatPr defaultColWidth="8.796875" defaultRowHeight="30" customHeight="1" x14ac:dyDescent="0.25"/>
  <cols>
    <col min="1" max="1" width="2.796875" customWidth="1"/>
    <col min="2" max="2" width="20.796875" customWidth="1"/>
    <col min="3" max="3" width="18" customWidth="1"/>
    <col min="4" max="5" width="32.19921875" customWidth="1"/>
    <col min="6" max="7" width="18.5" customWidth="1"/>
    <col min="8" max="8" width="22" customWidth="1"/>
    <col min="9" max="9" width="2.796875" customWidth="1"/>
  </cols>
  <sheetData>
    <row r="1" spans="1:9" ht="75" customHeight="1" thickBot="1" x14ac:dyDescent="0.8">
      <c r="A1" s="6"/>
      <c r="B1" s="22" t="s">
        <v>15</v>
      </c>
      <c r="C1" s="6"/>
      <c r="D1" s="6"/>
      <c r="E1" s="6"/>
      <c r="F1" s="6"/>
      <c r="G1" s="19"/>
      <c r="H1" s="6"/>
      <c r="I1" s="6"/>
    </row>
    <row r="2" spans="1:9" ht="19.95" customHeight="1" x14ac:dyDescent="0.25">
      <c r="A2" s="6"/>
      <c r="B2" s="7"/>
      <c r="C2" s="21"/>
      <c r="D2" s="21"/>
      <c r="E2" s="20"/>
      <c r="F2" s="20"/>
      <c r="G2" s="6"/>
      <c r="H2" s="21"/>
      <c r="I2" s="6"/>
    </row>
    <row r="3" spans="1:9" ht="30" customHeight="1" x14ac:dyDescent="0.25">
      <c r="A3" s="6"/>
      <c r="B3" s="23" t="s">
        <v>13</v>
      </c>
      <c r="C3" s="9"/>
      <c r="D3" s="10"/>
      <c r="E3" s="6"/>
      <c r="F3" s="6"/>
      <c r="G3" s="33" t="s">
        <v>14</v>
      </c>
      <c r="H3" s="34"/>
      <c r="I3" s="6"/>
    </row>
    <row r="4" spans="1:9" ht="30" customHeight="1" x14ac:dyDescent="0.25">
      <c r="A4" s="6"/>
      <c r="B4" s="18" t="s">
        <v>28</v>
      </c>
      <c r="C4" s="11"/>
      <c r="D4" s="15" t="s">
        <v>23</v>
      </c>
      <c r="E4" s="6"/>
      <c r="F4" s="6"/>
      <c r="G4" s="35"/>
      <c r="H4" s="36"/>
      <c r="I4" s="6"/>
    </row>
    <row r="5" spans="1:9" ht="30" customHeight="1" x14ac:dyDescent="0.25">
      <c r="A5" s="6"/>
      <c r="B5" s="18" t="s">
        <v>27</v>
      </c>
      <c r="C5" s="11"/>
      <c r="D5" s="15" t="s">
        <v>24</v>
      </c>
      <c r="E5" s="6"/>
      <c r="F5" s="6"/>
      <c r="G5" s="29">
        <f>CURRENT_BALANCE</f>
        <v>3311</v>
      </c>
      <c r="H5" s="30"/>
      <c r="I5" s="6"/>
    </row>
    <row r="6" spans="1:9" ht="30" customHeight="1" x14ac:dyDescent="0.25">
      <c r="A6" s="6"/>
      <c r="B6" s="17" t="s">
        <v>26</v>
      </c>
      <c r="C6" s="12"/>
      <c r="D6" s="16" t="s">
        <v>25</v>
      </c>
      <c r="E6" s="6"/>
      <c r="F6" s="6"/>
      <c r="G6" s="31"/>
      <c r="H6" s="32"/>
      <c r="I6" s="6"/>
    </row>
    <row r="7" spans="1:9" ht="19.95" customHeight="1" thickBot="1" x14ac:dyDescent="0.3">
      <c r="A7" s="6"/>
      <c r="B7" s="8"/>
      <c r="C7" s="8"/>
      <c r="D7" s="8"/>
      <c r="E7" s="6"/>
      <c r="F7" s="6"/>
      <c r="G7" s="6"/>
      <c r="H7" s="6"/>
      <c r="I7" s="6"/>
    </row>
    <row r="8" spans="1:9" ht="30" customHeight="1" x14ac:dyDescent="0.25">
      <c r="A8" s="6"/>
      <c r="B8" s="24" t="s">
        <v>16</v>
      </c>
      <c r="C8" s="25" t="s">
        <v>17</v>
      </c>
      <c r="D8" s="25" t="s">
        <v>18</v>
      </c>
      <c r="E8" s="25" t="s">
        <v>19</v>
      </c>
      <c r="F8" s="25" t="s">
        <v>20</v>
      </c>
      <c r="G8" s="25" t="s">
        <v>21</v>
      </c>
      <c r="H8" s="25" t="s">
        <v>22</v>
      </c>
      <c r="I8" s="6"/>
    </row>
    <row r="9" spans="1:9" ht="30" customHeight="1" x14ac:dyDescent="0.25">
      <c r="A9" s="6"/>
      <c r="B9" s="13"/>
      <c r="C9" s="3">
        <f ca="1">TODAY()-19</f>
        <v>44922</v>
      </c>
      <c r="D9" s="4" t="s">
        <v>1</v>
      </c>
      <c r="E9" s="4" t="s">
        <v>0</v>
      </c>
      <c r="F9" s="1"/>
      <c r="G9" s="1">
        <v>2000</v>
      </c>
      <c r="H9" s="1">
        <f>IFERROR(CheckRegister[[#This Row],[DEPOSIT]], "")</f>
        <v>2000</v>
      </c>
      <c r="I9" s="6"/>
    </row>
    <row r="10" spans="1:9" ht="30" customHeight="1" x14ac:dyDescent="0.25">
      <c r="A10" s="6"/>
      <c r="B10" s="13">
        <v>1001</v>
      </c>
      <c r="C10" s="3">
        <f ca="1">TODAY()-11</f>
        <v>44930</v>
      </c>
      <c r="D10" s="4" t="s">
        <v>2</v>
      </c>
      <c r="E10" s="4" t="s">
        <v>3</v>
      </c>
      <c r="F10" s="1">
        <v>100</v>
      </c>
      <c r="G10" s="1"/>
      <c r="H10" s="1">
        <f>IFERROR(IF(ISBLANK(CheckRegister[[#This Row],[WITHDRAWAL]]),H9+CheckRegister[[#This Row],[DEPOSIT]],H9-CheckRegister[[#This Row],[WITHDRAWAL]]), "")</f>
        <v>1900</v>
      </c>
      <c r="I10" s="6"/>
    </row>
    <row r="11" spans="1:9" ht="30" customHeight="1" x14ac:dyDescent="0.25">
      <c r="A11" s="6"/>
      <c r="B11" s="13" t="s">
        <v>8</v>
      </c>
      <c r="C11" s="3">
        <f ca="1">TODAY()-11</f>
        <v>44930</v>
      </c>
      <c r="D11" s="4" t="s">
        <v>4</v>
      </c>
      <c r="E11" s="4"/>
      <c r="F11" s="1"/>
      <c r="G11" s="1">
        <v>1500</v>
      </c>
      <c r="H11" s="1">
        <f>IFERROR(IF(ISBLANK(CheckRegister[[#This Row],[WITHDRAWAL]]),H10+CheckRegister[[#This Row],[DEPOSIT]],H10-CheckRegister[[#This Row],[WITHDRAWAL]]), "")</f>
        <v>3400</v>
      </c>
      <c r="I11" s="6"/>
    </row>
    <row r="12" spans="1:9" ht="30" customHeight="1" x14ac:dyDescent="0.25">
      <c r="A12" s="6"/>
      <c r="B12" s="13" t="s">
        <v>6</v>
      </c>
      <c r="C12" s="3">
        <f ca="1">TODAY()-8</f>
        <v>44933</v>
      </c>
      <c r="D12" s="4" t="s">
        <v>7</v>
      </c>
      <c r="E12" s="4" t="s">
        <v>10</v>
      </c>
      <c r="F12" s="1">
        <v>16</v>
      </c>
      <c r="G12" s="1"/>
      <c r="H12" s="1">
        <f>IFERROR(IF(ISBLANK(CheckRegister[[#This Row],[WITHDRAWAL]]),H11+CheckRegister[[#This Row],[DEPOSIT]],H11-CheckRegister[[#This Row],[WITHDRAWAL]]), "")</f>
        <v>3384</v>
      </c>
      <c r="I12" s="6"/>
    </row>
    <row r="13" spans="1:9" ht="30" customHeight="1" x14ac:dyDescent="0.25">
      <c r="A13" s="6"/>
      <c r="B13" s="13" t="s">
        <v>5</v>
      </c>
      <c r="C13" s="3">
        <f ca="1">TODAY()-5</f>
        <v>44936</v>
      </c>
      <c r="D13" s="4"/>
      <c r="E13" s="4" t="s">
        <v>9</v>
      </c>
      <c r="F13" s="1">
        <v>50</v>
      </c>
      <c r="G13" s="1"/>
      <c r="H13" s="1">
        <f>IFERROR(IF(ISBLANK(CheckRegister[[#This Row],[WITHDRAWAL]]),H12+CheckRegister[[#This Row],[DEPOSIT]],H12-CheckRegister[[#This Row],[WITHDRAWAL]]), "")</f>
        <v>3334</v>
      </c>
      <c r="I13" s="6"/>
    </row>
    <row r="14" spans="1:9" ht="30" customHeight="1" x14ac:dyDescent="0.25">
      <c r="A14" s="6"/>
      <c r="B14" s="14" t="s">
        <v>12</v>
      </c>
      <c r="C14" s="5">
        <f ca="1">TODAY()</f>
        <v>44941</v>
      </c>
      <c r="D14" s="4" t="s">
        <v>11</v>
      </c>
      <c r="E14" s="4"/>
      <c r="F14" s="2">
        <v>23</v>
      </c>
      <c r="G14" s="2"/>
      <c r="H14" s="2">
        <f>IFERROR(IF(ISBLANK(CheckRegister[[#This Row],[WITHDRAWAL]]),H13+CheckRegister[[#This Row],[DEPOSIT]],H13-CheckRegister[[#This Row],[WITHDRAWAL]]), "")</f>
        <v>3311</v>
      </c>
      <c r="I14" s="6"/>
    </row>
    <row r="15" spans="1:9" ht="30" customHeight="1" thickBot="1" x14ac:dyDescent="0.3">
      <c r="A15" s="6"/>
      <c r="B15" s="26" t="s">
        <v>29</v>
      </c>
      <c r="C15" s="27"/>
      <c r="D15" s="27" t="str">
        <f>CONCATENATE("TRANSACTION COUNT: ",SUBTOTAL(103,CheckRegister[TRANSACTION]))</f>
        <v>TRANSACTION COUNT: 5</v>
      </c>
      <c r="E15" s="27"/>
      <c r="F15" s="28">
        <f>SUBTOTAL(109,CheckRegister[WITHDRAWAL])</f>
        <v>189</v>
      </c>
      <c r="G15" s="28">
        <f>SUBTOTAL(109,CheckRegister[DEPOSIT])</f>
        <v>3500</v>
      </c>
      <c r="H15" s="28">
        <f>CheckRegister[[#Totals],[DEPOSIT]]-CheckRegister[[#Totals],[WITHDRAWAL]]</f>
        <v>3311</v>
      </c>
      <c r="I15" s="6"/>
    </row>
    <row r="16" spans="1:9" ht="19.95" customHeight="1" x14ac:dyDescent="0.25">
      <c r="A16" s="6"/>
      <c r="B16" s="6"/>
      <c r="C16" s="6"/>
      <c r="D16" s="6"/>
      <c r="E16" s="6"/>
      <c r="F16" s="6"/>
      <c r="G16" s="6"/>
      <c r="H16" s="6"/>
      <c r="I16" s="6"/>
    </row>
  </sheetData>
  <mergeCells count="2">
    <mergeCell ref="G5:H6"/>
    <mergeCell ref="G3:H4"/>
  </mergeCells>
  <conditionalFormatting sqref="F9:G14">
    <cfRule type="expression" dxfId="0" priority="2">
      <formula>AND($F9&gt;0,$G9&gt;0)</formula>
    </cfRule>
  </conditionalFormatting>
  <dataValidations count="13">
    <dataValidation allowBlank="1" showInputMessage="1" sqref="B9:B14" xr:uid="{00000000-0002-0000-0000-000000000000}"/>
    <dataValidation allowBlank="1" showInputMessage="1" showErrorMessage="1" prompt="Title of this worksheet is in this cell" sqref="B1" xr:uid="{00000000-0002-0000-0000-000002000000}"/>
    <dataValidation allowBlank="1" showInputMessage="1" showErrorMessage="1" prompt="Transaction codes are in cells B4 through D6" sqref="B3" xr:uid="{00000000-0002-0000-0000-000003000000}"/>
    <dataValidation allowBlank="1" showInputMessage="1" showErrorMessage="1" prompt="Current Balance is automatically calculated in cell below" sqref="G3" xr:uid="{00000000-0002-0000-0000-000004000000}"/>
    <dataValidation allowBlank="1" showInputMessage="1" showErrorMessage="1" prompt="Current Balance is automatically calculated in this cell" sqref="G5" xr:uid="{00000000-0002-0000-0000-000005000000}"/>
    <dataValidation allowBlank="1" showInputMessage="1" showErrorMessage="1" prompt="Enter check number or transaction code in this column under this heading. Use heading filters to find specific entries." sqref="B8" xr:uid="{00000000-0002-0000-0000-000006000000}"/>
    <dataValidation allowBlank="1" showInputMessage="1" showErrorMessage="1" prompt="Enter date in this column under this heading" sqref="C8" xr:uid="{00000000-0002-0000-0000-000007000000}"/>
    <dataValidation allowBlank="1" showInputMessage="1" showErrorMessage="1" prompt="Enter transaction in this column under this heading" sqref="D8" xr:uid="{00000000-0002-0000-0000-000008000000}"/>
    <dataValidation allowBlank="1" showInputMessage="1" showErrorMessage="1" prompt="Enter description in this column under this heading" sqref="E8" xr:uid="{00000000-0002-0000-0000-000009000000}"/>
    <dataValidation allowBlank="1" showInputMessage="1" showErrorMessage="1" prompt="Enter withdrawal amount in this column under this heading" sqref="F8" xr:uid="{00000000-0002-0000-0000-00000A000000}"/>
    <dataValidation allowBlank="1" showInputMessage="1" showErrorMessage="1" prompt="Enter deposit amount in this column under this heading" sqref="G8" xr:uid="{00000000-0002-0000-0000-00000B000000}"/>
    <dataValidation allowBlank="1" showInputMessage="1" showErrorMessage="1" prompt="Balance amount is automatically calculated in this column under this heading" sqref="H8" xr:uid="{00000000-0002-0000-0000-00000C000000}"/>
    <dataValidation allowBlank="1" showInputMessage="1" showErrorMessage="1" prompt="Create a check register with transaction codes in this worksheet. Enter check details in the check register table. Current balance is automatically calculated in cell H5." sqref="A1" xr:uid="{00000000-0002-0000-0000-00000D000000}"/>
  </dataValidations>
  <printOptions horizontalCentered="1"/>
  <pageMargins left="0.23622047244094491" right="0.23622047244094491" top="0.74803149606299213" bottom="0.74803149606299213" header="0.31496062992125984" footer="0.31496062992125984"/>
  <pageSetup scale="76" fitToHeight="0" orientation="landscape" r:id="rId1"/>
  <headerFooter differentFirst="1">
    <oddFooter>Page &amp;P of &amp;N</oddFooter>
    <firstHeader>&amp;C&amp;"-,Pogrubiony"&amp;16&amp;K04+000Check Register</firstHeader>
  </headerFooter>
  <ignoredErrors>
    <ignoredError sqref="H9" calculatedColumn="1"/>
    <ignoredError sqref="H10:H14" emptyCellReference="1" calculatedColumn="1"/>
  </ignoredErrors>
  <tableParts count="1">
    <tablePart r:id="rId2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546393EA-D678-46B7-BFD6-8804A7BD6FC0}"/>
</file>

<file path=customXml/itemProps22.xml><?xml version="1.0" encoding="utf-8"?>
<ds:datastoreItem xmlns:ds="http://schemas.openxmlformats.org/officeDocument/2006/customXml" ds:itemID="{948524C0-C067-401E-BF90-B156A84715CA}"/>
</file>

<file path=customXml/itemProps31.xml><?xml version="1.0" encoding="utf-8"?>
<ds:datastoreItem xmlns:ds="http://schemas.openxmlformats.org/officeDocument/2006/customXml" ds:itemID="{9AC7E050-48A9-4243-A014-A9A4D16F220A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emplate>TM33558258</ap:Template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Check register</vt:lpstr>
      <vt:lpstr>ColumnTitle1</vt:lpstr>
      <vt:lpstr>ColumnTitleRegion1..H3.1</vt:lpstr>
      <vt:lpstr>CURRENT_BALANCE</vt:lpstr>
      <vt:lpstr>'Check register'!Print_Titles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2023-01-16T01:49:29Z</dcterms:created>
  <dcterms:modified xsi:type="dcterms:W3CDTF">2023-01-16T01:49:34Z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