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IT)\3. Research (Yoonho)\2.1_Telerobotic and Autonomous Endovascular Navigation with Magnetic Manipulation\3.Manuscript\3.Re-submission\Proof\abg9907_Data S1\Learning Curve\"/>
    </mc:Choice>
  </mc:AlternateContent>
  <xr:revisionPtr revIDLastSave="0" documentId="13_ncr:1_{28ADE413-3C8B-4670-860E-C1D96E206178}" xr6:coauthVersionLast="47" xr6:coauthVersionMax="47" xr10:uidLastSave="{00000000-0000-0000-0000-000000000000}"/>
  <bookViews>
    <workbookView xWindow="-108" yWindow="-108" windowWidth="30936" windowHeight="16896" xr2:uid="{AD333EEE-8CA5-4E7C-AA9F-7B6A5B5333E3}"/>
  </bookViews>
  <sheets>
    <sheet name="Figure S15D &amp; S16" sheetId="1" r:id="rId1"/>
    <sheet name="Figure S15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F19" i="1"/>
  <c r="H19" i="1"/>
  <c r="I19" i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K3" i="2"/>
  <c r="J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I3" i="2"/>
  <c r="H3" i="2"/>
  <c r="B18" i="1"/>
  <c r="C18" i="1"/>
  <c r="D18" i="1"/>
  <c r="E18" i="1"/>
  <c r="F18" i="1"/>
  <c r="G18" i="1"/>
  <c r="I18" i="1"/>
  <c r="H18" i="1"/>
</calcChain>
</file>

<file path=xl/sharedStrings.xml><?xml version="1.0" encoding="utf-8"?>
<sst xmlns="http://schemas.openxmlformats.org/spreadsheetml/2006/main" count="41" uniqueCount="26">
  <si>
    <t>Name</t>
  </si>
  <si>
    <t>Trial</t>
  </si>
  <si>
    <t>Novice 3 (Clinician)</t>
  </si>
  <si>
    <t>Novice 4 (Clinician)</t>
  </si>
  <si>
    <t>Experienced 1 (Engineer)</t>
  </si>
  <si>
    <t>Experienced 2 (Engineer)</t>
  </si>
  <si>
    <t>STDV</t>
  </si>
  <si>
    <t>AVG</t>
  </si>
  <si>
    <t>AVG+STD</t>
  </si>
  <si>
    <t>AVG-STD</t>
  </si>
  <si>
    <t>Novice 5 (Clinician)</t>
  </si>
  <si>
    <t>Novice 6 (Clinician)</t>
  </si>
  <si>
    <t>Novice 1 (Engineer)</t>
  </si>
  <si>
    <t>Novice 2 (Engineer)</t>
  </si>
  <si>
    <t>P.H.</t>
  </si>
  <si>
    <t>R.R.</t>
  </si>
  <si>
    <t>J.V.</t>
  </si>
  <si>
    <t>A.D.</t>
  </si>
  <si>
    <t>M.B.</t>
  </si>
  <si>
    <t>A.P.</t>
  </si>
  <si>
    <t>Y.K.</t>
  </si>
  <si>
    <t>J.C.</t>
  </si>
  <si>
    <t>Novice AVG</t>
  </si>
  <si>
    <t>Novice STDEV</t>
  </si>
  <si>
    <t>Experienced AVG</t>
  </si>
  <si>
    <t>Experienced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</si>
</sst>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0" fontId="0" fillId="0" borderId="11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3 (Neurointerventionalist)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S16'!$B$3:$B$17</c:f>
              <c:numCache>
                <c:formatCode>General</c:formatCode>
                <c:ptCount val="15"/>
                <c:pt idx="0">
                  <c:v>289</c:v>
                </c:pt>
                <c:pt idx="1">
                  <c:v>93</c:v>
                </c:pt>
                <c:pt idx="2">
                  <c:v>134</c:v>
                </c:pt>
                <c:pt idx="3">
                  <c:v>126</c:v>
                </c:pt>
                <c:pt idx="4">
                  <c:v>193</c:v>
                </c:pt>
                <c:pt idx="5">
                  <c:v>156</c:v>
                </c:pt>
                <c:pt idx="6">
                  <c:v>165</c:v>
                </c:pt>
                <c:pt idx="7">
                  <c:v>114</c:v>
                </c:pt>
                <c:pt idx="8">
                  <c:v>74</c:v>
                </c:pt>
                <c:pt idx="9">
                  <c:v>53</c:v>
                </c:pt>
                <c:pt idx="10">
                  <c:v>61</c:v>
                </c:pt>
                <c:pt idx="11">
                  <c:v>56</c:v>
                </c:pt>
                <c:pt idx="12">
                  <c:v>30</c:v>
                </c:pt>
                <c:pt idx="13">
                  <c:v>33</c:v>
                </c:pt>
                <c:pt idx="1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4 (</a:t>
            </a:r>
            <a:r>
              <a:rPr lang="en-US" sz="1400" b="0" i="0" u="none" strike="noStrike" baseline="0">
                <a:effectLst/>
              </a:rPr>
              <a:t>Neurointerventionalist)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S16'!$C$3:$C$17</c:f>
              <c:numCache>
                <c:formatCode>General</c:formatCode>
                <c:ptCount val="15"/>
                <c:pt idx="0">
                  <c:v>152</c:v>
                </c:pt>
                <c:pt idx="1">
                  <c:v>110</c:v>
                </c:pt>
                <c:pt idx="2">
                  <c:v>70</c:v>
                </c:pt>
                <c:pt idx="3">
                  <c:v>75</c:v>
                </c:pt>
                <c:pt idx="4">
                  <c:v>52</c:v>
                </c:pt>
                <c:pt idx="5">
                  <c:v>57</c:v>
                </c:pt>
                <c:pt idx="6">
                  <c:v>84</c:v>
                </c:pt>
                <c:pt idx="7">
                  <c:v>51</c:v>
                </c:pt>
                <c:pt idx="8">
                  <c:v>45</c:v>
                </c:pt>
                <c:pt idx="9">
                  <c:v>41</c:v>
                </c:pt>
                <c:pt idx="10">
                  <c:v>41</c:v>
                </c:pt>
                <c:pt idx="11">
                  <c:v>113</c:v>
                </c:pt>
                <c:pt idx="12">
                  <c:v>35</c:v>
                </c:pt>
                <c:pt idx="13">
                  <c:v>27</c:v>
                </c:pt>
                <c:pt idx="1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5 (</a:t>
            </a:r>
            <a:r>
              <a:rPr lang="en-US" sz="1400" b="0" i="0" u="none" strike="noStrike" baseline="0">
                <a:effectLst/>
              </a:rPr>
              <a:t>Neurointerventionalist)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S16'!$D$3:$D$17</c:f>
              <c:numCache>
                <c:formatCode>General</c:formatCode>
                <c:ptCount val="15"/>
                <c:pt idx="0">
                  <c:v>201</c:v>
                </c:pt>
                <c:pt idx="1">
                  <c:v>128</c:v>
                </c:pt>
                <c:pt idx="2">
                  <c:v>222</c:v>
                </c:pt>
                <c:pt idx="3">
                  <c:v>119</c:v>
                </c:pt>
                <c:pt idx="4">
                  <c:v>112</c:v>
                </c:pt>
                <c:pt idx="5">
                  <c:v>121</c:v>
                </c:pt>
                <c:pt idx="6">
                  <c:v>110</c:v>
                </c:pt>
                <c:pt idx="7">
                  <c:v>111</c:v>
                </c:pt>
                <c:pt idx="8">
                  <c:v>107</c:v>
                </c:pt>
                <c:pt idx="9">
                  <c:v>84</c:v>
                </c:pt>
                <c:pt idx="10">
                  <c:v>67</c:v>
                </c:pt>
                <c:pt idx="11">
                  <c:v>62</c:v>
                </c:pt>
                <c:pt idx="12">
                  <c:v>54</c:v>
                </c:pt>
                <c:pt idx="13">
                  <c:v>58</c:v>
                </c:pt>
                <c:pt idx="1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6 (</a:t>
            </a:r>
            <a:r>
              <a:rPr lang="en-US" sz="1400" b="0" i="0" u="none" strike="noStrike" baseline="0">
                <a:effectLst/>
              </a:rPr>
              <a:t>Neurointerventionalist)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S16'!$E$3:$E$17</c:f>
              <c:numCache>
                <c:formatCode>General</c:formatCode>
                <c:ptCount val="15"/>
                <c:pt idx="0">
                  <c:v>340</c:v>
                </c:pt>
                <c:pt idx="1">
                  <c:v>163</c:v>
                </c:pt>
                <c:pt idx="2">
                  <c:v>186</c:v>
                </c:pt>
                <c:pt idx="3">
                  <c:v>138</c:v>
                </c:pt>
                <c:pt idx="4">
                  <c:v>147</c:v>
                </c:pt>
                <c:pt idx="5">
                  <c:v>109</c:v>
                </c:pt>
                <c:pt idx="6">
                  <c:v>58</c:v>
                </c:pt>
                <c:pt idx="7">
                  <c:v>96</c:v>
                </c:pt>
                <c:pt idx="8">
                  <c:v>88</c:v>
                </c:pt>
                <c:pt idx="9">
                  <c:v>74</c:v>
                </c:pt>
                <c:pt idx="10">
                  <c:v>71</c:v>
                </c:pt>
                <c:pt idx="11">
                  <c:v>59</c:v>
                </c:pt>
                <c:pt idx="12">
                  <c:v>58</c:v>
                </c:pt>
                <c:pt idx="13">
                  <c:v>56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1 (Engineer)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S16'!$F$3:$F$17</c:f>
              <c:numCache>
                <c:formatCode>General</c:formatCode>
                <c:ptCount val="15"/>
                <c:pt idx="0">
                  <c:v>132</c:v>
                </c:pt>
                <c:pt idx="1">
                  <c:v>257</c:v>
                </c:pt>
                <c:pt idx="2">
                  <c:v>280</c:v>
                </c:pt>
                <c:pt idx="3">
                  <c:v>117</c:v>
                </c:pt>
                <c:pt idx="4">
                  <c:v>103</c:v>
                </c:pt>
                <c:pt idx="5">
                  <c:v>75</c:v>
                </c:pt>
                <c:pt idx="6">
                  <c:v>63</c:v>
                </c:pt>
                <c:pt idx="7">
                  <c:v>53</c:v>
                </c:pt>
                <c:pt idx="8">
                  <c:v>64</c:v>
                </c:pt>
                <c:pt idx="9">
                  <c:v>39</c:v>
                </c:pt>
                <c:pt idx="10">
                  <c:v>48</c:v>
                </c:pt>
                <c:pt idx="11">
                  <c:v>38</c:v>
                </c:pt>
                <c:pt idx="12">
                  <c:v>28</c:v>
                </c:pt>
                <c:pt idx="13">
                  <c:v>39</c:v>
                </c:pt>
                <c:pt idx="1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2 (Engineer)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S16'!$G$3:$G$17</c:f>
              <c:numCache>
                <c:formatCode>General</c:formatCode>
                <c:ptCount val="15"/>
                <c:pt idx="0">
                  <c:v>150</c:v>
                </c:pt>
                <c:pt idx="1">
                  <c:v>118</c:v>
                </c:pt>
                <c:pt idx="2">
                  <c:v>124</c:v>
                </c:pt>
                <c:pt idx="3">
                  <c:v>50</c:v>
                </c:pt>
                <c:pt idx="4">
                  <c:v>71</c:v>
                </c:pt>
                <c:pt idx="5">
                  <c:v>84</c:v>
                </c:pt>
                <c:pt idx="6">
                  <c:v>57</c:v>
                </c:pt>
                <c:pt idx="7">
                  <c:v>76</c:v>
                </c:pt>
                <c:pt idx="8">
                  <c:v>43</c:v>
                </c:pt>
                <c:pt idx="9">
                  <c:v>45</c:v>
                </c:pt>
                <c:pt idx="10">
                  <c:v>54</c:v>
                </c:pt>
                <c:pt idx="11">
                  <c:v>58</c:v>
                </c:pt>
                <c:pt idx="12">
                  <c:v>68</c:v>
                </c:pt>
                <c:pt idx="13">
                  <c:v>42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Experienced 1 (Engineer)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S16'!$H$3:$H$17</c:f>
              <c:numCache>
                <c:formatCode>General</c:formatCode>
                <c:ptCount val="15"/>
                <c:pt idx="0">
                  <c:v>43</c:v>
                </c:pt>
                <c:pt idx="1">
                  <c:v>48</c:v>
                </c:pt>
                <c:pt idx="2">
                  <c:v>87</c:v>
                </c:pt>
                <c:pt idx="3">
                  <c:v>45</c:v>
                </c:pt>
                <c:pt idx="4">
                  <c:v>48</c:v>
                </c:pt>
                <c:pt idx="5">
                  <c:v>50</c:v>
                </c:pt>
                <c:pt idx="6">
                  <c:v>43</c:v>
                </c:pt>
                <c:pt idx="7">
                  <c:v>39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38</c:v>
                </c:pt>
                <c:pt idx="12">
                  <c:v>35</c:v>
                </c:pt>
                <c:pt idx="13">
                  <c:v>33</c:v>
                </c:pt>
                <c:pt idx="1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Experienced 2 (Engineer)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026246719160105E-2"/>
                  <c:y val="-0.164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S15D &amp; S16'!$A$3:$A$17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S15D &amp; S16'!$I$3:$I$17</c:f>
              <c:numCache>
                <c:formatCode>General</c:formatCode>
                <c:ptCount val="15"/>
                <c:pt idx="0">
                  <c:v>60</c:v>
                </c:pt>
                <c:pt idx="1">
                  <c:v>46</c:v>
                </c:pt>
                <c:pt idx="2">
                  <c:v>43</c:v>
                </c:pt>
                <c:pt idx="3">
                  <c:v>62</c:v>
                </c:pt>
                <c:pt idx="4">
                  <c:v>45</c:v>
                </c:pt>
                <c:pt idx="5">
                  <c:v>71</c:v>
                </c:pt>
                <c:pt idx="6">
                  <c:v>50</c:v>
                </c:pt>
                <c:pt idx="7">
                  <c:v>61</c:v>
                </c:pt>
                <c:pt idx="8">
                  <c:v>56</c:v>
                </c:pt>
                <c:pt idx="9">
                  <c:v>48</c:v>
                </c:pt>
                <c:pt idx="10">
                  <c:v>50</c:v>
                </c:pt>
                <c:pt idx="11">
                  <c:v>64</c:v>
                </c:pt>
                <c:pt idx="12">
                  <c:v>41</c:v>
                </c:pt>
                <c:pt idx="13">
                  <c:v>45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F4C-94E1-FA499A6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val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crossBetween val="midCat"/>
      </c:valAx>
      <c:valAx>
        <c:axId val="6718224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S15E'!$A$3:$A$17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'Figure S15E'!$J$3:$J$17</c:f>
              <c:numCache>
                <c:formatCode>0.0</c:formatCode>
                <c:ptCount val="15"/>
                <c:pt idx="0">
                  <c:v>295.83395303101349</c:v>
                </c:pt>
                <c:pt idx="1">
                  <c:v>204.52392444002842</c:v>
                </c:pt>
                <c:pt idx="2">
                  <c:v>244.79104776112837</c:v>
                </c:pt>
                <c:pt idx="3">
                  <c:v>138.19851449582029</c:v>
                </c:pt>
                <c:pt idx="4">
                  <c:v>164.26792369503568</c:v>
                </c:pt>
                <c:pt idx="5">
                  <c:v>136.07499902852257</c:v>
                </c:pt>
                <c:pt idx="6">
                  <c:v>131.69360141064044</c:v>
                </c:pt>
                <c:pt idx="7">
                  <c:v>111.37651341183111</c:v>
                </c:pt>
                <c:pt idx="8">
                  <c:v>95.061779975640917</c:v>
                </c:pt>
                <c:pt idx="9">
                  <c:v>74.718974330876136</c:v>
                </c:pt>
                <c:pt idx="10">
                  <c:v>68.471704319759993</c:v>
                </c:pt>
                <c:pt idx="11">
                  <c:v>89.652627688956002</c:v>
                </c:pt>
                <c:pt idx="12">
                  <c:v>62.182325976913411</c:v>
                </c:pt>
                <c:pt idx="13">
                  <c:v>54.873358476985949</c:v>
                </c:pt>
                <c:pt idx="14">
                  <c:v>48.96659388611593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4-4176-8D4E-7F7540464C35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S15E'!$A$3:$A$17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'Figure S15E'!$K$3:$K$17</c:f>
              <c:numCache>
                <c:formatCode>0.0</c:formatCode>
                <c:ptCount val="15"/>
                <c:pt idx="0">
                  <c:v>125.49938030231979</c:v>
                </c:pt>
                <c:pt idx="1">
                  <c:v>85.142742226638262</c:v>
                </c:pt>
                <c:pt idx="2">
                  <c:v>93.875618905538303</c:v>
                </c:pt>
                <c:pt idx="3">
                  <c:v>70.134818837513066</c:v>
                </c:pt>
                <c:pt idx="4">
                  <c:v>61.73207630496433</c:v>
                </c:pt>
                <c:pt idx="5">
                  <c:v>64.591667638144088</c:v>
                </c:pt>
                <c:pt idx="6">
                  <c:v>47.306398589359546</c:v>
                </c:pt>
                <c:pt idx="7">
                  <c:v>55.623486588168888</c:v>
                </c:pt>
                <c:pt idx="8">
                  <c:v>45.271553357692426</c:v>
                </c:pt>
                <c:pt idx="9">
                  <c:v>37.281025669123856</c:v>
                </c:pt>
                <c:pt idx="10">
                  <c:v>45.528295680240007</c:v>
                </c:pt>
                <c:pt idx="11">
                  <c:v>39.014038977710655</c:v>
                </c:pt>
                <c:pt idx="12">
                  <c:v>28.817674023086589</c:v>
                </c:pt>
                <c:pt idx="13">
                  <c:v>30.126641523014051</c:v>
                </c:pt>
                <c:pt idx="14">
                  <c:v>33.700072780550741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4-4176-8D4E-7F754046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84768"/>
        <c:axId val="867979776"/>
      </c:line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'Figure S15E'!$A$3:$A$17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'Figure S15E'!$H$3:$H$17</c:f>
              <c:numCache>
                <c:formatCode>0.0</c:formatCode>
                <c:ptCount val="15"/>
                <c:pt idx="0">
                  <c:v>210.66666666666666</c:v>
                </c:pt>
                <c:pt idx="1">
                  <c:v>144.83333333333334</c:v>
                </c:pt>
                <c:pt idx="2">
                  <c:v>169.33333333333334</c:v>
                </c:pt>
                <c:pt idx="3">
                  <c:v>104.16666666666667</c:v>
                </c:pt>
                <c:pt idx="4">
                  <c:v>113</c:v>
                </c:pt>
                <c:pt idx="5">
                  <c:v>100.33333333333333</c:v>
                </c:pt>
                <c:pt idx="6">
                  <c:v>89.5</c:v>
                </c:pt>
                <c:pt idx="7">
                  <c:v>83.5</c:v>
                </c:pt>
                <c:pt idx="8">
                  <c:v>70.166666666666671</c:v>
                </c:pt>
                <c:pt idx="9">
                  <c:v>56</c:v>
                </c:pt>
                <c:pt idx="10">
                  <c:v>57</c:v>
                </c:pt>
                <c:pt idx="11">
                  <c:v>64.333333333333329</c:v>
                </c:pt>
                <c:pt idx="12">
                  <c:v>45.5</c:v>
                </c:pt>
                <c:pt idx="13">
                  <c:v>42.5</c:v>
                </c:pt>
                <c:pt idx="14">
                  <c:v>41.333333333333336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4-4176-8D4E-7F754046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84768"/>
        <c:axId val="867979776"/>
      </c:scatterChart>
      <c:catAx>
        <c:axId val="8679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79776"/>
        <c:crosses val="autoZero"/>
        <c:auto val="1"/>
        <c:lblAlgn val="ctr"/>
        <c:lblOffset val="100"/>
        <c:noMultiLvlLbl val="1"/>
      </c:catAx>
      <c:valAx>
        <c:axId val="867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156754</xdr:colOff>
      <xdr:row>0</xdr:row>
      <xdr:rowOff>114844</xdr:rowOff>
    </xdr:from>
    <xdr:to>
      <xdr:col>16</xdr:col>
      <xdr:colOff>461554</xdr:colOff>
      <xdr:row>13</xdr:row>
      <xdr:rowOff>117022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58E65-3E9F-4DA6-A676-95E1B423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156754</xdr:colOff>
      <xdr:row>13</xdr:row>
      <xdr:rowOff>164919</xdr:rowOff>
    </xdr:from>
    <xdr:to>
      <xdr:col>16</xdr:col>
      <xdr:colOff>461554</xdr:colOff>
      <xdr:row>28</xdr:row>
      <xdr:rowOff>164919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82AA5-E823-4C01-94DD-F9471F53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156754</xdr:colOff>
      <xdr:row>29</xdr:row>
      <xdr:rowOff>40822</xdr:rowOff>
    </xdr:from>
    <xdr:to>
      <xdr:col>16</xdr:col>
      <xdr:colOff>461554</xdr:colOff>
      <xdr:row>44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E6BFE-B9C7-4F99-A5CF-DD31A16D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156754</xdr:colOff>
      <xdr:row>45</xdr:row>
      <xdr:rowOff>126818</xdr:rowOff>
    </xdr:from>
    <xdr:to>
      <xdr:col>16</xdr:col>
      <xdr:colOff>461554</xdr:colOff>
      <xdr:row>60</xdr:row>
      <xdr:rowOff>126818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BE5831-B65C-446C-9F0E-A0FC94F9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5442</xdr:colOff>
      <xdr:row>0</xdr:row>
      <xdr:rowOff>169273</xdr:rowOff>
    </xdr:from>
    <xdr:to>
      <xdr:col>25</xdr:col>
      <xdr:colOff>310242</xdr:colOff>
      <xdr:row>13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B173E-D4F8-4790-B073-BC33D8F3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5442</xdr:colOff>
      <xdr:row>14</xdr:row>
      <xdr:rowOff>49531</xdr:rowOff>
    </xdr:from>
    <xdr:to>
      <xdr:col>25</xdr:col>
      <xdr:colOff>310242</xdr:colOff>
      <xdr:row>29</xdr:row>
      <xdr:rowOff>49531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101DF2-245C-44DB-A512-7FD9ECD5D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5442</xdr:colOff>
      <xdr:row>29</xdr:row>
      <xdr:rowOff>110491</xdr:rowOff>
    </xdr:from>
    <xdr:to>
      <xdr:col>25</xdr:col>
      <xdr:colOff>310242</xdr:colOff>
      <xdr:row>44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B296B-D468-4E8C-87D7-A3F1E8B4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5442</xdr:colOff>
      <xdr:row>45</xdr:row>
      <xdr:rowOff>72390</xdr:rowOff>
    </xdr:from>
    <xdr:to>
      <xdr:col>25</xdr:col>
      <xdr:colOff>310242</xdr:colOff>
      <xdr:row>60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ACC9EA-EA0B-448B-9E95-E8CCB05D6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118110</xdr:rowOff>
    </xdr:from>
    <xdr:to>
      <xdr:col>7</xdr:col>
      <xdr:colOff>457200</xdr:colOff>
      <xdr:row>33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378C2-6A1E-4D8A-8CFE-4D60DCC6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C289-38AB-4C28-853C-FC9F32B850B0}">
  <dimension ref="A1:I21"/>
  <sheetViews>
    <sheetView tabSelected="1" zoomScaleNormal="100" workbookViewId="0"/>
  </sheetViews>
  <sheetFormatPr defaultColWidth="8.77734375" defaultRowHeight="14.4" x14ac:dyDescent="0.3"/>
  <cols>
    <col min="1" max="1" width="5.77734375" bestFit="1" customWidth="1"/>
    <col min="2" max="2" width="10.6640625" customWidth="1"/>
    <col min="3" max="3" width="11.109375" customWidth="1"/>
    <col min="4" max="4" width="10.21875" customWidth="1"/>
    <col min="5" max="5" width="10.33203125" customWidth="1"/>
    <col min="6" max="6" width="9.77734375" customWidth="1"/>
    <col min="7" max="7" width="10.44140625" customWidth="1"/>
    <col min="8" max="9" width="12.44140625" bestFit="1" customWidth="1"/>
  </cols>
  <sheetData>
    <row r="1" spans="1:9" x14ac:dyDescent="0.3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</row>
    <row r="2" spans="1:9" ht="28.8" x14ac:dyDescent="0.3">
      <c r="A2" s="3" t="s">
        <v>1</v>
      </c>
      <c r="B2" s="4" t="s">
        <v>2</v>
      </c>
      <c r="C2" s="4" t="s">
        <v>3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4</v>
      </c>
      <c r="I2" s="4" t="s">
        <v>5</v>
      </c>
    </row>
    <row r="3" spans="1:9" x14ac:dyDescent="0.3">
      <c r="A3" s="1">
        <v>1</v>
      </c>
      <c r="B3" s="1">
        <v>289</v>
      </c>
      <c r="C3" s="1">
        <v>152</v>
      </c>
      <c r="D3" s="1">
        <v>201</v>
      </c>
      <c r="E3" s="1">
        <v>340</v>
      </c>
      <c r="F3" s="1">
        <v>132</v>
      </c>
      <c r="G3" s="1">
        <v>150</v>
      </c>
      <c r="H3" s="1">
        <v>43</v>
      </c>
      <c r="I3" s="1">
        <v>60</v>
      </c>
    </row>
    <row r="4" spans="1:9" x14ac:dyDescent="0.3">
      <c r="A4" s="1">
        <v>2</v>
      </c>
      <c r="B4" s="1">
        <v>93</v>
      </c>
      <c r="C4" s="1">
        <v>110</v>
      </c>
      <c r="D4" s="1">
        <v>128</v>
      </c>
      <c r="E4" s="1">
        <v>163</v>
      </c>
      <c r="F4" s="1">
        <v>257</v>
      </c>
      <c r="G4" s="1">
        <v>118</v>
      </c>
      <c r="H4" s="1">
        <v>48</v>
      </c>
      <c r="I4" s="1">
        <v>46</v>
      </c>
    </row>
    <row r="5" spans="1:9" x14ac:dyDescent="0.3">
      <c r="A5" s="1">
        <v>3</v>
      </c>
      <c r="B5" s="1">
        <v>134</v>
      </c>
      <c r="C5" s="1">
        <v>70</v>
      </c>
      <c r="D5" s="1">
        <v>222</v>
      </c>
      <c r="E5" s="1">
        <v>186</v>
      </c>
      <c r="F5" s="1">
        <v>280</v>
      </c>
      <c r="G5" s="1">
        <v>124</v>
      </c>
      <c r="H5" s="1">
        <v>87</v>
      </c>
      <c r="I5" s="1">
        <v>43</v>
      </c>
    </row>
    <row r="6" spans="1:9" x14ac:dyDescent="0.3">
      <c r="A6" s="1">
        <v>4</v>
      </c>
      <c r="B6" s="1">
        <v>126</v>
      </c>
      <c r="C6" s="1">
        <v>75</v>
      </c>
      <c r="D6" s="1">
        <v>119</v>
      </c>
      <c r="E6" s="1">
        <v>138</v>
      </c>
      <c r="F6" s="1">
        <v>117</v>
      </c>
      <c r="G6" s="1">
        <v>50</v>
      </c>
      <c r="H6" s="1">
        <v>45</v>
      </c>
      <c r="I6" s="1">
        <v>62</v>
      </c>
    </row>
    <row r="7" spans="1:9" x14ac:dyDescent="0.3">
      <c r="A7" s="1">
        <v>5</v>
      </c>
      <c r="B7" s="1">
        <v>193</v>
      </c>
      <c r="C7" s="1">
        <v>52</v>
      </c>
      <c r="D7" s="1">
        <v>112</v>
      </c>
      <c r="E7" s="1">
        <v>147</v>
      </c>
      <c r="F7" s="1">
        <v>103</v>
      </c>
      <c r="G7" s="1">
        <v>71</v>
      </c>
      <c r="H7" s="1">
        <v>48</v>
      </c>
      <c r="I7" s="1">
        <v>45</v>
      </c>
    </row>
    <row r="8" spans="1:9" x14ac:dyDescent="0.3">
      <c r="A8" s="1">
        <v>6</v>
      </c>
      <c r="B8" s="1">
        <v>156</v>
      </c>
      <c r="C8" s="1">
        <v>57</v>
      </c>
      <c r="D8" s="1">
        <v>121</v>
      </c>
      <c r="E8" s="1">
        <v>109</v>
      </c>
      <c r="F8" s="1">
        <v>75</v>
      </c>
      <c r="G8" s="1">
        <v>84</v>
      </c>
      <c r="H8" s="1">
        <v>50</v>
      </c>
      <c r="I8" s="1">
        <v>71</v>
      </c>
    </row>
    <row r="9" spans="1:9" x14ac:dyDescent="0.3">
      <c r="A9" s="1">
        <v>7</v>
      </c>
      <c r="B9" s="1">
        <v>165</v>
      </c>
      <c r="C9" s="1">
        <v>84</v>
      </c>
      <c r="D9" s="1">
        <v>110</v>
      </c>
      <c r="E9" s="1">
        <v>58</v>
      </c>
      <c r="F9" s="1">
        <v>63</v>
      </c>
      <c r="G9" s="1">
        <v>57</v>
      </c>
      <c r="H9" s="1">
        <v>43</v>
      </c>
      <c r="I9" s="1">
        <v>50</v>
      </c>
    </row>
    <row r="10" spans="1:9" x14ac:dyDescent="0.3">
      <c r="A10" s="1">
        <v>8</v>
      </c>
      <c r="B10" s="1">
        <v>114</v>
      </c>
      <c r="C10" s="1">
        <v>51</v>
      </c>
      <c r="D10" s="1">
        <v>111</v>
      </c>
      <c r="E10" s="1">
        <v>96</v>
      </c>
      <c r="F10" s="1">
        <v>53</v>
      </c>
      <c r="G10" s="1">
        <v>76</v>
      </c>
      <c r="H10" s="1">
        <v>39</v>
      </c>
      <c r="I10" s="1">
        <v>61</v>
      </c>
    </row>
    <row r="11" spans="1:9" x14ac:dyDescent="0.3">
      <c r="A11" s="1">
        <v>9</v>
      </c>
      <c r="B11" s="1">
        <v>74</v>
      </c>
      <c r="C11" s="1">
        <v>45</v>
      </c>
      <c r="D11" s="1">
        <v>107</v>
      </c>
      <c r="E11" s="1">
        <v>88</v>
      </c>
      <c r="F11" s="1">
        <v>64</v>
      </c>
      <c r="G11" s="1">
        <v>43</v>
      </c>
      <c r="H11" s="1">
        <v>38</v>
      </c>
      <c r="I11" s="1">
        <v>56</v>
      </c>
    </row>
    <row r="12" spans="1:9" x14ac:dyDescent="0.3">
      <c r="A12" s="1">
        <v>10</v>
      </c>
      <c r="B12" s="1">
        <v>53</v>
      </c>
      <c r="C12" s="1">
        <v>41</v>
      </c>
      <c r="D12" s="1">
        <v>84</v>
      </c>
      <c r="E12" s="1">
        <v>74</v>
      </c>
      <c r="F12" s="1">
        <v>39</v>
      </c>
      <c r="G12" s="1">
        <v>45</v>
      </c>
      <c r="H12" s="1">
        <v>36</v>
      </c>
      <c r="I12" s="1">
        <v>48</v>
      </c>
    </row>
    <row r="13" spans="1:9" x14ac:dyDescent="0.3">
      <c r="A13" s="1">
        <v>11</v>
      </c>
      <c r="B13" s="1">
        <v>61</v>
      </c>
      <c r="C13" s="1">
        <v>41</v>
      </c>
      <c r="D13" s="1">
        <v>67</v>
      </c>
      <c r="E13" s="1">
        <v>71</v>
      </c>
      <c r="F13" s="1">
        <v>48</v>
      </c>
      <c r="G13" s="1">
        <v>54</v>
      </c>
      <c r="H13" s="1">
        <v>35</v>
      </c>
      <c r="I13" s="1">
        <v>50</v>
      </c>
    </row>
    <row r="14" spans="1:9" x14ac:dyDescent="0.3">
      <c r="A14" s="1">
        <v>12</v>
      </c>
      <c r="B14" s="1">
        <v>56</v>
      </c>
      <c r="C14" s="1">
        <v>113</v>
      </c>
      <c r="D14" s="1">
        <v>62</v>
      </c>
      <c r="E14" s="1">
        <v>59</v>
      </c>
      <c r="F14" s="1">
        <v>38</v>
      </c>
      <c r="G14" s="1">
        <v>58</v>
      </c>
      <c r="H14" s="1">
        <v>38</v>
      </c>
      <c r="I14" s="1">
        <v>64</v>
      </c>
    </row>
    <row r="15" spans="1:9" x14ac:dyDescent="0.3">
      <c r="A15" s="1">
        <v>13</v>
      </c>
      <c r="B15" s="1">
        <v>30</v>
      </c>
      <c r="C15" s="1">
        <v>35</v>
      </c>
      <c r="D15" s="1">
        <v>54</v>
      </c>
      <c r="E15" s="1">
        <v>58</v>
      </c>
      <c r="F15" s="1">
        <v>28</v>
      </c>
      <c r="G15" s="1">
        <v>68</v>
      </c>
      <c r="H15" s="1">
        <v>35</v>
      </c>
      <c r="I15" s="1">
        <v>41</v>
      </c>
    </row>
    <row r="16" spans="1:9" x14ac:dyDescent="0.3">
      <c r="A16" s="1">
        <v>14</v>
      </c>
      <c r="B16" s="1">
        <v>33</v>
      </c>
      <c r="C16" s="1">
        <v>27</v>
      </c>
      <c r="D16" s="1">
        <v>58</v>
      </c>
      <c r="E16" s="1">
        <v>56</v>
      </c>
      <c r="F16" s="1">
        <v>39</v>
      </c>
      <c r="G16" s="1">
        <v>42</v>
      </c>
      <c r="H16" s="1">
        <v>33</v>
      </c>
      <c r="I16" s="1">
        <v>45</v>
      </c>
    </row>
    <row r="17" spans="1:9" x14ac:dyDescent="0.3">
      <c r="A17" s="2">
        <v>15</v>
      </c>
      <c r="B17" s="2">
        <v>34</v>
      </c>
      <c r="C17" s="2">
        <v>43</v>
      </c>
      <c r="D17" s="2">
        <v>52</v>
      </c>
      <c r="E17" s="2">
        <v>40</v>
      </c>
      <c r="F17" s="2">
        <v>32</v>
      </c>
      <c r="G17" s="2">
        <v>47</v>
      </c>
      <c r="H17" s="2">
        <v>34</v>
      </c>
      <c r="I17" s="2">
        <v>40</v>
      </c>
    </row>
    <row r="18" spans="1:9" x14ac:dyDescent="0.3">
      <c r="A18" s="5" t="s">
        <v>7</v>
      </c>
      <c r="B18" s="6">
        <f>AVERAGE(B3:B17)</f>
        <v>107.4</v>
      </c>
      <c r="C18" s="6">
        <f t="shared" ref="C18:G18" si="0">AVERAGE(C3:C17)</f>
        <v>66.400000000000006</v>
      </c>
      <c r="D18" s="6">
        <f t="shared" si="0"/>
        <v>107.2</v>
      </c>
      <c r="E18" s="6">
        <f t="shared" si="0"/>
        <v>112.2</v>
      </c>
      <c r="F18" s="6">
        <f t="shared" si="0"/>
        <v>91.2</v>
      </c>
      <c r="G18" s="7">
        <f t="shared" si="0"/>
        <v>72.466666666666669</v>
      </c>
      <c r="H18" s="7">
        <f>AVERAGE(H3:H17)</f>
        <v>43.466666666666669</v>
      </c>
      <c r="I18" s="7">
        <f>AVERAGE(I3:I17)</f>
        <v>52.133333333333333</v>
      </c>
    </row>
    <row r="19" spans="1:9" x14ac:dyDescent="0.3">
      <c r="F19" s="8">
        <f>AVERAGE(B3:G17)</f>
        <v>92.811111111111117</v>
      </c>
      <c r="G19" s="9">
        <f>STDEV(B3:G17)</f>
        <v>61.713527088620147</v>
      </c>
      <c r="H19" s="10">
        <f>AVERAGE(H3:I17)</f>
        <v>47.8</v>
      </c>
      <c r="I19" s="9">
        <f>STDEV(H3:I17)</f>
        <v>12.166658793888182</v>
      </c>
    </row>
    <row r="20" spans="1:9" x14ac:dyDescent="0.3">
      <c r="F20" s="14" t="s">
        <v>22</v>
      </c>
      <c r="G20" s="16" t="s">
        <v>23</v>
      </c>
      <c r="H20" s="14" t="s">
        <v>24</v>
      </c>
      <c r="I20" s="16" t="s">
        <v>25</v>
      </c>
    </row>
    <row r="21" spans="1:9" x14ac:dyDescent="0.3">
      <c r="F21" s="15"/>
      <c r="G21" s="17"/>
      <c r="H21" s="15"/>
      <c r="I21" s="17"/>
    </row>
  </sheetData>
  <mergeCells count="4">
    <mergeCell ref="F20:F21"/>
    <mergeCell ref="G20:G21"/>
    <mergeCell ref="H20:H21"/>
    <mergeCell ref="I20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346-F555-4BA2-AF5B-BF1E611C1FBD}">
  <dimension ref="A1:K17"/>
  <sheetViews>
    <sheetView workbookViewId="0"/>
  </sheetViews>
  <sheetFormatPr defaultColWidth="8.77734375" defaultRowHeight="14.4" x14ac:dyDescent="0.3"/>
  <cols>
    <col min="6" max="7" width="10.109375" customWidth="1"/>
  </cols>
  <sheetData>
    <row r="1" spans="1:11" x14ac:dyDescent="0.3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8" t="s">
        <v>7</v>
      </c>
      <c r="I1" s="18" t="s">
        <v>6</v>
      </c>
      <c r="J1" s="20" t="s">
        <v>8</v>
      </c>
      <c r="K1" s="22" t="s">
        <v>9</v>
      </c>
    </row>
    <row r="2" spans="1:11" ht="57.45" customHeight="1" x14ac:dyDescent="0.3">
      <c r="A2" s="3" t="s">
        <v>1</v>
      </c>
      <c r="B2" s="4" t="s">
        <v>2</v>
      </c>
      <c r="C2" s="4" t="s">
        <v>3</v>
      </c>
      <c r="D2" s="4" t="s">
        <v>10</v>
      </c>
      <c r="E2" s="4" t="s">
        <v>11</v>
      </c>
      <c r="F2" s="4" t="s">
        <v>12</v>
      </c>
      <c r="G2" s="4" t="s">
        <v>13</v>
      </c>
      <c r="H2" s="19"/>
      <c r="I2" s="19"/>
      <c r="J2" s="21"/>
      <c r="K2" s="23"/>
    </row>
    <row r="3" spans="1:11" x14ac:dyDescent="0.3">
      <c r="A3" s="1">
        <v>1</v>
      </c>
      <c r="B3" s="1">
        <v>289</v>
      </c>
      <c r="C3" s="1">
        <v>152</v>
      </c>
      <c r="D3" s="1">
        <v>201</v>
      </c>
      <c r="E3" s="1">
        <v>340</v>
      </c>
      <c r="F3" s="1">
        <v>132</v>
      </c>
      <c r="G3" s="1">
        <v>150</v>
      </c>
      <c r="H3" s="12">
        <f>AVERAGE(B3:G3)</f>
        <v>210.66666666666666</v>
      </c>
      <c r="I3" s="12">
        <f>STDEV(B3:G3)</f>
        <v>85.167286364346865</v>
      </c>
      <c r="J3" s="12">
        <f>H3+I3</f>
        <v>295.83395303101349</v>
      </c>
      <c r="K3" s="12">
        <f>H3-I3</f>
        <v>125.49938030231979</v>
      </c>
    </row>
    <row r="4" spans="1:11" x14ac:dyDescent="0.3">
      <c r="A4" s="1">
        <v>2</v>
      </c>
      <c r="B4" s="1">
        <v>93</v>
      </c>
      <c r="C4" s="1">
        <v>110</v>
      </c>
      <c r="D4" s="1">
        <v>128</v>
      </c>
      <c r="E4" s="1">
        <v>163</v>
      </c>
      <c r="F4" s="1">
        <v>257</v>
      </c>
      <c r="G4" s="1">
        <v>118</v>
      </c>
      <c r="H4" s="11">
        <f t="shared" ref="H4:H17" si="0">AVERAGE(B4:G4)</f>
        <v>144.83333333333334</v>
      </c>
      <c r="I4" s="11">
        <f t="shared" ref="I4:I17" si="1">STDEV(B4:G4)</f>
        <v>59.690591106695081</v>
      </c>
      <c r="J4" s="11">
        <f t="shared" ref="J4:J17" si="2">H4+I4</f>
        <v>204.52392444002842</v>
      </c>
      <c r="K4" s="11">
        <f t="shared" ref="K4:K17" si="3">H4-I4</f>
        <v>85.142742226638262</v>
      </c>
    </row>
    <row r="5" spans="1:11" x14ac:dyDescent="0.3">
      <c r="A5" s="1">
        <v>3</v>
      </c>
      <c r="B5" s="1">
        <v>134</v>
      </c>
      <c r="C5" s="1">
        <v>70</v>
      </c>
      <c r="D5" s="1">
        <v>222</v>
      </c>
      <c r="E5" s="1">
        <v>186</v>
      </c>
      <c r="F5" s="1">
        <v>280</v>
      </c>
      <c r="G5" s="1">
        <v>124</v>
      </c>
      <c r="H5" s="11">
        <f t="shared" si="0"/>
        <v>169.33333333333334</v>
      </c>
      <c r="I5" s="11">
        <f t="shared" si="1"/>
        <v>75.45771442779504</v>
      </c>
      <c r="J5" s="11">
        <f t="shared" si="2"/>
        <v>244.79104776112837</v>
      </c>
      <c r="K5" s="11">
        <f t="shared" si="3"/>
        <v>93.875618905538303</v>
      </c>
    </row>
    <row r="6" spans="1:11" x14ac:dyDescent="0.3">
      <c r="A6" s="1">
        <v>4</v>
      </c>
      <c r="B6" s="1">
        <v>126</v>
      </c>
      <c r="C6" s="1">
        <v>75</v>
      </c>
      <c r="D6" s="1">
        <v>119</v>
      </c>
      <c r="E6" s="1">
        <v>138</v>
      </c>
      <c r="F6" s="1">
        <v>117</v>
      </c>
      <c r="G6" s="1">
        <v>50</v>
      </c>
      <c r="H6" s="11">
        <f t="shared" si="0"/>
        <v>104.16666666666667</v>
      </c>
      <c r="I6" s="11">
        <f t="shared" si="1"/>
        <v>34.031847829153605</v>
      </c>
      <c r="J6" s="11">
        <f t="shared" si="2"/>
        <v>138.19851449582029</v>
      </c>
      <c r="K6" s="11">
        <f t="shared" si="3"/>
        <v>70.134818837513066</v>
      </c>
    </row>
    <row r="7" spans="1:11" x14ac:dyDescent="0.3">
      <c r="A7" s="1">
        <v>5</v>
      </c>
      <c r="B7" s="1">
        <v>193</v>
      </c>
      <c r="C7" s="1">
        <v>52</v>
      </c>
      <c r="D7" s="1">
        <v>112</v>
      </c>
      <c r="E7" s="1">
        <v>147</v>
      </c>
      <c r="F7" s="1">
        <v>103</v>
      </c>
      <c r="G7" s="1">
        <v>71</v>
      </c>
      <c r="H7" s="11">
        <f t="shared" si="0"/>
        <v>113</v>
      </c>
      <c r="I7" s="11">
        <f t="shared" si="1"/>
        <v>51.26792369503567</v>
      </c>
      <c r="J7" s="11">
        <f t="shared" si="2"/>
        <v>164.26792369503568</v>
      </c>
      <c r="K7" s="11">
        <f t="shared" si="3"/>
        <v>61.73207630496433</v>
      </c>
    </row>
    <row r="8" spans="1:11" x14ac:dyDescent="0.3">
      <c r="A8" s="1">
        <v>6</v>
      </c>
      <c r="B8" s="1">
        <v>156</v>
      </c>
      <c r="C8" s="1">
        <v>57</v>
      </c>
      <c r="D8" s="1">
        <v>121</v>
      </c>
      <c r="E8" s="1">
        <v>109</v>
      </c>
      <c r="F8" s="1">
        <v>75</v>
      </c>
      <c r="G8" s="1">
        <v>84</v>
      </c>
      <c r="H8" s="11">
        <f t="shared" si="0"/>
        <v>100.33333333333333</v>
      </c>
      <c r="I8" s="11">
        <f t="shared" si="1"/>
        <v>35.741665695189241</v>
      </c>
      <c r="J8" s="11">
        <f t="shared" si="2"/>
        <v>136.07499902852257</v>
      </c>
      <c r="K8" s="11">
        <f t="shared" si="3"/>
        <v>64.591667638144088</v>
      </c>
    </row>
    <row r="9" spans="1:11" x14ac:dyDescent="0.3">
      <c r="A9" s="1">
        <v>7</v>
      </c>
      <c r="B9" s="1">
        <v>165</v>
      </c>
      <c r="C9" s="1">
        <v>84</v>
      </c>
      <c r="D9" s="1">
        <v>110</v>
      </c>
      <c r="E9" s="1">
        <v>58</v>
      </c>
      <c r="F9" s="1">
        <v>63</v>
      </c>
      <c r="G9" s="1">
        <v>57</v>
      </c>
      <c r="H9" s="11">
        <f t="shared" si="0"/>
        <v>89.5</v>
      </c>
      <c r="I9" s="11">
        <f t="shared" si="1"/>
        <v>42.193601410640454</v>
      </c>
      <c r="J9" s="11">
        <f t="shared" si="2"/>
        <v>131.69360141064044</v>
      </c>
      <c r="K9" s="11">
        <f t="shared" si="3"/>
        <v>47.306398589359546</v>
      </c>
    </row>
    <row r="10" spans="1:11" x14ac:dyDescent="0.3">
      <c r="A10" s="1">
        <v>8</v>
      </c>
      <c r="B10" s="1">
        <v>114</v>
      </c>
      <c r="C10" s="1">
        <v>51</v>
      </c>
      <c r="D10" s="1">
        <v>111</v>
      </c>
      <c r="E10" s="1">
        <v>96</v>
      </c>
      <c r="F10" s="1">
        <v>53</v>
      </c>
      <c r="G10" s="1">
        <v>76</v>
      </c>
      <c r="H10" s="11">
        <f t="shared" si="0"/>
        <v>83.5</v>
      </c>
      <c r="I10" s="11">
        <f t="shared" si="1"/>
        <v>27.876513411831116</v>
      </c>
      <c r="J10" s="11">
        <f t="shared" si="2"/>
        <v>111.37651341183111</v>
      </c>
      <c r="K10" s="11">
        <f t="shared" si="3"/>
        <v>55.623486588168888</v>
      </c>
    </row>
    <row r="11" spans="1:11" x14ac:dyDescent="0.3">
      <c r="A11" s="1">
        <v>9</v>
      </c>
      <c r="B11" s="1">
        <v>74</v>
      </c>
      <c r="C11" s="1">
        <v>45</v>
      </c>
      <c r="D11" s="1">
        <v>107</v>
      </c>
      <c r="E11" s="1">
        <v>88</v>
      </c>
      <c r="F11" s="1">
        <v>64</v>
      </c>
      <c r="G11" s="1">
        <v>43</v>
      </c>
      <c r="H11" s="11">
        <f t="shared" si="0"/>
        <v>70.166666666666671</v>
      </c>
      <c r="I11" s="11">
        <f t="shared" si="1"/>
        <v>24.895113308974242</v>
      </c>
      <c r="J11" s="11">
        <f t="shared" si="2"/>
        <v>95.061779975640917</v>
      </c>
      <c r="K11" s="11">
        <f t="shared" si="3"/>
        <v>45.271553357692426</v>
      </c>
    </row>
    <row r="12" spans="1:11" x14ac:dyDescent="0.3">
      <c r="A12" s="1">
        <v>10</v>
      </c>
      <c r="B12" s="1">
        <v>53</v>
      </c>
      <c r="C12" s="1">
        <v>41</v>
      </c>
      <c r="D12" s="1">
        <v>84</v>
      </c>
      <c r="E12" s="1">
        <v>74</v>
      </c>
      <c r="F12" s="1">
        <v>39</v>
      </c>
      <c r="G12" s="1">
        <v>45</v>
      </c>
      <c r="H12" s="11">
        <f t="shared" si="0"/>
        <v>56</v>
      </c>
      <c r="I12" s="11">
        <f t="shared" si="1"/>
        <v>18.718974330876144</v>
      </c>
      <c r="J12" s="11">
        <f t="shared" si="2"/>
        <v>74.718974330876136</v>
      </c>
      <c r="K12" s="11">
        <f t="shared" si="3"/>
        <v>37.281025669123856</v>
      </c>
    </row>
    <row r="13" spans="1:11" x14ac:dyDescent="0.3">
      <c r="A13" s="1">
        <v>11</v>
      </c>
      <c r="B13" s="1">
        <v>61</v>
      </c>
      <c r="C13" s="1">
        <v>41</v>
      </c>
      <c r="D13" s="1">
        <v>67</v>
      </c>
      <c r="E13" s="1">
        <v>71</v>
      </c>
      <c r="F13" s="1">
        <v>48</v>
      </c>
      <c r="G13" s="1">
        <v>54</v>
      </c>
      <c r="H13" s="11">
        <f t="shared" si="0"/>
        <v>57</v>
      </c>
      <c r="I13" s="11">
        <f t="shared" si="1"/>
        <v>11.47170431975999</v>
      </c>
      <c r="J13" s="11">
        <f t="shared" si="2"/>
        <v>68.471704319759993</v>
      </c>
      <c r="K13" s="11">
        <f t="shared" si="3"/>
        <v>45.528295680240007</v>
      </c>
    </row>
    <row r="14" spans="1:11" x14ac:dyDescent="0.3">
      <c r="A14" s="1">
        <v>12</v>
      </c>
      <c r="B14" s="1">
        <v>56</v>
      </c>
      <c r="C14" s="1">
        <v>113</v>
      </c>
      <c r="D14" s="1">
        <v>62</v>
      </c>
      <c r="E14" s="1">
        <v>59</v>
      </c>
      <c r="F14" s="1">
        <v>38</v>
      </c>
      <c r="G14" s="1">
        <v>58</v>
      </c>
      <c r="H14" s="11">
        <f t="shared" si="0"/>
        <v>64.333333333333329</v>
      </c>
      <c r="I14" s="11">
        <f t="shared" si="1"/>
        <v>25.319294355622677</v>
      </c>
      <c r="J14" s="11">
        <f t="shared" si="2"/>
        <v>89.652627688956002</v>
      </c>
      <c r="K14" s="11">
        <f t="shared" si="3"/>
        <v>39.014038977710655</v>
      </c>
    </row>
    <row r="15" spans="1:11" x14ac:dyDescent="0.3">
      <c r="A15" s="1">
        <v>13</v>
      </c>
      <c r="B15" s="1">
        <v>30</v>
      </c>
      <c r="C15" s="1">
        <v>35</v>
      </c>
      <c r="D15" s="1">
        <v>54</v>
      </c>
      <c r="E15" s="1">
        <v>58</v>
      </c>
      <c r="F15" s="1">
        <v>28</v>
      </c>
      <c r="G15" s="1">
        <v>68</v>
      </c>
      <c r="H15" s="11">
        <f t="shared" si="0"/>
        <v>45.5</v>
      </c>
      <c r="I15" s="11">
        <f t="shared" si="1"/>
        <v>16.682325976913411</v>
      </c>
      <c r="J15" s="11">
        <f t="shared" si="2"/>
        <v>62.182325976913411</v>
      </c>
      <c r="K15" s="11">
        <f t="shared" si="3"/>
        <v>28.817674023086589</v>
      </c>
    </row>
    <row r="16" spans="1:11" x14ac:dyDescent="0.3">
      <c r="A16" s="1">
        <v>14</v>
      </c>
      <c r="B16" s="1">
        <v>33</v>
      </c>
      <c r="C16" s="1">
        <v>27</v>
      </c>
      <c r="D16" s="1">
        <v>58</v>
      </c>
      <c r="E16" s="1">
        <v>56</v>
      </c>
      <c r="F16" s="1">
        <v>39</v>
      </c>
      <c r="G16" s="1">
        <v>42</v>
      </c>
      <c r="H16" s="11">
        <f t="shared" si="0"/>
        <v>42.5</v>
      </c>
      <c r="I16" s="11">
        <f t="shared" si="1"/>
        <v>12.373358476985947</v>
      </c>
      <c r="J16" s="11">
        <f t="shared" si="2"/>
        <v>54.873358476985949</v>
      </c>
      <c r="K16" s="11">
        <f t="shared" si="3"/>
        <v>30.126641523014051</v>
      </c>
    </row>
    <row r="17" spans="1:11" x14ac:dyDescent="0.3">
      <c r="A17" s="2">
        <v>15</v>
      </c>
      <c r="B17" s="2">
        <v>34</v>
      </c>
      <c r="C17" s="2">
        <v>43</v>
      </c>
      <c r="D17" s="2">
        <v>52</v>
      </c>
      <c r="E17" s="2">
        <v>40</v>
      </c>
      <c r="F17" s="2">
        <v>32</v>
      </c>
      <c r="G17" s="2">
        <v>47</v>
      </c>
      <c r="H17" s="13">
        <f t="shared" si="0"/>
        <v>41.333333333333336</v>
      </c>
      <c r="I17" s="13">
        <f t="shared" si="1"/>
        <v>7.6332605527825912</v>
      </c>
      <c r="J17" s="13">
        <f t="shared" si="2"/>
        <v>48.96659388611593</v>
      </c>
      <c r="K17" s="13">
        <f t="shared" si="3"/>
        <v>33.700072780550741</v>
      </c>
    </row>
  </sheetData>
  <mergeCells count="4">
    <mergeCell ref="H1:H2"/>
    <mergeCell ref="I1:I2"/>
    <mergeCell ref="J1:J2"/>
    <mergeCell ref="K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S15D &amp; S16</vt:lpstr>
      <vt:lpstr>Figure S15E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Yoonh Kim</dc:creator>
  <cp:lastModifiedBy>Yoonh Kim</cp:lastModifiedBy>
  <cp:lastPrinted>2021-11-23T20:14:30Z</cp:lastPrinted>
  <dcterms:created xsi:type="dcterms:W3CDTF">2021-06-15T13:16:34Z</dcterms:created>
  <dcterms:modified xsi:type="dcterms:W3CDTF">2022-03-14T19:31:36Z</dcterms:modified>
</cp:coreProperties>
</file>