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IT)\3. Research (Yoonho)\2.1_Telerobotic and Autonomous Endovascular Navigation with Magnetic Manipulation\3.Manuscript\3.Re-submission\Proof\Data\NASA TLX\"/>
    </mc:Choice>
  </mc:AlternateContent>
  <xr:revisionPtr revIDLastSave="0" documentId="13_ncr:1_{4D8C4403-2C2E-485E-B720-C20C601842C7}" xr6:coauthVersionLast="47" xr6:coauthVersionMax="47" xr10:uidLastSave="{00000000-0000-0000-0000-000000000000}"/>
  <bookViews>
    <workbookView xWindow="-108" yWindow="-108" windowWidth="30936" windowHeight="16896" xr2:uid="{7CACF559-C53B-4D7E-B856-A8C22030FB62}"/>
  </bookViews>
  <sheets>
    <sheet name="NASA TLX" sheetId="2" r:id="rId1"/>
    <sheet name="Mental Demand_T-test" sheetId="3" r:id="rId2"/>
    <sheet name="Physical Demand_T-test" sheetId="4" r:id="rId3"/>
    <sheet name="Temporal Demand_T-test" sheetId="6" r:id="rId4"/>
    <sheet name="Performance_T-test" sheetId="7" r:id="rId5"/>
    <sheet name="Effort_T-test" sheetId="8" r:id="rId6"/>
    <sheet name="Frustration_T-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" l="1"/>
  <c r="Z4" i="2"/>
  <c r="AA4" i="2" s="1"/>
  <c r="Y5" i="2"/>
  <c r="Z5" i="2"/>
  <c r="AA5" i="2" s="1"/>
  <c r="Y6" i="2"/>
  <c r="Z6" i="2"/>
  <c r="AA6" i="2" s="1"/>
  <c r="Y7" i="2"/>
  <c r="Z7" i="2"/>
  <c r="AA7" i="2" s="1"/>
  <c r="Y8" i="2"/>
  <c r="Z8" i="2"/>
  <c r="AA8" i="2" s="1"/>
  <c r="L4" i="2"/>
  <c r="M4" i="2"/>
  <c r="N4" i="2" s="1"/>
  <c r="L5" i="2"/>
  <c r="M5" i="2"/>
  <c r="N5" i="2" s="1"/>
  <c r="L6" i="2"/>
  <c r="M6" i="2"/>
  <c r="N6" i="2" s="1"/>
  <c r="L7" i="2"/>
  <c r="M7" i="2"/>
  <c r="N7" i="2" s="1"/>
  <c r="L8" i="2"/>
  <c r="M8" i="2"/>
  <c r="N8" i="2" s="1"/>
  <c r="M3" i="2"/>
  <c r="N3" i="2" s="1"/>
  <c r="L3" i="2"/>
  <c r="Z3" i="2"/>
  <c r="AA3" i="2" s="1"/>
  <c r="Y3" i="2"/>
</calcChain>
</file>

<file path=xl/sharedStrings.xml><?xml version="1.0" encoding="utf-8"?>
<sst xmlns="http://schemas.openxmlformats.org/spreadsheetml/2006/main" count="131" uniqueCount="39">
  <si>
    <t>Stdev</t>
  </si>
  <si>
    <t>Trial 1</t>
  </si>
  <si>
    <t>Trial 2</t>
  </si>
  <si>
    <t>Trial 3</t>
  </si>
  <si>
    <t>Trial 4</t>
  </si>
  <si>
    <t>Trial 5</t>
  </si>
  <si>
    <t>Subscale</t>
  </si>
  <si>
    <t>Manual</t>
  </si>
  <si>
    <t>P value</t>
  </si>
  <si>
    <t>Mental demand</t>
  </si>
  <si>
    <t>Physical demand</t>
  </si>
  <si>
    <t>Temporal demand</t>
  </si>
  <si>
    <t>Performance</t>
  </si>
  <si>
    <t>Effort</t>
  </si>
  <si>
    <t>Frustration</t>
  </si>
  <si>
    <t>Trial 6</t>
  </si>
  <si>
    <t>Trial 7</t>
  </si>
  <si>
    <t>Trial 8</t>
  </si>
  <si>
    <t>Trial 9</t>
  </si>
  <si>
    <t>Trial 10</t>
  </si>
  <si>
    <t>Average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</si>
  <si>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</si>
  <si>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</si>
  <si>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</si>
  <si>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</si>
  <si>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</si>
  <si>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</si>
  <si>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</si>
  <si>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</si>
  <si>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</si>
  <si>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</si>
  <si>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</si>
  <si>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</si>
  <si>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&lt;0.05</t>
  </si>
  <si>
    <t>Standard Error</t>
  </si>
  <si>
    <t>Robotic</t>
  </si>
  <si>
    <t>Mental Demand</t>
  </si>
  <si>
    <t>Physical Demand</t>
  </si>
  <si>
    <t>Temporal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</si>
</sst>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/>
    <xf numFmtId="0" fontId="0" fillId="0" borderId="3" xfId="0" applyFill="1" applyBorder="1"/>
    <xf numFmtId="0" fontId="0" fillId="0" borderId="7" xfId="0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 Task Load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'NASA TLX'!$N$3:$N$8</c:f>
                <c:numCache>
                  <c:formatCode>General</c:formatCode>
                  <c:ptCount val="6"/>
                  <c:pt idx="0">
                    <c:v>6.5849154217128039</c:v>
                  </c:pt>
                  <c:pt idx="1">
                    <c:v>0.81649658092772592</c:v>
                  </c:pt>
                  <c:pt idx="2">
                    <c:v>5.5876848714134031</c:v>
                  </c:pt>
                  <c:pt idx="3">
                    <c:v>6.6017674401127859</c:v>
                  </c:pt>
                  <c:pt idx="4">
                    <c:v>4.7140452079103161</c:v>
                  </c:pt>
                  <c:pt idx="5">
                    <c:v>5.3877432917482038</c:v>
                  </c:pt>
                </c:numCache>
              </c:numRef>
            </c:plus>
            <c:minus>
              <c:numRef>
                <c:f>'NASA TLX'!$N$3:$N$8</c:f>
                <c:numCache>
                  <c:formatCode>General</c:formatCode>
                  <c:ptCount val="6"/>
                  <c:pt idx="0">
                    <c:v>6.5849154217128039</c:v>
                  </c:pt>
                  <c:pt idx="1">
                    <c:v>0.81649658092772592</c:v>
                  </c:pt>
                  <c:pt idx="2">
                    <c:v>5.5876848714134031</c:v>
                  </c:pt>
                  <c:pt idx="3">
                    <c:v>6.6017674401127859</c:v>
                  </c:pt>
                  <c:pt idx="4">
                    <c:v>4.7140452079103161</c:v>
                  </c:pt>
                  <c:pt idx="5">
                    <c:v>5.3877432917482038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'NASA TLX'!$A$3:$A$8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'NASA TLX'!$L$3:$L$8</c:f>
              <c:numCache>
                <c:formatCode>General</c:formatCode>
                <c:ptCount val="6"/>
                <c:pt idx="0">
                  <c:v>63.5</c:v>
                </c:pt>
                <c:pt idx="1">
                  <c:v>8</c:v>
                </c:pt>
                <c:pt idx="2">
                  <c:v>63</c:v>
                </c:pt>
                <c:pt idx="3">
                  <c:v>54.5</c:v>
                </c:pt>
                <c:pt idx="4">
                  <c:v>55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79F-9C0F-67756A9A6B98}"/>
            </c:ext>
          </c:extLst>
        </c:ser>
        <c:ser>
          <c:idx val="1"/>
          <c:order val="1"/>
          <c:tx>
            <c:v>Robotic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'NASA TLX'!$AA$3:$AA$8</c:f>
                <c:numCache>
                  <c:formatCode>General</c:formatCode>
                  <c:ptCount val="6"/>
                  <c:pt idx="0">
                    <c:v>6.5510813356778481</c:v>
                  </c:pt>
                  <c:pt idx="1">
                    <c:v>0.83333333333333326</c:v>
                  </c:pt>
                  <c:pt idx="2">
                    <c:v>6.5828058860438317</c:v>
                  </c:pt>
                  <c:pt idx="3">
                    <c:v>5.0799168847093892</c:v>
                  </c:pt>
                  <c:pt idx="4">
                    <c:v>5.8309518948452999</c:v>
                  </c:pt>
                  <c:pt idx="5">
                    <c:v>5.8807595881257821</c:v>
                  </c:pt>
                </c:numCache>
              </c:numRef>
            </c:plus>
            <c:minus>
              <c:numRef>
                <c:f>'NASA TLX'!$AA$3:$AA$8</c:f>
                <c:numCache>
                  <c:formatCode>General</c:formatCode>
                  <c:ptCount val="6"/>
                  <c:pt idx="0">
                    <c:v>6.5510813356778481</c:v>
                  </c:pt>
                  <c:pt idx="1">
                    <c:v>0.83333333333333326</c:v>
                  </c:pt>
                  <c:pt idx="2">
                    <c:v>6.5828058860438317</c:v>
                  </c:pt>
                  <c:pt idx="3">
                    <c:v>5.0799168847093892</c:v>
                  </c:pt>
                  <c:pt idx="4">
                    <c:v>5.8309518948452999</c:v>
                  </c:pt>
                  <c:pt idx="5">
                    <c:v>5.8807595881257821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'NASA TLX'!$A$3:$A$8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'NASA TLX'!$Y$3:$Y$8</c:f>
              <c:numCache>
                <c:formatCode>General</c:formatCode>
                <c:ptCount val="6"/>
                <c:pt idx="0">
                  <c:v>47.5</c:v>
                </c:pt>
                <c:pt idx="1">
                  <c:v>7.5</c:v>
                </c:pt>
                <c:pt idx="2">
                  <c:v>50</c:v>
                </c:pt>
                <c:pt idx="3">
                  <c:v>45.5</c:v>
                </c:pt>
                <c:pt idx="4">
                  <c:v>47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D-479F-9C0F-67756A9A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19376"/>
        <c:axId val="1229620624"/>
      </c:barChart>
      <c:catAx>
        <c:axId val="12296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20624"/>
        <c:crosses val="autoZero"/>
        <c:auto val="1"/>
        <c:lblAlgn val="ctr"/>
        <c:lblOffset val="100"/>
        <c:noMultiLvlLbl val="0"/>
      </c:catAx>
      <c:valAx>
        <c:axId val="12296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207644</xdr:colOff>
      <xdr:row>8</xdr:row>
      <xdr:rowOff>172402</xdr:rowOff>
    </xdr:from>
    <xdr:to>
      <xdr:col>10</xdr:col>
      <xdr:colOff>46337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4BE80-32A1-47B3-A981-C288E878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4D36-41E4-45B9-ACE5-2A90EBFA55F8}">
  <dimension ref="A1:AB17"/>
  <sheetViews>
    <sheetView tabSelected="1" workbookViewId="0">
      <selection sqref="A1:A2"/>
    </sheetView>
  </sheetViews>
  <sheetFormatPr defaultRowHeight="14.4" x14ac:dyDescent="0.3"/>
  <cols>
    <col min="1" max="1" width="16.88671875" bestFit="1" customWidth="1"/>
    <col min="14" max="14" width="8.44140625" customWidth="1"/>
  </cols>
  <sheetData>
    <row r="1" spans="1:28" x14ac:dyDescent="0.3">
      <c r="A1" s="38" t="s">
        <v>6</v>
      </c>
      <c r="B1" s="40" t="s">
        <v>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41"/>
      <c r="O1" s="33" t="s">
        <v>35</v>
      </c>
      <c r="P1" s="34"/>
      <c r="Q1" s="34"/>
      <c r="R1" s="34"/>
      <c r="S1" s="34"/>
      <c r="T1" s="34"/>
      <c r="U1" s="34"/>
      <c r="V1" s="35"/>
      <c r="W1" s="35"/>
      <c r="X1" s="35"/>
      <c r="Y1" s="35"/>
      <c r="Z1" s="35"/>
      <c r="AA1" s="14"/>
      <c r="AB1" s="36" t="s">
        <v>8</v>
      </c>
    </row>
    <row r="2" spans="1:28" ht="25.2" customHeight="1" x14ac:dyDescent="0.3">
      <c r="A2" s="39"/>
      <c r="B2" s="26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15</v>
      </c>
      <c r="H2" s="27" t="s">
        <v>16</v>
      </c>
      <c r="I2" s="27" t="s">
        <v>17</v>
      </c>
      <c r="J2" s="27" t="s">
        <v>18</v>
      </c>
      <c r="K2" s="28" t="s">
        <v>19</v>
      </c>
      <c r="L2" s="26" t="s">
        <v>20</v>
      </c>
      <c r="M2" s="27" t="s">
        <v>0</v>
      </c>
      <c r="N2" s="25" t="s">
        <v>34</v>
      </c>
      <c r="O2" s="29" t="s">
        <v>1</v>
      </c>
      <c r="P2" s="29" t="s">
        <v>2</v>
      </c>
      <c r="Q2" s="29" t="s">
        <v>3</v>
      </c>
      <c r="R2" s="29" t="s">
        <v>4</v>
      </c>
      <c r="S2" s="29" t="s">
        <v>5</v>
      </c>
      <c r="T2" s="29" t="s">
        <v>15</v>
      </c>
      <c r="U2" s="29" t="s">
        <v>16</v>
      </c>
      <c r="V2" s="27" t="s">
        <v>17</v>
      </c>
      <c r="W2" s="27" t="s">
        <v>18</v>
      </c>
      <c r="X2" s="27" t="s">
        <v>19</v>
      </c>
      <c r="Y2" s="26" t="s">
        <v>20</v>
      </c>
      <c r="Z2" s="27" t="s">
        <v>0</v>
      </c>
      <c r="AA2" s="25" t="s">
        <v>34</v>
      </c>
      <c r="AB2" s="37"/>
    </row>
    <row r="3" spans="1:28" x14ac:dyDescent="0.3">
      <c r="A3" s="8" t="s">
        <v>9</v>
      </c>
      <c r="B3" s="8">
        <v>90</v>
      </c>
      <c r="C3" s="10">
        <v>85</v>
      </c>
      <c r="D3" s="10">
        <v>85</v>
      </c>
      <c r="E3" s="10">
        <v>80</v>
      </c>
      <c r="F3" s="10">
        <v>60</v>
      </c>
      <c r="G3" s="10">
        <v>65</v>
      </c>
      <c r="H3" s="10">
        <v>55</v>
      </c>
      <c r="I3" s="10">
        <v>40</v>
      </c>
      <c r="J3" s="10">
        <v>40</v>
      </c>
      <c r="K3" s="9">
        <v>35</v>
      </c>
      <c r="L3" s="8">
        <f>AVERAGE(B3:K3)</f>
        <v>63.5</v>
      </c>
      <c r="M3" s="21">
        <f t="shared" ref="M3:M8" si="0">STDEV(B3:K3)</f>
        <v>20.823330932180642</v>
      </c>
      <c r="N3" s="18">
        <f t="shared" ref="N3:N8" si="1">M3/SQRT(10)</f>
        <v>6.5849154217128039</v>
      </c>
      <c r="O3" s="8">
        <v>80</v>
      </c>
      <c r="P3" s="10">
        <v>75</v>
      </c>
      <c r="Q3" s="10">
        <v>65</v>
      </c>
      <c r="R3" s="10">
        <v>60</v>
      </c>
      <c r="S3" s="10">
        <v>40</v>
      </c>
      <c r="T3" s="10">
        <v>40</v>
      </c>
      <c r="U3" s="10">
        <v>25</v>
      </c>
      <c r="V3" s="10">
        <v>25</v>
      </c>
      <c r="W3" s="10">
        <v>30</v>
      </c>
      <c r="X3" s="10">
        <v>35</v>
      </c>
      <c r="Y3" s="8">
        <f>AVERAGE(O3:X3)</f>
        <v>47.5</v>
      </c>
      <c r="Z3" s="10">
        <f>STDEV(O3:X3)</f>
        <v>20.716338157760088</v>
      </c>
      <c r="AA3" s="16">
        <f t="shared" ref="AA3:AA8" si="2">Z3/SQRT(10)</f>
        <v>6.5510813356778481</v>
      </c>
      <c r="AB3" s="31" t="s">
        <v>33</v>
      </c>
    </row>
    <row r="4" spans="1:28" x14ac:dyDescent="0.3">
      <c r="A4" s="2" t="s">
        <v>10</v>
      </c>
      <c r="B4" s="2">
        <v>10</v>
      </c>
      <c r="C4" s="6">
        <v>10</v>
      </c>
      <c r="D4" s="6">
        <v>10</v>
      </c>
      <c r="E4" s="6">
        <v>10</v>
      </c>
      <c r="F4" s="6">
        <v>10</v>
      </c>
      <c r="G4" s="6">
        <v>10</v>
      </c>
      <c r="H4" s="6">
        <v>5</v>
      </c>
      <c r="I4" s="6">
        <v>5</v>
      </c>
      <c r="J4" s="6">
        <v>5</v>
      </c>
      <c r="K4" s="3">
        <v>5</v>
      </c>
      <c r="L4" s="2">
        <f t="shared" ref="L4:L8" si="3">AVERAGE(B4:K4)</f>
        <v>8</v>
      </c>
      <c r="M4" s="22">
        <f t="shared" si="0"/>
        <v>2.5819888974716112</v>
      </c>
      <c r="N4" s="19">
        <f t="shared" si="1"/>
        <v>0.81649658092772592</v>
      </c>
      <c r="O4" s="2">
        <v>10</v>
      </c>
      <c r="P4" s="6">
        <v>10</v>
      </c>
      <c r="Q4" s="6">
        <v>5</v>
      </c>
      <c r="R4" s="6">
        <v>5</v>
      </c>
      <c r="S4" s="6">
        <v>10</v>
      </c>
      <c r="T4" s="6">
        <v>10</v>
      </c>
      <c r="U4" s="6">
        <v>10</v>
      </c>
      <c r="V4" s="6">
        <v>5</v>
      </c>
      <c r="W4" s="6">
        <v>5</v>
      </c>
      <c r="X4" s="6">
        <v>5</v>
      </c>
      <c r="Y4" s="2">
        <f t="shared" ref="Y4:Y8" si="4">AVERAGE(O4:X4)</f>
        <v>7.5</v>
      </c>
      <c r="Z4" s="6">
        <f t="shared" ref="Z4:Z8" si="5">STDEV(O4:X4)</f>
        <v>2.6352313834736494</v>
      </c>
      <c r="AA4" s="15">
        <f t="shared" si="2"/>
        <v>0.83333333333333326</v>
      </c>
      <c r="AB4" s="30">
        <v>0.3</v>
      </c>
    </row>
    <row r="5" spans="1:28" x14ac:dyDescent="0.3">
      <c r="A5" s="2" t="s">
        <v>11</v>
      </c>
      <c r="B5" s="2">
        <v>90</v>
      </c>
      <c r="C5" s="6">
        <v>85</v>
      </c>
      <c r="D5" s="6">
        <v>75</v>
      </c>
      <c r="E5" s="6">
        <v>65</v>
      </c>
      <c r="F5" s="6">
        <v>70</v>
      </c>
      <c r="G5" s="6">
        <v>60</v>
      </c>
      <c r="H5" s="6">
        <v>60</v>
      </c>
      <c r="I5" s="6">
        <v>45</v>
      </c>
      <c r="J5" s="6">
        <v>40</v>
      </c>
      <c r="K5" s="3">
        <v>40</v>
      </c>
      <c r="L5" s="2">
        <f t="shared" si="3"/>
        <v>63</v>
      </c>
      <c r="M5" s="22">
        <f t="shared" si="0"/>
        <v>17.669811040931428</v>
      </c>
      <c r="N5" s="19">
        <f t="shared" si="1"/>
        <v>5.5876848714134031</v>
      </c>
      <c r="O5" s="2">
        <v>80</v>
      </c>
      <c r="P5" s="6">
        <v>90</v>
      </c>
      <c r="Q5" s="6">
        <v>60</v>
      </c>
      <c r="R5" s="6">
        <v>55</v>
      </c>
      <c r="S5" s="6">
        <v>40</v>
      </c>
      <c r="T5" s="6">
        <v>40</v>
      </c>
      <c r="U5" s="6">
        <v>35</v>
      </c>
      <c r="V5" s="6">
        <v>35</v>
      </c>
      <c r="W5" s="6">
        <v>30</v>
      </c>
      <c r="X5" s="6">
        <v>35</v>
      </c>
      <c r="Y5" s="2">
        <f t="shared" si="4"/>
        <v>50</v>
      </c>
      <c r="Z5" s="6">
        <f t="shared" si="5"/>
        <v>20.816659994661325</v>
      </c>
      <c r="AA5" s="15">
        <f t="shared" si="2"/>
        <v>6.5828058860438317</v>
      </c>
      <c r="AB5" s="30" t="s">
        <v>33</v>
      </c>
    </row>
    <row r="6" spans="1:28" x14ac:dyDescent="0.3">
      <c r="A6" s="2" t="s">
        <v>12</v>
      </c>
      <c r="B6" s="2">
        <v>90</v>
      </c>
      <c r="C6" s="6">
        <v>80</v>
      </c>
      <c r="D6" s="6">
        <v>70</v>
      </c>
      <c r="E6" s="6">
        <v>60</v>
      </c>
      <c r="F6" s="6">
        <v>55</v>
      </c>
      <c r="G6" s="6">
        <v>50</v>
      </c>
      <c r="H6" s="6">
        <v>45</v>
      </c>
      <c r="I6" s="6">
        <v>35</v>
      </c>
      <c r="J6" s="6">
        <v>35</v>
      </c>
      <c r="K6" s="3">
        <v>25</v>
      </c>
      <c r="L6" s="2">
        <f t="shared" si="3"/>
        <v>54.5</v>
      </c>
      <c r="M6" s="22">
        <f t="shared" si="0"/>
        <v>20.876621693495654</v>
      </c>
      <c r="N6" s="19">
        <f t="shared" si="1"/>
        <v>6.6017674401127859</v>
      </c>
      <c r="O6" s="2">
        <v>75</v>
      </c>
      <c r="P6" s="6">
        <v>65</v>
      </c>
      <c r="Q6" s="6">
        <v>60</v>
      </c>
      <c r="R6" s="6">
        <v>50</v>
      </c>
      <c r="S6" s="6">
        <v>40</v>
      </c>
      <c r="T6" s="6">
        <v>35</v>
      </c>
      <c r="U6" s="6">
        <v>35</v>
      </c>
      <c r="V6" s="6">
        <v>35</v>
      </c>
      <c r="W6" s="6">
        <v>30</v>
      </c>
      <c r="X6" s="6">
        <v>30</v>
      </c>
      <c r="Y6" s="2">
        <f t="shared" si="4"/>
        <v>45.5</v>
      </c>
      <c r="Z6" s="6">
        <f t="shared" si="5"/>
        <v>16.064107680028652</v>
      </c>
      <c r="AA6" s="15">
        <f t="shared" si="2"/>
        <v>5.0799168847093892</v>
      </c>
      <c r="AB6" s="30" t="s">
        <v>33</v>
      </c>
    </row>
    <row r="7" spans="1:28" x14ac:dyDescent="0.3">
      <c r="A7" s="2" t="s">
        <v>13</v>
      </c>
      <c r="B7" s="2">
        <v>70</v>
      </c>
      <c r="C7" s="6">
        <v>75</v>
      </c>
      <c r="D7" s="6">
        <v>70</v>
      </c>
      <c r="E7" s="6">
        <v>60</v>
      </c>
      <c r="F7" s="6">
        <v>60</v>
      </c>
      <c r="G7" s="6">
        <v>60</v>
      </c>
      <c r="H7" s="6">
        <v>40</v>
      </c>
      <c r="I7" s="6">
        <v>35</v>
      </c>
      <c r="J7" s="6">
        <v>40</v>
      </c>
      <c r="K7" s="3">
        <v>40</v>
      </c>
      <c r="L7" s="2">
        <f t="shared" si="3"/>
        <v>55</v>
      </c>
      <c r="M7" s="22">
        <f t="shared" si="0"/>
        <v>14.907119849998598</v>
      </c>
      <c r="N7" s="19">
        <f t="shared" si="1"/>
        <v>4.7140452079103161</v>
      </c>
      <c r="O7" s="2">
        <v>75</v>
      </c>
      <c r="P7" s="6">
        <v>65</v>
      </c>
      <c r="Q7" s="6">
        <v>60</v>
      </c>
      <c r="R7" s="6">
        <v>50</v>
      </c>
      <c r="S7" s="6">
        <v>40</v>
      </c>
      <c r="T7" s="6">
        <v>65</v>
      </c>
      <c r="U7" s="6">
        <v>35</v>
      </c>
      <c r="V7" s="6">
        <v>25</v>
      </c>
      <c r="W7" s="6">
        <v>30</v>
      </c>
      <c r="X7" s="6">
        <v>25</v>
      </c>
      <c r="Y7" s="2">
        <f t="shared" si="4"/>
        <v>47</v>
      </c>
      <c r="Z7" s="6">
        <f t="shared" si="5"/>
        <v>18.439088914585774</v>
      </c>
      <c r="AA7" s="15">
        <f t="shared" si="2"/>
        <v>5.8309518948452999</v>
      </c>
      <c r="AB7" s="30" t="s">
        <v>33</v>
      </c>
    </row>
    <row r="8" spans="1:28" x14ac:dyDescent="0.3">
      <c r="A8" s="4" t="s">
        <v>14</v>
      </c>
      <c r="B8" s="4">
        <v>75</v>
      </c>
      <c r="C8" s="1">
        <v>80</v>
      </c>
      <c r="D8" s="1">
        <v>70</v>
      </c>
      <c r="E8" s="1">
        <v>65</v>
      </c>
      <c r="F8" s="1">
        <v>70</v>
      </c>
      <c r="G8" s="1">
        <v>60</v>
      </c>
      <c r="H8" s="1">
        <v>40</v>
      </c>
      <c r="I8" s="1">
        <v>35</v>
      </c>
      <c r="J8" s="1">
        <v>40</v>
      </c>
      <c r="K8" s="5">
        <v>40</v>
      </c>
      <c r="L8" s="4">
        <f t="shared" si="3"/>
        <v>57.5</v>
      </c>
      <c r="M8" s="23">
        <f t="shared" si="0"/>
        <v>17.037540250217393</v>
      </c>
      <c r="N8" s="20">
        <f t="shared" si="1"/>
        <v>5.3877432917482038</v>
      </c>
      <c r="O8" s="4">
        <v>85</v>
      </c>
      <c r="P8" s="1">
        <v>65</v>
      </c>
      <c r="Q8" s="1">
        <v>60</v>
      </c>
      <c r="R8" s="1">
        <v>50</v>
      </c>
      <c r="S8" s="1">
        <v>50</v>
      </c>
      <c r="T8" s="1">
        <v>40</v>
      </c>
      <c r="U8" s="1">
        <v>40</v>
      </c>
      <c r="V8" s="1">
        <v>25</v>
      </c>
      <c r="W8" s="1">
        <v>30</v>
      </c>
      <c r="X8" s="1">
        <v>30</v>
      </c>
      <c r="Y8" s="4">
        <f t="shared" si="4"/>
        <v>47.5</v>
      </c>
      <c r="Z8" s="1">
        <f t="shared" si="5"/>
        <v>18.596594670351163</v>
      </c>
      <c r="AA8" s="17">
        <f t="shared" si="2"/>
        <v>5.8807595881257821</v>
      </c>
      <c r="AB8" s="32" t="s">
        <v>33</v>
      </c>
    </row>
    <row r="9" spans="1:28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AA9" s="7"/>
      <c r="AB9" s="6"/>
    </row>
    <row r="10" spans="1:28" x14ac:dyDescent="0.3">
      <c r="N10" s="7"/>
      <c r="AA10" s="7"/>
    </row>
    <row r="11" spans="1:28" x14ac:dyDescent="0.3">
      <c r="N11" s="7"/>
      <c r="AA11" s="7"/>
    </row>
    <row r="12" spans="1:28" x14ac:dyDescent="0.3">
      <c r="N12" s="7"/>
      <c r="R12" s="24"/>
      <c r="AA12" s="7"/>
    </row>
    <row r="13" spans="1:28" x14ac:dyDescent="0.3">
      <c r="M13" s="6"/>
      <c r="N13" s="7"/>
      <c r="O13" s="6"/>
      <c r="AA13" s="7"/>
    </row>
    <row r="14" spans="1:28" x14ac:dyDescent="0.3">
      <c r="M14" s="6"/>
      <c r="N14" s="7"/>
      <c r="O14" s="6"/>
      <c r="AA14" s="7"/>
    </row>
    <row r="15" spans="1:28" x14ac:dyDescent="0.3">
      <c r="M15" s="7"/>
      <c r="N15" s="7"/>
      <c r="O15" s="6"/>
    </row>
    <row r="16" spans="1:28" x14ac:dyDescent="0.3">
      <c r="M16" s="7"/>
      <c r="N16" s="7"/>
      <c r="O16" s="6"/>
    </row>
    <row r="17" spans="13:15" x14ac:dyDescent="0.3">
      <c r="M17" s="7"/>
      <c r="N17" s="7"/>
      <c r="O17" s="6"/>
    </row>
  </sheetData>
  <mergeCells count="4">
    <mergeCell ref="O1:Z1"/>
    <mergeCell ref="AB1:AB2"/>
    <mergeCell ref="A1:A2"/>
    <mergeCell ref="B1:N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5C82-F681-43F9-A130-D03512C3E548}">
  <dimension ref="A1:C14"/>
  <sheetViews>
    <sheetView workbookViewId="0"/>
  </sheetViews>
  <sheetFormatPr defaultRowHeight="14.4" x14ac:dyDescent="0.3"/>
  <cols>
    <col min="1" max="1" width="33.21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36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63.5</v>
      </c>
      <c r="C4" s="11">
        <v>47.5</v>
      </c>
    </row>
    <row r="5" spans="1:3" x14ac:dyDescent="0.3">
      <c r="A5" s="11" t="s">
        <v>23</v>
      </c>
      <c r="B5" s="11">
        <v>433.61111111111109</v>
      </c>
      <c r="C5" s="11">
        <v>429.16666666666669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0.9111518188428821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5.7785209481169213</v>
      </c>
      <c r="C10" s="11"/>
    </row>
    <row r="11" spans="1:3" x14ac:dyDescent="0.3">
      <c r="A11" s="11" t="s">
        <v>29</v>
      </c>
      <c r="B11" s="11">
        <v>1.3328035854155622E-4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2.6656071708311245E-4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37FE-C201-4422-BEC4-3DE9FB8C46E1}">
  <dimension ref="A1:C14"/>
  <sheetViews>
    <sheetView workbookViewId="0"/>
  </sheetViews>
  <sheetFormatPr defaultRowHeight="14.4" x14ac:dyDescent="0.3"/>
  <cols>
    <col min="1" max="1" width="33.21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37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8</v>
      </c>
      <c r="C4" s="11">
        <v>7.5</v>
      </c>
    </row>
    <row r="5" spans="1:3" x14ac:dyDescent="0.3">
      <c r="A5" s="11" t="s">
        <v>23</v>
      </c>
      <c r="B5" s="11">
        <v>6.666666666666667</v>
      </c>
      <c r="C5" s="11">
        <v>6.9444444444444446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0.40824829046386302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0.55708601453115569</v>
      </c>
      <c r="C10" s="11"/>
    </row>
    <row r="11" spans="1:3" x14ac:dyDescent="0.3">
      <c r="A11" s="11" t="s">
        <v>29</v>
      </c>
      <c r="B11" s="11">
        <v>0.29552561589180226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0.59105123178360452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5387-E642-4C57-935D-46DA5EA2A302}">
  <dimension ref="A1:C14"/>
  <sheetViews>
    <sheetView workbookViewId="0"/>
  </sheetViews>
  <sheetFormatPr defaultRowHeight="14.4" x14ac:dyDescent="0.3"/>
  <cols>
    <col min="1" max="1" width="31.5546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38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63</v>
      </c>
      <c r="C4" s="11">
        <v>50</v>
      </c>
    </row>
    <row r="5" spans="1:3" x14ac:dyDescent="0.3">
      <c r="A5" s="11" t="s">
        <v>23</v>
      </c>
      <c r="B5" s="11">
        <v>312.22222222222223</v>
      </c>
      <c r="C5" s="11">
        <v>433.33333333333331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0.87601700051961284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4.0883108632154812</v>
      </c>
      <c r="C10" s="11"/>
    </row>
    <row r="11" spans="1:3" x14ac:dyDescent="0.3">
      <c r="A11" s="11" t="s">
        <v>29</v>
      </c>
      <c r="B11" s="11">
        <v>1.3619559358120398E-3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2.7239118716240796E-3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6FF3-7046-427C-99F5-F74D640D8977}">
  <dimension ref="A1:C14"/>
  <sheetViews>
    <sheetView workbookViewId="0"/>
  </sheetViews>
  <sheetFormatPr defaultRowHeight="14.4" x14ac:dyDescent="0.3"/>
  <cols>
    <col min="1" max="1" width="31.5546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12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54.5</v>
      </c>
      <c r="C4" s="11">
        <v>45.5</v>
      </c>
    </row>
    <row r="5" spans="1:3" x14ac:dyDescent="0.3">
      <c r="A5" s="11" t="s">
        <v>23</v>
      </c>
      <c r="B5" s="11">
        <v>435.83333333333331</v>
      </c>
      <c r="C5" s="11">
        <v>258.05555555555554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0.96164082186888589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4.0704031517998089</v>
      </c>
      <c r="C10" s="11"/>
    </row>
    <row r="11" spans="1:3" x14ac:dyDescent="0.3">
      <c r="A11" s="11" t="s">
        <v>29</v>
      </c>
      <c r="B11" s="11">
        <v>1.398977178582992E-3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2.7979543571659839E-3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E3C2-648E-4B1F-A5B7-F6FC29E91A67}">
  <dimension ref="A1:C14"/>
  <sheetViews>
    <sheetView workbookViewId="0"/>
  </sheetViews>
  <sheetFormatPr defaultRowHeight="14.4" x14ac:dyDescent="0.3"/>
  <cols>
    <col min="1" max="1" width="31.5546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13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55</v>
      </c>
      <c r="C4" s="11">
        <v>47</v>
      </c>
    </row>
    <row r="5" spans="1:3" x14ac:dyDescent="0.3">
      <c r="A5" s="11" t="s">
        <v>23</v>
      </c>
      <c r="B5" s="11">
        <v>222.22222222222223</v>
      </c>
      <c r="C5" s="11">
        <v>340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0.90950859388624861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3.2071349029490928</v>
      </c>
      <c r="C10" s="11"/>
    </row>
    <row r="11" spans="1:3" x14ac:dyDescent="0.3">
      <c r="A11" s="11" t="s">
        <v>29</v>
      </c>
      <c r="B11" s="11">
        <v>5.3540099778373994E-3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1.0708019955674799E-2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E09-908C-458B-9164-49BC70BE30F9}">
  <dimension ref="A1:C14"/>
  <sheetViews>
    <sheetView workbookViewId="0"/>
  </sheetViews>
  <sheetFormatPr defaultRowHeight="14.4" x14ac:dyDescent="0.3"/>
  <cols>
    <col min="1" max="1" width="31.5546875" bestFit="1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13" t="s">
        <v>14</v>
      </c>
      <c r="B3" s="13" t="s">
        <v>7</v>
      </c>
      <c r="C3" s="13" t="s">
        <v>35</v>
      </c>
    </row>
    <row r="4" spans="1:3" x14ac:dyDescent="0.3">
      <c r="A4" s="11" t="s">
        <v>22</v>
      </c>
      <c r="B4" s="11">
        <v>57.5</v>
      </c>
      <c r="C4" s="11">
        <v>47.5</v>
      </c>
    </row>
    <row r="5" spans="1:3" x14ac:dyDescent="0.3">
      <c r="A5" s="11" t="s">
        <v>23</v>
      </c>
      <c r="B5" s="11">
        <v>290.27777777777777</v>
      </c>
      <c r="C5" s="11">
        <v>345.83333333333331</v>
      </c>
    </row>
    <row r="6" spans="1:3" x14ac:dyDescent="0.3">
      <c r="A6" s="11" t="s">
        <v>24</v>
      </c>
      <c r="B6" s="11">
        <v>10</v>
      </c>
      <c r="C6" s="11">
        <v>10</v>
      </c>
    </row>
    <row r="7" spans="1:3" x14ac:dyDescent="0.3">
      <c r="A7" s="11" t="s">
        <v>25</v>
      </c>
      <c r="B7" s="11">
        <v>0.87232889807903369</v>
      </c>
      <c r="C7" s="11"/>
    </row>
    <row r="8" spans="1:3" x14ac:dyDescent="0.3">
      <c r="A8" s="11" t="s">
        <v>26</v>
      </c>
      <c r="B8" s="11">
        <v>0</v>
      </c>
      <c r="C8" s="11"/>
    </row>
    <row r="9" spans="1:3" x14ac:dyDescent="0.3">
      <c r="A9" s="11" t="s">
        <v>27</v>
      </c>
      <c r="B9" s="11">
        <v>9</v>
      </c>
      <c r="C9" s="11"/>
    </row>
    <row r="10" spans="1:3" x14ac:dyDescent="0.3">
      <c r="A10" s="11" t="s">
        <v>28</v>
      </c>
      <c r="B10" s="11">
        <v>3.4641016151377548</v>
      </c>
      <c r="C10" s="11"/>
    </row>
    <row r="11" spans="1:3" x14ac:dyDescent="0.3">
      <c r="A11" s="11" t="s">
        <v>29</v>
      </c>
      <c r="B11" s="11">
        <v>3.5573146147583308E-3</v>
      </c>
      <c r="C11" s="11"/>
    </row>
    <row r="12" spans="1:3" x14ac:dyDescent="0.3">
      <c r="A12" s="11" t="s">
        <v>30</v>
      </c>
      <c r="B12" s="11">
        <v>1.8331129326562374</v>
      </c>
      <c r="C12" s="11"/>
    </row>
    <row r="13" spans="1:3" x14ac:dyDescent="0.3">
      <c r="A13" s="11" t="s">
        <v>31</v>
      </c>
      <c r="B13" s="11">
        <v>7.1146292295166617E-3</v>
      </c>
      <c r="C13" s="11"/>
    </row>
    <row r="14" spans="1:3" ht="15" thickBot="1" x14ac:dyDescent="0.35">
      <c r="A14" s="12" t="s">
        <v>32</v>
      </c>
      <c r="B14" s="12">
        <v>2.2621571627982053</v>
      </c>
      <c r="C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NASA TLX</vt:lpstr>
      <vt:lpstr>Mental Demand_T-test</vt:lpstr>
      <vt:lpstr>Physical Demand_T-test</vt:lpstr>
      <vt:lpstr>Temporal Demand_T-test</vt:lpstr>
      <vt:lpstr>Performance_T-test</vt:lpstr>
      <vt:lpstr>Effort_T-test</vt:lpstr>
      <vt:lpstr>Frustration_T-test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Yoonh Kim</dc:creator>
  <cp:lastModifiedBy>Yoonh Kim</cp:lastModifiedBy>
  <dcterms:created xsi:type="dcterms:W3CDTF">2021-12-02T05:15:16Z</dcterms:created>
  <dcterms:modified xsi:type="dcterms:W3CDTF">2022-03-14T19:25:25Z</dcterms:modified>
</cp:coreProperties>
</file>