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usmi\Downloads\"/>
    </mc:Choice>
  </mc:AlternateContent>
  <xr:revisionPtr revIDLastSave="0" documentId="13_ncr:1_{0BABF893-E658-46FA-AD4A-1E7F4B286527}" xr6:coauthVersionLast="47" xr6:coauthVersionMax="47" xr10:uidLastSave="{00000000-0000-0000-0000-000000000000}"/>
  <bookViews>
    <workbookView xWindow="-5085" yWindow="-21720" windowWidth="38640" windowHeight="21120" xr2:uid="{00000000-000D-0000-FFFF-FFFF00000000}"/>
  </bookViews>
  <sheets>
    <sheet name="Отчёт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36" i="1" l="1"/>
  <c r="E36" i="1"/>
  <c r="G36" i="1"/>
  <c r="H36" i="1"/>
  <c r="I36" i="1"/>
  <c r="J36" i="1"/>
  <c r="C37" i="1"/>
  <c r="E37" i="1"/>
  <c r="G37" i="1"/>
  <c r="H37" i="1"/>
  <c r="I37" i="1"/>
  <c r="J37" i="1"/>
  <c r="C38" i="1"/>
  <c r="E38" i="1"/>
  <c r="G38" i="1"/>
  <c r="H38" i="1"/>
  <c r="I38" i="1"/>
  <c r="J38" i="1"/>
  <c r="C39" i="1"/>
  <c r="E39" i="1"/>
  <c r="G39" i="1"/>
  <c r="H39" i="1"/>
  <c r="I39" i="1"/>
  <c r="J39" i="1"/>
  <c r="C40" i="1"/>
  <c r="E40" i="1"/>
  <c r="G40" i="1"/>
  <c r="H40" i="1"/>
  <c r="I40" i="1"/>
  <c r="J40" i="1"/>
  <c r="C41" i="1"/>
  <c r="E41" i="1"/>
  <c r="G41" i="1"/>
  <c r="H41" i="1"/>
  <c r="I41" i="1"/>
  <c r="J41" i="1"/>
  <c r="C42" i="1"/>
  <c r="E42" i="1"/>
  <c r="G42" i="1"/>
  <c r="H42" i="1"/>
  <c r="I42" i="1"/>
  <c r="J42" i="1"/>
  <c r="C43" i="1"/>
  <c r="E43" i="1"/>
  <c r="G43" i="1"/>
  <c r="H43" i="1"/>
  <c r="I43" i="1"/>
  <c r="J43" i="1"/>
  <c r="C44" i="1"/>
  <c r="E44" i="1"/>
  <c r="G44" i="1"/>
  <c r="H44" i="1"/>
  <c r="I44" i="1"/>
  <c r="J44" i="1"/>
  <c r="C45" i="1"/>
  <c r="E45" i="1"/>
  <c r="G45" i="1"/>
  <c r="H45" i="1"/>
  <c r="I45" i="1"/>
  <c r="J45" i="1"/>
  <c r="C46" i="1"/>
  <c r="E46" i="1"/>
  <c r="G46" i="1"/>
  <c r="H46" i="1"/>
  <c r="I46" i="1"/>
  <c r="J46" i="1"/>
  <c r="C47" i="1"/>
  <c r="E47" i="1"/>
  <c r="G47" i="1"/>
  <c r="H47" i="1"/>
  <c r="I47" i="1"/>
  <c r="J47" i="1"/>
  <c r="B47" i="1"/>
  <c r="B36" i="1"/>
  <c r="B37" i="1"/>
  <c r="B38" i="1"/>
  <c r="B39" i="1"/>
  <c r="B40" i="1"/>
  <c r="B41" i="1"/>
  <c r="B42" i="1"/>
  <c r="B43" i="1"/>
  <c r="B44" i="1"/>
  <c r="B45" i="1"/>
  <c r="B46" i="1"/>
  <c r="F33" i="1"/>
  <c r="F47" i="1" s="1"/>
  <c r="D33" i="1"/>
  <c r="D47" i="1" s="1"/>
  <c r="F32" i="1"/>
  <c r="F46" i="1" s="1"/>
  <c r="D32" i="1"/>
  <c r="D46" i="1" s="1"/>
  <c r="F31" i="1"/>
  <c r="F45" i="1" s="1"/>
  <c r="D31" i="1"/>
  <c r="D45" i="1" s="1"/>
  <c r="F30" i="1"/>
  <c r="F44" i="1" s="1"/>
  <c r="D30" i="1"/>
  <c r="D44" i="1" s="1"/>
  <c r="F29" i="1"/>
  <c r="F43" i="1" s="1"/>
  <c r="D29" i="1"/>
  <c r="D43" i="1" s="1"/>
  <c r="F28" i="1"/>
  <c r="F42" i="1" s="1"/>
  <c r="D28" i="1"/>
  <c r="D42" i="1" s="1"/>
  <c r="F27" i="1"/>
  <c r="F41" i="1" s="1"/>
  <c r="D27" i="1"/>
  <c r="D41" i="1" s="1"/>
  <c r="F26" i="1"/>
  <c r="F40" i="1" s="1"/>
  <c r="D26" i="1"/>
  <c r="D40" i="1" s="1"/>
  <c r="F25" i="1"/>
  <c r="F39" i="1" s="1"/>
  <c r="D25" i="1"/>
  <c r="D39" i="1" s="1"/>
  <c r="F24" i="1"/>
  <c r="F38" i="1" s="1"/>
  <c r="D24" i="1"/>
  <c r="D38" i="1" s="1"/>
  <c r="F23" i="1"/>
  <c r="F37" i="1" s="1"/>
  <c r="D23" i="1"/>
  <c r="D37" i="1" s="1"/>
  <c r="F22" i="1"/>
  <c r="F36" i="1" s="1"/>
  <c r="D22" i="1"/>
  <c r="D36" i="1" s="1"/>
  <c r="J21" i="1"/>
  <c r="J35" i="1" s="1"/>
  <c r="I21" i="1"/>
  <c r="I35" i="1" s="1"/>
  <c r="H21" i="1"/>
  <c r="H35" i="1" s="1"/>
  <c r="G21" i="1"/>
  <c r="G35" i="1" s="1"/>
  <c r="E21" i="1"/>
  <c r="E35" i="1" s="1"/>
  <c r="C21" i="1"/>
  <c r="B21" i="1"/>
  <c r="B35" i="1" s="1"/>
  <c r="D21" i="1" l="1"/>
  <c r="D35" i="1" s="1"/>
  <c r="F21" i="1"/>
  <c r="F35" i="1" s="1"/>
  <c r="C35" i="1"/>
</calcChain>
</file>

<file path=xl/sharedStrings.xml><?xml version="1.0" encoding="utf-8"?>
<sst xmlns="http://schemas.openxmlformats.org/spreadsheetml/2006/main" count="58" uniqueCount="32">
  <si>
    <t>Нарушения на ОДХ (отчёт за 30.09 — 06.10), выявленные ОАТИ и ЦАФАП</t>
  </si>
  <si>
    <t>Наименования нарушений: все (фильтр не применялся).</t>
  </si>
  <si>
    <t>Округ</t>
  </si>
  <si>
    <t>Всего ВК_Дворовые территории</t>
  </si>
  <si>
    <t>Проверено ОДХ с 30.09.2025 по 06.10.2025</t>
  </si>
  <si>
    <t>% проверенных объектов от общего количества ОДХ</t>
  </si>
  <si>
    <t>% объектов с нарушениями</t>
  </si>
  <si>
    <t>Всего нарушений</t>
  </si>
  <si>
    <t>Нарушения, выявленные за отчётный период</t>
  </si>
  <si>
    <t>Нарушения, находящиеся на контроле с предыдущей проверки</t>
  </si>
  <si>
    <t>Устранено нарушений</t>
  </si>
  <si>
    <t>Нарушения на контроле</t>
  </si>
  <si>
    <t>4.1</t>
  </si>
  <si>
    <t>4.2</t>
  </si>
  <si>
    <t>6.1</t>
  </si>
  <si>
    <t>6.2</t>
  </si>
  <si>
    <t>ИТОГО</t>
  </si>
  <si>
    <t>ЦАО</t>
  </si>
  <si>
    <t>САО</t>
  </si>
  <si>
    <t>СВАО</t>
  </si>
  <si>
    <t>ВАО</t>
  </si>
  <si>
    <t>ЮВАО</t>
  </si>
  <si>
    <t>ЮАО</t>
  </si>
  <si>
    <t>ЮЗАО</t>
  </si>
  <si>
    <t>ЗАО</t>
  </si>
  <si>
    <t>СЗАО</t>
  </si>
  <si>
    <t>ЗелАО</t>
  </si>
  <si>
    <t>ТиНАО</t>
  </si>
  <si>
    <t>Без округа</t>
  </si>
  <si>
    <t>Результаты ручного анализа</t>
  </si>
  <si>
    <t>Результаты работы скрипта</t>
  </si>
  <si>
    <t>Сверка результатов скрипта минус результаты ручного анализа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</si>
</sst>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/>
    <xf numFmtId="3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2" borderId="0" xfId="0" applyNumberFormat="1" applyFill="1"/>
    <xf numFmtId="0" fontId="0" fillId="2" borderId="0" xfId="0" applyNumberFormat="1" applyFill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52"/>
  <sheetViews>
    <sheetView tabSelected="1" topLeftCell="A4" workbookViewId="0">
      <selection activeCell="C32" sqref="C32"/>
    </sheetView>
  </sheetViews>
  <sheetFormatPr defaultRowHeight="15.75" x14ac:dyDescent="0.25"/>
  <cols>
    <col min="1" max="1" width="25.875" bestFit="1" customWidth="1"/>
    <col min="2" max="2" width="16.875" customWidth="1"/>
    <col min="3" max="3" width="22.875" customWidth="1"/>
    <col min="4" max="4" width="28.875" customWidth="1"/>
    <col min="5" max="5" width="22.875" customWidth="1"/>
    <col min="6" max="6" width="20.875" customWidth="1"/>
    <col min="7" max="8" width="34.875" customWidth="1"/>
    <col min="9" max="10" width="24.875" customWidth="1"/>
  </cols>
  <sheetData>
    <row r="2" spans="1:10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</row>
    <row r="3" spans="1:10" x14ac:dyDescent="0.2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30</v>
      </c>
    </row>
    <row r="5" spans="1:10" x14ac:dyDescent="0.2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</row>
    <row r="6" spans="1:10" x14ac:dyDescent="0.25">
      <c r="A6">
        <v>1</v>
      </c>
      <c r="B6">
        <v>2</v>
      </c>
      <c r="C6">
        <v>3</v>
      </c>
      <c r="D6">
        <v>4</v>
      </c>
      <c r="E6" t="s">
        <v>12</v>
      </c>
      <c r="F6" t="s">
        <v>13</v>
      </c>
      <c r="G6">
        <v>5</v>
      </c>
      <c r="H6">
        <v>6</v>
      </c>
      <c r="I6" t="s">
        <v>14</v>
      </c>
      <c r="J6" t="s">
        <v>15</v>
      </c>
    </row>
    <row r="7" spans="1:10" x14ac:dyDescent="0.25">
      <c r="A7" t="s">
        <v>16</v>
      </c>
      <c r="B7" s="1">
        <v>24432</v>
      </c>
      <c r="C7" s="1">
        <v>6486</v>
      </c>
      <c r="D7" s="2">
        <v>0.26547151277013753</v>
      </c>
      <c r="E7" s="2">
        <v>0.99275362318840576</v>
      </c>
      <c r="F7" s="1">
        <v>13715</v>
      </c>
      <c r="G7" s="1">
        <v>13154</v>
      </c>
      <c r="H7" s="1">
        <v>561</v>
      </c>
      <c r="I7" s="1">
        <v>10442</v>
      </c>
      <c r="J7" s="1">
        <v>3273</v>
      </c>
    </row>
    <row r="8" spans="1:10" x14ac:dyDescent="0.25">
      <c r="A8" t="s">
        <v>17</v>
      </c>
      <c r="B8" s="1">
        <v>2373</v>
      </c>
      <c r="C8" s="1">
        <v>466</v>
      </c>
      <c r="D8" s="2">
        <v>0.19637589549093973</v>
      </c>
      <c r="E8" s="2">
        <v>0.96566523605150212</v>
      </c>
      <c r="F8" s="1">
        <v>1205</v>
      </c>
      <c r="G8" s="1">
        <v>1180</v>
      </c>
      <c r="H8" s="1">
        <v>25</v>
      </c>
      <c r="I8" s="1">
        <v>1012</v>
      </c>
      <c r="J8" s="1">
        <v>193</v>
      </c>
    </row>
    <row r="9" spans="1:10" x14ac:dyDescent="0.25">
      <c r="A9" t="s">
        <v>18</v>
      </c>
      <c r="B9" s="1">
        <v>2124</v>
      </c>
      <c r="C9" s="1">
        <v>605</v>
      </c>
      <c r="D9" s="2">
        <v>0.28483992467043312</v>
      </c>
      <c r="E9" s="2">
        <v>1</v>
      </c>
      <c r="F9" s="1">
        <v>1254</v>
      </c>
      <c r="G9" s="1">
        <v>1201</v>
      </c>
      <c r="H9" s="1">
        <v>53</v>
      </c>
      <c r="I9" s="1">
        <v>980</v>
      </c>
      <c r="J9" s="1">
        <v>274</v>
      </c>
    </row>
    <row r="10" spans="1:10" x14ac:dyDescent="0.25">
      <c r="A10" t="s">
        <v>19</v>
      </c>
      <c r="B10" s="1">
        <v>2874</v>
      </c>
      <c r="C10" s="1">
        <v>836</v>
      </c>
      <c r="D10" s="2">
        <v>0.29088378566457901</v>
      </c>
      <c r="E10" s="2">
        <v>1</v>
      </c>
      <c r="F10" s="1">
        <v>1527</v>
      </c>
      <c r="G10" s="1">
        <v>1425</v>
      </c>
      <c r="H10" s="1">
        <v>102</v>
      </c>
      <c r="I10" s="1">
        <v>1201</v>
      </c>
      <c r="J10" s="1">
        <v>326</v>
      </c>
    </row>
    <row r="11" spans="1:10" x14ac:dyDescent="0.25">
      <c r="A11" t="s">
        <v>20</v>
      </c>
      <c r="B11" s="1">
        <v>3486</v>
      </c>
      <c r="C11" s="1">
        <v>1187</v>
      </c>
      <c r="D11" s="2">
        <v>0.34050487664945495</v>
      </c>
      <c r="E11" s="2">
        <v>1</v>
      </c>
      <c r="F11" s="1">
        <v>2118</v>
      </c>
      <c r="G11" s="1">
        <v>2088</v>
      </c>
      <c r="H11" s="1">
        <v>30</v>
      </c>
      <c r="I11" s="1">
        <v>1907</v>
      </c>
      <c r="J11" s="1">
        <v>211</v>
      </c>
    </row>
    <row r="12" spans="1:10" x14ac:dyDescent="0.25">
      <c r="A12" t="s">
        <v>21</v>
      </c>
      <c r="B12" s="1">
        <v>2437</v>
      </c>
      <c r="C12" s="1">
        <v>603</v>
      </c>
      <c r="D12" s="2">
        <v>0.2474353713582273</v>
      </c>
      <c r="E12" s="2">
        <v>0.98507462686567171</v>
      </c>
      <c r="F12" s="1">
        <v>1226</v>
      </c>
      <c r="G12" s="1">
        <v>1160</v>
      </c>
      <c r="H12" s="1">
        <v>66</v>
      </c>
      <c r="I12" s="1">
        <v>1055</v>
      </c>
      <c r="J12" s="1">
        <v>171</v>
      </c>
    </row>
    <row r="13" spans="1:10" x14ac:dyDescent="0.25">
      <c r="A13" t="s">
        <v>22</v>
      </c>
      <c r="B13" s="1">
        <v>2999</v>
      </c>
      <c r="C13" s="1">
        <v>757</v>
      </c>
      <c r="D13" s="2">
        <v>0.2524174724908303</v>
      </c>
      <c r="E13" s="2">
        <v>0.98811096433289303</v>
      </c>
      <c r="F13" s="1">
        <v>1164</v>
      </c>
      <c r="G13" s="1">
        <v>1120</v>
      </c>
      <c r="H13" s="1">
        <v>44</v>
      </c>
      <c r="I13" s="1">
        <v>895</v>
      </c>
      <c r="J13" s="1">
        <v>269</v>
      </c>
    </row>
    <row r="14" spans="1:10" x14ac:dyDescent="0.25">
      <c r="A14" t="s">
        <v>23</v>
      </c>
      <c r="B14" s="1">
        <v>2800</v>
      </c>
      <c r="C14" s="1">
        <v>699</v>
      </c>
      <c r="D14" s="2">
        <v>0.24964285714285717</v>
      </c>
      <c r="E14" s="2">
        <v>0.99141630901287559</v>
      </c>
      <c r="F14" s="1">
        <v>1224</v>
      </c>
      <c r="G14" s="1">
        <v>1165</v>
      </c>
      <c r="H14" s="1">
        <v>59</v>
      </c>
      <c r="I14" s="1">
        <v>1002</v>
      </c>
      <c r="J14" s="1">
        <v>222</v>
      </c>
    </row>
    <row r="15" spans="1:10" x14ac:dyDescent="0.25">
      <c r="A15" t="s">
        <v>24</v>
      </c>
      <c r="B15" s="1">
        <v>2525</v>
      </c>
      <c r="C15" s="1">
        <v>602</v>
      </c>
      <c r="D15" s="2">
        <v>0.23841584158415841</v>
      </c>
      <c r="E15" s="2">
        <v>0.99833887043189373</v>
      </c>
      <c r="F15" s="1">
        <v>1280</v>
      </c>
      <c r="G15" s="1">
        <v>1179</v>
      </c>
      <c r="H15" s="1">
        <v>101</v>
      </c>
      <c r="I15" s="1">
        <v>885</v>
      </c>
      <c r="J15" s="1">
        <v>395</v>
      </c>
    </row>
    <row r="16" spans="1:10" x14ac:dyDescent="0.25">
      <c r="A16" t="s">
        <v>25</v>
      </c>
      <c r="B16" s="1">
        <v>1412</v>
      </c>
      <c r="C16" s="1">
        <v>300</v>
      </c>
      <c r="D16" s="2">
        <v>0.21246458923512748</v>
      </c>
      <c r="E16" s="2">
        <v>0.98</v>
      </c>
      <c r="F16" s="1">
        <v>883</v>
      </c>
      <c r="G16" s="1">
        <v>853</v>
      </c>
      <c r="H16" s="1">
        <v>30</v>
      </c>
      <c r="I16" s="1">
        <v>613</v>
      </c>
      <c r="J16" s="1">
        <v>270</v>
      </c>
    </row>
    <row r="17" spans="1:10" x14ac:dyDescent="0.25">
      <c r="A17" t="s">
        <v>26</v>
      </c>
      <c r="B17" s="1">
        <v>402</v>
      </c>
      <c r="C17" s="1">
        <v>121</v>
      </c>
      <c r="D17" s="2">
        <v>0.30099502487562191</v>
      </c>
      <c r="E17" s="2">
        <v>1</v>
      </c>
      <c r="F17" s="1">
        <v>246</v>
      </c>
      <c r="G17" s="1">
        <v>233</v>
      </c>
      <c r="H17" s="1">
        <v>13</v>
      </c>
      <c r="I17" s="1">
        <v>172</v>
      </c>
      <c r="J17" s="1">
        <v>74</v>
      </c>
    </row>
    <row r="18" spans="1:10" x14ac:dyDescent="0.25">
      <c r="A18" t="s">
        <v>27</v>
      </c>
      <c r="B18" s="1">
        <v>832</v>
      </c>
      <c r="C18" s="1">
        <v>302</v>
      </c>
      <c r="D18" s="2">
        <v>0.36298076923076922</v>
      </c>
      <c r="E18" s="2">
        <v>1</v>
      </c>
      <c r="F18" s="1">
        <v>1564</v>
      </c>
      <c r="G18" s="1">
        <v>1529</v>
      </c>
      <c r="H18" s="1">
        <v>35</v>
      </c>
      <c r="I18" s="1">
        <v>710</v>
      </c>
      <c r="J18" s="1">
        <v>854</v>
      </c>
    </row>
    <row r="19" spans="1:10" x14ac:dyDescent="0.25">
      <c r="A19" t="s">
        <v>28</v>
      </c>
      <c r="B19" s="1">
        <v>168</v>
      </c>
      <c r="C19" s="1">
        <v>8</v>
      </c>
      <c r="D19" s="2">
        <v>4.7619047619047616E-2</v>
      </c>
      <c r="E19" s="2">
        <v>1</v>
      </c>
      <c r="F19" s="1">
        <v>24</v>
      </c>
      <c r="G19" s="1">
        <v>21</v>
      </c>
      <c r="H19" s="1">
        <v>3</v>
      </c>
      <c r="I19" s="1">
        <v>10</v>
      </c>
      <c r="J19" s="1">
        <v>14</v>
      </c>
    </row>
    <row r="20" spans="1:10" x14ac:dyDescent="0.25">
      <c r="A20" s="4" t="s">
        <v>29</v>
      </c>
    </row>
    <row r="21" spans="1:10" x14ac:dyDescent="0.25">
      <c r="A21" t="s">
        <v>16</v>
      </c>
      <c r="B21">
        <f>SUM(B22:B33)</f>
        <v>24409</v>
      </c>
      <c r="C21">
        <f>SUM(C22:C33)</f>
        <v>6489</v>
      </c>
      <c r="D21" s="2">
        <f>C21/B21</f>
        <v>0.26584456552910812</v>
      </c>
      <c r="E21" s="2">
        <f>AVERAGE(E22:E33)</f>
        <v>0.99212818197599628</v>
      </c>
      <c r="F21">
        <f>SUM(F22:F33)</f>
        <v>13816</v>
      </c>
      <c r="G21">
        <f t="shared" ref="G21:J21" si="0">SUM(G22:G33)</f>
        <v>13248</v>
      </c>
      <c r="H21">
        <f t="shared" si="0"/>
        <v>568</v>
      </c>
      <c r="I21">
        <f t="shared" si="0"/>
        <v>10477</v>
      </c>
      <c r="J21">
        <f t="shared" si="0"/>
        <v>3339</v>
      </c>
    </row>
    <row r="22" spans="1:10" x14ac:dyDescent="0.25">
      <c r="A22" t="s">
        <v>17</v>
      </c>
      <c r="B22">
        <v>2370</v>
      </c>
      <c r="C22">
        <v>466</v>
      </c>
      <c r="D22" s="2">
        <f>C22/B22</f>
        <v>0.19662447257383966</v>
      </c>
      <c r="E22" s="2">
        <v>0.96566523605150212</v>
      </c>
      <c r="F22">
        <f>G22+H22</f>
        <v>1205</v>
      </c>
      <c r="G22">
        <v>1180</v>
      </c>
      <c r="H22">
        <v>25</v>
      </c>
      <c r="I22">
        <v>1012</v>
      </c>
      <c r="J22">
        <v>193</v>
      </c>
    </row>
    <row r="23" spans="1:10" x14ac:dyDescent="0.25">
      <c r="A23" t="s">
        <v>18</v>
      </c>
      <c r="B23">
        <v>2122</v>
      </c>
      <c r="C23">
        <v>605</v>
      </c>
      <c r="D23" s="2">
        <f t="shared" ref="D23:D33" si="1">C23/B23</f>
        <v>0.28510838831291235</v>
      </c>
      <c r="E23" s="2">
        <v>0.99834710743801658</v>
      </c>
      <c r="F23">
        <f t="shared" ref="F23:F33" si="2">G23+H23</f>
        <v>1265</v>
      </c>
      <c r="G23">
        <v>1212</v>
      </c>
      <c r="H23">
        <v>53</v>
      </c>
      <c r="I23">
        <v>989</v>
      </c>
      <c r="J23">
        <v>276</v>
      </c>
    </row>
    <row r="24" spans="1:10" x14ac:dyDescent="0.25">
      <c r="A24" t="s">
        <v>19</v>
      </c>
      <c r="B24">
        <v>2872</v>
      </c>
      <c r="C24">
        <v>836</v>
      </c>
      <c r="D24" s="2">
        <f t="shared" si="1"/>
        <v>0.29108635097493035</v>
      </c>
      <c r="E24" s="2">
        <v>1</v>
      </c>
      <c r="F24">
        <f t="shared" si="2"/>
        <v>1543</v>
      </c>
      <c r="G24">
        <v>1441</v>
      </c>
      <c r="H24">
        <v>102</v>
      </c>
      <c r="I24">
        <v>1212</v>
      </c>
      <c r="J24">
        <v>331</v>
      </c>
    </row>
    <row r="25" spans="1:10" x14ac:dyDescent="0.25">
      <c r="A25" t="s">
        <v>20</v>
      </c>
      <c r="B25">
        <v>3485</v>
      </c>
      <c r="C25">
        <v>1187</v>
      </c>
      <c r="D25" s="2">
        <f t="shared" si="1"/>
        <v>0.34060258249641318</v>
      </c>
      <c r="E25" s="2">
        <v>1</v>
      </c>
      <c r="F25">
        <f t="shared" si="2"/>
        <v>2121</v>
      </c>
      <c r="G25">
        <v>2091</v>
      </c>
      <c r="H25">
        <v>30</v>
      </c>
      <c r="I25">
        <v>1907</v>
      </c>
      <c r="J25">
        <v>214</v>
      </c>
    </row>
    <row r="26" spans="1:10" x14ac:dyDescent="0.25">
      <c r="A26" t="s">
        <v>21</v>
      </c>
      <c r="B26">
        <v>2997</v>
      </c>
      <c r="C26">
        <v>603</v>
      </c>
      <c r="D26" s="2">
        <f t="shared" si="1"/>
        <v>0.20120120120120119</v>
      </c>
      <c r="E26" s="2">
        <v>0.9850746268656716</v>
      </c>
      <c r="F26">
        <f t="shared" si="2"/>
        <v>1226</v>
      </c>
      <c r="G26">
        <v>1160</v>
      </c>
      <c r="H26">
        <v>66</v>
      </c>
      <c r="I26">
        <v>1055</v>
      </c>
      <c r="J26">
        <v>171</v>
      </c>
    </row>
    <row r="27" spans="1:10" x14ac:dyDescent="0.25">
      <c r="A27" t="s">
        <v>22</v>
      </c>
      <c r="B27">
        <v>2798</v>
      </c>
      <c r="C27">
        <v>758</v>
      </c>
      <c r="D27" s="2">
        <f t="shared" si="1"/>
        <v>0.27090779127948533</v>
      </c>
      <c r="E27" s="2">
        <v>0.98812664907651715</v>
      </c>
      <c r="F27">
        <f t="shared" si="2"/>
        <v>1165</v>
      </c>
      <c r="G27">
        <v>1120</v>
      </c>
      <c r="H27">
        <v>45</v>
      </c>
      <c r="I27">
        <v>895</v>
      </c>
      <c r="J27">
        <v>270</v>
      </c>
    </row>
    <row r="28" spans="1:10" x14ac:dyDescent="0.25">
      <c r="A28" t="s">
        <v>23</v>
      </c>
      <c r="B28">
        <v>2435</v>
      </c>
      <c r="C28">
        <v>699</v>
      </c>
      <c r="D28" s="2">
        <f t="shared" si="1"/>
        <v>0.28706365503080084</v>
      </c>
      <c r="E28" s="2">
        <v>0.98998569384835478</v>
      </c>
      <c r="F28">
        <f t="shared" si="2"/>
        <v>1226</v>
      </c>
      <c r="G28">
        <v>1167</v>
      </c>
      <c r="H28">
        <v>59</v>
      </c>
      <c r="I28">
        <v>1002</v>
      </c>
      <c r="J28">
        <v>224</v>
      </c>
    </row>
    <row r="29" spans="1:10" x14ac:dyDescent="0.25">
      <c r="A29" t="s">
        <v>24</v>
      </c>
      <c r="B29">
        <v>2523</v>
      </c>
      <c r="C29">
        <v>602</v>
      </c>
      <c r="D29" s="2">
        <f t="shared" si="1"/>
        <v>0.23860483551327785</v>
      </c>
      <c r="E29" s="2">
        <v>0.99833887043189373</v>
      </c>
      <c r="F29">
        <f t="shared" si="2"/>
        <v>1280</v>
      </c>
      <c r="G29">
        <v>1179</v>
      </c>
      <c r="H29">
        <v>101</v>
      </c>
      <c r="I29">
        <v>885</v>
      </c>
      <c r="J29">
        <v>395</v>
      </c>
    </row>
    <row r="30" spans="1:10" x14ac:dyDescent="0.25">
      <c r="A30" t="s">
        <v>25</v>
      </c>
      <c r="B30">
        <v>1411</v>
      </c>
      <c r="C30">
        <v>300</v>
      </c>
      <c r="D30" s="2">
        <f t="shared" si="1"/>
        <v>0.21261516654854712</v>
      </c>
      <c r="E30" s="2">
        <v>0.98</v>
      </c>
      <c r="F30">
        <f t="shared" si="2"/>
        <v>883</v>
      </c>
      <c r="G30">
        <v>853</v>
      </c>
      <c r="H30">
        <v>30</v>
      </c>
      <c r="I30">
        <v>613</v>
      </c>
      <c r="J30">
        <v>270</v>
      </c>
    </row>
    <row r="31" spans="1:10" x14ac:dyDescent="0.25">
      <c r="A31" t="s">
        <v>26</v>
      </c>
      <c r="B31">
        <v>400</v>
      </c>
      <c r="C31">
        <v>121</v>
      </c>
      <c r="D31" s="2">
        <f t="shared" si="1"/>
        <v>0.30249999999999999</v>
      </c>
      <c r="E31" s="2">
        <v>1</v>
      </c>
      <c r="F31">
        <f t="shared" si="2"/>
        <v>246</v>
      </c>
      <c r="G31">
        <v>233</v>
      </c>
      <c r="H31">
        <v>13</v>
      </c>
      <c r="I31">
        <v>172</v>
      </c>
      <c r="J31">
        <v>74</v>
      </c>
    </row>
    <row r="32" spans="1:10" x14ac:dyDescent="0.25">
      <c r="A32" t="s">
        <v>27</v>
      </c>
      <c r="B32">
        <v>829</v>
      </c>
      <c r="C32">
        <v>304</v>
      </c>
      <c r="D32" s="2">
        <f t="shared" si="1"/>
        <v>0.36670687575392036</v>
      </c>
      <c r="E32" s="2">
        <v>1</v>
      </c>
      <c r="F32">
        <f t="shared" si="2"/>
        <v>1630</v>
      </c>
      <c r="G32">
        <v>1591</v>
      </c>
      <c r="H32">
        <v>39</v>
      </c>
      <c r="I32">
        <v>725</v>
      </c>
      <c r="J32">
        <v>905</v>
      </c>
    </row>
    <row r="33" spans="1:10" x14ac:dyDescent="0.25">
      <c r="A33" t="s">
        <v>28</v>
      </c>
      <c r="B33">
        <v>167</v>
      </c>
      <c r="C33">
        <v>8</v>
      </c>
      <c r="D33" s="2">
        <f t="shared" si="1"/>
        <v>4.790419161676647E-2</v>
      </c>
      <c r="E33" s="2">
        <v>1</v>
      </c>
      <c r="F33">
        <f t="shared" si="2"/>
        <v>26</v>
      </c>
      <c r="G33">
        <v>21</v>
      </c>
      <c r="H33">
        <v>5</v>
      </c>
      <c r="I33">
        <v>10</v>
      </c>
      <c r="J33">
        <v>16</v>
      </c>
    </row>
    <row r="34" spans="1:10" ht="47.25" x14ac:dyDescent="0.25">
      <c r="A34" s="5" t="s">
        <v>31</v>
      </c>
    </row>
    <row r="35" spans="1:10" x14ac:dyDescent="0.25">
      <c r="A35" t="s">
        <v>16</v>
      </c>
      <c r="B35" s="1">
        <f>B7-B21</f>
        <v>23</v>
      </c>
      <c r="C35" s="1">
        <f>C7-C21</f>
        <v>-3</v>
      </c>
      <c r="D35" s="2">
        <f>D7-D21</f>
        <v>-3.7305275897059342E-4</v>
      </c>
      <c r="E35" s="2">
        <f>E7-E21</f>
        <v>6.2544121240948325E-4</v>
      </c>
      <c r="F35" s="1">
        <f>F7-F21</f>
        <v>-101</v>
      </c>
      <c r="G35" s="1">
        <f>G7-G21</f>
        <v>-94</v>
      </c>
      <c r="H35" s="1">
        <f>H7-H21</f>
        <v>-7</v>
      </c>
      <c r="I35" s="1">
        <f>I7-I21</f>
        <v>-35</v>
      </c>
      <c r="J35" s="1">
        <f>J7-J21</f>
        <v>-66</v>
      </c>
    </row>
    <row r="36" spans="1:10" x14ac:dyDescent="0.25">
      <c r="A36" t="s">
        <v>17</v>
      </c>
      <c r="B36" s="1">
        <f>B8-B22</f>
        <v>3</v>
      </c>
      <c r="C36" s="1">
        <f>C8-C22</f>
        <v>0</v>
      </c>
      <c r="D36" s="2">
        <f>D8-D22</f>
        <v>-2.4857708289993674E-4</v>
      </c>
      <c r="E36" s="2">
        <f>E8-E22</f>
        <v>0</v>
      </c>
      <c r="F36" s="1">
        <f>F8-F22</f>
        <v>0</v>
      </c>
      <c r="G36" s="1">
        <f>G8-G22</f>
        <v>0</v>
      </c>
      <c r="H36" s="1">
        <f>H8-H22</f>
        <v>0</v>
      </c>
      <c r="I36" s="1">
        <f>I8-I22</f>
        <v>0</v>
      </c>
      <c r="J36" s="1">
        <f>J8-J22</f>
        <v>0</v>
      </c>
    </row>
    <row r="37" spans="1:10" x14ac:dyDescent="0.25">
      <c r="A37" t="s">
        <v>18</v>
      </c>
      <c r="B37" s="1">
        <f>B9-B23</f>
        <v>2</v>
      </c>
      <c r="C37" s="1">
        <f>C9-C23</f>
        <v>0</v>
      </c>
      <c r="D37" s="2">
        <f>D9-D23</f>
        <v>-2.6846364247923304E-4</v>
      </c>
      <c r="E37" s="2">
        <f>E9-E23</f>
        <v>1.6528925619834212E-3</v>
      </c>
      <c r="F37" s="1">
        <f>F9-F23</f>
        <v>-11</v>
      </c>
      <c r="G37" s="1">
        <f>G9-G23</f>
        <v>-11</v>
      </c>
      <c r="H37" s="1">
        <f>H9-H23</f>
        <v>0</v>
      </c>
      <c r="I37" s="1">
        <f>I9-I23</f>
        <v>-9</v>
      </c>
      <c r="J37" s="1">
        <f>J9-J23</f>
        <v>-2</v>
      </c>
    </row>
    <row r="38" spans="1:10" x14ac:dyDescent="0.25">
      <c r="A38" t="s">
        <v>19</v>
      </c>
      <c r="B38" s="1">
        <f>B10-B24</f>
        <v>2</v>
      </c>
      <c r="C38" s="1">
        <f>C10-C24</f>
        <v>0</v>
      </c>
      <c r="D38" s="2">
        <f>D10-D24</f>
        <v>-2.0256531035134362E-4</v>
      </c>
      <c r="E38" s="2">
        <f>E10-E24</f>
        <v>0</v>
      </c>
      <c r="F38" s="1">
        <f>F10-F24</f>
        <v>-16</v>
      </c>
      <c r="G38" s="1">
        <f>G10-G24</f>
        <v>-16</v>
      </c>
      <c r="H38" s="1">
        <f>H10-H24</f>
        <v>0</v>
      </c>
      <c r="I38" s="1">
        <f>I10-I24</f>
        <v>-11</v>
      </c>
      <c r="J38" s="1">
        <f>J10-J24</f>
        <v>-5</v>
      </c>
    </row>
    <row r="39" spans="1:10" x14ac:dyDescent="0.25">
      <c r="A39" t="s">
        <v>20</v>
      </c>
      <c r="B39" s="1">
        <f>B11-B25</f>
        <v>1</v>
      </c>
      <c r="C39" s="1">
        <f>C11-C25</f>
        <v>0</v>
      </c>
      <c r="D39" s="2">
        <f>D11-D25</f>
        <v>-9.7705846958229259E-5</v>
      </c>
      <c r="E39" s="2">
        <f>E11-E25</f>
        <v>0</v>
      </c>
      <c r="F39" s="1">
        <f>F11-F25</f>
        <v>-3</v>
      </c>
      <c r="G39" s="1">
        <f>G11-G25</f>
        <v>-3</v>
      </c>
      <c r="H39" s="1">
        <f>H11-H25</f>
        <v>0</v>
      </c>
      <c r="I39" s="1">
        <f>I11-I25</f>
        <v>0</v>
      </c>
      <c r="J39" s="1">
        <f>J11-J25</f>
        <v>-3</v>
      </c>
    </row>
    <row r="40" spans="1:10" x14ac:dyDescent="0.25">
      <c r="A40" t="s">
        <v>21</v>
      </c>
      <c r="B40" s="1">
        <f>B12-B26</f>
        <v>-560</v>
      </c>
      <c r="C40" s="1">
        <f>C12-C26</f>
        <v>0</v>
      </c>
      <c r="D40" s="2">
        <f>D12-D26</f>
        <v>4.6234170157026105E-2</v>
      </c>
      <c r="E40" s="2">
        <f>E12-E26</f>
        <v>0</v>
      </c>
      <c r="F40" s="1">
        <f>F12-F26</f>
        <v>0</v>
      </c>
      <c r="G40" s="1">
        <f>G12-G26</f>
        <v>0</v>
      </c>
      <c r="H40" s="1">
        <f>H12-H26</f>
        <v>0</v>
      </c>
      <c r="I40" s="1">
        <f>I12-I26</f>
        <v>0</v>
      </c>
      <c r="J40" s="1">
        <f>J12-J26</f>
        <v>0</v>
      </c>
    </row>
    <row r="41" spans="1:10" x14ac:dyDescent="0.25">
      <c r="A41" t="s">
        <v>22</v>
      </c>
      <c r="B41" s="1">
        <f>B13-B27</f>
        <v>201</v>
      </c>
      <c r="C41" s="1">
        <f>C13-C27</f>
        <v>-1</v>
      </c>
      <c r="D41" s="2">
        <f>D13-D27</f>
        <v>-1.8490318788655036E-2</v>
      </c>
      <c r="E41" s="2">
        <f>E13-E27</f>
        <v>-1.5684743624122532E-5</v>
      </c>
      <c r="F41" s="1">
        <f>F13-F27</f>
        <v>-1</v>
      </c>
      <c r="G41" s="1">
        <f>G13-G27</f>
        <v>0</v>
      </c>
      <c r="H41" s="1">
        <f>H13-H27</f>
        <v>-1</v>
      </c>
      <c r="I41" s="1">
        <f>I13-I27</f>
        <v>0</v>
      </c>
      <c r="J41" s="1">
        <f>J13-J27</f>
        <v>-1</v>
      </c>
    </row>
    <row r="42" spans="1:10" x14ac:dyDescent="0.25">
      <c r="A42" t="s">
        <v>23</v>
      </c>
      <c r="B42" s="1">
        <f>B14-B28</f>
        <v>365</v>
      </c>
      <c r="C42" s="1">
        <f>C14-C28</f>
        <v>0</v>
      </c>
      <c r="D42" s="2">
        <f>D14-D28</f>
        <v>-3.7420797887943669E-2</v>
      </c>
      <c r="E42" s="2">
        <f>E14-E28</f>
        <v>1.4306151645208098E-3</v>
      </c>
      <c r="F42" s="1">
        <f>F14-F28</f>
        <v>-2</v>
      </c>
      <c r="G42" s="1">
        <f>G14-G28</f>
        <v>-2</v>
      </c>
      <c r="H42" s="1">
        <f>H14-H28</f>
        <v>0</v>
      </c>
      <c r="I42" s="1">
        <f>I14-I28</f>
        <v>0</v>
      </c>
      <c r="J42" s="1">
        <f>J14-J28</f>
        <v>-2</v>
      </c>
    </row>
    <row r="43" spans="1:10" x14ac:dyDescent="0.25">
      <c r="A43" t="s">
        <v>24</v>
      </c>
      <c r="B43" s="1">
        <f>B15-B29</f>
        <v>2</v>
      </c>
      <c r="C43" s="1">
        <f>C15-C29</f>
        <v>0</v>
      </c>
      <c r="D43" s="2">
        <f>D15-D29</f>
        <v>-1.8899392911944646E-4</v>
      </c>
      <c r="E43" s="2">
        <f>E15-E29</f>
        <v>0</v>
      </c>
      <c r="F43" s="1">
        <f>F15-F29</f>
        <v>0</v>
      </c>
      <c r="G43" s="1">
        <f>G15-G29</f>
        <v>0</v>
      </c>
      <c r="H43" s="1">
        <f>H15-H29</f>
        <v>0</v>
      </c>
      <c r="I43" s="1">
        <f>I15-I29</f>
        <v>0</v>
      </c>
      <c r="J43" s="1">
        <f>J15-J29</f>
        <v>0</v>
      </c>
    </row>
    <row r="44" spans="1:10" x14ac:dyDescent="0.25">
      <c r="A44" t="s">
        <v>25</v>
      </c>
      <c r="B44" s="1">
        <f>B16-B30</f>
        <v>1</v>
      </c>
      <c r="C44" s="1">
        <f>C16-C30</f>
        <v>0</v>
      </c>
      <c r="D44" s="2">
        <f>D16-D30</f>
        <v>-1.5057731341963643E-4</v>
      </c>
      <c r="E44" s="2">
        <f>E16-E30</f>
        <v>0</v>
      </c>
      <c r="F44" s="1">
        <f>F16-F30</f>
        <v>0</v>
      </c>
      <c r="G44" s="1">
        <f>G16-G30</f>
        <v>0</v>
      </c>
      <c r="H44" s="1">
        <f>H16-H30</f>
        <v>0</v>
      </c>
      <c r="I44" s="1">
        <f>I16-I30</f>
        <v>0</v>
      </c>
      <c r="J44" s="1">
        <f>J16-J30</f>
        <v>0</v>
      </c>
    </row>
    <row r="45" spans="1:10" x14ac:dyDescent="0.25">
      <c r="A45" t="s">
        <v>26</v>
      </c>
      <c r="B45" s="1">
        <f>B17-B31</f>
        <v>2</v>
      </c>
      <c r="C45" s="1">
        <f>C17-C31</f>
        <v>0</v>
      </c>
      <c r="D45" s="2">
        <f>D17-D31</f>
        <v>-1.5049751243780829E-3</v>
      </c>
      <c r="E45" s="2">
        <f>E17-E31</f>
        <v>0</v>
      </c>
      <c r="F45" s="1">
        <f>F17-F31</f>
        <v>0</v>
      </c>
      <c r="G45" s="1">
        <f>G17-G31</f>
        <v>0</v>
      </c>
      <c r="H45" s="1">
        <f>H17-H31</f>
        <v>0</v>
      </c>
      <c r="I45" s="1">
        <f>I17-I31</f>
        <v>0</v>
      </c>
      <c r="J45" s="1">
        <f>J17-J31</f>
        <v>0</v>
      </c>
    </row>
    <row r="46" spans="1:10" x14ac:dyDescent="0.25">
      <c r="A46" t="s">
        <v>27</v>
      </c>
      <c r="B46" s="1">
        <f>B18-B32</f>
        <v>3</v>
      </c>
      <c r="C46" s="1">
        <f>C18-C32</f>
        <v>-2</v>
      </c>
      <c r="D46" s="2">
        <f>D18-D32</f>
        <v>-3.7261065231511403E-3</v>
      </c>
      <c r="E46" s="2">
        <f>E18-E32</f>
        <v>0</v>
      </c>
      <c r="F46" s="1">
        <f>F18-F32</f>
        <v>-66</v>
      </c>
      <c r="G46" s="1">
        <f>G18-G32</f>
        <v>-62</v>
      </c>
      <c r="H46" s="1">
        <f>H18-H32</f>
        <v>-4</v>
      </c>
      <c r="I46" s="1">
        <f>I18-I32</f>
        <v>-15</v>
      </c>
      <c r="J46" s="1">
        <f>J18-J32</f>
        <v>-51</v>
      </c>
    </row>
    <row r="47" spans="1:10" x14ac:dyDescent="0.25">
      <c r="A47" t="s">
        <v>28</v>
      </c>
      <c r="B47" s="1">
        <f>B19-B33</f>
        <v>1</v>
      </c>
      <c r="C47" s="1">
        <f>C19-C33</f>
        <v>0</v>
      </c>
      <c r="D47" s="2">
        <f>D19-D33</f>
        <v>-2.8514399771885357E-4</v>
      </c>
      <c r="E47" s="2">
        <f>E19-E33</f>
        <v>0</v>
      </c>
      <c r="F47" s="1">
        <f>F19-F33</f>
        <v>-2</v>
      </c>
      <c r="G47" s="1">
        <f>G19-G33</f>
        <v>0</v>
      </c>
      <c r="H47" s="1">
        <f>H19-H33</f>
        <v>-2</v>
      </c>
      <c r="I47" s="1">
        <f>I19-I33</f>
        <v>0</v>
      </c>
      <c r="J47" s="1">
        <f>J19-J33</f>
        <v>-2</v>
      </c>
    </row>
    <row r="48" spans="1:10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</sheetData>
  <mergeCells count="2">
    <mergeCell ref="A2:J2"/>
    <mergeCell ref="A3:J3"/>
  </mergeCells>
  <pageMargins left="0.7" right="0.7" top="0.75" bottom="0.75" header="0.3" footer="0.3"/>
  <ignoredErrors>
    <ignoredError sqref="A1:J3 A5:J19 B4:J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Отчёт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Руслан Мирвелов</cp:lastModifiedBy>
  <dcterms:modified xsi:type="dcterms:W3CDTF">2025-10-06T11:27:36Z</dcterms:modified>
</cp:coreProperties>
</file>