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0" i="1"/>
  <c r="F82"/>
  <c r="G82"/>
  <c r="H82"/>
  <c r="I82"/>
  <c r="J82"/>
  <c r="K82"/>
  <c r="L82"/>
  <c r="M82"/>
  <c r="N82"/>
  <c r="O82"/>
  <c r="E82"/>
  <c r="E81"/>
  <c r="E84"/>
  <c r="F84"/>
  <c r="G84"/>
  <c r="H84"/>
  <c r="I84"/>
  <c r="J84"/>
  <c r="K84"/>
  <c r="L84"/>
  <c r="M84"/>
  <c r="N84"/>
  <c r="O84"/>
  <c r="F65"/>
  <c r="G65" s="1"/>
  <c r="G81" s="1"/>
  <c r="Q9"/>
  <c r="Q17"/>
  <c r="Q18"/>
  <c r="Q19"/>
  <c r="Q20"/>
  <c r="Q21"/>
  <c r="Q23"/>
  <c r="Q24"/>
  <c r="Q25"/>
  <c r="Q27"/>
  <c r="Q31"/>
  <c r="Q33"/>
  <c r="Q35"/>
  <c r="Q37"/>
  <c r="Q38"/>
  <c r="Q66"/>
  <c r="Q67"/>
  <c r="Q68"/>
  <c r="Q69"/>
  <c r="Q73"/>
  <c r="K20"/>
  <c r="G20"/>
  <c r="K19"/>
  <c r="G19"/>
  <c r="F38"/>
  <c r="G38" s="1"/>
  <c r="K38"/>
  <c r="F37"/>
  <c r="J37"/>
  <c r="N37"/>
  <c r="G35"/>
  <c r="K35"/>
  <c r="G36"/>
  <c r="K36"/>
  <c r="N36"/>
  <c r="F33"/>
  <c r="L33"/>
  <c r="G32"/>
  <c r="K32"/>
  <c r="O32"/>
  <c r="F31"/>
  <c r="I31"/>
  <c r="K31"/>
  <c r="I29"/>
  <c r="K29"/>
  <c r="L29" s="1"/>
  <c r="N29"/>
  <c r="O29" s="1"/>
  <c r="G27"/>
  <c r="K27"/>
  <c r="F25"/>
  <c r="G25" s="1"/>
  <c r="K25"/>
  <c r="G24"/>
  <c r="H24" s="1"/>
  <c r="K24"/>
  <c r="G23"/>
  <c r="K23"/>
  <c r="G21"/>
  <c r="K21"/>
  <c r="K18"/>
  <c r="L18" s="1"/>
  <c r="M18" s="1"/>
  <c r="G18"/>
  <c r="H18" s="1"/>
  <c r="I18" s="1"/>
  <c r="K17"/>
  <c r="G17"/>
  <c r="G15"/>
  <c r="H15" s="1"/>
  <c r="I15" s="1"/>
  <c r="O15"/>
  <c r="K15"/>
  <c r="L15" s="1"/>
  <c r="M15" s="1"/>
  <c r="F14"/>
  <c r="G14" s="1"/>
  <c r="I14"/>
  <c r="O14"/>
  <c r="K14"/>
  <c r="L14" s="1"/>
  <c r="G13"/>
  <c r="H13" s="1"/>
  <c r="O13"/>
  <c r="K13"/>
  <c r="L13" s="1"/>
  <c r="K12"/>
  <c r="L12" s="1"/>
  <c r="M12" s="1"/>
  <c r="N12" s="1"/>
  <c r="O12" s="1"/>
  <c r="G12"/>
  <c r="I12"/>
  <c r="O11"/>
  <c r="G11"/>
  <c r="J11"/>
  <c r="K11" s="1"/>
  <c r="L11" s="1"/>
  <c r="O10"/>
  <c r="K10"/>
  <c r="G10"/>
  <c r="O8"/>
  <c r="O7"/>
  <c r="K9"/>
  <c r="E85" l="1"/>
  <c r="N80"/>
  <c r="J80"/>
  <c r="F80"/>
  <c r="F81"/>
  <c r="H35"/>
  <c r="I35" s="1"/>
  <c r="G37"/>
  <c r="H37" s="1"/>
  <c r="L24"/>
  <c r="G31"/>
  <c r="G80" s="1"/>
  <c r="G85" s="1"/>
  <c r="O36"/>
  <c r="O80" s="1"/>
  <c r="Q29"/>
  <c r="H65"/>
  <c r="H81" s="1"/>
  <c r="H32"/>
  <c r="G33"/>
  <c r="L35"/>
  <c r="K37"/>
  <c r="K80" s="1"/>
  <c r="Q32"/>
  <c r="Q15"/>
  <c r="Q13"/>
  <c r="Q11"/>
  <c r="H10"/>
  <c r="L10"/>
  <c r="H11"/>
  <c r="L21"/>
  <c r="H21"/>
  <c r="L23"/>
  <c r="H23"/>
  <c r="L25"/>
  <c r="L31"/>
  <c r="L32"/>
  <c r="H36"/>
  <c r="H20"/>
  <c r="Q7"/>
  <c r="Q36"/>
  <c r="Q14"/>
  <c r="Q12"/>
  <c r="Q10"/>
  <c r="Q8"/>
  <c r="F85" l="1"/>
  <c r="I36"/>
  <c r="M31"/>
  <c r="I23"/>
  <c r="I21"/>
  <c r="I10"/>
  <c r="L37"/>
  <c r="L80" s="1"/>
  <c r="H33"/>
  <c r="H80" s="1"/>
  <c r="H85" s="1"/>
  <c r="I20"/>
  <c r="M32"/>
  <c r="M23"/>
  <c r="M10"/>
  <c r="M80" s="1"/>
  <c r="M35"/>
  <c r="I32"/>
  <c r="I65"/>
  <c r="I81" s="1"/>
  <c r="I33" l="1"/>
  <c r="I80" s="1"/>
  <c r="I85" s="1"/>
  <c r="J65"/>
  <c r="J81" s="1"/>
  <c r="J85" s="1"/>
  <c r="K65" l="1"/>
  <c r="K81" s="1"/>
  <c r="K85" s="1"/>
  <c r="L65" l="1"/>
  <c r="L81" s="1"/>
  <c r="L85" s="1"/>
  <c r="M65" l="1"/>
  <c r="M81" s="1"/>
  <c r="M85" s="1"/>
  <c r="N65" l="1"/>
  <c r="N81" s="1"/>
  <c r="N85" s="1"/>
  <c r="O65" l="1"/>
  <c r="O81" s="1"/>
  <c r="O85" s="1"/>
  <c r="Q65" l="1"/>
</calcChain>
</file>

<file path=xl/sharedStrings.xml><?xml version="1.0" encoding="utf-8"?>
<sst xmlns="http://schemas.openxmlformats.org/spreadsheetml/2006/main" count="95" uniqueCount="93">
  <si>
    <t>CFAF320480C4</t>
  </si>
  <si>
    <t>Product code</t>
  </si>
  <si>
    <t>Description</t>
  </si>
  <si>
    <t>Screen</t>
  </si>
  <si>
    <t>TSC2007</t>
  </si>
  <si>
    <t>Touch controller</t>
  </si>
  <si>
    <t>Amount</t>
  </si>
  <si>
    <t>RLC</t>
  </si>
  <si>
    <t>R 10K</t>
  </si>
  <si>
    <t>C 1uF</t>
  </si>
  <si>
    <t>C 0.1uF</t>
  </si>
  <si>
    <t>R 147</t>
  </si>
  <si>
    <t>R 45K</t>
  </si>
  <si>
    <t>Zif connector</t>
  </si>
  <si>
    <t>FCI 62684-502100ALF</t>
  </si>
  <si>
    <t>Backlight Mosfet</t>
  </si>
  <si>
    <t>IRLML5203</t>
  </si>
  <si>
    <t>Header</t>
  </si>
  <si>
    <t xml:space="preserve">ZL262-40DG </t>
  </si>
  <si>
    <t>RTC</t>
  </si>
  <si>
    <t>579-MCP7940N-I/SN</t>
  </si>
  <si>
    <t>695-CM200C-327K-U</t>
  </si>
  <si>
    <t>RTC crystal</t>
  </si>
  <si>
    <t>BAT-HLD-012-SMT</t>
  </si>
  <si>
    <t>Battery holder</t>
  </si>
  <si>
    <t>R 3.9K</t>
  </si>
  <si>
    <t>698-CAT24C32WI-G</t>
  </si>
  <si>
    <t>EEPROM</t>
  </si>
  <si>
    <t>595-BQ24297RGET</t>
  </si>
  <si>
    <t>Charger</t>
  </si>
  <si>
    <t>LDO</t>
  </si>
  <si>
    <t>621-AP1117IE33G-13</t>
  </si>
  <si>
    <t>C 4.7uF</t>
  </si>
  <si>
    <t>C 0.47uF</t>
  </si>
  <si>
    <t>C 10uF</t>
  </si>
  <si>
    <t>R 317</t>
  </si>
  <si>
    <t>R 30</t>
  </si>
  <si>
    <t>L 8.2mH</t>
  </si>
  <si>
    <t>T thermistor</t>
  </si>
  <si>
    <t>Battery connector</t>
  </si>
  <si>
    <t>LED</t>
  </si>
  <si>
    <t>USB</t>
  </si>
  <si>
    <t>649-10118192-0001LF</t>
  </si>
  <si>
    <t>Mosfet</t>
  </si>
  <si>
    <t>821-BC847B</t>
  </si>
  <si>
    <t>R 1K</t>
  </si>
  <si>
    <t>IR transmitter</t>
  </si>
  <si>
    <t>859-LTE-302-M</t>
  </si>
  <si>
    <t>IR receiver</t>
  </si>
  <si>
    <t>782-TSOP38238</t>
  </si>
  <si>
    <t>595-TCA8424RHAR</t>
  </si>
  <si>
    <t>Side header</t>
  </si>
  <si>
    <t>DS1065-14-2*9S8BR</t>
  </si>
  <si>
    <t>FM</t>
  </si>
  <si>
    <t>634-SI4713-B30-GM</t>
  </si>
  <si>
    <t>C 20pF</t>
  </si>
  <si>
    <t>C 22nF</t>
  </si>
  <si>
    <t>L 120nH</t>
  </si>
  <si>
    <t>EMI filter</t>
  </si>
  <si>
    <t>81-BLM11B141S</t>
  </si>
  <si>
    <t>Pogo</t>
  </si>
  <si>
    <t>581-709150001050006</t>
  </si>
  <si>
    <t>R 110K</t>
  </si>
  <si>
    <t>R 1.3M</t>
  </si>
  <si>
    <t>C 68pF</t>
  </si>
  <si>
    <t>Stepup</t>
  </si>
  <si>
    <t>Diode</t>
  </si>
  <si>
    <t>78-BAT54WS-E3-18</t>
  </si>
  <si>
    <t>863-NCP1406SNT1G</t>
  </si>
  <si>
    <t>C 470pF</t>
  </si>
  <si>
    <t>Avalanch Diode</t>
  </si>
  <si>
    <t>78-BZX384C12-VGS18</t>
  </si>
  <si>
    <t>Amp</t>
  </si>
  <si>
    <t>MAX2650EUS+T</t>
  </si>
  <si>
    <t>Total</t>
  </si>
  <si>
    <t>PCB</t>
  </si>
  <si>
    <t>itead</t>
  </si>
  <si>
    <t>Battery</t>
  </si>
  <si>
    <t>4400mah</t>
  </si>
  <si>
    <t>Domesheet</t>
  </si>
  <si>
    <t>china</t>
  </si>
  <si>
    <t>Keypad</t>
  </si>
  <si>
    <t>Casing</t>
  </si>
  <si>
    <t>shapeways</t>
  </si>
  <si>
    <t>Assembly</t>
  </si>
  <si>
    <t>estland</t>
  </si>
  <si>
    <t>Keyboard driver</t>
  </si>
  <si>
    <t>SMD</t>
  </si>
  <si>
    <t>Other HW</t>
  </si>
  <si>
    <t>Final assembly</t>
  </si>
  <si>
    <t>NL</t>
  </si>
  <si>
    <t>units</t>
  </si>
  <si>
    <t>unit 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</si>
</sst>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Q85"/>
  <sheetViews>
    <sheetView tabSelected="1" topLeftCell="A67" zoomScale="130" zoomScaleNormal="130" workbookViewId="0">
      <selection activeCell="I78" sqref="I78"/>
    </sheetView>
  </sheetViews>
  <sheetFormatPr defaultRowHeight="14.4"/>
  <cols>
    <col min="2" max="2" width="17.44140625" customWidth="1"/>
    <col min="3" max="3" width="16.109375" customWidth="1"/>
    <col min="4" max="4" width="8.77734375" customWidth="1"/>
  </cols>
  <sheetData>
    <row r="5" spans="2:17">
      <c r="B5" t="s">
        <v>2</v>
      </c>
      <c r="C5" t="s">
        <v>1</v>
      </c>
      <c r="D5" t="s">
        <v>6</v>
      </c>
      <c r="E5" t="s">
        <v>92</v>
      </c>
    </row>
    <row r="6" spans="2:17" ht="15" thickBot="1">
      <c r="E6">
        <v>1</v>
      </c>
      <c r="F6">
        <v>10</v>
      </c>
      <c r="G6">
        <v>20</v>
      </c>
      <c r="H6">
        <v>25</v>
      </c>
      <c r="I6">
        <v>50</v>
      </c>
      <c r="J6">
        <v>100</v>
      </c>
      <c r="K6">
        <v>200</v>
      </c>
      <c r="L6">
        <v>250</v>
      </c>
      <c r="M6">
        <v>500</v>
      </c>
      <c r="N6">
        <v>1000</v>
      </c>
      <c r="O6">
        <v>2000</v>
      </c>
    </row>
    <row r="7" spans="2:17">
      <c r="B7" t="s">
        <v>3</v>
      </c>
      <c r="C7" t="s">
        <v>0</v>
      </c>
      <c r="D7">
        <v>1</v>
      </c>
      <c r="E7" s="14">
        <v>30.71</v>
      </c>
      <c r="F7" s="15">
        <v>29.82</v>
      </c>
      <c r="G7" s="15">
        <v>26.98</v>
      </c>
      <c r="H7" s="15">
        <v>26.98</v>
      </c>
      <c r="I7" s="15">
        <v>24.74</v>
      </c>
      <c r="J7" s="15">
        <v>22.3</v>
      </c>
      <c r="K7" s="15">
        <v>20.440000000000001</v>
      </c>
      <c r="L7" s="15">
        <v>20.440000000000001</v>
      </c>
      <c r="M7" s="15">
        <v>17.46</v>
      </c>
      <c r="N7" s="15">
        <v>13.04</v>
      </c>
      <c r="O7" s="16">
        <f>N7</f>
        <v>13.04</v>
      </c>
      <c r="Q7">
        <f>O7*D7</f>
        <v>13.04</v>
      </c>
    </row>
    <row r="8" spans="2:17">
      <c r="B8" t="s">
        <v>5</v>
      </c>
      <c r="C8" t="s">
        <v>4</v>
      </c>
      <c r="D8">
        <v>1</v>
      </c>
      <c r="E8" s="17">
        <v>3.72</v>
      </c>
      <c r="F8" s="18">
        <v>3</v>
      </c>
      <c r="G8" s="18">
        <v>3</v>
      </c>
      <c r="H8" s="18">
        <v>3</v>
      </c>
      <c r="I8" s="18">
        <v>3</v>
      </c>
      <c r="J8" s="18">
        <v>2.72</v>
      </c>
      <c r="K8" s="18">
        <v>2.72</v>
      </c>
      <c r="L8" s="18">
        <v>2.46</v>
      </c>
      <c r="M8" s="18">
        <v>1.99</v>
      </c>
      <c r="N8" s="18">
        <v>1.86</v>
      </c>
      <c r="O8" s="19">
        <f>N8</f>
        <v>1.86</v>
      </c>
      <c r="Q8">
        <f>O8*D8</f>
        <v>1.86</v>
      </c>
    </row>
    <row r="9" spans="2:17">
      <c r="B9" t="s">
        <v>13</v>
      </c>
      <c r="C9" t="s">
        <v>14</v>
      </c>
      <c r="D9">
        <v>1</v>
      </c>
      <c r="E9" s="17">
        <v>1.35</v>
      </c>
      <c r="F9" s="18">
        <v>1.1910000000000001</v>
      </c>
      <c r="G9" s="18">
        <v>1.1910000000000001</v>
      </c>
      <c r="H9" s="18">
        <v>1.1208</v>
      </c>
      <c r="I9" s="18">
        <v>1.0740000000000001</v>
      </c>
      <c r="J9" s="18">
        <v>1.0273000000000001</v>
      </c>
      <c r="K9" s="18">
        <f>J9</f>
        <v>1.0273000000000001</v>
      </c>
      <c r="L9" s="18">
        <v>0.93391999999999997</v>
      </c>
      <c r="M9" s="18">
        <v>0.84052000000000004</v>
      </c>
      <c r="N9" s="18">
        <v>0.74712000000000001</v>
      </c>
      <c r="O9" s="19">
        <v>0.63675000000000004</v>
      </c>
      <c r="Q9">
        <f>O9*D9</f>
        <v>0.63675000000000004</v>
      </c>
    </row>
    <row r="10" spans="2:17">
      <c r="B10" t="s">
        <v>15</v>
      </c>
      <c r="C10" t="s">
        <v>16</v>
      </c>
      <c r="D10">
        <v>1</v>
      </c>
      <c r="E10" s="17">
        <v>0.50700000000000001</v>
      </c>
      <c r="F10" s="18">
        <v>0.21099999999999999</v>
      </c>
      <c r="G10" s="18">
        <f>F10</f>
        <v>0.21099999999999999</v>
      </c>
      <c r="H10" s="18">
        <f>G10</f>
        <v>0.21099999999999999</v>
      </c>
      <c r="I10" s="18">
        <f>H10</f>
        <v>0.21099999999999999</v>
      </c>
      <c r="J10" s="18">
        <v>0.155</v>
      </c>
      <c r="K10" s="18">
        <f>J10</f>
        <v>0.155</v>
      </c>
      <c r="L10" s="18">
        <f>K10</f>
        <v>0.155</v>
      </c>
      <c r="M10" s="18">
        <f>L10</f>
        <v>0.155</v>
      </c>
      <c r="N10" s="18">
        <v>0.14499999999999999</v>
      </c>
      <c r="O10" s="19">
        <f>N10</f>
        <v>0.14499999999999999</v>
      </c>
      <c r="Q10">
        <f>O10*D10</f>
        <v>0.14499999999999999</v>
      </c>
    </row>
    <row r="11" spans="2:17">
      <c r="B11" t="s">
        <v>17</v>
      </c>
      <c r="C11" t="s">
        <v>18</v>
      </c>
      <c r="D11">
        <v>1</v>
      </c>
      <c r="E11" s="17">
        <v>0.3664</v>
      </c>
      <c r="F11" s="18">
        <v>0.26640000000000003</v>
      </c>
      <c r="G11" s="18">
        <f>F11</f>
        <v>0.26640000000000003</v>
      </c>
      <c r="H11" s="18">
        <f>G11</f>
        <v>0.26640000000000003</v>
      </c>
      <c r="I11" s="18">
        <v>0.18179999999999999</v>
      </c>
      <c r="J11" s="18">
        <f>I11</f>
        <v>0.18179999999999999</v>
      </c>
      <c r="K11" s="18">
        <f>J11</f>
        <v>0.18179999999999999</v>
      </c>
      <c r="L11" s="18">
        <f>K11</f>
        <v>0.18179999999999999</v>
      </c>
      <c r="M11" s="18">
        <v>0.14449999999999999</v>
      </c>
      <c r="N11" s="18">
        <v>0.13089999999999999</v>
      </c>
      <c r="O11" s="19">
        <f>N11</f>
        <v>0.13089999999999999</v>
      </c>
      <c r="Q11">
        <f>O11*D11</f>
        <v>0.13089999999999999</v>
      </c>
    </row>
    <row r="12" spans="2:17">
      <c r="B12" t="s">
        <v>19</v>
      </c>
      <c r="C12" t="s">
        <v>20</v>
      </c>
      <c r="D12">
        <v>1</v>
      </c>
      <c r="E12" s="17">
        <v>0.80500000000000005</v>
      </c>
      <c r="F12" s="18">
        <v>0.67</v>
      </c>
      <c r="G12" s="18">
        <f>F12</f>
        <v>0.67</v>
      </c>
      <c r="H12" s="18">
        <v>0.61499999999999999</v>
      </c>
      <c r="I12" s="18">
        <f>H12</f>
        <v>0.61499999999999999</v>
      </c>
      <c r="J12" s="18">
        <v>0.59499999999999997</v>
      </c>
      <c r="K12" s="18">
        <f>J12</f>
        <v>0.59499999999999997</v>
      </c>
      <c r="L12" s="18">
        <f t="shared" ref="L12:O12" si="0">K12</f>
        <v>0.59499999999999997</v>
      </c>
      <c r="M12" s="18">
        <f t="shared" si="0"/>
        <v>0.59499999999999997</v>
      </c>
      <c r="N12" s="18">
        <f t="shared" si="0"/>
        <v>0.59499999999999997</v>
      </c>
      <c r="O12" s="19">
        <f t="shared" si="0"/>
        <v>0.59499999999999997</v>
      </c>
      <c r="Q12">
        <f>O12*D12</f>
        <v>0.59499999999999997</v>
      </c>
    </row>
    <row r="13" spans="2:17">
      <c r="B13" t="s">
        <v>22</v>
      </c>
      <c r="C13" t="s">
        <v>21</v>
      </c>
      <c r="D13">
        <v>2</v>
      </c>
      <c r="E13" s="17">
        <v>0.47099999999999997</v>
      </c>
      <c r="F13" s="18">
        <v>0.40699999999999997</v>
      </c>
      <c r="G13" s="18">
        <f>F13</f>
        <v>0.40699999999999997</v>
      </c>
      <c r="H13" s="18">
        <f>G13</f>
        <v>0.40699999999999997</v>
      </c>
      <c r="I13" s="18">
        <v>0.30399999999999999</v>
      </c>
      <c r="J13" s="18">
        <v>0.254</v>
      </c>
      <c r="K13" s="18">
        <f>J13</f>
        <v>0.254</v>
      </c>
      <c r="L13" s="18">
        <f>K13</f>
        <v>0.254</v>
      </c>
      <c r="M13" s="18">
        <v>0.223</v>
      </c>
      <c r="N13" s="18">
        <v>0.19</v>
      </c>
      <c r="O13" s="19">
        <f>N13</f>
        <v>0.19</v>
      </c>
      <c r="Q13">
        <f>O13*D13</f>
        <v>0.38</v>
      </c>
    </row>
    <row r="14" spans="2:17">
      <c r="B14" t="s">
        <v>24</v>
      </c>
      <c r="C14" t="s">
        <v>23</v>
      </c>
      <c r="D14">
        <v>1</v>
      </c>
      <c r="E14" s="17">
        <v>0.26500000000000001</v>
      </c>
      <c r="F14" s="18">
        <f>E14</f>
        <v>0.26500000000000001</v>
      </c>
      <c r="G14" s="18">
        <f>F14</f>
        <v>0.26500000000000001</v>
      </c>
      <c r="H14" s="18">
        <v>0.24299999999999999</v>
      </c>
      <c r="I14" s="18">
        <f>H14</f>
        <v>0.24299999999999999</v>
      </c>
      <c r="J14" s="18">
        <v>0.221</v>
      </c>
      <c r="K14" s="18">
        <f>J14</f>
        <v>0.221</v>
      </c>
      <c r="L14" s="18">
        <f>K14</f>
        <v>0.221</v>
      </c>
      <c r="M14" s="18">
        <v>0.20100000000000001</v>
      </c>
      <c r="N14" s="18">
        <v>0.18099999999999999</v>
      </c>
      <c r="O14" s="19">
        <f>N14</f>
        <v>0.18099999999999999</v>
      </c>
      <c r="Q14">
        <f>O14*D14</f>
        <v>0.18099999999999999</v>
      </c>
    </row>
    <row r="15" spans="2:17">
      <c r="B15" t="s">
        <v>27</v>
      </c>
      <c r="C15" t="s">
        <v>26</v>
      </c>
      <c r="D15">
        <v>1</v>
      </c>
      <c r="E15" s="17">
        <v>0.51100000000000001</v>
      </c>
      <c r="F15" s="18">
        <v>0.376</v>
      </c>
      <c r="G15" s="18">
        <f>F15</f>
        <v>0.376</v>
      </c>
      <c r="H15" s="18">
        <f>G15</f>
        <v>0.376</v>
      </c>
      <c r="I15" s="18">
        <f>H15</f>
        <v>0.376</v>
      </c>
      <c r="J15" s="18">
        <v>0.23699999999999999</v>
      </c>
      <c r="K15" s="18">
        <f>J15</f>
        <v>0.23699999999999999</v>
      </c>
      <c r="L15" s="18">
        <f>K15</f>
        <v>0.23699999999999999</v>
      </c>
      <c r="M15" s="18">
        <f>L15</f>
        <v>0.23699999999999999</v>
      </c>
      <c r="N15" s="18">
        <v>0.183</v>
      </c>
      <c r="O15" s="19">
        <f>N15</f>
        <v>0.183</v>
      </c>
      <c r="Q15">
        <f>O15*D15</f>
        <v>0.183</v>
      </c>
    </row>
    <row r="16" spans="2:17"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9"/>
    </row>
    <row r="17" spans="2:17">
      <c r="B17" t="s">
        <v>29</v>
      </c>
      <c r="C17" t="s">
        <v>28</v>
      </c>
      <c r="D17">
        <v>1</v>
      </c>
      <c r="E17" s="17">
        <v>5.0999999999999996</v>
      </c>
      <c r="F17" s="18">
        <v>4.5599999999999996</v>
      </c>
      <c r="G17" s="18">
        <f>F17</f>
        <v>4.5599999999999996</v>
      </c>
      <c r="H17" s="18">
        <v>4.0999999999999996</v>
      </c>
      <c r="I17" s="18">
        <v>3.92</v>
      </c>
      <c r="J17" s="18">
        <v>3.74</v>
      </c>
      <c r="K17" s="18">
        <f>J17</f>
        <v>3.74</v>
      </c>
      <c r="L17" s="18">
        <v>3.38</v>
      </c>
      <c r="M17" s="18">
        <v>3.02</v>
      </c>
      <c r="N17" s="18">
        <v>2.33</v>
      </c>
      <c r="O17" s="19">
        <v>2.0299999999999998</v>
      </c>
      <c r="Q17">
        <f>O17*D17</f>
        <v>2.0299999999999998</v>
      </c>
    </row>
    <row r="18" spans="2:17">
      <c r="B18" t="s">
        <v>30</v>
      </c>
      <c r="C18" t="s">
        <v>31</v>
      </c>
      <c r="D18">
        <v>1</v>
      </c>
      <c r="E18" s="17">
        <v>3.79</v>
      </c>
      <c r="F18" s="18">
        <v>0.25700000000000001</v>
      </c>
      <c r="G18" s="18">
        <f>F18</f>
        <v>0.25700000000000001</v>
      </c>
      <c r="H18" s="18">
        <f>G18</f>
        <v>0.25700000000000001</v>
      </c>
      <c r="I18" s="18">
        <f>H18</f>
        <v>0.25700000000000001</v>
      </c>
      <c r="J18" s="18">
        <v>0.14299999999999999</v>
      </c>
      <c r="K18" s="18">
        <f>J18</f>
        <v>0.14299999999999999</v>
      </c>
      <c r="L18" s="18">
        <f>K18</f>
        <v>0.14299999999999999</v>
      </c>
      <c r="M18" s="18">
        <f>L18</f>
        <v>0.14299999999999999</v>
      </c>
      <c r="N18" s="18">
        <v>0.107</v>
      </c>
      <c r="O18" s="19">
        <v>0.09</v>
      </c>
      <c r="Q18">
        <f>O18*D18</f>
        <v>0.09</v>
      </c>
    </row>
    <row r="19" spans="2:17" s="1" customFormat="1">
      <c r="B19" s="1" t="s">
        <v>39</v>
      </c>
      <c r="D19" s="1">
        <v>1</v>
      </c>
      <c r="E19" s="23">
        <v>0.53</v>
      </c>
      <c r="F19" s="24">
        <v>0.495</v>
      </c>
      <c r="G19" s="24">
        <f>F19</f>
        <v>0.495</v>
      </c>
      <c r="H19" s="24">
        <v>0.4456</v>
      </c>
      <c r="I19" s="24">
        <v>0.3962</v>
      </c>
      <c r="J19" s="24">
        <v>0.37969999999999998</v>
      </c>
      <c r="K19" s="24">
        <f>J19</f>
        <v>0.37969999999999998</v>
      </c>
      <c r="L19" s="24">
        <v>0.34667999999999999</v>
      </c>
      <c r="M19" s="24">
        <v>0.33017999999999997</v>
      </c>
      <c r="N19" s="24">
        <v>0.24762999999999999</v>
      </c>
      <c r="O19" s="25">
        <v>0.24013000000000001</v>
      </c>
      <c r="Q19">
        <f>O19*D19</f>
        <v>0.24013000000000001</v>
      </c>
    </row>
    <row r="20" spans="2:17" s="1" customFormat="1">
      <c r="B20" s="1" t="s">
        <v>40</v>
      </c>
      <c r="D20" s="1">
        <v>1</v>
      </c>
      <c r="E20" s="23">
        <v>7.1999999999999995E-2</v>
      </c>
      <c r="F20" s="24">
        <v>6.9000000000000006E-2</v>
      </c>
      <c r="G20" s="24">
        <f>F20</f>
        <v>6.9000000000000006E-2</v>
      </c>
      <c r="H20" s="24">
        <f>G20</f>
        <v>6.9000000000000006E-2</v>
      </c>
      <c r="I20" s="24">
        <f>H20</f>
        <v>6.9000000000000006E-2</v>
      </c>
      <c r="J20" s="24">
        <v>6.3E-2</v>
      </c>
      <c r="K20" s="24">
        <f>J20</f>
        <v>6.3E-2</v>
      </c>
      <c r="L20" s="24">
        <v>5.7000000000000002E-2</v>
      </c>
      <c r="M20" s="24">
        <v>5.0999999999999997E-2</v>
      </c>
      <c r="N20" s="24">
        <v>4.9000000000000002E-2</v>
      </c>
      <c r="O20" s="25">
        <v>4.8000000000000001E-2</v>
      </c>
      <c r="Q20">
        <f>O20*D20</f>
        <v>4.8000000000000001E-2</v>
      </c>
    </row>
    <row r="21" spans="2:17">
      <c r="B21" t="s">
        <v>41</v>
      </c>
      <c r="C21" t="s">
        <v>42</v>
      </c>
      <c r="D21">
        <v>1</v>
      </c>
      <c r="E21" s="17">
        <v>0.41599999999999998</v>
      </c>
      <c r="F21" s="18">
        <v>0.28599999999999998</v>
      </c>
      <c r="G21" s="18">
        <f>F21</f>
        <v>0.28599999999999998</v>
      </c>
      <c r="H21" s="18">
        <f>G21</f>
        <v>0.28599999999999998</v>
      </c>
      <c r="I21" s="18">
        <f>H21</f>
        <v>0.28599999999999998</v>
      </c>
      <c r="J21" s="18">
        <v>0.247</v>
      </c>
      <c r="K21" s="18">
        <f>J21</f>
        <v>0.247</v>
      </c>
      <c r="L21" s="18">
        <f>K21</f>
        <v>0.247</v>
      </c>
      <c r="M21" s="18">
        <v>0.23499999999999999</v>
      </c>
      <c r="N21" s="18">
        <v>0.17799999999999999</v>
      </c>
      <c r="O21" s="19">
        <v>0.16300000000000001</v>
      </c>
      <c r="Q21">
        <f>O21*D21</f>
        <v>0.16300000000000001</v>
      </c>
    </row>
    <row r="22" spans="2:17">
      <c r="E22" s="17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2:17">
      <c r="B23" t="s">
        <v>43</v>
      </c>
      <c r="C23" t="s">
        <v>44</v>
      </c>
      <c r="D23">
        <v>1</v>
      </c>
      <c r="E23" s="17">
        <v>0.114</v>
      </c>
      <c r="F23" s="18">
        <v>9.9000000000000005E-2</v>
      </c>
      <c r="G23" s="18">
        <f>F23</f>
        <v>9.9000000000000005E-2</v>
      </c>
      <c r="H23" s="18">
        <f t="shared" ref="H23:I23" si="1">G23</f>
        <v>9.9000000000000005E-2</v>
      </c>
      <c r="I23" s="18">
        <f t="shared" si="1"/>
        <v>9.9000000000000005E-2</v>
      </c>
      <c r="J23" s="18">
        <v>3.5000000000000003E-2</v>
      </c>
      <c r="K23" s="18">
        <f>J23</f>
        <v>3.5000000000000003E-2</v>
      </c>
      <c r="L23" s="18">
        <f>K23</f>
        <v>3.5000000000000003E-2</v>
      </c>
      <c r="M23" s="18">
        <f>L23</f>
        <v>3.5000000000000003E-2</v>
      </c>
      <c r="N23" s="18">
        <v>0.02</v>
      </c>
      <c r="O23" s="19">
        <v>1.7999999999999999E-2</v>
      </c>
      <c r="Q23">
        <f>O23*D23</f>
        <v>1.7999999999999999E-2</v>
      </c>
    </row>
    <row r="24" spans="2:17">
      <c r="B24" t="s">
        <v>46</v>
      </c>
      <c r="C24" t="s">
        <v>47</v>
      </c>
      <c r="D24">
        <v>1</v>
      </c>
      <c r="E24" s="17">
        <v>0.20799999999999999</v>
      </c>
      <c r="F24" s="18">
        <v>0.189</v>
      </c>
      <c r="G24" s="18">
        <f>F24</f>
        <v>0.189</v>
      </c>
      <c r="H24" s="18">
        <f>G24</f>
        <v>0.189</v>
      </c>
      <c r="I24" s="18">
        <v>0.17399999999999999</v>
      </c>
      <c r="J24" s="18">
        <v>0.152</v>
      </c>
      <c r="K24" s="18">
        <f>J24</f>
        <v>0.152</v>
      </c>
      <c r="L24" s="18">
        <f>K24</f>
        <v>0.152</v>
      </c>
      <c r="M24" s="18">
        <v>0.13300000000000001</v>
      </c>
      <c r="N24" s="18">
        <v>0.125</v>
      </c>
      <c r="O24" s="19">
        <v>0.11700000000000001</v>
      </c>
      <c r="Q24">
        <f>O24*D24</f>
        <v>0.11700000000000001</v>
      </c>
    </row>
    <row r="25" spans="2:17">
      <c r="B25" t="s">
        <v>48</v>
      </c>
      <c r="C25" t="s">
        <v>49</v>
      </c>
      <c r="D25">
        <v>1</v>
      </c>
      <c r="E25" s="17">
        <v>0.60599999999999998</v>
      </c>
      <c r="F25" s="18">
        <f>E25</f>
        <v>0.60599999999999998</v>
      </c>
      <c r="G25" s="18">
        <f>F25</f>
        <v>0.60599999999999998</v>
      </c>
      <c r="H25" s="18">
        <v>0.56200000000000006</v>
      </c>
      <c r="I25" s="18">
        <v>0.51300000000000001</v>
      </c>
      <c r="J25" s="18">
        <v>0.46400000000000002</v>
      </c>
      <c r="K25" s="18">
        <f>J25</f>
        <v>0.46400000000000002</v>
      </c>
      <c r="L25" s="18">
        <f>K25</f>
        <v>0.46400000000000002</v>
      </c>
      <c r="M25" s="18">
        <v>0.44</v>
      </c>
      <c r="N25" s="18">
        <v>0.41499999999999998</v>
      </c>
      <c r="O25" s="19">
        <v>0.36699999999999999</v>
      </c>
      <c r="Q25">
        <f>O25*D25</f>
        <v>0.36699999999999999</v>
      </c>
    </row>
    <row r="26" spans="2:17"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9"/>
    </row>
    <row r="27" spans="2:17">
      <c r="B27" t="s">
        <v>86</v>
      </c>
      <c r="C27" t="s">
        <v>50</v>
      </c>
      <c r="D27">
        <v>1</v>
      </c>
      <c r="E27" s="17">
        <v>2.08</v>
      </c>
      <c r="F27" s="18">
        <v>1.87</v>
      </c>
      <c r="G27" s="18">
        <f>F27</f>
        <v>1.87</v>
      </c>
      <c r="H27" s="18">
        <v>1.63</v>
      </c>
      <c r="I27" s="18">
        <v>1.53</v>
      </c>
      <c r="J27" s="18">
        <v>1.51</v>
      </c>
      <c r="K27" s="18">
        <f>J27</f>
        <v>1.51</v>
      </c>
      <c r="L27" s="18">
        <v>1.34</v>
      </c>
      <c r="M27" s="18">
        <v>1.1399999999999999</v>
      </c>
      <c r="N27" s="18">
        <v>0.83199999999999996</v>
      </c>
      <c r="O27" s="19">
        <v>0.83199999999999996</v>
      </c>
      <c r="Q27">
        <f>O27*D27</f>
        <v>0.83199999999999996</v>
      </c>
    </row>
    <row r="28" spans="2:17"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9"/>
    </row>
    <row r="29" spans="2:17">
      <c r="B29" t="s">
        <v>51</v>
      </c>
      <c r="C29" t="s">
        <v>52</v>
      </c>
      <c r="D29">
        <v>1</v>
      </c>
      <c r="E29" s="17">
        <v>1.02</v>
      </c>
      <c r="F29" s="18">
        <v>0.95</v>
      </c>
      <c r="G29" s="18">
        <v>0.95</v>
      </c>
      <c r="H29" s="18">
        <v>0.85</v>
      </c>
      <c r="I29" s="18">
        <f>H29</f>
        <v>0.85</v>
      </c>
      <c r="J29" s="18">
        <v>0.75</v>
      </c>
      <c r="K29" s="18">
        <f>J29</f>
        <v>0.75</v>
      </c>
      <c r="L29" s="18">
        <f>K29</f>
        <v>0.75</v>
      </c>
      <c r="M29" s="18">
        <v>0.61</v>
      </c>
      <c r="N29" s="18">
        <f>M29</f>
        <v>0.61</v>
      </c>
      <c r="O29" s="19">
        <f>N29</f>
        <v>0.61</v>
      </c>
      <c r="Q29">
        <f>O29*D29</f>
        <v>0.61</v>
      </c>
    </row>
    <row r="30" spans="2:17">
      <c r="E30" s="17"/>
      <c r="F30" s="18"/>
      <c r="G30" s="18"/>
      <c r="H30" s="18"/>
      <c r="I30" s="18"/>
      <c r="J30" s="18"/>
      <c r="K30" s="18"/>
      <c r="L30" s="18"/>
      <c r="M30" s="18"/>
      <c r="N30" s="18"/>
      <c r="O30" s="19"/>
    </row>
    <row r="31" spans="2:17">
      <c r="B31" t="s">
        <v>53</v>
      </c>
      <c r="C31" t="s">
        <v>54</v>
      </c>
      <c r="D31">
        <v>1</v>
      </c>
      <c r="E31" s="17">
        <v>12.08</v>
      </c>
      <c r="F31" s="18">
        <f>E31</f>
        <v>12.08</v>
      </c>
      <c r="G31" s="18">
        <f>F31</f>
        <v>12.08</v>
      </c>
      <c r="H31" s="18">
        <v>11.67</v>
      </c>
      <c r="I31" s="18">
        <f>H31</f>
        <v>11.67</v>
      </c>
      <c r="J31" s="18">
        <v>11.25</v>
      </c>
      <c r="K31" s="18">
        <f>J31</f>
        <v>11.25</v>
      </c>
      <c r="L31" s="18">
        <f>K31</f>
        <v>11.25</v>
      </c>
      <c r="M31" s="18">
        <f>L31</f>
        <v>11.25</v>
      </c>
      <c r="N31" s="18">
        <v>4.01</v>
      </c>
      <c r="O31" s="19">
        <v>2.4300000000000002</v>
      </c>
      <c r="Q31">
        <f>O31*D31</f>
        <v>2.4300000000000002</v>
      </c>
    </row>
    <row r="32" spans="2:17">
      <c r="B32" t="s">
        <v>58</v>
      </c>
      <c r="C32" t="s">
        <v>59</v>
      </c>
      <c r="D32">
        <v>1</v>
      </c>
      <c r="E32" s="17">
        <v>0.1</v>
      </c>
      <c r="F32" s="18">
        <v>6.4000000000000001E-2</v>
      </c>
      <c r="G32" s="18">
        <f>F32</f>
        <v>6.4000000000000001E-2</v>
      </c>
      <c r="H32" s="18">
        <f t="shared" ref="H32:I32" si="2">G32</f>
        <v>6.4000000000000001E-2</v>
      </c>
      <c r="I32" s="18">
        <f t="shared" si="2"/>
        <v>6.4000000000000001E-2</v>
      </c>
      <c r="J32" s="18">
        <v>3.2000000000000001E-2</v>
      </c>
      <c r="K32" s="18">
        <f>J32</f>
        <v>3.2000000000000001E-2</v>
      </c>
      <c r="L32" s="18">
        <f t="shared" ref="L32:M32" si="3">K32</f>
        <v>3.2000000000000001E-2</v>
      </c>
      <c r="M32" s="18">
        <f t="shared" si="3"/>
        <v>3.2000000000000001E-2</v>
      </c>
      <c r="N32" s="18">
        <v>2.7E-2</v>
      </c>
      <c r="O32" s="19">
        <f>N32</f>
        <v>2.7E-2</v>
      </c>
      <c r="Q32">
        <f>O32*D32</f>
        <v>2.7E-2</v>
      </c>
    </row>
    <row r="33" spans="1:17">
      <c r="B33" t="s">
        <v>60</v>
      </c>
      <c r="C33" t="s">
        <v>61</v>
      </c>
      <c r="D33">
        <v>3</v>
      </c>
      <c r="E33" s="17">
        <v>1.56</v>
      </c>
      <c r="F33" s="18">
        <f>E33</f>
        <v>1.56</v>
      </c>
      <c r="G33" s="18">
        <f t="shared" ref="G33:I33" si="4">F33</f>
        <v>1.56</v>
      </c>
      <c r="H33" s="18">
        <f t="shared" si="4"/>
        <v>1.56</v>
      </c>
      <c r="I33" s="18">
        <f t="shared" si="4"/>
        <v>1.56</v>
      </c>
      <c r="J33" s="18">
        <v>1.3</v>
      </c>
      <c r="K33" s="18">
        <v>1.18</v>
      </c>
      <c r="L33" s="18">
        <f>K33</f>
        <v>1.18</v>
      </c>
      <c r="M33" s="18">
        <v>1.04</v>
      </c>
      <c r="N33" s="18">
        <v>0.92300000000000004</v>
      </c>
      <c r="O33" s="19">
        <v>0.86799999999999999</v>
      </c>
      <c r="Q33">
        <f>O33*D33</f>
        <v>2.6040000000000001</v>
      </c>
    </row>
    <row r="34" spans="1:17">
      <c r="E34" s="17"/>
      <c r="F34" s="18"/>
      <c r="G34" s="18"/>
      <c r="H34" s="18"/>
      <c r="I34" s="18"/>
      <c r="J34" s="18"/>
      <c r="K34" s="18"/>
      <c r="L34" s="18"/>
      <c r="M34" s="18"/>
      <c r="N34" s="18"/>
      <c r="O34" s="19"/>
    </row>
    <row r="35" spans="1:17">
      <c r="B35" t="s">
        <v>65</v>
      </c>
      <c r="C35" t="s">
        <v>68</v>
      </c>
      <c r="D35">
        <v>1</v>
      </c>
      <c r="E35" s="17">
        <v>0.75800000000000001</v>
      </c>
      <c r="F35" s="18">
        <v>0.58699999999999997</v>
      </c>
      <c r="G35" s="18">
        <f>F35</f>
        <v>0.58699999999999997</v>
      </c>
      <c r="H35" s="18">
        <f t="shared" ref="H35:I35" si="5">G35</f>
        <v>0.58699999999999997</v>
      </c>
      <c r="I35" s="18">
        <f t="shared" si="5"/>
        <v>0.58699999999999997</v>
      </c>
      <c r="J35" s="18">
        <v>0.379</v>
      </c>
      <c r="K35" s="18">
        <f>J35</f>
        <v>0.379</v>
      </c>
      <c r="L35" s="18">
        <f t="shared" ref="L35:M35" si="6">K35</f>
        <v>0.379</v>
      </c>
      <c r="M35" s="18">
        <f t="shared" si="6"/>
        <v>0.379</v>
      </c>
      <c r="N35" s="18">
        <v>0.30299999999999999</v>
      </c>
      <c r="O35" s="19">
        <v>0.25600000000000001</v>
      </c>
      <c r="Q35">
        <f>O35*D35</f>
        <v>0.25600000000000001</v>
      </c>
    </row>
    <row r="36" spans="1:17">
      <c r="B36" t="s">
        <v>66</v>
      </c>
      <c r="C36" t="s">
        <v>67</v>
      </c>
      <c r="D36">
        <v>1</v>
      </c>
      <c r="E36" s="17">
        <v>5.3999999999999999E-2</v>
      </c>
      <c r="F36" s="18">
        <v>4.4999999999999998E-2</v>
      </c>
      <c r="G36" s="18">
        <f>F36</f>
        <v>4.4999999999999998E-2</v>
      </c>
      <c r="H36" s="18">
        <f t="shared" ref="H36:I36" si="7">G36</f>
        <v>4.4999999999999998E-2</v>
      </c>
      <c r="I36" s="18">
        <f t="shared" si="7"/>
        <v>4.4999999999999998E-2</v>
      </c>
      <c r="J36" s="18">
        <v>3.5999999999999997E-2</v>
      </c>
      <c r="K36" s="18">
        <f>J36</f>
        <v>3.5999999999999997E-2</v>
      </c>
      <c r="L36" s="18">
        <v>3.4000000000000002E-2</v>
      </c>
      <c r="M36" s="18">
        <v>3.3000000000000002E-2</v>
      </c>
      <c r="N36" s="18">
        <f>M36</f>
        <v>3.3000000000000002E-2</v>
      </c>
      <c r="O36" s="19">
        <f>N36</f>
        <v>3.3000000000000002E-2</v>
      </c>
      <c r="Q36">
        <f>O36*D36</f>
        <v>3.3000000000000002E-2</v>
      </c>
    </row>
    <row r="37" spans="1:17">
      <c r="B37" t="s">
        <v>70</v>
      </c>
      <c r="C37" t="s">
        <v>71</v>
      </c>
      <c r="D37">
        <v>1</v>
      </c>
      <c r="E37" s="17">
        <v>4.4999999999999998E-2</v>
      </c>
      <c r="F37" s="18">
        <f>E37</f>
        <v>4.4999999999999998E-2</v>
      </c>
      <c r="G37" s="18">
        <f t="shared" ref="G37:H37" si="8">F37</f>
        <v>4.4999999999999998E-2</v>
      </c>
      <c r="H37" s="18">
        <f t="shared" si="8"/>
        <v>4.4999999999999998E-2</v>
      </c>
      <c r="I37" s="18">
        <v>0.04</v>
      </c>
      <c r="J37" s="18">
        <f>I37</f>
        <v>0.04</v>
      </c>
      <c r="K37" s="18">
        <f t="shared" ref="K37:L37" si="9">J37</f>
        <v>0.04</v>
      </c>
      <c r="L37" s="18">
        <f t="shared" si="9"/>
        <v>0.04</v>
      </c>
      <c r="M37" s="18">
        <v>0.03</v>
      </c>
      <c r="N37" s="18">
        <f>M37</f>
        <v>0.03</v>
      </c>
      <c r="O37" s="19">
        <v>0.03</v>
      </c>
      <c r="Q37">
        <f>O37*D37</f>
        <v>0.03</v>
      </c>
    </row>
    <row r="38" spans="1:17" ht="15" thickBot="1">
      <c r="B38" t="s">
        <v>72</v>
      </c>
      <c r="C38" t="s">
        <v>73</v>
      </c>
      <c r="D38">
        <v>2</v>
      </c>
      <c r="E38" s="20">
        <v>1.46</v>
      </c>
      <c r="F38" s="21">
        <f>E38</f>
        <v>1.46</v>
      </c>
      <c r="G38" s="21">
        <f>F38</f>
        <v>1.46</v>
      </c>
      <c r="H38" s="21">
        <v>1.33</v>
      </c>
      <c r="I38" s="21">
        <v>1.25</v>
      </c>
      <c r="J38" s="21">
        <v>0.99399999999999999</v>
      </c>
      <c r="K38" s="21">
        <f>J38</f>
        <v>0.99399999999999999</v>
      </c>
      <c r="L38" s="21">
        <v>0.98499999999999999</v>
      </c>
      <c r="M38" s="21">
        <v>0.92800000000000005</v>
      </c>
      <c r="N38" s="21">
        <v>0.80500000000000005</v>
      </c>
      <c r="O38" s="22">
        <v>0.80500000000000005</v>
      </c>
      <c r="Q38">
        <f>O38*D38</f>
        <v>1.61</v>
      </c>
    </row>
    <row r="40" spans="1:17" ht="15" thickBot="1">
      <c r="A40" t="s">
        <v>7</v>
      </c>
    </row>
    <row r="41" spans="1:17">
      <c r="B41" t="s">
        <v>63</v>
      </c>
      <c r="D41">
        <v>1</v>
      </c>
      <c r="E41" s="14">
        <v>0.01</v>
      </c>
      <c r="F41" s="15">
        <v>0.01</v>
      </c>
      <c r="G41" s="15">
        <v>0.01</v>
      </c>
      <c r="H41" s="15">
        <v>0.01</v>
      </c>
      <c r="I41" s="15">
        <v>0.01</v>
      </c>
      <c r="J41" s="15">
        <v>0.01</v>
      </c>
      <c r="K41" s="15">
        <v>0.01</v>
      </c>
      <c r="L41" s="15">
        <v>0.01</v>
      </c>
      <c r="M41" s="15">
        <v>0.01</v>
      </c>
      <c r="N41" s="15">
        <v>0.01</v>
      </c>
      <c r="O41" s="16">
        <v>0.01</v>
      </c>
    </row>
    <row r="42" spans="1:17">
      <c r="B42" t="s">
        <v>12</v>
      </c>
      <c r="D42">
        <v>1</v>
      </c>
      <c r="E42" s="17">
        <v>0.01</v>
      </c>
      <c r="F42" s="18">
        <v>0.01</v>
      </c>
      <c r="G42" s="18">
        <v>0.01</v>
      </c>
      <c r="H42" s="18">
        <v>0.01</v>
      </c>
      <c r="I42" s="18">
        <v>0.01</v>
      </c>
      <c r="J42" s="18">
        <v>0.01</v>
      </c>
      <c r="K42" s="18">
        <v>0.01</v>
      </c>
      <c r="L42" s="18">
        <v>0.01</v>
      </c>
      <c r="M42" s="18">
        <v>0.01</v>
      </c>
      <c r="N42" s="18">
        <v>0.01</v>
      </c>
      <c r="O42" s="19">
        <v>0.01</v>
      </c>
    </row>
    <row r="43" spans="1:17">
      <c r="B43" t="s">
        <v>62</v>
      </c>
      <c r="D43">
        <v>1</v>
      </c>
      <c r="E43" s="17">
        <v>0.01</v>
      </c>
      <c r="F43" s="18">
        <v>0.01</v>
      </c>
      <c r="G43" s="18">
        <v>0.01</v>
      </c>
      <c r="H43" s="18">
        <v>0.01</v>
      </c>
      <c r="I43" s="18">
        <v>0.01</v>
      </c>
      <c r="J43" s="18">
        <v>0.01</v>
      </c>
      <c r="K43" s="18">
        <v>0.01</v>
      </c>
      <c r="L43" s="18">
        <v>0.01</v>
      </c>
      <c r="M43" s="18">
        <v>0.01</v>
      </c>
      <c r="N43" s="18">
        <v>0.01</v>
      </c>
      <c r="O43" s="19">
        <v>0.01</v>
      </c>
    </row>
    <row r="44" spans="1:17">
      <c r="B44" t="s">
        <v>8</v>
      </c>
      <c r="D44">
        <v>17</v>
      </c>
      <c r="E44" s="17">
        <v>0.01</v>
      </c>
      <c r="F44" s="18">
        <v>0.01</v>
      </c>
      <c r="G44" s="18">
        <v>0.01</v>
      </c>
      <c r="H44" s="18">
        <v>0.01</v>
      </c>
      <c r="I44" s="18">
        <v>0.01</v>
      </c>
      <c r="J44" s="18">
        <v>0.01</v>
      </c>
      <c r="K44" s="18">
        <v>0.01</v>
      </c>
      <c r="L44" s="18">
        <v>0.01</v>
      </c>
      <c r="M44" s="18">
        <v>0.01</v>
      </c>
      <c r="N44" s="18">
        <v>0.01</v>
      </c>
      <c r="O44" s="19">
        <v>0.01</v>
      </c>
    </row>
    <row r="45" spans="1:17">
      <c r="B45" t="s">
        <v>25</v>
      </c>
      <c r="D45">
        <v>2</v>
      </c>
      <c r="E45" s="17">
        <v>0.01</v>
      </c>
      <c r="F45" s="18">
        <v>0.01</v>
      </c>
      <c r="G45" s="18">
        <v>0.01</v>
      </c>
      <c r="H45" s="18">
        <v>0.01</v>
      </c>
      <c r="I45" s="18">
        <v>0.01</v>
      </c>
      <c r="J45" s="18">
        <v>0.01</v>
      </c>
      <c r="K45" s="18">
        <v>0.01</v>
      </c>
      <c r="L45" s="18">
        <v>0.01</v>
      </c>
      <c r="M45" s="18">
        <v>0.01</v>
      </c>
      <c r="N45" s="18">
        <v>0.01</v>
      </c>
      <c r="O45" s="19">
        <v>0.01</v>
      </c>
    </row>
    <row r="46" spans="1:17">
      <c r="B46" t="s">
        <v>45</v>
      </c>
      <c r="D46">
        <v>1</v>
      </c>
      <c r="E46" s="17">
        <v>0.01</v>
      </c>
      <c r="F46" s="18">
        <v>0.01</v>
      </c>
      <c r="G46" s="18">
        <v>0.01</v>
      </c>
      <c r="H46" s="18">
        <v>0.01</v>
      </c>
      <c r="I46" s="18">
        <v>0.01</v>
      </c>
      <c r="J46" s="18">
        <v>0.01</v>
      </c>
      <c r="K46" s="18">
        <v>0.01</v>
      </c>
      <c r="L46" s="18">
        <v>0.01</v>
      </c>
      <c r="M46" s="18">
        <v>0.01</v>
      </c>
      <c r="N46" s="18">
        <v>0.01</v>
      </c>
      <c r="O46" s="19">
        <v>0.01</v>
      </c>
    </row>
    <row r="47" spans="1:17">
      <c r="B47" t="s">
        <v>35</v>
      </c>
      <c r="D47">
        <v>1</v>
      </c>
      <c r="E47" s="17">
        <v>0.01</v>
      </c>
      <c r="F47" s="18">
        <v>0.01</v>
      </c>
      <c r="G47" s="18">
        <v>0.01</v>
      </c>
      <c r="H47" s="18">
        <v>0.01</v>
      </c>
      <c r="I47" s="18">
        <v>0.01</v>
      </c>
      <c r="J47" s="18">
        <v>0.01</v>
      </c>
      <c r="K47" s="18">
        <v>0.01</v>
      </c>
      <c r="L47" s="18">
        <v>0.01</v>
      </c>
      <c r="M47" s="18">
        <v>0.01</v>
      </c>
      <c r="N47" s="18">
        <v>0.01</v>
      </c>
      <c r="O47" s="19">
        <v>0.01</v>
      </c>
    </row>
    <row r="48" spans="1:17">
      <c r="B48" t="s">
        <v>36</v>
      </c>
      <c r="D48">
        <v>3</v>
      </c>
      <c r="E48" s="17">
        <v>0.01</v>
      </c>
      <c r="F48" s="18">
        <v>0.01</v>
      </c>
      <c r="G48" s="18">
        <v>0.01</v>
      </c>
      <c r="H48" s="18">
        <v>0.01</v>
      </c>
      <c r="I48" s="18">
        <v>0.01</v>
      </c>
      <c r="J48" s="18">
        <v>0.01</v>
      </c>
      <c r="K48" s="18">
        <v>0.01</v>
      </c>
      <c r="L48" s="18">
        <v>0.01</v>
      </c>
      <c r="M48" s="18">
        <v>0.01</v>
      </c>
      <c r="N48" s="18">
        <v>0.01</v>
      </c>
      <c r="O48" s="19">
        <v>0.01</v>
      </c>
    </row>
    <row r="49" spans="2:15">
      <c r="B49" t="s">
        <v>11</v>
      </c>
      <c r="D49">
        <v>6</v>
      </c>
      <c r="E49" s="17">
        <v>0.01</v>
      </c>
      <c r="F49" s="18">
        <v>0.01</v>
      </c>
      <c r="G49" s="18">
        <v>0.01</v>
      </c>
      <c r="H49" s="18">
        <v>0.01</v>
      </c>
      <c r="I49" s="18">
        <v>0.01</v>
      </c>
      <c r="J49" s="18">
        <v>0.01</v>
      </c>
      <c r="K49" s="18">
        <v>0.01</v>
      </c>
      <c r="L49" s="18">
        <v>0.01</v>
      </c>
      <c r="M49" s="18">
        <v>0.01</v>
      </c>
      <c r="N49" s="18">
        <v>0.01</v>
      </c>
      <c r="O49" s="19">
        <v>0.01</v>
      </c>
    </row>
    <row r="50" spans="2:15">
      <c r="B50" t="s">
        <v>38</v>
      </c>
      <c r="D50">
        <v>1</v>
      </c>
      <c r="E50" s="17">
        <v>0.01</v>
      </c>
      <c r="F50" s="18">
        <v>0.01</v>
      </c>
      <c r="G50" s="18">
        <v>0.01</v>
      </c>
      <c r="H50" s="18">
        <v>0.01</v>
      </c>
      <c r="I50" s="18">
        <v>0.01</v>
      </c>
      <c r="J50" s="18">
        <v>0.01</v>
      </c>
      <c r="K50" s="18">
        <v>0.01</v>
      </c>
      <c r="L50" s="18">
        <v>0.01</v>
      </c>
      <c r="M50" s="18">
        <v>0.01</v>
      </c>
      <c r="N50" s="18">
        <v>0.01</v>
      </c>
      <c r="O50" s="19">
        <v>0.01</v>
      </c>
    </row>
    <row r="51" spans="2:15">
      <c r="B51" t="s">
        <v>34</v>
      </c>
      <c r="D51">
        <v>3</v>
      </c>
      <c r="E51" s="17">
        <v>0.01</v>
      </c>
      <c r="F51" s="18">
        <v>0.01</v>
      </c>
      <c r="G51" s="18">
        <v>0.01</v>
      </c>
      <c r="H51" s="18">
        <v>0.01</v>
      </c>
      <c r="I51" s="18">
        <v>0.01</v>
      </c>
      <c r="J51" s="18">
        <v>0.01</v>
      </c>
      <c r="K51" s="18">
        <v>0.01</v>
      </c>
      <c r="L51" s="18">
        <v>0.01</v>
      </c>
      <c r="M51" s="18">
        <v>0.01</v>
      </c>
      <c r="N51" s="18">
        <v>0.01</v>
      </c>
      <c r="O51" s="19">
        <v>0.01</v>
      </c>
    </row>
    <row r="52" spans="2:15">
      <c r="B52" t="s">
        <v>32</v>
      </c>
      <c r="D52">
        <v>7</v>
      </c>
      <c r="E52" s="17">
        <v>0.01</v>
      </c>
      <c r="F52" s="18">
        <v>0.01</v>
      </c>
      <c r="G52" s="18">
        <v>0.01</v>
      </c>
      <c r="H52" s="18">
        <v>0.01</v>
      </c>
      <c r="I52" s="18">
        <v>0.01</v>
      </c>
      <c r="J52" s="18">
        <v>0.01</v>
      </c>
      <c r="K52" s="18">
        <v>0.01</v>
      </c>
      <c r="L52" s="18">
        <v>0.01</v>
      </c>
      <c r="M52" s="18">
        <v>0.01</v>
      </c>
      <c r="N52" s="18">
        <v>0.01</v>
      </c>
      <c r="O52" s="19">
        <v>0.01</v>
      </c>
    </row>
    <row r="53" spans="2:15">
      <c r="B53" t="s">
        <v>9</v>
      </c>
      <c r="D53">
        <v>1</v>
      </c>
      <c r="E53" s="17">
        <v>0.01</v>
      </c>
      <c r="F53" s="18">
        <v>0.01</v>
      </c>
      <c r="G53" s="18">
        <v>0.01</v>
      </c>
      <c r="H53" s="18">
        <v>0.01</v>
      </c>
      <c r="I53" s="18">
        <v>0.01</v>
      </c>
      <c r="J53" s="18">
        <v>0.01</v>
      </c>
      <c r="K53" s="18">
        <v>0.01</v>
      </c>
      <c r="L53" s="18">
        <v>0.01</v>
      </c>
      <c r="M53" s="18">
        <v>0.01</v>
      </c>
      <c r="N53" s="18">
        <v>0.01</v>
      </c>
      <c r="O53" s="19">
        <v>0.01</v>
      </c>
    </row>
    <row r="54" spans="2:15">
      <c r="B54" t="s">
        <v>33</v>
      </c>
      <c r="D54">
        <v>3</v>
      </c>
      <c r="E54" s="17">
        <v>0.01</v>
      </c>
      <c r="F54" s="18">
        <v>0.01</v>
      </c>
      <c r="G54" s="18">
        <v>0.01</v>
      </c>
      <c r="H54" s="18">
        <v>0.01</v>
      </c>
      <c r="I54" s="18">
        <v>0.01</v>
      </c>
      <c r="J54" s="18">
        <v>0.01</v>
      </c>
      <c r="K54" s="18">
        <v>0.01</v>
      </c>
      <c r="L54" s="18">
        <v>0.01</v>
      </c>
      <c r="M54" s="18">
        <v>0.01</v>
      </c>
      <c r="N54" s="18">
        <v>0.01</v>
      </c>
      <c r="O54" s="19">
        <v>0.01</v>
      </c>
    </row>
    <row r="55" spans="2:15">
      <c r="B55" t="s">
        <v>10</v>
      </c>
      <c r="D55">
        <v>8</v>
      </c>
      <c r="E55" s="17">
        <v>0.01</v>
      </c>
      <c r="F55" s="18">
        <v>0.01</v>
      </c>
      <c r="G55" s="18">
        <v>0.01</v>
      </c>
      <c r="H55" s="18">
        <v>0.01</v>
      </c>
      <c r="I55" s="18">
        <v>0.01</v>
      </c>
      <c r="J55" s="18">
        <v>0.01</v>
      </c>
      <c r="K55" s="18">
        <v>0.01</v>
      </c>
      <c r="L55" s="18">
        <v>0.01</v>
      </c>
      <c r="M55" s="18">
        <v>0.01</v>
      </c>
      <c r="N55" s="18">
        <v>0.01</v>
      </c>
      <c r="O55" s="19">
        <v>0.01</v>
      </c>
    </row>
    <row r="56" spans="2:15">
      <c r="B56" t="s">
        <v>56</v>
      </c>
      <c r="D56">
        <v>1</v>
      </c>
      <c r="E56" s="17">
        <v>0.01</v>
      </c>
      <c r="F56" s="18">
        <v>0.01</v>
      </c>
      <c r="G56" s="18">
        <v>0.01</v>
      </c>
      <c r="H56" s="18">
        <v>0.01</v>
      </c>
      <c r="I56" s="18">
        <v>0.01</v>
      </c>
      <c r="J56" s="18">
        <v>0.01</v>
      </c>
      <c r="K56" s="18">
        <v>0.01</v>
      </c>
      <c r="L56" s="18">
        <v>0.01</v>
      </c>
      <c r="M56" s="18">
        <v>0.01</v>
      </c>
      <c r="N56" s="18">
        <v>0.01</v>
      </c>
      <c r="O56" s="19">
        <v>0.01</v>
      </c>
    </row>
    <row r="57" spans="2:15">
      <c r="B57" t="s">
        <v>64</v>
      </c>
      <c r="D57">
        <v>1</v>
      </c>
      <c r="E57" s="17">
        <v>0.01</v>
      </c>
      <c r="F57" s="18">
        <v>0.01</v>
      </c>
      <c r="G57" s="18">
        <v>0.01</v>
      </c>
      <c r="H57" s="18">
        <v>0.01</v>
      </c>
      <c r="I57" s="18">
        <v>0.01</v>
      </c>
      <c r="J57" s="18">
        <v>0.01</v>
      </c>
      <c r="K57" s="18">
        <v>0.01</v>
      </c>
      <c r="L57" s="18">
        <v>0.01</v>
      </c>
      <c r="M57" s="18">
        <v>0.01</v>
      </c>
      <c r="N57" s="18">
        <v>0.01</v>
      </c>
      <c r="O57" s="19">
        <v>0.01</v>
      </c>
    </row>
    <row r="58" spans="2:15">
      <c r="B58" t="s">
        <v>69</v>
      </c>
      <c r="D58">
        <v>2</v>
      </c>
      <c r="E58" s="17">
        <v>0.01</v>
      </c>
      <c r="F58" s="18">
        <v>0.01</v>
      </c>
      <c r="G58" s="18">
        <v>0.01</v>
      </c>
      <c r="H58" s="18">
        <v>0.01</v>
      </c>
      <c r="I58" s="18">
        <v>0.01</v>
      </c>
      <c r="J58" s="18">
        <v>0.01</v>
      </c>
      <c r="K58" s="18">
        <v>0.01</v>
      </c>
      <c r="L58" s="18">
        <v>0.01</v>
      </c>
      <c r="M58" s="18">
        <v>0.01</v>
      </c>
      <c r="N58" s="18">
        <v>0.01</v>
      </c>
      <c r="O58" s="19">
        <v>0.01</v>
      </c>
    </row>
    <row r="59" spans="2:15">
      <c r="B59" t="s">
        <v>55</v>
      </c>
      <c r="D59">
        <v>2</v>
      </c>
      <c r="E59" s="17">
        <v>0.01</v>
      </c>
      <c r="F59" s="18">
        <v>0.01</v>
      </c>
      <c r="G59" s="18">
        <v>0.01</v>
      </c>
      <c r="H59" s="18">
        <v>0.01</v>
      </c>
      <c r="I59" s="18">
        <v>0.01</v>
      </c>
      <c r="J59" s="18">
        <v>0.01</v>
      </c>
      <c r="K59" s="18">
        <v>0.01</v>
      </c>
      <c r="L59" s="18">
        <v>0.01</v>
      </c>
      <c r="M59" s="18">
        <v>0.01</v>
      </c>
      <c r="N59" s="18">
        <v>0.01</v>
      </c>
      <c r="O59" s="19">
        <v>0.01</v>
      </c>
    </row>
    <row r="60" spans="2:15">
      <c r="B60" t="s">
        <v>37</v>
      </c>
      <c r="D60">
        <v>2</v>
      </c>
      <c r="E60" s="17">
        <v>0.01</v>
      </c>
      <c r="F60" s="18">
        <v>0.01</v>
      </c>
      <c r="G60" s="18">
        <v>0.01</v>
      </c>
      <c r="H60" s="18">
        <v>0.01</v>
      </c>
      <c r="I60" s="18">
        <v>0.01</v>
      </c>
      <c r="J60" s="18">
        <v>0.01</v>
      </c>
      <c r="K60" s="18">
        <v>0.01</v>
      </c>
      <c r="L60" s="18">
        <v>0.01</v>
      </c>
      <c r="M60" s="18">
        <v>0.01</v>
      </c>
      <c r="N60" s="18">
        <v>0.01</v>
      </c>
      <c r="O60" s="19">
        <v>0.01</v>
      </c>
    </row>
    <row r="61" spans="2:15" ht="15" thickBot="1">
      <c r="B61" t="s">
        <v>57</v>
      </c>
      <c r="D61">
        <v>1</v>
      </c>
      <c r="E61" s="20">
        <v>0.01</v>
      </c>
      <c r="F61" s="21">
        <v>0.01</v>
      </c>
      <c r="G61" s="21">
        <v>0.01</v>
      </c>
      <c r="H61" s="21">
        <v>0.01</v>
      </c>
      <c r="I61" s="21">
        <v>0.01</v>
      </c>
      <c r="J61" s="21">
        <v>0.01</v>
      </c>
      <c r="K61" s="21">
        <v>0.01</v>
      </c>
      <c r="L61" s="21">
        <v>0.01</v>
      </c>
      <c r="M61" s="21">
        <v>0.01</v>
      </c>
      <c r="N61" s="21">
        <v>0.01</v>
      </c>
      <c r="O61" s="22">
        <v>0.01</v>
      </c>
    </row>
    <row r="62" spans="2:15"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2:15"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2:15" ht="15.6" customHeight="1" thickBot="1"/>
    <row r="65" spans="2:17">
      <c r="B65" t="s">
        <v>77</v>
      </c>
      <c r="C65" t="s">
        <v>78</v>
      </c>
      <c r="D65">
        <v>1</v>
      </c>
      <c r="E65" s="14">
        <v>12.3</v>
      </c>
      <c r="F65" s="15">
        <f>E65</f>
        <v>12.3</v>
      </c>
      <c r="G65" s="15">
        <f t="shared" ref="G65:O65" si="10">F65</f>
        <v>12.3</v>
      </c>
      <c r="H65" s="15">
        <f t="shared" si="10"/>
        <v>12.3</v>
      </c>
      <c r="I65" s="15">
        <f t="shared" si="10"/>
        <v>12.3</v>
      </c>
      <c r="J65" s="15">
        <f t="shared" si="10"/>
        <v>12.3</v>
      </c>
      <c r="K65" s="15">
        <f t="shared" si="10"/>
        <v>12.3</v>
      </c>
      <c r="L65" s="15">
        <f t="shared" si="10"/>
        <v>12.3</v>
      </c>
      <c r="M65" s="15">
        <f t="shared" si="10"/>
        <v>12.3</v>
      </c>
      <c r="N65" s="15">
        <f t="shared" si="10"/>
        <v>12.3</v>
      </c>
      <c r="O65" s="16">
        <f t="shared" si="10"/>
        <v>12.3</v>
      </c>
      <c r="Q65">
        <f>O65*D65</f>
        <v>12.3</v>
      </c>
    </row>
    <row r="66" spans="2:17">
      <c r="B66" t="s">
        <v>75</v>
      </c>
      <c r="C66" t="s">
        <v>76</v>
      </c>
      <c r="D66">
        <v>1</v>
      </c>
      <c r="E66" s="17">
        <v>1.5</v>
      </c>
      <c r="F66" s="18">
        <v>1.5</v>
      </c>
      <c r="G66" s="18">
        <v>1.5</v>
      </c>
      <c r="H66" s="18">
        <v>1.5</v>
      </c>
      <c r="I66" s="18">
        <v>1.5</v>
      </c>
      <c r="J66" s="18">
        <v>1.5</v>
      </c>
      <c r="K66" s="18">
        <v>1.5</v>
      </c>
      <c r="L66" s="18">
        <v>1.5</v>
      </c>
      <c r="M66" s="18">
        <v>1.5</v>
      </c>
      <c r="N66" s="18">
        <v>1.5</v>
      </c>
      <c r="O66" s="19">
        <v>1.5</v>
      </c>
      <c r="Q66">
        <f>O66*D66</f>
        <v>1.5</v>
      </c>
    </row>
    <row r="67" spans="2:17">
      <c r="B67" t="s">
        <v>79</v>
      </c>
      <c r="C67" t="s">
        <v>80</v>
      </c>
      <c r="D67">
        <v>1</v>
      </c>
      <c r="E67" s="17">
        <v>2</v>
      </c>
      <c r="F67" s="18">
        <v>2</v>
      </c>
      <c r="G67" s="18">
        <v>2</v>
      </c>
      <c r="H67" s="18">
        <v>2</v>
      </c>
      <c r="I67" s="18">
        <v>2</v>
      </c>
      <c r="J67" s="18">
        <v>2</v>
      </c>
      <c r="K67" s="18">
        <v>2</v>
      </c>
      <c r="L67" s="18">
        <v>2</v>
      </c>
      <c r="M67" s="18">
        <v>2</v>
      </c>
      <c r="N67" s="18">
        <v>2</v>
      </c>
      <c r="O67" s="19">
        <v>2</v>
      </c>
      <c r="Q67">
        <f>O67*D67</f>
        <v>2</v>
      </c>
    </row>
    <row r="68" spans="2:17">
      <c r="B68" t="s">
        <v>81</v>
      </c>
      <c r="C68" t="s">
        <v>80</v>
      </c>
      <c r="D68">
        <v>1</v>
      </c>
      <c r="E68" s="17">
        <v>6</v>
      </c>
      <c r="F68" s="18">
        <v>6</v>
      </c>
      <c r="G68" s="18">
        <v>6</v>
      </c>
      <c r="H68" s="18">
        <v>6</v>
      </c>
      <c r="I68" s="18">
        <v>6</v>
      </c>
      <c r="J68" s="18">
        <v>6</v>
      </c>
      <c r="K68" s="18">
        <v>6</v>
      </c>
      <c r="L68" s="18">
        <v>6</v>
      </c>
      <c r="M68" s="18">
        <v>6</v>
      </c>
      <c r="N68" s="18">
        <v>6</v>
      </c>
      <c r="O68" s="19">
        <v>6</v>
      </c>
      <c r="Q68">
        <f>O68*D68</f>
        <v>6</v>
      </c>
    </row>
    <row r="69" spans="2:17" ht="15" thickBot="1">
      <c r="B69" t="s">
        <v>82</v>
      </c>
      <c r="C69" t="s">
        <v>83</v>
      </c>
      <c r="D69">
        <v>1</v>
      </c>
      <c r="E69" s="20">
        <v>16.18</v>
      </c>
      <c r="F69" s="21">
        <v>16.18</v>
      </c>
      <c r="G69" s="21">
        <v>16.18</v>
      </c>
      <c r="H69" s="21">
        <v>16.18</v>
      </c>
      <c r="I69" s="21">
        <v>16.18</v>
      </c>
      <c r="J69" s="21">
        <v>16.18</v>
      </c>
      <c r="K69" s="21">
        <v>16.18</v>
      </c>
      <c r="L69" s="21">
        <v>16.18</v>
      </c>
      <c r="M69" s="21">
        <v>16.18</v>
      </c>
      <c r="N69" s="21">
        <v>16.18</v>
      </c>
      <c r="O69" s="22">
        <v>16.18</v>
      </c>
      <c r="Q69">
        <f>O69*D69</f>
        <v>16.18</v>
      </c>
    </row>
    <row r="70" spans="2:17"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2:17"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2:17" ht="15" thickBot="1"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2:17">
      <c r="B73" t="s">
        <v>84</v>
      </c>
      <c r="C73" t="s">
        <v>85</v>
      </c>
      <c r="D73">
        <v>1</v>
      </c>
      <c r="E73" s="14">
        <v>11</v>
      </c>
      <c r="F73" s="15">
        <v>11</v>
      </c>
      <c r="G73" s="15">
        <v>11</v>
      </c>
      <c r="H73" s="15">
        <v>11</v>
      </c>
      <c r="I73" s="15">
        <v>11</v>
      </c>
      <c r="J73" s="15">
        <v>11</v>
      </c>
      <c r="K73" s="15">
        <v>11</v>
      </c>
      <c r="L73" s="15">
        <v>11</v>
      </c>
      <c r="M73" s="15">
        <v>11</v>
      </c>
      <c r="N73" s="15">
        <v>11</v>
      </c>
      <c r="O73" s="16">
        <v>11</v>
      </c>
      <c r="Q73">
        <f>O73*D73</f>
        <v>11</v>
      </c>
    </row>
    <row r="74" spans="2:17" ht="15" thickBot="1">
      <c r="B74" t="s">
        <v>89</v>
      </c>
      <c r="C74" t="s">
        <v>90</v>
      </c>
      <c r="D74">
        <v>1</v>
      </c>
      <c r="E74" s="20">
        <v>5</v>
      </c>
      <c r="F74" s="21">
        <v>5</v>
      </c>
      <c r="G74" s="21">
        <v>5</v>
      </c>
      <c r="H74" s="21">
        <v>5</v>
      </c>
      <c r="I74" s="21">
        <v>5</v>
      </c>
      <c r="J74" s="21">
        <v>5</v>
      </c>
      <c r="K74" s="21">
        <v>5</v>
      </c>
      <c r="L74" s="21">
        <v>5</v>
      </c>
      <c r="M74" s="21">
        <v>5</v>
      </c>
      <c r="N74" s="21">
        <v>5</v>
      </c>
      <c r="O74" s="22">
        <v>5</v>
      </c>
    </row>
    <row r="79" spans="2:17" ht="15" thickBot="1"/>
    <row r="80" spans="2:17">
      <c r="C80" t="s">
        <v>87</v>
      </c>
      <c r="D80">
        <v>1</v>
      </c>
      <c r="E80" s="2">
        <f>SUMPRODUCT($D$7:$D$61,E7:E61)</f>
        <v>74.399400000000028</v>
      </c>
      <c r="F80" s="3">
        <f t="shared" ref="F80:O80" si="11">SUMPRODUCT($D$7:$D$61,F7:F61)</f>
        <v>67.065400000000039</v>
      </c>
      <c r="G80" s="3">
        <f t="shared" si="11"/>
        <v>64.225400000000008</v>
      </c>
      <c r="H80" s="3">
        <f t="shared" si="11"/>
        <v>62.514800000000001</v>
      </c>
      <c r="I80" s="3">
        <f t="shared" si="11"/>
        <v>59.378999999999998</v>
      </c>
      <c r="J80" s="3">
        <f t="shared" si="11"/>
        <v>53.703799999999987</v>
      </c>
      <c r="K80" s="3">
        <f t="shared" si="11"/>
        <v>51.483799999999988</v>
      </c>
      <c r="L80" s="3">
        <f t="shared" si="11"/>
        <v>50.541399999999989</v>
      </c>
      <c r="M80" s="3">
        <f t="shared" si="11"/>
        <v>45.55619999999999</v>
      </c>
      <c r="N80" s="3">
        <f t="shared" si="11"/>
        <v>31.607650000000014</v>
      </c>
      <c r="O80" s="4">
        <f t="shared" si="11"/>
        <v>29.306780000000018</v>
      </c>
    </row>
    <row r="81" spans="3:15">
      <c r="C81" t="s">
        <v>88</v>
      </c>
      <c r="D81">
        <v>1</v>
      </c>
      <c r="E81" s="5">
        <f>SUM(E65:E69)</f>
        <v>37.980000000000004</v>
      </c>
      <c r="F81" s="6">
        <f t="shared" ref="F81:O81" si="12">SUM(F65:F69)</f>
        <v>37.980000000000004</v>
      </c>
      <c r="G81" s="6">
        <f t="shared" si="12"/>
        <v>37.980000000000004</v>
      </c>
      <c r="H81" s="6">
        <f t="shared" si="12"/>
        <v>37.980000000000004</v>
      </c>
      <c r="I81" s="6">
        <f t="shared" si="12"/>
        <v>37.980000000000004</v>
      </c>
      <c r="J81" s="6">
        <f t="shared" si="12"/>
        <v>37.980000000000004</v>
      </c>
      <c r="K81" s="6">
        <f t="shared" si="12"/>
        <v>37.980000000000004</v>
      </c>
      <c r="L81" s="6">
        <f t="shared" si="12"/>
        <v>37.980000000000004</v>
      </c>
      <c r="M81" s="6">
        <f t="shared" si="12"/>
        <v>37.980000000000004</v>
      </c>
      <c r="N81" s="6">
        <f t="shared" si="12"/>
        <v>37.980000000000004</v>
      </c>
      <c r="O81" s="7">
        <f t="shared" si="12"/>
        <v>37.980000000000004</v>
      </c>
    </row>
    <row r="82" spans="3:15" ht="15" thickBot="1">
      <c r="C82" t="s">
        <v>84</v>
      </c>
      <c r="D82">
        <v>1</v>
      </c>
      <c r="E82" s="8">
        <f>SUM(E73:E74)</f>
        <v>16</v>
      </c>
      <c r="F82" s="9">
        <f t="shared" ref="F82:O82" si="13">SUM(F73:F74)</f>
        <v>16</v>
      </c>
      <c r="G82" s="9">
        <f t="shared" si="13"/>
        <v>16</v>
      </c>
      <c r="H82" s="9">
        <f t="shared" si="13"/>
        <v>16</v>
      </c>
      <c r="I82" s="9">
        <f t="shared" si="13"/>
        <v>16</v>
      </c>
      <c r="J82" s="9">
        <f t="shared" si="13"/>
        <v>16</v>
      </c>
      <c r="K82" s="9">
        <f t="shared" si="13"/>
        <v>16</v>
      </c>
      <c r="L82" s="9">
        <f t="shared" si="13"/>
        <v>16</v>
      </c>
      <c r="M82" s="9">
        <f t="shared" si="13"/>
        <v>16</v>
      </c>
      <c r="N82" s="9">
        <f t="shared" si="13"/>
        <v>16</v>
      </c>
      <c r="O82" s="10">
        <f t="shared" si="13"/>
        <v>16</v>
      </c>
    </row>
    <row r="84" spans="3:15" ht="15" thickBot="1">
      <c r="D84" t="s">
        <v>91</v>
      </c>
      <c r="E84">
        <f>E6</f>
        <v>1</v>
      </c>
      <c r="F84">
        <f>F6</f>
        <v>10</v>
      </c>
      <c r="G84">
        <f>G6</f>
        <v>20</v>
      </c>
      <c r="H84">
        <f>H6</f>
        <v>25</v>
      </c>
      <c r="I84">
        <f>I6</f>
        <v>50</v>
      </c>
      <c r="J84">
        <f>J6</f>
        <v>100</v>
      </c>
      <c r="K84">
        <f>K6</f>
        <v>200</v>
      </c>
      <c r="L84">
        <f>L6</f>
        <v>250</v>
      </c>
      <c r="M84">
        <f>M6</f>
        <v>500</v>
      </c>
      <c r="N84">
        <f>N6</f>
        <v>1000</v>
      </c>
      <c r="O84">
        <f>O6</f>
        <v>2000</v>
      </c>
    </row>
    <row r="85" spans="3:15" ht="15" thickBot="1">
      <c r="C85" t="s">
        <v>74</v>
      </c>
      <c r="E85" s="11">
        <f>$D$80*E80+$D$81*E81+$D$82*E82</f>
        <v>128.37940000000003</v>
      </c>
      <c r="F85" s="12">
        <f>$D$80*F80+$D$81*F81+$D$82*F82</f>
        <v>121.04540000000004</v>
      </c>
      <c r="G85" s="12">
        <f>$D$80*G80+$D$81*G81+$D$82*G82</f>
        <v>118.20540000000001</v>
      </c>
      <c r="H85" s="12">
        <f>$D$80*H80+$D$81*H81+$D$82*H82</f>
        <v>116.4948</v>
      </c>
      <c r="I85" s="12">
        <f>$D$80*I80+$D$81*I81+$D$82*I82</f>
        <v>113.35900000000001</v>
      </c>
      <c r="J85" s="12">
        <f>$D$80*J80+$D$81*J81+$D$82*J82</f>
        <v>107.68379999999999</v>
      </c>
      <c r="K85" s="12">
        <f>$D$80*K80+$D$81*K81+$D$82*K82</f>
        <v>105.46379999999999</v>
      </c>
      <c r="L85" s="12">
        <f>$D$80*L80+$D$81*L81+$D$82*L82</f>
        <v>104.5214</v>
      </c>
      <c r="M85" s="12">
        <f>$D$80*M80+$D$81*M81+$D$82*M82</f>
        <v>99.536199999999994</v>
      </c>
      <c r="N85" s="12">
        <f>$D$80*N80+$D$81*N81+$D$82*N82</f>
        <v>85.587650000000025</v>
      </c>
      <c r="O85" s="13">
        <f>$D$80*O80+$D$81*O81+$D$82*O82</f>
        <v>83.286780000000022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van Leersum</dc:creator>
  <cp:lastModifiedBy>Dirk van Leersum</cp:lastModifiedBy>
  <dcterms:created xsi:type="dcterms:W3CDTF">2015-03-30T14:16:21Z</dcterms:created>
  <dcterms:modified xsi:type="dcterms:W3CDTF">2015-03-30T19:38:01Z</dcterms:modified>
</cp:coreProperties>
</file>