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MSc\3.0 Information Risk Managment\"/>
    </mc:Choice>
  </mc:AlternateContent>
  <xr:revisionPtr revIDLastSave="0" documentId="13_ncr:1_{0EC61E1D-F0D7-4B43-8B7B-C5BFA8CA0AE8}" xr6:coauthVersionLast="47" xr6:coauthVersionMax="47" xr10:uidLastSave="{00000000-0000-0000-0000-000000000000}"/>
  <bookViews>
    <workbookView xWindow="4590" yWindow="225" windowWidth="21600" windowHeight="14070" xr2:uid="{CA20EE46-36E8-41F7-B627-174084DBBD9C}"/>
  </bookViews>
  <sheets>
    <sheet name="Solution Options" sheetId="1" r:id="rId1"/>
    <sheet name="Risk" sheetId="5" r:id="rId2"/>
    <sheet name="Assumptions" sheetId="2" r:id="rId3"/>
    <sheet name="Issues" sheetId="7" r:id="rId4"/>
    <sheet name="Dependancies" sheetId="6" r:id="rId5"/>
    <sheet name="ROI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4" l="1"/>
  <c r="J28" i="4"/>
  <c r="J18" i="4"/>
  <c r="K18" i="4" s="1"/>
  <c r="J6" i="4"/>
  <c r="K6" i="4" s="1"/>
</calcChain>
</file>

<file path=xl/sharedStrings.xml><?xml version="1.0" encoding="utf-8"?>
<sst xmlns="http://schemas.openxmlformats.org/spreadsheetml/2006/main" count="258" uniqueCount="127">
  <si>
    <t>Option</t>
  </si>
  <si>
    <t>Description</t>
  </si>
  <si>
    <t>Commercial Off the Shelf (COTS) 
Support provided by manufacturer</t>
  </si>
  <si>
    <t xml:space="preserve">Rough Order of Magnitude (ROM) Costs per annum  </t>
  </si>
  <si>
    <t>In House solution created by a student 
supported by the developer and Internal IT Department</t>
  </si>
  <si>
    <t>Total :$100K</t>
  </si>
  <si>
    <t>Ref</t>
  </si>
  <si>
    <t>Risk Description</t>
  </si>
  <si>
    <t>Consequence</t>
  </si>
  <si>
    <t>Mitigation</t>
  </si>
  <si>
    <t>R=(B/C)*100 to provide a percentage</t>
  </si>
  <si>
    <t>$100k</t>
  </si>
  <si>
    <t>Assumption</t>
  </si>
  <si>
    <t>Current skills in place to provide support for solution</t>
  </si>
  <si>
    <t>O2_A01</t>
  </si>
  <si>
    <t>O1_A01</t>
  </si>
  <si>
    <t>O1_A02</t>
  </si>
  <si>
    <t>O1_A03</t>
  </si>
  <si>
    <t>O2_A02</t>
  </si>
  <si>
    <t>O2_A03</t>
  </si>
  <si>
    <t>Impact of cost</t>
  </si>
  <si>
    <t>O3_A01</t>
  </si>
  <si>
    <t>O3_A02</t>
  </si>
  <si>
    <t>O3_A03</t>
  </si>
  <si>
    <t>Option 1</t>
  </si>
  <si>
    <t>Commercial Off the Shelf (COTS) Support provided by manufacturer</t>
  </si>
  <si>
    <t xml:space="preserve">Open Source solution Installed and supported by Intenal IT Department </t>
  </si>
  <si>
    <t>In House solution created by a student supported by the developer and Internal IT Department</t>
  </si>
  <si>
    <t>USD</t>
  </si>
  <si>
    <t>Option 2</t>
  </si>
  <si>
    <t>Option 3</t>
  </si>
  <si>
    <t>Open Source solution
Installed and supported by Internal IT Department 
Community support for escalations</t>
  </si>
  <si>
    <t xml:space="preserve">Agreed SLA and KPI with supplier </t>
  </si>
  <si>
    <t>O1_A04</t>
  </si>
  <si>
    <t>Train the trainer as part of the onboardig process</t>
  </si>
  <si>
    <t xml:space="preserve">Additional training for OSS software </t>
  </si>
  <si>
    <t xml:space="preserve">20%
</t>
  </si>
  <si>
    <t>No SLA or KPI so impact to business upon incidents</t>
  </si>
  <si>
    <t xml:space="preserve">Additional training for in house software </t>
  </si>
  <si>
    <t>Ability to provide RPO of 15 mins and RTO of 4 hrs</t>
  </si>
  <si>
    <t>Additional hardware and personnel  to provide a business continuity plan but still unable to meet RPO of 15 mins and RTO of 4 Hrs</t>
  </si>
  <si>
    <t xml:space="preserve"> Additional hardware and personnel  to provide a business continuity plan but still unable to meet RPO of 15 mins and RTO of 4 Hrs</t>
  </si>
  <si>
    <t xml:space="preserve">Cost </t>
  </si>
  <si>
    <t>Total Cost</t>
  </si>
  <si>
    <t>Benefit weighting</t>
  </si>
  <si>
    <t xml:space="preserve">ROI </t>
  </si>
  <si>
    <t>$90k</t>
  </si>
  <si>
    <t>£18k</t>
  </si>
  <si>
    <t>$9k</t>
  </si>
  <si>
    <t>$117k</t>
  </si>
  <si>
    <t>$207k</t>
  </si>
  <si>
    <t>$20k</t>
  </si>
  <si>
    <t>$10k</t>
  </si>
  <si>
    <t>$130k</t>
  </si>
  <si>
    <t>$230k</t>
  </si>
  <si>
    <t>Specialist Resource to install and maintain: $30K 
IT Dept helpdesk 2*FTE:  $40k
Hardware cost: $20k
Total: $90k</t>
  </si>
  <si>
    <t>Developer $40k
IT Dept helpdesk 2*FTE $40k
Hardware cost $20k
Total $100k</t>
  </si>
  <si>
    <t>B/C</t>
  </si>
  <si>
    <t>ROI %</t>
  </si>
  <si>
    <t>R</t>
  </si>
  <si>
    <t>B</t>
  </si>
  <si>
    <t>C</t>
  </si>
  <si>
    <t>Weighted Benifits</t>
  </si>
  <si>
    <t>Cost USD/K</t>
  </si>
  <si>
    <t>Consequence If False</t>
  </si>
  <si>
    <t>Date Cleared</t>
  </si>
  <si>
    <r>
      <t>A1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</si>
  <si>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A2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</si>
  <si>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A3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</si>
  <si>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A4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</si>
  <si>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A5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</si>
  <si>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P</t>
  </si>
  <si>
    <t>I</t>
  </si>
  <si>
    <r>
      <t>R1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</si>
  <si>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R2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</si>
  <si>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R3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</si>
  <si>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R4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</si>
  <si>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R5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</si>
  <si>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Issue Description</t>
  </si>
  <si>
    <r>
      <t>I1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</si>
  <si>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r>
      <t>I2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</si>
  <si>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r>
      <t>I3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</si>
  <si>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Dependency Description</t>
  </si>
  <si>
    <t>Project</t>
  </si>
  <si>
    <r>
      <t>DP1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Arial"/>
        <family val="2"/>
      </rPr>
      <t> </t>
    </r>
  </si>
  <si>
    <r>
      <t>DP2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Arial"/>
        <family val="2"/>
      </rPr>
      <t> </t>
    </r>
  </si>
  <si>
    <r>
      <t>DP3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Arial"/>
        <family val="2"/>
      </rPr>
      <t> </t>
    </r>
  </si>
  <si>
    <t xml:space="preserve">Option 1 </t>
  </si>
  <si>
    <t>Stable Internet connection required at all times</t>
  </si>
  <si>
    <t>unable to access ERP platform</t>
  </si>
  <si>
    <t>Dual internet pipes</t>
  </si>
  <si>
    <t>low</t>
  </si>
  <si>
    <t>severe</t>
  </si>
  <si>
    <t xml:space="preserve">Internet access </t>
  </si>
  <si>
    <t>non project</t>
  </si>
  <si>
    <t>Option3</t>
  </si>
  <si>
    <t>No ability to flex with demand</t>
  </si>
  <si>
    <t xml:space="preserve">will not be able to meet busiess flexibility </t>
  </si>
  <si>
    <t xml:space="preserve">extra cost for more equipment </t>
  </si>
  <si>
    <t>High</t>
  </si>
  <si>
    <t>Duplicate hardware required to provide a basic level of resilience and redundancy</t>
  </si>
  <si>
    <t>RPO and RTO timeframes are subject to hardware and staff abilities and cannot guarantee to meet the business needs</t>
  </si>
  <si>
    <t xml:space="preserve">Resilience and redundancy is within a single site </t>
  </si>
  <si>
    <t>Secure internal access solution would need to be created for external users</t>
  </si>
  <si>
    <t>Need to learn the solution and how to deploy and support for 150 users</t>
  </si>
  <si>
    <t>No SLA of KPI for community support</t>
  </si>
  <si>
    <t>Staff leave and all gained knowledge and experience is lost</t>
  </si>
  <si>
    <t>Extra cost</t>
  </si>
  <si>
    <t>none</t>
  </si>
  <si>
    <t>Severe</t>
  </si>
  <si>
    <t xml:space="preserve">Option2 </t>
  </si>
  <si>
    <t xml:space="preserve">Non identified at this point </t>
  </si>
  <si>
    <t>Continueing contract with provider</t>
  </si>
  <si>
    <t>Onoing</t>
  </si>
  <si>
    <t>Does not meet business requirements</t>
  </si>
  <si>
    <t>None</t>
  </si>
  <si>
    <t xml:space="preserve">single point of failure </t>
  </si>
  <si>
    <t>Student creator no longer part of the company</t>
  </si>
  <si>
    <t>No further design available</t>
  </si>
  <si>
    <t>employ student</t>
  </si>
  <si>
    <t>HIgh</t>
  </si>
  <si>
    <t>Medium</t>
  </si>
  <si>
    <t>No SLA of KPI for developer or internal IT Dept support</t>
  </si>
  <si>
    <t>Option 2 and 3</t>
  </si>
  <si>
    <t xml:space="preserve">IT dept for all support </t>
  </si>
  <si>
    <t>Internal Helpdesk for all call resolutions</t>
  </si>
  <si>
    <t>Developer being retained by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</si>
</sst>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FFFFFF"/>
      <name val="Arial"/>
      <family val="2"/>
    </font>
    <font>
      <sz val="9"/>
      <color theme="1"/>
      <name val="Arial"/>
      <family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77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0" xfId="0" applyAlignment="1"/>
    <xf numFmtId="0" fontId="3" fillId="2" borderId="1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2" fontId="3" fillId="2" borderId="1" xfId="0" applyNumberFormat="1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/>
    </xf>
    <xf numFmtId="2" fontId="3" fillId="2" borderId="12" xfId="0" applyNumberFormat="1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9" fontId="3" fillId="0" borderId="13" xfId="0" applyNumberFormat="1" applyFont="1" applyFill="1" applyBorder="1" applyAlignment="1">
      <alignment horizontal="left" vertical="top" wrapText="1"/>
    </xf>
    <xf numFmtId="9" fontId="4" fillId="4" borderId="12" xfId="0" applyNumberFormat="1" applyFont="1" applyFill="1" applyBorder="1" applyAlignment="1">
      <alignment horizontal="left" vertical="top"/>
    </xf>
    <xf numFmtId="9" fontId="3" fillId="0" borderId="2" xfId="0" applyNumberFormat="1" applyFont="1" applyBorder="1" applyAlignment="1">
      <alignment horizontal="left" vertical="top" wrapText="1"/>
    </xf>
    <xf numFmtId="9" fontId="3" fillId="0" borderId="22" xfId="0" applyNumberFormat="1" applyFont="1" applyBorder="1" applyAlignment="1">
      <alignment horizontal="left" vertical="top" wrapText="1"/>
    </xf>
    <xf numFmtId="9" fontId="3" fillId="0" borderId="11" xfId="0" applyNumberFormat="1" applyFont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9" fontId="4" fillId="5" borderId="14" xfId="0" applyNumberFormat="1" applyFont="1" applyFill="1" applyBorder="1" applyAlignment="1">
      <alignment horizontal="left" vertical="top"/>
    </xf>
    <xf numFmtId="9" fontId="3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9" fontId="3" fillId="0" borderId="10" xfId="0" applyNumberFormat="1" applyFont="1" applyBorder="1" applyAlignment="1">
      <alignment horizontal="left" vertical="top"/>
    </xf>
    <xf numFmtId="9" fontId="4" fillId="5" borderId="12" xfId="0" applyNumberFormat="1" applyFont="1" applyFill="1" applyBorder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3" fontId="3" fillId="2" borderId="21" xfId="0" applyNumberFormat="1" applyFont="1" applyFill="1" applyBorder="1" applyAlignment="1">
      <alignment horizontal="left" vertical="top"/>
    </xf>
    <xf numFmtId="3" fontId="3" fillId="2" borderId="1" xfId="0" applyNumberFormat="1" applyFont="1" applyFill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0" fontId="5" fillId="6" borderId="2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 indent="2"/>
    </xf>
    <xf numFmtId="0" fontId="6" fillId="0" borderId="1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center" wrapText="1" indent="2"/>
    </xf>
    <xf numFmtId="0" fontId="5" fillId="6" borderId="4" xfId="0" applyFont="1" applyFill="1" applyBorder="1" applyAlignment="1">
      <alignment vertical="center" wrapText="1"/>
    </xf>
    <xf numFmtId="0" fontId="0" fillId="0" borderId="20" xfId="0" applyBorder="1"/>
    <xf numFmtId="0" fontId="0" fillId="0" borderId="2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1504-3F2D-40C3-AF33-6088C664470E}">
  <dimension ref="B4:D8"/>
  <sheetViews>
    <sheetView tabSelected="1" workbookViewId="0">
      <selection activeCell="C13" sqref="C13"/>
    </sheetView>
  </sheetViews>
  <sheetFormatPr defaultRowHeight="15" x14ac:dyDescent="0.25"/>
  <cols>
    <col min="1" max="2" width="9.140625" style="1"/>
    <col min="3" max="3" width="56.85546875" style="1" customWidth="1"/>
    <col min="4" max="4" width="51.42578125" style="1" customWidth="1"/>
    <col min="5" max="7" width="9.140625" style="1"/>
    <col min="8" max="8" width="19.7109375" style="1" customWidth="1"/>
    <col min="9" max="16384" width="9.140625" style="1"/>
  </cols>
  <sheetData>
    <row r="4" spans="2:4" ht="15.75" thickBot="1" x14ac:dyDescent="0.3"/>
    <row r="5" spans="2:4" ht="15.75" thickBot="1" x14ac:dyDescent="0.3">
      <c r="B5" s="2" t="s">
        <v>0</v>
      </c>
      <c r="C5" s="3" t="s">
        <v>1</v>
      </c>
      <c r="D5" s="4" t="s">
        <v>3</v>
      </c>
    </row>
    <row r="6" spans="2:4" ht="29.25" thickBot="1" x14ac:dyDescent="0.3">
      <c r="B6" s="69">
        <v>1</v>
      </c>
      <c r="C6" s="69" t="s">
        <v>2</v>
      </c>
      <c r="D6" s="69" t="s">
        <v>5</v>
      </c>
    </row>
    <row r="7" spans="2:4" ht="57.75" thickBot="1" x14ac:dyDescent="0.3">
      <c r="B7" s="70">
        <v>2</v>
      </c>
      <c r="C7" s="70" t="s">
        <v>31</v>
      </c>
      <c r="D7" s="70" t="s">
        <v>55</v>
      </c>
    </row>
    <row r="8" spans="2:4" ht="57.75" thickBot="1" x14ac:dyDescent="0.3">
      <c r="B8" s="69">
        <v>3</v>
      </c>
      <c r="C8" s="69" t="s">
        <v>4</v>
      </c>
      <c r="D8" s="6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8CDF-44F3-4CBD-AB33-DF622F5D2F54}">
  <dimension ref="B1:G21"/>
  <sheetViews>
    <sheetView workbookViewId="0">
      <selection activeCell="J12" sqref="J12"/>
    </sheetView>
  </sheetViews>
  <sheetFormatPr defaultRowHeight="15" x14ac:dyDescent="0.25"/>
  <cols>
    <col min="3" max="3" width="54.42578125" customWidth="1"/>
    <col min="4" max="4" width="22.7109375" customWidth="1"/>
    <col min="5" max="5" width="12.42578125" customWidth="1"/>
    <col min="6" max="6" width="7.140625" customWidth="1"/>
    <col min="7" max="7" width="13.85546875" customWidth="1"/>
  </cols>
  <sheetData>
    <row r="1" spans="2:7" ht="15.75" thickBot="1" x14ac:dyDescent="0.3"/>
    <row r="2" spans="2:7" ht="15.75" thickBot="1" x14ac:dyDescent="0.3">
      <c r="B2" s="73" t="s">
        <v>87</v>
      </c>
      <c r="C2" s="74"/>
      <c r="D2" s="74"/>
      <c r="E2" s="74"/>
      <c r="F2" s="74"/>
      <c r="G2" s="75"/>
    </row>
    <row r="3" spans="2:7" ht="15.75" thickBot="1" x14ac:dyDescent="0.3">
      <c r="B3" s="65" t="s">
        <v>6</v>
      </c>
      <c r="C3" s="66" t="s">
        <v>7</v>
      </c>
      <c r="D3" s="66" t="s">
        <v>8</v>
      </c>
      <c r="E3" s="66" t="s">
        <v>9</v>
      </c>
      <c r="F3" s="66" t="s">
        <v>71</v>
      </c>
      <c r="G3" s="66" t="s">
        <v>72</v>
      </c>
    </row>
    <row r="4" spans="2:7" ht="24.75" thickBot="1" x14ac:dyDescent="0.3">
      <c r="B4" s="67" t="s">
        <v>73</v>
      </c>
      <c r="C4" s="68" t="s">
        <v>88</v>
      </c>
      <c r="D4" s="68" t="s">
        <v>89</v>
      </c>
      <c r="E4" s="68" t="s">
        <v>90</v>
      </c>
      <c r="F4" s="68" t="s">
        <v>91</v>
      </c>
      <c r="G4" s="68" t="s">
        <v>92</v>
      </c>
    </row>
    <row r="5" spans="2:7" ht="15.75" thickBot="1" x14ac:dyDescent="0.3"/>
    <row r="6" spans="2:7" ht="15.75" thickBot="1" x14ac:dyDescent="0.3">
      <c r="B6" s="73" t="s">
        <v>110</v>
      </c>
      <c r="C6" s="74"/>
      <c r="D6" s="74"/>
      <c r="E6" s="74"/>
      <c r="F6" s="74"/>
      <c r="G6" s="75"/>
    </row>
    <row r="7" spans="2:7" ht="15.75" thickBot="1" x14ac:dyDescent="0.3">
      <c r="B7" s="65" t="s">
        <v>6</v>
      </c>
      <c r="C7" s="66" t="s">
        <v>7</v>
      </c>
      <c r="D7" s="66" t="s">
        <v>8</v>
      </c>
      <c r="E7" s="66" t="s">
        <v>9</v>
      </c>
      <c r="F7" s="66" t="s">
        <v>71</v>
      </c>
      <c r="G7" s="66" t="s">
        <v>72</v>
      </c>
    </row>
    <row r="8" spans="2:7" ht="36.75" thickBot="1" x14ac:dyDescent="0.3">
      <c r="B8" s="67" t="s">
        <v>73</v>
      </c>
      <c r="C8" s="68" t="s">
        <v>96</v>
      </c>
      <c r="D8" s="68" t="s">
        <v>97</v>
      </c>
      <c r="E8" s="68" t="s">
        <v>98</v>
      </c>
      <c r="F8" s="68" t="s">
        <v>99</v>
      </c>
      <c r="G8" s="68" t="s">
        <v>109</v>
      </c>
    </row>
    <row r="9" spans="2:7" ht="24.75" thickBot="1" x14ac:dyDescent="0.3">
      <c r="B9" s="67" t="s">
        <v>74</v>
      </c>
      <c r="C9" s="68" t="s">
        <v>100</v>
      </c>
      <c r="D9" s="68" t="s">
        <v>107</v>
      </c>
      <c r="E9" s="68" t="s">
        <v>108</v>
      </c>
      <c r="F9" s="68" t="s">
        <v>99</v>
      </c>
      <c r="G9" s="68" t="s">
        <v>109</v>
      </c>
    </row>
    <row r="10" spans="2:7" ht="24.75" thickBot="1" x14ac:dyDescent="0.3">
      <c r="B10" s="67" t="s">
        <v>75</v>
      </c>
      <c r="C10" s="68" t="s">
        <v>101</v>
      </c>
      <c r="D10" s="68" t="s">
        <v>114</v>
      </c>
      <c r="E10" s="68" t="s">
        <v>115</v>
      </c>
      <c r="F10" s="68" t="s">
        <v>99</v>
      </c>
      <c r="G10" s="68" t="s">
        <v>109</v>
      </c>
    </row>
    <row r="11" spans="2:7" ht="15.75" thickBot="1" x14ac:dyDescent="0.3">
      <c r="B11" s="67" t="s">
        <v>76</v>
      </c>
      <c r="C11" s="68" t="s">
        <v>102</v>
      </c>
      <c r="D11" s="68" t="s">
        <v>116</v>
      </c>
      <c r="E11" s="68" t="s">
        <v>115</v>
      </c>
      <c r="F11" s="68" t="s">
        <v>99</v>
      </c>
      <c r="G11" s="68" t="s">
        <v>109</v>
      </c>
    </row>
    <row r="12" spans="2:7" ht="15.75" thickBot="1" x14ac:dyDescent="0.3">
      <c r="B12" s="67" t="s">
        <v>77</v>
      </c>
      <c r="C12" s="68" t="s">
        <v>105</v>
      </c>
      <c r="D12" s="68"/>
      <c r="E12" s="68" t="s">
        <v>115</v>
      </c>
      <c r="F12" s="68" t="s">
        <v>99</v>
      </c>
      <c r="G12" s="68" t="s">
        <v>109</v>
      </c>
    </row>
    <row r="13" spans="2:7" ht="15.75" thickBot="1" x14ac:dyDescent="0.3"/>
    <row r="14" spans="2:7" ht="15.75" thickBot="1" x14ac:dyDescent="0.3">
      <c r="B14" s="73" t="s">
        <v>95</v>
      </c>
      <c r="C14" s="74"/>
      <c r="D14" s="74"/>
      <c r="E14" s="74"/>
      <c r="F14" s="74"/>
      <c r="G14" s="75"/>
    </row>
    <row r="15" spans="2:7" ht="15.75" thickBot="1" x14ac:dyDescent="0.3">
      <c r="B15" s="65" t="s">
        <v>6</v>
      </c>
      <c r="C15" s="66" t="s">
        <v>7</v>
      </c>
      <c r="D15" s="66" t="s">
        <v>8</v>
      </c>
      <c r="E15" s="66" t="s">
        <v>9</v>
      </c>
      <c r="F15" s="66" t="s">
        <v>71</v>
      </c>
      <c r="G15" s="66" t="s">
        <v>72</v>
      </c>
    </row>
    <row r="16" spans="2:7" ht="36.75" thickBot="1" x14ac:dyDescent="0.3">
      <c r="B16" s="67" t="s">
        <v>73</v>
      </c>
      <c r="C16" s="68" t="s">
        <v>96</v>
      </c>
      <c r="D16" s="68" t="s">
        <v>97</v>
      </c>
      <c r="E16" s="68" t="s">
        <v>98</v>
      </c>
      <c r="F16" s="68" t="s">
        <v>99</v>
      </c>
      <c r="G16" s="68" t="s">
        <v>109</v>
      </c>
    </row>
    <row r="17" spans="2:7" ht="24.75" thickBot="1" x14ac:dyDescent="0.3">
      <c r="B17" s="67" t="s">
        <v>74</v>
      </c>
      <c r="C17" s="68" t="s">
        <v>100</v>
      </c>
      <c r="D17" s="68" t="s">
        <v>107</v>
      </c>
      <c r="E17" s="68" t="s">
        <v>108</v>
      </c>
      <c r="F17" s="68" t="s">
        <v>99</v>
      </c>
      <c r="G17" s="68" t="s">
        <v>109</v>
      </c>
    </row>
    <row r="18" spans="2:7" ht="24.75" thickBot="1" x14ac:dyDescent="0.3">
      <c r="B18" s="67" t="s">
        <v>75</v>
      </c>
      <c r="C18" s="68" t="s">
        <v>101</v>
      </c>
      <c r="D18" s="68" t="s">
        <v>114</v>
      </c>
      <c r="E18" s="68" t="s">
        <v>115</v>
      </c>
      <c r="F18" s="68" t="s">
        <v>99</v>
      </c>
      <c r="G18" s="68" t="s">
        <v>109</v>
      </c>
    </row>
    <row r="19" spans="2:7" ht="15.75" thickBot="1" x14ac:dyDescent="0.3">
      <c r="B19" s="67" t="s">
        <v>76</v>
      </c>
      <c r="C19" s="68" t="s">
        <v>102</v>
      </c>
      <c r="D19" s="68" t="s">
        <v>116</v>
      </c>
      <c r="E19" s="68" t="s">
        <v>115</v>
      </c>
      <c r="F19" s="68" t="s">
        <v>99</v>
      </c>
      <c r="G19" s="68" t="s">
        <v>109</v>
      </c>
    </row>
    <row r="20" spans="2:7" ht="24.75" thickBot="1" x14ac:dyDescent="0.3">
      <c r="B20" s="67" t="s">
        <v>77</v>
      </c>
      <c r="C20" s="68" t="s">
        <v>122</v>
      </c>
      <c r="D20" s="68" t="s">
        <v>97</v>
      </c>
      <c r="E20" s="68" t="s">
        <v>115</v>
      </c>
      <c r="F20" s="68" t="s">
        <v>99</v>
      </c>
      <c r="G20" s="68" t="s">
        <v>109</v>
      </c>
    </row>
    <row r="21" spans="2:7" ht="24.75" thickBot="1" x14ac:dyDescent="0.3">
      <c r="B21" s="67" t="s">
        <v>77</v>
      </c>
      <c r="C21" s="68" t="s">
        <v>117</v>
      </c>
      <c r="D21" s="68" t="s">
        <v>118</v>
      </c>
      <c r="E21" s="68" t="s">
        <v>119</v>
      </c>
      <c r="F21" s="68" t="s">
        <v>120</v>
      </c>
      <c r="G21" s="6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145D-3C3B-45BC-B0BC-5F91BACB9087}">
  <dimension ref="B2:E22"/>
  <sheetViews>
    <sheetView topLeftCell="A4" workbookViewId="0">
      <selection activeCell="A18" sqref="A18"/>
    </sheetView>
  </sheetViews>
  <sheetFormatPr defaultRowHeight="15" x14ac:dyDescent="0.25"/>
  <cols>
    <col min="2" max="2" width="13.140625" customWidth="1"/>
    <col min="3" max="3" width="56.7109375" customWidth="1"/>
    <col min="4" max="4" width="32.7109375" customWidth="1"/>
    <col min="5" max="5" width="34.85546875" customWidth="1"/>
  </cols>
  <sheetData>
    <row r="2" spans="2:5" ht="15.75" thickBot="1" x14ac:dyDescent="0.3">
      <c r="B2" t="s">
        <v>24</v>
      </c>
    </row>
    <row r="3" spans="2:5" ht="15.75" thickBot="1" x14ac:dyDescent="0.3">
      <c r="B3" s="65" t="s">
        <v>6</v>
      </c>
      <c r="C3" s="72" t="s">
        <v>12</v>
      </c>
      <c r="D3" s="66" t="s">
        <v>64</v>
      </c>
      <c r="E3" s="66" t="s">
        <v>65</v>
      </c>
    </row>
    <row r="4" spans="2:5" ht="15.75" thickBot="1" x14ac:dyDescent="0.3">
      <c r="B4" s="71" t="s">
        <v>66</v>
      </c>
      <c r="C4" s="7" t="s">
        <v>39</v>
      </c>
      <c r="D4" s="68"/>
      <c r="E4" s="68"/>
    </row>
    <row r="5" spans="2:5" ht="15.75" thickBot="1" x14ac:dyDescent="0.3">
      <c r="B5" s="71" t="s">
        <v>67</v>
      </c>
      <c r="C5" s="7" t="s">
        <v>13</v>
      </c>
      <c r="D5" s="68"/>
      <c r="E5" s="68"/>
    </row>
    <row r="6" spans="2:5" ht="15.75" thickBot="1" x14ac:dyDescent="0.3">
      <c r="B6" s="71" t="s">
        <v>68</v>
      </c>
      <c r="C6" s="7" t="s">
        <v>32</v>
      </c>
      <c r="D6" s="68"/>
      <c r="E6" s="68"/>
    </row>
    <row r="7" spans="2:5" ht="15.75" thickBot="1" x14ac:dyDescent="0.3">
      <c r="B7" s="71" t="s">
        <v>69</v>
      </c>
      <c r="C7" s="7" t="s">
        <v>34</v>
      </c>
      <c r="D7" s="68"/>
      <c r="E7" s="68"/>
    </row>
    <row r="8" spans="2:5" ht="15.75" thickBot="1" x14ac:dyDescent="0.3">
      <c r="B8" s="67" t="s">
        <v>70</v>
      </c>
      <c r="C8" s="68"/>
      <c r="D8" s="68"/>
      <c r="E8" s="68"/>
    </row>
    <row r="11" spans="2:5" ht="15.75" thickBot="1" x14ac:dyDescent="0.3">
      <c r="B11" t="s">
        <v>29</v>
      </c>
    </row>
    <row r="12" spans="2:5" ht="15.75" thickBot="1" x14ac:dyDescent="0.3">
      <c r="B12" s="65" t="s">
        <v>6</v>
      </c>
      <c r="C12" s="66" t="s">
        <v>12</v>
      </c>
      <c r="D12" s="66" t="s">
        <v>64</v>
      </c>
      <c r="E12" s="66" t="s">
        <v>65</v>
      </c>
    </row>
    <row r="13" spans="2:5" ht="45.75" thickBot="1" x14ac:dyDescent="0.3">
      <c r="B13" s="67" t="s">
        <v>66</v>
      </c>
      <c r="C13" s="47" t="s">
        <v>40</v>
      </c>
      <c r="D13" s="68"/>
      <c r="E13" s="68"/>
    </row>
    <row r="14" spans="2:5" ht="15.75" thickBot="1" x14ac:dyDescent="0.3">
      <c r="B14" s="67" t="s">
        <v>67</v>
      </c>
      <c r="C14" s="9" t="s">
        <v>35</v>
      </c>
      <c r="D14" s="68"/>
      <c r="E14" s="68"/>
    </row>
    <row r="15" spans="2:5" ht="15.75" thickBot="1" x14ac:dyDescent="0.3">
      <c r="B15" s="67" t="s">
        <v>68</v>
      </c>
      <c r="C15" s="47" t="s">
        <v>37</v>
      </c>
      <c r="D15" s="68"/>
      <c r="E15" s="68"/>
    </row>
    <row r="16" spans="2:5" x14ac:dyDescent="0.25">
      <c r="B16" s="5"/>
      <c r="C16" s="5"/>
      <c r="D16" s="5"/>
      <c r="E16" s="5"/>
    </row>
    <row r="18" spans="2:5" ht="15.75" thickBot="1" x14ac:dyDescent="0.3">
      <c r="B18" t="s">
        <v>30</v>
      </c>
    </row>
    <row r="19" spans="2:5" ht="15.75" thickBot="1" x14ac:dyDescent="0.3">
      <c r="B19" s="65" t="s">
        <v>6</v>
      </c>
      <c r="C19" s="66" t="s">
        <v>12</v>
      </c>
      <c r="D19" s="66" t="s">
        <v>64</v>
      </c>
      <c r="E19" s="66" t="s">
        <v>65</v>
      </c>
    </row>
    <row r="20" spans="2:5" ht="45.75" thickBot="1" x14ac:dyDescent="0.3">
      <c r="B20" s="67" t="s">
        <v>66</v>
      </c>
      <c r="C20" s="57" t="s">
        <v>41</v>
      </c>
      <c r="D20" s="68"/>
      <c r="E20" s="68"/>
    </row>
    <row r="21" spans="2:5" ht="15.75" thickBot="1" x14ac:dyDescent="0.3">
      <c r="B21" s="67" t="s">
        <v>67</v>
      </c>
      <c r="C21" s="34" t="s">
        <v>38</v>
      </c>
      <c r="D21" s="68"/>
      <c r="E21" s="68"/>
    </row>
    <row r="22" spans="2:5" ht="15.75" thickBot="1" x14ac:dyDescent="0.3">
      <c r="B22" s="67" t="s">
        <v>68</v>
      </c>
      <c r="C22" s="58" t="s">
        <v>37</v>
      </c>
      <c r="D22" s="68"/>
      <c r="E22" s="68"/>
    </row>
  </sheetData>
  <mergeCells count="1">
    <mergeCell ref="B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ABA5-4186-47FA-8DD8-9A7B897C3D86}">
  <dimension ref="B3:D12"/>
  <sheetViews>
    <sheetView workbookViewId="0">
      <selection activeCell="C20" sqref="C20"/>
    </sheetView>
  </sheetViews>
  <sheetFormatPr defaultRowHeight="15" x14ac:dyDescent="0.25"/>
  <cols>
    <col min="3" max="3" width="43.85546875" customWidth="1"/>
    <col min="4" max="4" width="27.140625" customWidth="1"/>
  </cols>
  <sheetData>
    <row r="3" spans="2:4" ht="15.75" thickBot="1" x14ac:dyDescent="0.3">
      <c r="B3" t="s">
        <v>24</v>
      </c>
    </row>
    <row r="4" spans="2:4" ht="15.75" thickBot="1" x14ac:dyDescent="0.3">
      <c r="B4" s="65" t="s">
        <v>6</v>
      </c>
      <c r="C4" s="66" t="s">
        <v>78</v>
      </c>
      <c r="D4" s="66" t="s">
        <v>65</v>
      </c>
    </row>
    <row r="5" spans="2:4" ht="15.75" thickBot="1" x14ac:dyDescent="0.3">
      <c r="B5" s="67" t="s">
        <v>79</v>
      </c>
      <c r="C5" s="68" t="s">
        <v>111</v>
      </c>
      <c r="D5" s="68"/>
    </row>
    <row r="8" spans="2:4" ht="15.75" thickBot="1" x14ac:dyDescent="0.3">
      <c r="B8" t="s">
        <v>123</v>
      </c>
    </row>
    <row r="9" spans="2:4" ht="15.75" thickBot="1" x14ac:dyDescent="0.3">
      <c r="B9" s="65" t="s">
        <v>6</v>
      </c>
      <c r="C9" s="66" t="s">
        <v>78</v>
      </c>
      <c r="D9" s="66" t="s">
        <v>65</v>
      </c>
    </row>
    <row r="10" spans="2:4" ht="24.75" thickBot="1" x14ac:dyDescent="0.3">
      <c r="B10" s="67" t="s">
        <v>79</v>
      </c>
      <c r="C10" s="68" t="s">
        <v>103</v>
      </c>
      <c r="D10" s="68"/>
    </row>
    <row r="11" spans="2:4" ht="24.75" thickBot="1" x14ac:dyDescent="0.3">
      <c r="B11" s="67" t="s">
        <v>80</v>
      </c>
      <c r="C11" s="68" t="s">
        <v>104</v>
      </c>
      <c r="D11" s="68"/>
    </row>
    <row r="12" spans="2:4" ht="24.75" thickBot="1" x14ac:dyDescent="0.3">
      <c r="B12" s="67" t="s">
        <v>81</v>
      </c>
      <c r="C12" s="68" t="s">
        <v>106</v>
      </c>
      <c r="D12" s="6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2B4C-1C61-4F3C-AB94-61EDBBE513F6}">
  <dimension ref="B3:D13"/>
  <sheetViews>
    <sheetView workbookViewId="0">
      <selection activeCell="A14" sqref="A14:XFD15"/>
    </sheetView>
  </sheetViews>
  <sheetFormatPr defaultRowHeight="15" x14ac:dyDescent="0.25"/>
  <cols>
    <col min="3" max="3" width="43.42578125" customWidth="1"/>
    <col min="4" max="4" width="48.7109375" customWidth="1"/>
  </cols>
  <sheetData>
    <row r="3" spans="2:4" ht="15.75" thickBot="1" x14ac:dyDescent="0.3">
      <c r="B3" t="s">
        <v>24</v>
      </c>
    </row>
    <row r="4" spans="2:4" ht="51.75" thickBot="1" x14ac:dyDescent="0.3">
      <c r="B4" s="65" t="s">
        <v>6</v>
      </c>
      <c r="C4" s="66" t="s">
        <v>82</v>
      </c>
      <c r="D4" s="66" t="s">
        <v>83</v>
      </c>
    </row>
    <row r="5" spans="2:4" ht="15.75" thickBot="1" x14ac:dyDescent="0.3">
      <c r="B5" s="67" t="s">
        <v>84</v>
      </c>
      <c r="C5" s="68" t="s">
        <v>93</v>
      </c>
      <c r="D5" s="68" t="s">
        <v>94</v>
      </c>
    </row>
    <row r="6" spans="2:4" ht="15.75" thickBot="1" x14ac:dyDescent="0.3">
      <c r="B6" s="67" t="s">
        <v>85</v>
      </c>
      <c r="C6" s="68" t="s">
        <v>112</v>
      </c>
      <c r="D6" s="68" t="s">
        <v>113</v>
      </c>
    </row>
    <row r="9" spans="2:4" ht="15.75" thickBot="1" x14ac:dyDescent="0.3">
      <c r="B9" t="s">
        <v>123</v>
      </c>
    </row>
    <row r="10" spans="2:4" ht="15.75" thickBot="1" x14ac:dyDescent="0.3">
      <c r="B10" s="65" t="s">
        <v>6</v>
      </c>
      <c r="C10" s="66" t="s">
        <v>82</v>
      </c>
      <c r="D10" s="66" t="s">
        <v>83</v>
      </c>
    </row>
    <row r="11" spans="2:4" ht="15.75" thickBot="1" x14ac:dyDescent="0.3">
      <c r="B11" s="67" t="s">
        <v>84</v>
      </c>
      <c r="C11" s="68" t="s">
        <v>124</v>
      </c>
      <c r="D11" s="68" t="s">
        <v>94</v>
      </c>
    </row>
    <row r="12" spans="2:4" ht="15.75" thickBot="1" x14ac:dyDescent="0.3">
      <c r="B12" s="67" t="s">
        <v>85</v>
      </c>
      <c r="C12" s="68" t="s">
        <v>125</v>
      </c>
      <c r="D12" s="68"/>
    </row>
    <row r="13" spans="2:4" ht="15.75" thickBot="1" x14ac:dyDescent="0.3">
      <c r="B13" s="67" t="s">
        <v>86</v>
      </c>
      <c r="C13" s="68" t="s">
        <v>126</v>
      </c>
      <c r="D13" s="6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E126-978C-470B-B953-C6E16A259F96}">
  <dimension ref="C2:N35"/>
  <sheetViews>
    <sheetView workbookViewId="0">
      <selection activeCell="D35" sqref="D35"/>
    </sheetView>
  </sheetViews>
  <sheetFormatPr defaultRowHeight="15" x14ac:dyDescent="0.25"/>
  <cols>
    <col min="1" max="1" width="9.140625" style="10"/>
    <col min="2" max="2" width="7.85546875" style="10" customWidth="1"/>
    <col min="3" max="3" width="11.140625" style="10" customWidth="1"/>
    <col min="4" max="4" width="60.42578125" style="10" customWidth="1"/>
    <col min="5" max="5" width="21.7109375" style="10" customWidth="1"/>
    <col min="6" max="6" width="12.42578125" style="10" customWidth="1"/>
    <col min="7" max="7" width="9.140625" style="10"/>
    <col min="8" max="8" width="18.5703125" style="22" bestFit="1" customWidth="1"/>
    <col min="9" max="9" width="14.7109375" style="61" customWidth="1"/>
    <col min="10" max="10" width="9.42578125" style="23" bestFit="1" customWidth="1"/>
    <col min="11" max="11" width="10.85546875" style="23" bestFit="1" customWidth="1"/>
    <col min="12" max="14" width="9.140625" style="23"/>
    <col min="15" max="16384" width="9.140625" style="10"/>
  </cols>
  <sheetData>
    <row r="2" spans="3:11" ht="15.75" thickBot="1" x14ac:dyDescent="0.3"/>
    <row r="3" spans="3:11" ht="15.75" thickBot="1" x14ac:dyDescent="0.3">
      <c r="H3" s="29" t="s">
        <v>10</v>
      </c>
      <c r="I3" s="62"/>
      <c r="J3" s="30"/>
    </row>
    <row r="4" spans="3:11" ht="15.75" thickBot="1" x14ac:dyDescent="0.3">
      <c r="H4" s="22" t="s">
        <v>60</v>
      </c>
      <c r="I4" s="61" t="s">
        <v>61</v>
      </c>
      <c r="K4" s="23" t="s">
        <v>59</v>
      </c>
    </row>
    <row r="5" spans="3:11" ht="15.75" thickBot="1" x14ac:dyDescent="0.3">
      <c r="C5" s="14" t="s">
        <v>24</v>
      </c>
      <c r="D5" s="32" t="s">
        <v>25</v>
      </c>
      <c r="E5" s="14"/>
      <c r="F5" s="36"/>
      <c r="H5" s="27" t="s">
        <v>62</v>
      </c>
      <c r="I5" s="63" t="s">
        <v>63</v>
      </c>
      <c r="J5" s="28" t="s">
        <v>57</v>
      </c>
      <c r="K5" s="28" t="s">
        <v>58</v>
      </c>
    </row>
    <row r="6" spans="3:11" ht="15.75" thickBot="1" x14ac:dyDescent="0.3">
      <c r="C6" s="19" t="s">
        <v>6</v>
      </c>
      <c r="D6" s="33" t="s">
        <v>12</v>
      </c>
      <c r="E6" s="19" t="s">
        <v>20</v>
      </c>
      <c r="F6" s="6" t="s">
        <v>28</v>
      </c>
      <c r="G6" s="24"/>
      <c r="H6" s="25">
        <v>100</v>
      </c>
      <c r="I6" s="64">
        <v>100</v>
      </c>
      <c r="J6" s="26">
        <f>H6/I6</f>
        <v>1</v>
      </c>
      <c r="K6" s="26">
        <f>J6*100</f>
        <v>100</v>
      </c>
    </row>
    <row r="7" spans="3:11" ht="15.75" thickBot="1" x14ac:dyDescent="0.3">
      <c r="C7" s="18" t="s">
        <v>15</v>
      </c>
      <c r="D7" s="34" t="s">
        <v>39</v>
      </c>
      <c r="E7" s="43">
        <v>0</v>
      </c>
      <c r="F7" s="37">
        <v>0</v>
      </c>
      <c r="G7" s="8"/>
    </row>
    <row r="8" spans="3:11" ht="15.75" thickBot="1" x14ac:dyDescent="0.3">
      <c r="C8" s="12" t="s">
        <v>16</v>
      </c>
      <c r="D8" s="9" t="s">
        <v>13</v>
      </c>
      <c r="E8" s="44">
        <v>0</v>
      </c>
      <c r="F8" s="38">
        <v>0</v>
      </c>
    </row>
    <row r="9" spans="3:11" ht="15.75" thickBot="1" x14ac:dyDescent="0.3">
      <c r="C9" s="12" t="s">
        <v>17</v>
      </c>
      <c r="D9" s="34" t="s">
        <v>32</v>
      </c>
      <c r="E9" s="43">
        <v>0</v>
      </c>
      <c r="F9" s="37">
        <v>0</v>
      </c>
    </row>
    <row r="10" spans="3:11" ht="15.75" thickBot="1" x14ac:dyDescent="0.3">
      <c r="C10" s="13" t="s">
        <v>33</v>
      </c>
      <c r="D10" s="35" t="s">
        <v>34</v>
      </c>
      <c r="E10" s="45">
        <v>0</v>
      </c>
      <c r="F10" s="39">
        <v>0</v>
      </c>
    </row>
    <row r="11" spans="3:11" ht="15.75" thickBot="1" x14ac:dyDescent="0.3">
      <c r="C11" s="9"/>
      <c r="D11" s="9"/>
      <c r="E11" s="46" t="s">
        <v>42</v>
      </c>
      <c r="F11" s="40">
        <v>0</v>
      </c>
    </row>
    <row r="12" spans="3:11" ht="15.75" thickBot="1" x14ac:dyDescent="0.3">
      <c r="C12" s="9"/>
      <c r="D12" s="9"/>
      <c r="E12" s="19" t="s">
        <v>43</v>
      </c>
      <c r="F12" s="37" t="s">
        <v>11</v>
      </c>
    </row>
    <row r="13" spans="3:11" ht="15.75" thickBot="1" x14ac:dyDescent="0.3">
      <c r="C13" s="9"/>
      <c r="D13" s="9"/>
      <c r="E13" s="31" t="s">
        <v>44</v>
      </c>
      <c r="F13" s="41">
        <v>1</v>
      </c>
    </row>
    <row r="14" spans="3:11" ht="16.5" thickBot="1" x14ac:dyDescent="0.3">
      <c r="C14" s="9"/>
      <c r="D14" s="9"/>
      <c r="E14" s="19" t="s">
        <v>45</v>
      </c>
      <c r="F14" s="42">
        <v>1</v>
      </c>
    </row>
    <row r="15" spans="3:11" ht="15.75" thickBot="1" x14ac:dyDescent="0.3"/>
    <row r="16" spans="3:11" ht="15.75" thickBot="1" x14ac:dyDescent="0.3">
      <c r="C16" s="14" t="s">
        <v>29</v>
      </c>
      <c r="D16" s="20" t="s">
        <v>26</v>
      </c>
      <c r="E16" s="21"/>
      <c r="F16" s="17"/>
      <c r="H16" s="22" t="s">
        <v>60</v>
      </c>
      <c r="I16" s="61" t="s">
        <v>61</v>
      </c>
      <c r="K16" s="23" t="s">
        <v>59</v>
      </c>
    </row>
    <row r="17" spans="3:11" ht="15.75" thickBot="1" x14ac:dyDescent="0.3">
      <c r="C17" s="19" t="s">
        <v>6</v>
      </c>
      <c r="D17" s="33" t="s">
        <v>12</v>
      </c>
      <c r="E17" s="19" t="s">
        <v>20</v>
      </c>
      <c r="F17" s="6" t="s">
        <v>28</v>
      </c>
      <c r="H17" s="27" t="s">
        <v>62</v>
      </c>
      <c r="I17" s="63" t="s">
        <v>63</v>
      </c>
      <c r="J17" s="28" t="s">
        <v>57</v>
      </c>
      <c r="K17" s="28" t="s">
        <v>58</v>
      </c>
    </row>
    <row r="18" spans="3:11" ht="45.75" thickBot="1" x14ac:dyDescent="0.3">
      <c r="C18" s="19" t="s">
        <v>14</v>
      </c>
      <c r="D18" s="47" t="s">
        <v>40</v>
      </c>
      <c r="E18" s="43">
        <v>1</v>
      </c>
      <c r="F18" s="48" t="s">
        <v>46</v>
      </c>
      <c r="H18" s="25">
        <v>40</v>
      </c>
      <c r="I18" s="64">
        <v>207</v>
      </c>
      <c r="J18" s="26">
        <f>H18/I18</f>
        <v>0.19323671497584541</v>
      </c>
      <c r="K18" s="26">
        <f>J18*100</f>
        <v>19.323671497584542</v>
      </c>
    </row>
    <row r="19" spans="3:11" ht="16.5" customHeight="1" thickBot="1" x14ac:dyDescent="0.3">
      <c r="C19" s="31" t="s">
        <v>18</v>
      </c>
      <c r="D19" s="9" t="s">
        <v>35</v>
      </c>
      <c r="E19" s="50" t="s">
        <v>36</v>
      </c>
      <c r="F19" s="49" t="s">
        <v>47</v>
      </c>
    </row>
    <row r="20" spans="3:11" ht="15.75" thickBot="1" x14ac:dyDescent="0.3">
      <c r="C20" s="19" t="s">
        <v>19</v>
      </c>
      <c r="D20" s="47" t="s">
        <v>37</v>
      </c>
      <c r="E20" s="43">
        <v>0.1</v>
      </c>
      <c r="F20" s="48" t="s">
        <v>48</v>
      </c>
    </row>
    <row r="21" spans="3:11" ht="15.75" thickBot="1" x14ac:dyDescent="0.3">
      <c r="C21" s="9"/>
      <c r="D21" s="9"/>
      <c r="E21" s="46" t="s">
        <v>42</v>
      </c>
      <c r="F21" s="40" t="s">
        <v>49</v>
      </c>
    </row>
    <row r="22" spans="3:11" ht="15.75" thickBot="1" x14ac:dyDescent="0.3">
      <c r="C22" s="9"/>
      <c r="D22" s="9"/>
      <c r="E22" s="19" t="s">
        <v>43</v>
      </c>
      <c r="F22" s="37" t="s">
        <v>50</v>
      </c>
    </row>
    <row r="23" spans="3:11" ht="15.75" thickBot="1" x14ac:dyDescent="0.3">
      <c r="C23" s="9"/>
      <c r="D23" s="9"/>
      <c r="E23" s="19" t="s">
        <v>44</v>
      </c>
      <c r="F23" s="53">
        <v>0.4</v>
      </c>
    </row>
    <row r="24" spans="3:11" ht="16.5" thickBot="1" x14ac:dyDescent="0.3">
      <c r="C24" s="9"/>
      <c r="D24" s="9"/>
      <c r="E24" s="51" t="s">
        <v>45</v>
      </c>
      <c r="F24" s="52">
        <v>0.19320000000000001</v>
      </c>
    </row>
    <row r="25" spans="3:11" x14ac:dyDescent="0.25">
      <c r="C25" s="9"/>
      <c r="D25" s="9"/>
      <c r="E25" s="9"/>
    </row>
    <row r="26" spans="3:11" ht="15.75" thickBot="1" x14ac:dyDescent="0.3">
      <c r="H26" s="22" t="s">
        <v>60</v>
      </c>
      <c r="I26" s="61" t="s">
        <v>61</v>
      </c>
      <c r="K26" s="23" t="s">
        <v>59</v>
      </c>
    </row>
    <row r="27" spans="3:11" ht="15.75" thickBot="1" x14ac:dyDescent="0.3">
      <c r="C27" s="11" t="s">
        <v>30</v>
      </c>
      <c r="D27" s="15" t="s">
        <v>27</v>
      </c>
      <c r="E27" s="16"/>
      <c r="F27" s="17"/>
      <c r="H27" s="27" t="s">
        <v>62</v>
      </c>
      <c r="I27" s="63" t="s">
        <v>63</v>
      </c>
      <c r="J27" s="28" t="s">
        <v>57</v>
      </c>
      <c r="K27" s="28" t="s">
        <v>58</v>
      </c>
    </row>
    <row r="28" spans="3:11" ht="15.75" thickBot="1" x14ac:dyDescent="0.3">
      <c r="C28" s="13" t="s">
        <v>6</v>
      </c>
      <c r="D28" s="19" t="s">
        <v>12</v>
      </c>
      <c r="E28" s="19" t="s">
        <v>20</v>
      </c>
      <c r="F28" s="19" t="s">
        <v>28</v>
      </c>
      <c r="H28" s="25">
        <v>30</v>
      </c>
      <c r="I28" s="64">
        <v>230</v>
      </c>
      <c r="J28" s="26">
        <f>H28/I28</f>
        <v>0.13043478260869565</v>
      </c>
      <c r="K28" s="26">
        <f>J28*100</f>
        <v>13.043478260869565</v>
      </c>
    </row>
    <row r="29" spans="3:11" ht="45.75" thickBot="1" x14ac:dyDescent="0.3">
      <c r="C29" s="56" t="s">
        <v>21</v>
      </c>
      <c r="D29" s="57" t="s">
        <v>41</v>
      </c>
      <c r="E29" s="43">
        <v>1</v>
      </c>
      <c r="F29" s="36" t="s">
        <v>11</v>
      </c>
    </row>
    <row r="30" spans="3:11" ht="15.75" thickBot="1" x14ac:dyDescent="0.3">
      <c r="C30" s="12" t="s">
        <v>22</v>
      </c>
      <c r="D30" s="34" t="s">
        <v>38</v>
      </c>
      <c r="E30" s="43">
        <v>0.2</v>
      </c>
      <c r="F30" s="48" t="s">
        <v>51</v>
      </c>
    </row>
    <row r="31" spans="3:11" ht="15.75" thickBot="1" x14ac:dyDescent="0.3">
      <c r="C31" s="13" t="s">
        <v>23</v>
      </c>
      <c r="D31" s="58" t="s">
        <v>37</v>
      </c>
      <c r="E31" s="59">
        <v>0.1</v>
      </c>
      <c r="F31" s="58" t="s">
        <v>52</v>
      </c>
    </row>
    <row r="32" spans="3:11" ht="15.75" thickBot="1" x14ac:dyDescent="0.3">
      <c r="E32" s="19" t="s">
        <v>42</v>
      </c>
      <c r="F32" s="40" t="s">
        <v>53</v>
      </c>
    </row>
    <row r="33" spans="5:6" ht="15.75" thickBot="1" x14ac:dyDescent="0.3">
      <c r="E33" s="19" t="s">
        <v>43</v>
      </c>
      <c r="F33" s="54" t="s">
        <v>54</v>
      </c>
    </row>
    <row r="34" spans="5:6" ht="15.75" thickBot="1" x14ac:dyDescent="0.3">
      <c r="E34" s="55" t="s">
        <v>44</v>
      </c>
      <c r="F34" s="53">
        <v>0.3</v>
      </c>
    </row>
    <row r="35" spans="5:6" ht="16.5" thickBot="1" x14ac:dyDescent="0.3">
      <c r="E35" s="19" t="s">
        <v>45</v>
      </c>
      <c r="F35" s="60">
        <v>0.13400000000000001</v>
      </c>
    </row>
  </sheetData>
  <mergeCells count="1">
    <mergeCell ref="D16:E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Solution Options</vt:lpstr>
      <vt:lpstr>Risk</vt:lpstr>
      <vt:lpstr>Assumptions</vt:lpstr>
      <vt:lpstr>Issues</vt:lpstr>
      <vt:lpstr>Dependancies</vt:lpstr>
      <vt:lpstr>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2021-09-16T10:32:37Z</dcterms:created>
  <dcterms:modified xsi:type="dcterms:W3CDTF">2021-09-20T13:34:20Z</dcterms:modified>
</cp:coreProperties>
</file>