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J:\GrpShare\SPF\EXCEL\OPERATIONS\Portfolio disclosure\2024\"/>
    </mc:Choice>
  </mc:AlternateContent>
  <xr:revisionPtr revIDLastSave="0" documentId="13_ncr:1_{6A14DAF5-2BE0-4401-8E36-6A669EF8A374}" xr6:coauthVersionLast="47" xr6:coauthVersionMax="47" xr10:uidLastSave="{00000000-0000-0000-0000-000000000000}"/>
  <bookViews>
    <workbookView xWindow="-120" yWindow="-120" windowWidth="29040" windowHeight="17640" xr2:uid="{4D85D212-7F4C-4693-9942-E4B43FB3B8D1}"/>
  </bookViews>
  <sheets>
    <sheet name="Oct 2024" sheetId="36" r:id="rId1"/>
    <sheet name="Sep 2024" sheetId="35" r:id="rId2"/>
    <sheet name="Aug 2024" sheetId="34" r:id="rId3"/>
    <sheet name="July 2024" sheetId="33" r:id="rId4"/>
    <sheet name="June 2024" sheetId="31" r:id="rId5"/>
    <sheet name="May 2024" sheetId="32" r:id="rId6"/>
    <sheet name="April 2024" sheetId="30" r:id="rId7"/>
    <sheet name="March 2024" sheetId="29" r:id="rId8"/>
    <sheet name="February 2024" sheetId="28" r:id="rId9"/>
    <sheet name="January 2024" sheetId="27" r:id="rId10"/>
    <sheet name="December 2023" sheetId="26" r:id="rId11"/>
    <sheet name="November 2023" sheetId="25" r:id="rId12"/>
    <sheet name="October 2023" sheetId="24" r:id="rId13"/>
    <sheet name="September 2023" sheetId="23" r:id="rId14"/>
    <sheet name="August 2023" sheetId="22" r:id="rId15"/>
    <sheet name="July 2023" sheetId="21" r:id="rId16"/>
    <sheet name="June 2023" sheetId="20" r:id="rId17"/>
    <sheet name="May 2023" sheetId="19" r:id="rId18"/>
    <sheet name="April 2023" sheetId="18" r:id="rId19"/>
    <sheet name="March 2023" sheetId="17" r:id="rId20"/>
    <sheet name="February 2023" sheetId="16" r:id="rId21"/>
    <sheet name="January 2023" sheetId="15" r:id="rId22"/>
    <sheet name="December 2022" sheetId="14" r:id="rId23"/>
    <sheet name="November 2022" sheetId="13" r:id="rId24"/>
    <sheet name="October 2022" sheetId="12" r:id="rId25"/>
    <sheet name="September 2022" sheetId="11" r:id="rId26"/>
    <sheet name="August 2022" sheetId="10" r:id="rId27"/>
    <sheet name="July 2022" sheetId="8" r:id="rId28"/>
    <sheet name="June 2022" sheetId="9" r:id="rId29"/>
    <sheet name="May 2022" sheetId="4" r:id="rId30"/>
    <sheet name="April 2022" sheetId="1" r:id="rId31"/>
    <sheet name="March 2022" sheetId="5" r:id="rId3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1" i="36" l="1"/>
  <c r="D127" i="36" s="1"/>
  <c r="C120" i="36"/>
  <c r="C113" i="36"/>
  <c r="C102" i="36"/>
  <c r="C59" i="36"/>
  <c r="C50" i="36"/>
  <c r="C33" i="36"/>
  <c r="C132" i="35"/>
  <c r="D127" i="35" s="1"/>
  <c r="C120" i="35"/>
  <c r="C111" i="35"/>
  <c r="C95" i="35"/>
  <c r="C54" i="35"/>
  <c r="C49" i="35"/>
  <c r="C29" i="35"/>
  <c r="C129" i="34"/>
  <c r="D126" i="34" s="1"/>
  <c r="C117" i="34"/>
  <c r="C109" i="34"/>
  <c r="C88" i="34"/>
  <c r="C56" i="34"/>
  <c r="C49" i="34"/>
  <c r="C30" i="34"/>
  <c r="D63" i="36" l="1"/>
  <c r="D67" i="36"/>
  <c r="D91" i="36"/>
  <c r="D83" i="36"/>
  <c r="D75" i="36"/>
  <c r="D90" i="36"/>
  <c r="D82" i="36"/>
  <c r="D66" i="36"/>
  <c r="D89" i="36"/>
  <c r="D81" i="36"/>
  <c r="D73" i="36"/>
  <c r="D65" i="36"/>
  <c r="D76" i="36"/>
  <c r="D64" i="36"/>
  <c r="D74" i="36"/>
  <c r="D88" i="36"/>
  <c r="D80" i="36"/>
  <c r="D72" i="36"/>
  <c r="D87" i="36"/>
  <c r="D71" i="36"/>
  <c r="D86" i="36"/>
  <c r="D78" i="36"/>
  <c r="D70" i="36"/>
  <c r="D62" i="36"/>
  <c r="D92" i="36"/>
  <c r="D84" i="36"/>
  <c r="D68" i="36"/>
  <c r="D79" i="36"/>
  <c r="D85" i="36"/>
  <c r="D77" i="36"/>
  <c r="D69" i="36"/>
  <c r="D61" i="36"/>
  <c r="D57" i="36"/>
  <c r="D56" i="36"/>
  <c r="D55" i="36"/>
  <c r="D54" i="36"/>
  <c r="D24" i="36"/>
  <c r="D22" i="36"/>
  <c r="D21" i="36"/>
  <c r="D20" i="36"/>
  <c r="D19" i="36"/>
  <c r="D25" i="36"/>
  <c r="D23" i="36"/>
  <c r="D18" i="36"/>
  <c r="D108" i="36"/>
  <c r="D107" i="36"/>
  <c r="D106" i="36"/>
  <c r="D105" i="36"/>
  <c r="D104" i="36"/>
  <c r="D103" i="36"/>
  <c r="D109" i="36"/>
  <c r="D110" i="36"/>
  <c r="D53" i="36"/>
  <c r="D52" i="36"/>
  <c r="D31" i="36"/>
  <c r="D30" i="36"/>
  <c r="D29" i="36"/>
  <c r="D49" i="36"/>
  <c r="D27" i="36"/>
  <c r="D101" i="36"/>
  <c r="D40" i="36"/>
  <c r="D41" i="36"/>
  <c r="D28" i="36"/>
  <c r="D116" i="36"/>
  <c r="D14" i="36"/>
  <c r="D117" i="36"/>
  <c r="D16" i="36"/>
  <c r="D17" i="36"/>
  <c r="D35" i="36"/>
  <c r="D93" i="36"/>
  <c r="D121" i="36"/>
  <c r="D129" i="36"/>
  <c r="D15" i="36"/>
  <c r="D34" i="36"/>
  <c r="D46" i="36"/>
  <c r="D36" i="36"/>
  <c r="D47" i="36"/>
  <c r="D99" i="36"/>
  <c r="D122" i="36"/>
  <c r="D58" i="36"/>
  <c r="D42" i="36"/>
  <c r="D60" i="36"/>
  <c r="D26" i="36"/>
  <c r="D37" i="36"/>
  <c r="D48" i="36"/>
  <c r="D100" i="36"/>
  <c r="D111" i="36"/>
  <c r="D123" i="36"/>
  <c r="D98" i="36"/>
  <c r="D115" i="36"/>
  <c r="D128" i="36"/>
  <c r="D94" i="36"/>
  <c r="D112" i="36"/>
  <c r="D124" i="36"/>
  <c r="D38" i="36"/>
  <c r="D43" i="36"/>
  <c r="D95" i="36"/>
  <c r="D118" i="36"/>
  <c r="D125" i="36"/>
  <c r="D12" i="36"/>
  <c r="D32" i="36"/>
  <c r="D39" i="36"/>
  <c r="D44" i="36"/>
  <c r="D51" i="36"/>
  <c r="D96" i="36"/>
  <c r="D119" i="36"/>
  <c r="D126" i="36"/>
  <c r="C134" i="36"/>
  <c r="D13" i="36"/>
  <c r="D45" i="36"/>
  <c r="D97" i="36"/>
  <c r="D114" i="36"/>
  <c r="D114" i="35"/>
  <c r="D66" i="35"/>
  <c r="D77" i="35"/>
  <c r="D68" i="35"/>
  <c r="D81" i="35"/>
  <c r="D73" i="35"/>
  <c r="D65" i="35"/>
  <c r="D80" i="35"/>
  <c r="D72" i="35"/>
  <c r="D64" i="35"/>
  <c r="D69" i="35"/>
  <c r="D74" i="35"/>
  <c r="D79" i="35"/>
  <c r="D71" i="35"/>
  <c r="D63" i="35"/>
  <c r="D76" i="35"/>
  <c r="D75" i="35"/>
  <c r="D67" i="35"/>
  <c r="D82" i="35"/>
  <c r="D78" i="35"/>
  <c r="D70" i="35"/>
  <c r="D62" i="35"/>
  <c r="D39" i="35"/>
  <c r="D28" i="35"/>
  <c r="D44" i="35"/>
  <c r="D103" i="35"/>
  <c r="D128" i="35"/>
  <c r="D113" i="35"/>
  <c r="D97" i="35"/>
  <c r="D17" i="35"/>
  <c r="D57" i="35"/>
  <c r="D33" i="35"/>
  <c r="D87" i="35"/>
  <c r="D12" i="35"/>
  <c r="D35" i="35"/>
  <c r="D89" i="35"/>
  <c r="D105" i="35"/>
  <c r="D116" i="35"/>
  <c r="D123" i="35"/>
  <c r="D45" i="35"/>
  <c r="D34" i="35"/>
  <c r="D13" i="35"/>
  <c r="D21" i="35"/>
  <c r="D36" i="35"/>
  <c r="D50" i="35"/>
  <c r="D90" i="35"/>
  <c r="D16" i="35"/>
  <c r="D56" i="35"/>
  <c r="D108" i="35"/>
  <c r="D102" i="35"/>
  <c r="D18" i="35"/>
  <c r="D112" i="35"/>
  <c r="D19" i="35"/>
  <c r="D88" i="35"/>
  <c r="D22" i="35"/>
  <c r="D42" i="35"/>
  <c r="D121" i="35"/>
  <c r="D104" i="35"/>
  <c r="D20" i="35"/>
  <c r="D14" i="35"/>
  <c r="D15" i="35"/>
  <c r="D27" i="35"/>
  <c r="D43" i="35"/>
  <c r="D55" i="35"/>
  <c r="D96" i="35"/>
  <c r="D122" i="35"/>
  <c r="D129" i="35"/>
  <c r="D115" i="35"/>
  <c r="D130" i="35"/>
  <c r="D23" i="35"/>
  <c r="D37" i="35"/>
  <c r="D46" i="35"/>
  <c r="D51" i="35"/>
  <c r="D58" i="35"/>
  <c r="D83" i="35"/>
  <c r="D91" i="35"/>
  <c r="D98" i="35"/>
  <c r="D106" i="35"/>
  <c r="D109" i="35"/>
  <c r="D117" i="35"/>
  <c r="D124" i="35"/>
  <c r="D24" i="35"/>
  <c r="D30" i="35"/>
  <c r="D38" i="35"/>
  <c r="D47" i="35"/>
  <c r="D52" i="35"/>
  <c r="D59" i="35"/>
  <c r="D84" i="35"/>
  <c r="D92" i="35"/>
  <c r="D99" i="35"/>
  <c r="D107" i="35"/>
  <c r="D110" i="35"/>
  <c r="D118" i="35"/>
  <c r="D125" i="35"/>
  <c r="D25" i="35"/>
  <c r="D31" i="35"/>
  <c r="D40" i="35"/>
  <c r="D48" i="35"/>
  <c r="D53" i="35"/>
  <c r="D60" i="35"/>
  <c r="D85" i="35"/>
  <c r="D93" i="35"/>
  <c r="D100" i="35"/>
  <c r="D119" i="35"/>
  <c r="D126" i="35"/>
  <c r="C135" i="35"/>
  <c r="D29" i="35" s="1"/>
  <c r="D26" i="35"/>
  <c r="D32" i="35"/>
  <c r="D41" i="35"/>
  <c r="D61" i="35"/>
  <c r="D86" i="35"/>
  <c r="D94" i="35"/>
  <c r="D101" i="35"/>
  <c r="D36" i="34"/>
  <c r="D83" i="34"/>
  <c r="D50" i="34"/>
  <c r="D40" i="34"/>
  <c r="D26" i="34"/>
  <c r="D29" i="34"/>
  <c r="D102" i="34"/>
  <c r="D82" i="34"/>
  <c r="D20" i="34"/>
  <c r="D25" i="34"/>
  <c r="D75" i="34"/>
  <c r="D41" i="34"/>
  <c r="D14" i="34"/>
  <c r="D46" i="34"/>
  <c r="D58" i="34"/>
  <c r="D106" i="34"/>
  <c r="D81" i="34"/>
  <c r="D70" i="34"/>
  <c r="D12" i="34"/>
  <c r="D53" i="34"/>
  <c r="D13" i="34"/>
  <c r="D54" i="34"/>
  <c r="D42" i="34"/>
  <c r="D18" i="34"/>
  <c r="D19" i="34"/>
  <c r="D34" i="34"/>
  <c r="D63" i="34"/>
  <c r="D80" i="34"/>
  <c r="D64" i="34"/>
  <c r="D91" i="34"/>
  <c r="D76" i="34"/>
  <c r="D86" i="34"/>
  <c r="D111" i="34"/>
  <c r="D59" i="34"/>
  <c r="D71" i="34"/>
  <c r="D103" i="34"/>
  <c r="D116" i="34"/>
  <c r="D90" i="34"/>
  <c r="D65" i="34"/>
  <c r="D77" i="34"/>
  <c r="D96" i="34"/>
  <c r="D52" i="34"/>
  <c r="D24" i="34"/>
  <c r="D35" i="34"/>
  <c r="D47" i="34"/>
  <c r="D57" i="34"/>
  <c r="D69" i="34"/>
  <c r="D85" i="34"/>
  <c r="D97" i="34"/>
  <c r="D110" i="34"/>
  <c r="D51" i="34"/>
  <c r="D121" i="34"/>
  <c r="D122" i="34"/>
  <c r="D127" i="34"/>
  <c r="D87" i="34"/>
  <c r="D92" i="34"/>
  <c r="D98" i="34"/>
  <c r="D104" i="34"/>
  <c r="D107" i="34"/>
  <c r="D112" i="34"/>
  <c r="D123" i="34"/>
  <c r="D21" i="34"/>
  <c r="D37" i="34"/>
  <c r="D60" i="34"/>
  <c r="D93" i="34"/>
  <c r="D99" i="34"/>
  <c r="D105" i="34"/>
  <c r="D108" i="34"/>
  <c r="D113" i="34"/>
  <c r="D118" i="34"/>
  <c r="D124" i="34"/>
  <c r="D31" i="34"/>
  <c r="D48" i="34"/>
  <c r="D72" i="34"/>
  <c r="D22" i="34"/>
  <c r="D32" i="34"/>
  <c r="D38" i="34"/>
  <c r="D44" i="34"/>
  <c r="D61" i="34"/>
  <c r="D94" i="34"/>
  <c r="D114" i="34"/>
  <c r="D119" i="34"/>
  <c r="D125" i="34"/>
  <c r="C132" i="34"/>
  <c r="D109" i="34" s="1"/>
  <c r="D15" i="34"/>
  <c r="D43" i="34"/>
  <c r="D55" i="34"/>
  <c r="D66" i="34"/>
  <c r="D78" i="34"/>
  <c r="D16" i="34"/>
  <c r="D27" i="34"/>
  <c r="D67" i="34"/>
  <c r="D73" i="34"/>
  <c r="D79" i="34"/>
  <c r="D100" i="34"/>
  <c r="D17" i="34"/>
  <c r="D23" i="34"/>
  <c r="D28" i="34"/>
  <c r="D33" i="34"/>
  <c r="D39" i="34"/>
  <c r="D45" i="34"/>
  <c r="D62" i="34"/>
  <c r="D68" i="34"/>
  <c r="D74" i="34"/>
  <c r="D84" i="34"/>
  <c r="D89" i="34"/>
  <c r="D95" i="34"/>
  <c r="D101" i="34"/>
  <c r="D115" i="34"/>
  <c r="D120" i="34"/>
  <c r="C128" i="33"/>
  <c r="D125" i="33" s="1"/>
  <c r="C116" i="33"/>
  <c r="C108" i="33"/>
  <c r="C84" i="33"/>
  <c r="C56" i="33"/>
  <c r="C51" i="33"/>
  <c r="C31" i="33"/>
  <c r="C126" i="32"/>
  <c r="D123" i="32" s="1"/>
  <c r="C114" i="32"/>
  <c r="C104" i="32"/>
  <c r="C78" i="32"/>
  <c r="C51" i="32"/>
  <c r="C43" i="32"/>
  <c r="C29" i="32"/>
  <c r="D134" i="36" l="1"/>
  <c r="D132" i="36"/>
  <c r="D120" i="36"/>
  <c r="D33" i="36"/>
  <c r="D102" i="36"/>
  <c r="D50" i="36"/>
  <c r="D131" i="36"/>
  <c r="D113" i="36"/>
  <c r="D59" i="36"/>
  <c r="D132" i="35"/>
  <c r="D135" i="35"/>
  <c r="D111" i="35"/>
  <c r="D120" i="35"/>
  <c r="D133" i="35"/>
  <c r="D49" i="35"/>
  <c r="D54" i="35"/>
  <c r="D95" i="35"/>
  <c r="D129" i="34"/>
  <c r="D30" i="34"/>
  <c r="D117" i="34"/>
  <c r="D56" i="34"/>
  <c r="D49" i="34"/>
  <c r="D132" i="34"/>
  <c r="D130" i="34"/>
  <c r="D88" i="34"/>
  <c r="D113" i="33"/>
  <c r="D103" i="33"/>
  <c r="D44" i="33"/>
  <c r="D42" i="33"/>
  <c r="D47" i="33"/>
  <c r="D41" i="33"/>
  <c r="D46" i="33"/>
  <c r="D40" i="33"/>
  <c r="D43" i="33"/>
  <c r="D48" i="33"/>
  <c r="D45" i="33"/>
  <c r="D39" i="33"/>
  <c r="D28" i="33"/>
  <c r="D27" i="33"/>
  <c r="D26" i="33"/>
  <c r="D49" i="33"/>
  <c r="D38" i="33"/>
  <c r="D81" i="33"/>
  <c r="D18" i="33"/>
  <c r="D65" i="33"/>
  <c r="D32" i="33"/>
  <c r="D93" i="33"/>
  <c r="D126" i="33"/>
  <c r="D53" i="33"/>
  <c r="D17" i="33"/>
  <c r="D110" i="33"/>
  <c r="D64" i="33"/>
  <c r="D77" i="33"/>
  <c r="D92" i="33"/>
  <c r="D121" i="33"/>
  <c r="D54" i="33"/>
  <c r="D82" i="33"/>
  <c r="D23" i="33"/>
  <c r="D37" i="33"/>
  <c r="D70" i="33"/>
  <c r="D99" i="33"/>
  <c r="D115" i="33"/>
  <c r="D36" i="33"/>
  <c r="D66" i="33"/>
  <c r="D98" i="33"/>
  <c r="D24" i="33"/>
  <c r="D58" i="33"/>
  <c r="D71" i="33"/>
  <c r="D86" i="33"/>
  <c r="D105" i="33"/>
  <c r="D19" i="33"/>
  <c r="D111" i="33"/>
  <c r="D12" i="33"/>
  <c r="D13" i="33"/>
  <c r="D25" i="33"/>
  <c r="D50" i="33"/>
  <c r="D59" i="33"/>
  <c r="D76" i="33"/>
  <c r="D87" i="33"/>
  <c r="D106" i="33"/>
  <c r="D120" i="33"/>
  <c r="D60" i="33"/>
  <c r="D78" i="33"/>
  <c r="D83" i="33"/>
  <c r="D88" i="33"/>
  <c r="D94" i="33"/>
  <c r="D100" i="33"/>
  <c r="D107" i="33"/>
  <c r="D112" i="33"/>
  <c r="D122" i="33"/>
  <c r="D14" i="33"/>
  <c r="D33" i="33"/>
  <c r="D61" i="33"/>
  <c r="D95" i="33"/>
  <c r="D101" i="33"/>
  <c r="D117" i="33"/>
  <c r="D123" i="33"/>
  <c r="D55" i="33"/>
  <c r="D72" i="33"/>
  <c r="D20" i="33"/>
  <c r="D73" i="33"/>
  <c r="D29" i="33"/>
  <c r="D74" i="33"/>
  <c r="D90" i="33"/>
  <c r="D96" i="33"/>
  <c r="D102" i="33"/>
  <c r="D118" i="33"/>
  <c r="D124" i="33"/>
  <c r="C131" i="33"/>
  <c r="D116" i="33" s="1"/>
  <c r="D67" i="33"/>
  <c r="D79" i="33"/>
  <c r="D89" i="33"/>
  <c r="D15" i="33"/>
  <c r="D21" i="33"/>
  <c r="D34" i="33"/>
  <c r="D62" i="33"/>
  <c r="D68" i="33"/>
  <c r="D80" i="33"/>
  <c r="D16" i="33"/>
  <c r="D22" i="33"/>
  <c r="D30" i="33"/>
  <c r="D35" i="33"/>
  <c r="D52" i="33"/>
  <c r="D57" i="33"/>
  <c r="D63" i="33"/>
  <c r="D69" i="33"/>
  <c r="D75" i="33"/>
  <c r="D85" i="33"/>
  <c r="D91" i="33"/>
  <c r="D97" i="33"/>
  <c r="D104" i="33"/>
  <c r="D109" i="33"/>
  <c r="D114" i="33"/>
  <c r="D119" i="33"/>
  <c r="D104" i="32"/>
  <c r="D29" i="32"/>
  <c r="D45" i="32"/>
  <c r="D56" i="32"/>
  <c r="D79" i="32"/>
  <c r="D103" i="32"/>
  <c r="D16" i="32"/>
  <c r="D22" i="32"/>
  <c r="D28" i="32"/>
  <c r="D33" i="32"/>
  <c r="D39" i="32"/>
  <c r="D44" i="32"/>
  <c r="D50" i="32"/>
  <c r="D55" i="32"/>
  <c r="D61" i="32"/>
  <c r="D67" i="32"/>
  <c r="D73" i="32"/>
  <c r="D84" i="32"/>
  <c r="D90" i="32"/>
  <c r="D96" i="32"/>
  <c r="D102" i="32"/>
  <c r="D107" i="32"/>
  <c r="D113" i="32"/>
  <c r="D118" i="32"/>
  <c r="D124" i="32"/>
  <c r="D23" i="32"/>
  <c r="D74" i="32"/>
  <c r="D85" i="32"/>
  <c r="D91" i="32"/>
  <c r="D97" i="32"/>
  <c r="D119" i="32"/>
  <c r="D12" i="32"/>
  <c r="D18" i="32"/>
  <c r="D24" i="32"/>
  <c r="D35" i="32"/>
  <c r="D41" i="32"/>
  <c r="D46" i="32"/>
  <c r="D57" i="32"/>
  <c r="D63" i="32"/>
  <c r="D69" i="32"/>
  <c r="D75" i="32"/>
  <c r="D80" i="32"/>
  <c r="D86" i="32"/>
  <c r="D92" i="32"/>
  <c r="D98" i="32"/>
  <c r="D109" i="32"/>
  <c r="D120" i="32"/>
  <c r="D126" i="32"/>
  <c r="D13" i="32"/>
  <c r="D19" i="32"/>
  <c r="D25" i="32"/>
  <c r="D30" i="32"/>
  <c r="D36" i="32"/>
  <c r="D42" i="32"/>
  <c r="D47" i="32"/>
  <c r="D52" i="32"/>
  <c r="D58" i="32"/>
  <c r="D64" i="32"/>
  <c r="D70" i="32"/>
  <c r="D76" i="32"/>
  <c r="D81" i="32"/>
  <c r="D87" i="32"/>
  <c r="D93" i="32"/>
  <c r="D99" i="32"/>
  <c r="D110" i="32"/>
  <c r="D115" i="32"/>
  <c r="D121" i="32"/>
  <c r="D40" i="32"/>
  <c r="D68" i="32"/>
  <c r="D14" i="32"/>
  <c r="D20" i="32"/>
  <c r="D26" i="32"/>
  <c r="D31" i="32"/>
  <c r="D37" i="32"/>
  <c r="D48" i="32"/>
  <c r="D53" i="32"/>
  <c r="D59" i="32"/>
  <c r="D65" i="32"/>
  <c r="D71" i="32"/>
  <c r="D77" i="32"/>
  <c r="D82" i="32"/>
  <c r="D88" i="32"/>
  <c r="D94" i="32"/>
  <c r="D100" i="32"/>
  <c r="D105" i="32"/>
  <c r="D111" i="32"/>
  <c r="D116" i="32"/>
  <c r="D122" i="32"/>
  <c r="C129" i="32"/>
  <c r="D78" i="32" s="1"/>
  <c r="D17" i="32"/>
  <c r="D34" i="32"/>
  <c r="D62" i="32"/>
  <c r="D108" i="32"/>
  <c r="D15" i="32"/>
  <c r="D21" i="32"/>
  <c r="D27" i="32"/>
  <c r="D32" i="32"/>
  <c r="D38" i="32"/>
  <c r="D49" i="32"/>
  <c r="D54" i="32"/>
  <c r="D60" i="32"/>
  <c r="D66" i="32"/>
  <c r="D72" i="32"/>
  <c r="D83" i="32"/>
  <c r="D89" i="32"/>
  <c r="D95" i="32"/>
  <c r="D101" i="32"/>
  <c r="D106" i="32"/>
  <c r="D112" i="32"/>
  <c r="D117" i="32"/>
  <c r="D131" i="33" l="1"/>
  <c r="D129" i="33"/>
  <c r="D108" i="33"/>
  <c r="D84" i="33"/>
  <c r="D31" i="33"/>
  <c r="D128" i="33"/>
  <c r="D51" i="33"/>
  <c r="D56" i="33"/>
  <c r="D129" i="32"/>
  <c r="D43" i="32"/>
  <c r="D127" i="32"/>
  <c r="D114" i="32"/>
  <c r="D51" i="32"/>
  <c r="C115" i="31" l="1"/>
  <c r="C127" i="31"/>
  <c r="D122" i="31" s="1"/>
  <c r="C106" i="31"/>
  <c r="C83" i="31"/>
  <c r="C54" i="31"/>
  <c r="C47" i="31"/>
  <c r="C29" i="31"/>
  <c r="C126" i="30"/>
  <c r="D122" i="30" s="1"/>
  <c r="C114" i="30"/>
  <c r="C104" i="30"/>
  <c r="C81" i="30"/>
  <c r="C55" i="30"/>
  <c r="C42" i="30"/>
  <c r="C31" i="30"/>
  <c r="C129" i="29"/>
  <c r="D125" i="29" s="1"/>
  <c r="D123" i="29"/>
  <c r="C116" i="29"/>
  <c r="C106" i="29"/>
  <c r="C80" i="29"/>
  <c r="C53" i="29"/>
  <c r="C42" i="29"/>
  <c r="C28" i="29"/>
  <c r="C113" i="28"/>
  <c r="C104" i="28"/>
  <c r="C82" i="28"/>
  <c r="C49" i="28"/>
  <c r="C43" i="28"/>
  <c r="C125" i="28"/>
  <c r="D120" i="28" s="1"/>
  <c r="C30" i="28"/>
  <c r="C44" i="27"/>
  <c r="C124" i="27"/>
  <c r="D119" i="27" s="1"/>
  <c r="C112" i="27"/>
  <c r="C30" i="27"/>
  <c r="C104" i="27"/>
  <c r="C82" i="27"/>
  <c r="C49" i="27"/>
  <c r="C121" i="26"/>
  <c r="D116" i="26" s="1"/>
  <c r="C109" i="26"/>
  <c r="C102" i="26"/>
  <c r="C77" i="26"/>
  <c r="C47" i="26"/>
  <c r="C40" i="26"/>
  <c r="C29" i="26"/>
  <c r="C119" i="25"/>
  <c r="D12" i="25" s="1"/>
  <c r="C107" i="25"/>
  <c r="C96" i="25"/>
  <c r="C71" i="25"/>
  <c r="C47" i="25"/>
  <c r="C39" i="25"/>
  <c r="C29" i="25"/>
  <c r="D79" i="31" l="1"/>
  <c r="D78" i="31"/>
  <c r="D51" i="31"/>
  <c r="D44" i="31"/>
  <c r="D43" i="31"/>
  <c r="D42" i="31"/>
  <c r="D41" i="31"/>
  <c r="D117" i="31"/>
  <c r="D108" i="31"/>
  <c r="D87" i="31"/>
  <c r="D86" i="31"/>
  <c r="D85" i="31"/>
  <c r="D56" i="31"/>
  <c r="D40" i="31"/>
  <c r="D39" i="31"/>
  <c r="D38" i="31"/>
  <c r="D72" i="31"/>
  <c r="D14" i="31"/>
  <c r="D16" i="31"/>
  <c r="D61" i="31"/>
  <c r="D77" i="31"/>
  <c r="D97" i="31"/>
  <c r="D17" i="31"/>
  <c r="D25" i="31"/>
  <c r="D30" i="31"/>
  <c r="D45" i="31"/>
  <c r="D62" i="31"/>
  <c r="D70" i="31"/>
  <c r="D80" i="31"/>
  <c r="D90" i="31"/>
  <c r="D98" i="31"/>
  <c r="D110" i="31"/>
  <c r="D116" i="31"/>
  <c r="D124" i="31"/>
  <c r="D28" i="31"/>
  <c r="D24" i="31"/>
  <c r="D37" i="31"/>
  <c r="D53" i="31"/>
  <c r="D69" i="31"/>
  <c r="D89" i="31"/>
  <c r="D109" i="31"/>
  <c r="D123" i="31"/>
  <c r="D18" i="31"/>
  <c r="D31" i="31"/>
  <c r="D46" i="31"/>
  <c r="D48" i="31"/>
  <c r="D63" i="31"/>
  <c r="D71" i="31"/>
  <c r="D81" i="31"/>
  <c r="D91" i="31"/>
  <c r="D99" i="31"/>
  <c r="D104" i="31"/>
  <c r="D111" i="31"/>
  <c r="D125" i="31"/>
  <c r="D19" i="31"/>
  <c r="D92" i="31"/>
  <c r="D12" i="31"/>
  <c r="D33" i="31"/>
  <c r="D50" i="31"/>
  <c r="D65" i="31"/>
  <c r="D73" i="31"/>
  <c r="D119" i="31"/>
  <c r="D32" i="31"/>
  <c r="D64" i="31"/>
  <c r="D105" i="31"/>
  <c r="D20" i="31"/>
  <c r="D26" i="31"/>
  <c r="D57" i="31"/>
  <c r="D93" i="31"/>
  <c r="D101" i="31"/>
  <c r="D112" i="31"/>
  <c r="D13" i="31"/>
  <c r="D21" i="31"/>
  <c r="D27" i="31"/>
  <c r="D34" i="31"/>
  <c r="D58" i="31"/>
  <c r="D66" i="31"/>
  <c r="D74" i="31"/>
  <c r="D94" i="31"/>
  <c r="D102" i="31"/>
  <c r="D113" i="31"/>
  <c r="D120" i="31"/>
  <c r="D55" i="31"/>
  <c r="D100" i="31"/>
  <c r="C130" i="31"/>
  <c r="D49" i="31"/>
  <c r="D82" i="31"/>
  <c r="D118" i="31"/>
  <c r="D22" i="31"/>
  <c r="D35" i="31"/>
  <c r="D59" i="31"/>
  <c r="D67" i="31"/>
  <c r="D75" i="31"/>
  <c r="D84" i="31"/>
  <c r="D95" i="31"/>
  <c r="D103" i="31"/>
  <c r="D107" i="31"/>
  <c r="D114" i="31"/>
  <c r="D121" i="31"/>
  <c r="D15" i="31"/>
  <c r="D23" i="31"/>
  <c r="D36" i="31"/>
  <c r="D52" i="31"/>
  <c r="D60" i="31"/>
  <c r="D68" i="31"/>
  <c r="D76" i="31"/>
  <c r="D88" i="31"/>
  <c r="D96" i="31"/>
  <c r="D103" i="30"/>
  <c r="D102" i="30"/>
  <c r="D101" i="30"/>
  <c r="D48" i="30"/>
  <c r="D47" i="30"/>
  <c r="D46" i="30"/>
  <c r="D37" i="30"/>
  <c r="D36" i="30"/>
  <c r="D35" i="30"/>
  <c r="D34" i="30"/>
  <c r="D33" i="30"/>
  <c r="D25" i="30"/>
  <c r="D24" i="30"/>
  <c r="D23" i="30"/>
  <c r="D22" i="30"/>
  <c r="D21" i="30"/>
  <c r="D54" i="30"/>
  <c r="D83" i="30"/>
  <c r="D12" i="30"/>
  <c r="D20" i="30"/>
  <c r="D88" i="30"/>
  <c r="D52" i="30"/>
  <c r="D53" i="30"/>
  <c r="D32" i="30"/>
  <c r="D13" i="30"/>
  <c r="D58" i="30"/>
  <c r="D108" i="30"/>
  <c r="D14" i="30"/>
  <c r="D73" i="30"/>
  <c r="D111" i="30"/>
  <c r="D19" i="30"/>
  <c r="D76" i="30"/>
  <c r="D30" i="30"/>
  <c r="D43" i="30"/>
  <c r="D61" i="30"/>
  <c r="D91" i="30"/>
  <c r="D115" i="30"/>
  <c r="D44" i="30"/>
  <c r="D66" i="30"/>
  <c r="D93" i="30"/>
  <c r="D118" i="30"/>
  <c r="D51" i="30"/>
  <c r="D69" i="30"/>
  <c r="D96" i="30"/>
  <c r="D123" i="30"/>
  <c r="D59" i="30"/>
  <c r="D67" i="30"/>
  <c r="D74" i="30"/>
  <c r="D89" i="30"/>
  <c r="D94" i="30"/>
  <c r="D109" i="30"/>
  <c r="D116" i="30"/>
  <c r="D124" i="30"/>
  <c r="D60" i="30"/>
  <c r="D68" i="30"/>
  <c r="D75" i="30"/>
  <c r="D82" i="30"/>
  <c r="D90" i="30"/>
  <c r="D95" i="30"/>
  <c r="D110" i="30"/>
  <c r="D117" i="30"/>
  <c r="D15" i="30"/>
  <c r="D26" i="30"/>
  <c r="D38" i="30"/>
  <c r="D45" i="30"/>
  <c r="D62" i="30"/>
  <c r="D70" i="30"/>
  <c r="D77" i="30"/>
  <c r="D84" i="30"/>
  <c r="D92" i="30"/>
  <c r="D97" i="30"/>
  <c r="D112" i="30"/>
  <c r="D119" i="30"/>
  <c r="D16" i="30"/>
  <c r="D27" i="30"/>
  <c r="D39" i="30"/>
  <c r="D63" i="30"/>
  <c r="D78" i="30"/>
  <c r="D85" i="30"/>
  <c r="D98" i="30"/>
  <c r="D105" i="30"/>
  <c r="D113" i="30"/>
  <c r="D120" i="30"/>
  <c r="D17" i="30"/>
  <c r="D28" i="30"/>
  <c r="D40" i="30"/>
  <c r="D49" i="30"/>
  <c r="D56" i="30"/>
  <c r="D64" i="30"/>
  <c r="D71" i="30"/>
  <c r="D79" i="30"/>
  <c r="D86" i="30"/>
  <c r="D99" i="30"/>
  <c r="D106" i="30"/>
  <c r="D121" i="30"/>
  <c r="C129" i="30"/>
  <c r="D42" i="30" s="1"/>
  <c r="D18" i="30"/>
  <c r="D29" i="30"/>
  <c r="D41" i="30"/>
  <c r="D50" i="30"/>
  <c r="D57" i="30"/>
  <c r="D65" i="30"/>
  <c r="D72" i="30"/>
  <c r="D80" i="30"/>
  <c r="D87" i="30"/>
  <c r="D100" i="30"/>
  <c r="D107" i="30"/>
  <c r="D126" i="29"/>
  <c r="D114" i="29"/>
  <c r="D113" i="29"/>
  <c r="D112" i="29"/>
  <c r="D101" i="29"/>
  <c r="D100" i="29"/>
  <c r="D99" i="29"/>
  <c r="D98" i="29"/>
  <c r="D97" i="29"/>
  <c r="D51" i="29"/>
  <c r="D49" i="29"/>
  <c r="D48" i="29"/>
  <c r="D50" i="29"/>
  <c r="D47" i="29"/>
  <c r="D46" i="29"/>
  <c r="D39" i="29"/>
  <c r="D66" i="29"/>
  <c r="D30" i="29"/>
  <c r="D55" i="29"/>
  <c r="D102" i="29"/>
  <c r="D37" i="29"/>
  <c r="D22" i="29"/>
  <c r="D45" i="29"/>
  <c r="D81" i="29"/>
  <c r="D35" i="29"/>
  <c r="D64" i="29"/>
  <c r="D17" i="29"/>
  <c r="D124" i="29"/>
  <c r="D23" i="29"/>
  <c r="D24" i="29"/>
  <c r="D16" i="29"/>
  <c r="D36" i="29"/>
  <c r="D65" i="29"/>
  <c r="D71" i="29"/>
  <c r="D82" i="29"/>
  <c r="D107" i="29"/>
  <c r="D38" i="29"/>
  <c r="D56" i="29"/>
  <c r="D72" i="29"/>
  <c r="D88" i="29"/>
  <c r="D108" i="29"/>
  <c r="D25" i="29"/>
  <c r="D57" i="29"/>
  <c r="D73" i="29"/>
  <c r="D89" i="29"/>
  <c r="D109" i="29"/>
  <c r="D14" i="29"/>
  <c r="D43" i="29"/>
  <c r="D58" i="29"/>
  <c r="D90" i="29"/>
  <c r="D15" i="29"/>
  <c r="D29" i="29"/>
  <c r="D44" i="29"/>
  <c r="D63" i="29"/>
  <c r="D96" i="29"/>
  <c r="D117" i="29"/>
  <c r="D19" i="29"/>
  <c r="D32" i="29"/>
  <c r="D41" i="29"/>
  <c r="D60" i="29"/>
  <c r="D68" i="29"/>
  <c r="D76" i="29"/>
  <c r="D78" i="29"/>
  <c r="D85" i="29"/>
  <c r="D93" i="29"/>
  <c r="D105" i="29"/>
  <c r="D120" i="29"/>
  <c r="D74" i="29"/>
  <c r="D83" i="29"/>
  <c r="D91" i="29"/>
  <c r="D103" i="29"/>
  <c r="D110" i="29"/>
  <c r="D118" i="29"/>
  <c r="D127" i="29"/>
  <c r="D18" i="29"/>
  <c r="D31" i="29"/>
  <c r="D40" i="29"/>
  <c r="D52" i="29"/>
  <c r="D59" i="29"/>
  <c r="D67" i="29"/>
  <c r="D75" i="29"/>
  <c r="D84" i="29"/>
  <c r="D92" i="29"/>
  <c r="D104" i="29"/>
  <c r="D111" i="29"/>
  <c r="D119" i="29"/>
  <c r="D12" i="29"/>
  <c r="D20" i="29"/>
  <c r="D26" i="29"/>
  <c r="D33" i="29"/>
  <c r="D61" i="29"/>
  <c r="D69" i="29"/>
  <c r="D77" i="29"/>
  <c r="D79" i="29"/>
  <c r="D86" i="29"/>
  <c r="D94" i="29"/>
  <c r="D121" i="29"/>
  <c r="D13" i="29"/>
  <c r="D21" i="29"/>
  <c r="D27" i="29"/>
  <c r="D34" i="29"/>
  <c r="D54" i="29"/>
  <c r="D62" i="29"/>
  <c r="D70" i="29"/>
  <c r="D87" i="29"/>
  <c r="D95" i="29"/>
  <c r="D115" i="29"/>
  <c r="D122" i="29"/>
  <c r="C132" i="29"/>
  <c r="D129" i="29" s="1"/>
  <c r="D108" i="28"/>
  <c r="D48" i="28"/>
  <c r="D51" i="28"/>
  <c r="D47" i="28"/>
  <c r="D59" i="28"/>
  <c r="D46" i="28"/>
  <c r="D67" i="28"/>
  <c r="D45" i="28"/>
  <c r="D22" i="28"/>
  <c r="D75" i="28"/>
  <c r="D14" i="28"/>
  <c r="D37" i="28"/>
  <c r="D90" i="28"/>
  <c r="D121" i="28"/>
  <c r="D15" i="28"/>
  <c r="D23" i="28"/>
  <c r="D44" i="28"/>
  <c r="D52" i="28"/>
  <c r="D60" i="28"/>
  <c r="D68" i="28"/>
  <c r="D76" i="28"/>
  <c r="D83" i="28"/>
  <c r="D91" i="28"/>
  <c r="D99" i="28"/>
  <c r="D106" i="28"/>
  <c r="D114" i="28"/>
  <c r="D122" i="28"/>
  <c r="D16" i="28"/>
  <c r="D53" i="28"/>
  <c r="D61" i="28"/>
  <c r="D69" i="28"/>
  <c r="D77" i="28"/>
  <c r="D84" i="28"/>
  <c r="D92" i="28"/>
  <c r="D100" i="28"/>
  <c r="D107" i="28"/>
  <c r="D115" i="28"/>
  <c r="D123" i="28"/>
  <c r="D98" i="28"/>
  <c r="D24" i="28"/>
  <c r="D17" i="28"/>
  <c r="D32" i="28"/>
  <c r="D54" i="28"/>
  <c r="D78" i="28"/>
  <c r="D101" i="28"/>
  <c r="D26" i="28"/>
  <c r="D33" i="28"/>
  <c r="D40" i="28"/>
  <c r="D55" i="28"/>
  <c r="D63" i="28"/>
  <c r="D71" i="28"/>
  <c r="D79" i="28"/>
  <c r="D86" i="28"/>
  <c r="D94" i="28"/>
  <c r="D102" i="28"/>
  <c r="D110" i="28"/>
  <c r="D117" i="28"/>
  <c r="D18" i="28"/>
  <c r="D19" i="28"/>
  <c r="D27" i="28"/>
  <c r="D34" i="28"/>
  <c r="D41" i="28"/>
  <c r="D56" i="28"/>
  <c r="D64" i="28"/>
  <c r="D72" i="28"/>
  <c r="D80" i="28"/>
  <c r="D87" i="28"/>
  <c r="D95" i="28"/>
  <c r="D103" i="28"/>
  <c r="D111" i="28"/>
  <c r="D118" i="28"/>
  <c r="D31" i="28"/>
  <c r="D25" i="28"/>
  <c r="D70" i="28"/>
  <c r="D109" i="28"/>
  <c r="D12" i="28"/>
  <c r="D20" i="28"/>
  <c r="D28" i="28"/>
  <c r="D35" i="28"/>
  <c r="D42" i="28"/>
  <c r="D57" i="28"/>
  <c r="D65" i="28"/>
  <c r="D73" i="28"/>
  <c r="D81" i="28"/>
  <c r="D88" i="28"/>
  <c r="D96" i="28"/>
  <c r="D112" i="28"/>
  <c r="D119" i="28"/>
  <c r="C128" i="28"/>
  <c r="D105" i="28"/>
  <c r="D38" i="28"/>
  <c r="D39" i="28"/>
  <c r="D62" i="28"/>
  <c r="D85" i="28"/>
  <c r="D93" i="28"/>
  <c r="D116" i="28"/>
  <c r="D13" i="28"/>
  <c r="D21" i="28"/>
  <c r="D29" i="28"/>
  <c r="D36" i="28"/>
  <c r="D50" i="28"/>
  <c r="D58" i="28"/>
  <c r="D66" i="28"/>
  <c r="D74" i="28"/>
  <c r="D89" i="28"/>
  <c r="D97" i="28"/>
  <c r="D110" i="27"/>
  <c r="D109" i="27"/>
  <c r="D108" i="27"/>
  <c r="D107" i="27"/>
  <c r="D111" i="27"/>
  <c r="D106" i="27"/>
  <c r="D105" i="27"/>
  <c r="D77" i="27"/>
  <c r="D76" i="27"/>
  <c r="D75" i="27"/>
  <c r="D74" i="27"/>
  <c r="D73" i="27"/>
  <c r="D72" i="27"/>
  <c r="D48" i="27"/>
  <c r="D47" i="27"/>
  <c r="D43" i="27"/>
  <c r="D42" i="27"/>
  <c r="D41" i="27"/>
  <c r="D40" i="27"/>
  <c r="D39" i="27"/>
  <c r="D38" i="27"/>
  <c r="D37" i="27"/>
  <c r="D36" i="27"/>
  <c r="D21" i="27"/>
  <c r="D20" i="27"/>
  <c r="D19" i="27"/>
  <c r="D28" i="27"/>
  <c r="D45" i="27"/>
  <c r="D91" i="27"/>
  <c r="D46" i="27"/>
  <c r="D97" i="27"/>
  <c r="D66" i="27"/>
  <c r="D13" i="27"/>
  <c r="D68" i="27"/>
  <c r="D23" i="27"/>
  <c r="D52" i="27"/>
  <c r="D99" i="27"/>
  <c r="D35" i="27"/>
  <c r="D50" i="27"/>
  <c r="D79" i="27"/>
  <c r="D14" i="27"/>
  <c r="D58" i="27"/>
  <c r="D60" i="27"/>
  <c r="D83" i="27"/>
  <c r="D114" i="27"/>
  <c r="D22" i="27"/>
  <c r="D61" i="27"/>
  <c r="D89" i="27"/>
  <c r="D122" i="27"/>
  <c r="D120" i="27"/>
  <c r="D12" i="27"/>
  <c r="D29" i="27"/>
  <c r="D51" i="27"/>
  <c r="D59" i="27"/>
  <c r="D67" i="27"/>
  <c r="D78" i="27"/>
  <c r="D90" i="27"/>
  <c r="D98" i="27"/>
  <c r="D113" i="27"/>
  <c r="D121" i="27"/>
  <c r="D115" i="27"/>
  <c r="D15" i="27"/>
  <c r="D24" i="27"/>
  <c r="D31" i="27"/>
  <c r="D54" i="27"/>
  <c r="D62" i="27"/>
  <c r="D70" i="27"/>
  <c r="D81" i="27"/>
  <c r="D85" i="27"/>
  <c r="D93" i="27"/>
  <c r="D101" i="27"/>
  <c r="D116" i="27"/>
  <c r="D80" i="27"/>
  <c r="D84" i="27"/>
  <c r="D16" i="27"/>
  <c r="D25" i="27"/>
  <c r="D32" i="27"/>
  <c r="D55" i="27"/>
  <c r="D63" i="27"/>
  <c r="D71" i="27"/>
  <c r="D86" i="27"/>
  <c r="D94" i="27"/>
  <c r="D102" i="27"/>
  <c r="D117" i="27"/>
  <c r="D53" i="27"/>
  <c r="D92" i="27"/>
  <c r="D17" i="27"/>
  <c r="D26" i="27"/>
  <c r="D33" i="27"/>
  <c r="D56" i="27"/>
  <c r="D64" i="27"/>
  <c r="D87" i="27"/>
  <c r="D95" i="27"/>
  <c r="D103" i="27"/>
  <c r="D118" i="27"/>
  <c r="C127" i="27"/>
  <c r="D30" i="27" s="1"/>
  <c r="D69" i="27"/>
  <c r="D100" i="27"/>
  <c r="D18" i="27"/>
  <c r="D27" i="27"/>
  <c r="D34" i="27"/>
  <c r="D57" i="27"/>
  <c r="D65" i="27"/>
  <c r="D88" i="27"/>
  <c r="D96" i="27"/>
  <c r="D55" i="26"/>
  <c r="D53" i="26"/>
  <c r="D54" i="26"/>
  <c r="D52" i="26"/>
  <c r="D59" i="26"/>
  <c r="D51" i="26"/>
  <c r="D56" i="26"/>
  <c r="D58" i="26"/>
  <c r="D50" i="26"/>
  <c r="D57" i="26"/>
  <c r="D49" i="26"/>
  <c r="D33" i="26"/>
  <c r="D32" i="26"/>
  <c r="D31" i="26"/>
  <c r="D117" i="26"/>
  <c r="D28" i="26"/>
  <c r="D83" i="26"/>
  <c r="D71" i="26"/>
  <c r="D25" i="26"/>
  <c r="D26" i="26"/>
  <c r="D91" i="26"/>
  <c r="D20" i="26"/>
  <c r="D42" i="26"/>
  <c r="D12" i="26"/>
  <c r="D60" i="26"/>
  <c r="D99" i="26"/>
  <c r="D76" i="26"/>
  <c r="D17" i="26"/>
  <c r="D34" i="26"/>
  <c r="D63" i="26"/>
  <c r="D18" i="26"/>
  <c r="D36" i="26"/>
  <c r="D68" i="26"/>
  <c r="D61" i="26"/>
  <c r="D69" i="26"/>
  <c r="D84" i="26"/>
  <c r="D92" i="26"/>
  <c r="D100" i="26"/>
  <c r="D103" i="26"/>
  <c r="D110" i="26"/>
  <c r="D118" i="26"/>
  <c r="D19" i="26"/>
  <c r="D27" i="26"/>
  <c r="D35" i="26"/>
  <c r="D41" i="26"/>
  <c r="D48" i="26"/>
  <c r="D62" i="26"/>
  <c r="D70" i="26"/>
  <c r="D85" i="26"/>
  <c r="D93" i="26"/>
  <c r="D101" i="26"/>
  <c r="D104" i="26"/>
  <c r="D111" i="26"/>
  <c r="D119" i="26"/>
  <c r="D64" i="26"/>
  <c r="D72" i="26"/>
  <c r="D79" i="26"/>
  <c r="D87" i="26"/>
  <c r="D95" i="26"/>
  <c r="D106" i="26"/>
  <c r="D113" i="26"/>
  <c r="D78" i="26"/>
  <c r="D86" i="26"/>
  <c r="D94" i="26"/>
  <c r="D112" i="26"/>
  <c r="D13" i="26"/>
  <c r="D43" i="26"/>
  <c r="D14" i="26"/>
  <c r="D22" i="26"/>
  <c r="D38" i="26"/>
  <c r="D44" i="26"/>
  <c r="D65" i="26"/>
  <c r="D73" i="26"/>
  <c r="D80" i="26"/>
  <c r="D88" i="26"/>
  <c r="D96" i="26"/>
  <c r="D107" i="26"/>
  <c r="D114" i="26"/>
  <c r="D105" i="26"/>
  <c r="D21" i="26"/>
  <c r="D37" i="26"/>
  <c r="D15" i="26"/>
  <c r="D23" i="26"/>
  <c r="D30" i="26"/>
  <c r="D39" i="26"/>
  <c r="D45" i="26"/>
  <c r="D66" i="26"/>
  <c r="D74" i="26"/>
  <c r="D81" i="26"/>
  <c r="D89" i="26"/>
  <c r="D97" i="26"/>
  <c r="D108" i="26"/>
  <c r="D115" i="26"/>
  <c r="C124" i="26"/>
  <c r="D16" i="26"/>
  <c r="D24" i="26"/>
  <c r="D46" i="26"/>
  <c r="D67" i="26"/>
  <c r="D75" i="26"/>
  <c r="D82" i="26"/>
  <c r="D90" i="26"/>
  <c r="D98" i="26"/>
  <c r="D68" i="25"/>
  <c r="C103" i="24"/>
  <c r="C118" i="24"/>
  <c r="D12" i="24" s="1"/>
  <c r="C93" i="24"/>
  <c r="C72" i="24"/>
  <c r="C46" i="24"/>
  <c r="C39" i="24"/>
  <c r="C29" i="24"/>
  <c r="C121" i="23"/>
  <c r="D121" i="23" s="1"/>
  <c r="C105" i="23"/>
  <c r="C96" i="23"/>
  <c r="C76" i="23"/>
  <c r="C51" i="23"/>
  <c r="C44" i="23"/>
  <c r="C31" i="23"/>
  <c r="C115" i="22"/>
  <c r="D115" i="22" s="1"/>
  <c r="C99" i="22"/>
  <c r="C91" i="22"/>
  <c r="C76" i="22"/>
  <c r="C50" i="22"/>
  <c r="C47" i="22"/>
  <c r="C36" i="22"/>
  <c r="C115" i="21"/>
  <c r="D115" i="21" s="1"/>
  <c r="C99" i="21"/>
  <c r="C91" i="21"/>
  <c r="C78" i="21"/>
  <c r="C54" i="21"/>
  <c r="C48" i="21"/>
  <c r="C34" i="21"/>
  <c r="C114" i="20"/>
  <c r="D114" i="20" s="1"/>
  <c r="C98" i="20"/>
  <c r="C88" i="20"/>
  <c r="C74" i="20"/>
  <c r="D53" i="20"/>
  <c r="C50" i="20"/>
  <c r="D50" i="20" s="1"/>
  <c r="C44" i="20"/>
  <c r="C31" i="20"/>
  <c r="C116" i="19"/>
  <c r="C100" i="19"/>
  <c r="D100" i="19" s="1"/>
  <c r="D99" i="19"/>
  <c r="D98" i="19"/>
  <c r="D90" i="19"/>
  <c r="D88" i="19"/>
  <c r="D87" i="19"/>
  <c r="D86" i="19"/>
  <c r="C83" i="19"/>
  <c r="D83" i="19" s="1"/>
  <c r="D81" i="19"/>
  <c r="D78" i="19"/>
  <c r="D76" i="19"/>
  <c r="D75" i="19"/>
  <c r="D74" i="19"/>
  <c r="D70" i="19"/>
  <c r="D69" i="19"/>
  <c r="D68" i="19"/>
  <c r="D67" i="19"/>
  <c r="D66" i="19"/>
  <c r="C65" i="19"/>
  <c r="D65" i="19" s="1"/>
  <c r="D63" i="19"/>
  <c r="D60" i="19"/>
  <c r="D59" i="19"/>
  <c r="D58" i="19"/>
  <c r="D57" i="19"/>
  <c r="D55" i="19"/>
  <c r="D53" i="19"/>
  <c r="D52" i="19"/>
  <c r="D51" i="19"/>
  <c r="D50" i="19"/>
  <c r="D49" i="19"/>
  <c r="C48" i="19"/>
  <c r="D48" i="19" s="1"/>
  <c r="D46" i="19"/>
  <c r="D42" i="19"/>
  <c r="C41" i="19"/>
  <c r="D41" i="19" s="1"/>
  <c r="D40" i="19"/>
  <c r="D38" i="19"/>
  <c r="D37" i="19"/>
  <c r="D36" i="19"/>
  <c r="D34" i="19"/>
  <c r="D32" i="19"/>
  <c r="D31" i="19"/>
  <c r="D30" i="19"/>
  <c r="D29" i="19"/>
  <c r="D28" i="19"/>
  <c r="C26" i="19"/>
  <c r="D26" i="19" s="1"/>
  <c r="D25" i="19"/>
  <c r="D24" i="19"/>
  <c r="D23" i="19"/>
  <c r="D22" i="19"/>
  <c r="D20" i="19"/>
  <c r="D19" i="19"/>
  <c r="D18" i="19"/>
  <c r="D17" i="19"/>
  <c r="D16" i="19"/>
  <c r="D15" i="19"/>
  <c r="D14" i="19"/>
  <c r="D13" i="19"/>
  <c r="D12" i="19"/>
  <c r="C115" i="18"/>
  <c r="D115" i="18" s="1"/>
  <c r="C99" i="18"/>
  <c r="C86" i="18"/>
  <c r="C65" i="18"/>
  <c r="C50" i="18"/>
  <c r="C46" i="18"/>
  <c r="C27" i="18"/>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12" i="4"/>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D130" i="31" l="1"/>
  <c r="D128" i="31"/>
  <c r="D115" i="31"/>
  <c r="D29" i="31"/>
  <c r="D106" i="31"/>
  <c r="D54" i="31"/>
  <c r="D127" i="31"/>
  <c r="D83" i="31"/>
  <c r="D47" i="31"/>
  <c r="D126" i="30"/>
  <c r="D31" i="30"/>
  <c r="D129" i="30"/>
  <c r="D127" i="30"/>
  <c r="D55" i="30"/>
  <c r="D114" i="30"/>
  <c r="D104" i="30"/>
  <c r="D81" i="30"/>
  <c r="D132" i="29"/>
  <c r="D80" i="29"/>
  <c r="D106" i="29"/>
  <c r="D42" i="29"/>
  <c r="D28" i="29"/>
  <c r="D130" i="29"/>
  <c r="D53" i="29"/>
  <c r="D116" i="29"/>
  <c r="D128" i="28"/>
  <c r="D104" i="28"/>
  <c r="D49" i="28"/>
  <c r="D113" i="28"/>
  <c r="D82" i="28"/>
  <c r="D126" i="28"/>
  <c r="D43" i="28"/>
  <c r="D125" i="28"/>
  <c r="D30" i="28"/>
  <c r="D112" i="27"/>
  <c r="D124" i="27"/>
  <c r="D127" i="27"/>
  <c r="D49" i="27"/>
  <c r="D44" i="27"/>
  <c r="D125" i="27"/>
  <c r="D104" i="27"/>
  <c r="D82" i="27"/>
  <c r="D124" i="26"/>
  <c r="D122" i="26"/>
  <c r="D40" i="26"/>
  <c r="D109" i="26"/>
  <c r="D77" i="26"/>
  <c r="D29" i="26"/>
  <c r="D121" i="26"/>
  <c r="D102" i="26"/>
  <c r="D47" i="26"/>
  <c r="D118" i="24"/>
  <c r="D106" i="25"/>
  <c r="D102" i="25"/>
  <c r="D117" i="25"/>
  <c r="D93" i="25"/>
  <c r="D81" i="25"/>
  <c r="D99" i="25"/>
  <c r="D115" i="25"/>
  <c r="D75" i="25"/>
  <c r="D111" i="25"/>
  <c r="D87" i="25"/>
  <c r="D78" i="25"/>
  <c r="D91" i="25"/>
  <c r="C122" i="25"/>
  <c r="D107" i="25" s="1"/>
  <c r="D77" i="25"/>
  <c r="D64" i="25"/>
  <c r="D73" i="25"/>
  <c r="D116" i="25"/>
  <c r="D98" i="25"/>
  <c r="D84" i="25"/>
  <c r="D101" i="25"/>
  <c r="D89" i="25"/>
  <c r="D97" i="25"/>
  <c r="D85" i="25"/>
  <c r="D112" i="25"/>
  <c r="D109" i="25"/>
  <c r="D114" i="25"/>
  <c r="D103" i="25"/>
  <c r="D80" i="25"/>
  <c r="D69" i="25"/>
  <c r="D60" i="25"/>
  <c r="D56" i="25"/>
  <c r="D52" i="25"/>
  <c r="D48" i="25"/>
  <c r="D43" i="25"/>
  <c r="D38" i="25"/>
  <c r="D34" i="25"/>
  <c r="D30" i="25"/>
  <c r="D25" i="25"/>
  <c r="D21" i="25"/>
  <c r="D17" i="25"/>
  <c r="D13" i="25"/>
  <c r="D57" i="25"/>
  <c r="D22" i="25"/>
  <c r="D108" i="25"/>
  <c r="D95" i="25"/>
  <c r="D90" i="25"/>
  <c r="D74" i="25"/>
  <c r="D31" i="25"/>
  <c r="D65" i="25"/>
  <c r="D113" i="25"/>
  <c r="D79" i="25"/>
  <c r="D63" i="25"/>
  <c r="D59" i="25"/>
  <c r="D55" i="25"/>
  <c r="D51" i="25"/>
  <c r="D46" i="25"/>
  <c r="D42" i="25"/>
  <c r="D37" i="25"/>
  <c r="D33" i="25"/>
  <c r="D28" i="25"/>
  <c r="D24" i="25"/>
  <c r="D20" i="25"/>
  <c r="D16" i="25"/>
  <c r="D53" i="25"/>
  <c r="D94" i="25"/>
  <c r="D83" i="25"/>
  <c r="D67" i="25"/>
  <c r="D19" i="25"/>
  <c r="D61" i="25"/>
  <c r="D18" i="25"/>
  <c r="D105" i="25"/>
  <c r="D100" i="25"/>
  <c r="D88" i="25"/>
  <c r="D72" i="25"/>
  <c r="D62" i="25"/>
  <c r="D58" i="25"/>
  <c r="D54" i="25"/>
  <c r="D50" i="25"/>
  <c r="D45" i="25"/>
  <c r="D41" i="25"/>
  <c r="D36" i="25"/>
  <c r="D32" i="25"/>
  <c r="D27" i="25"/>
  <c r="D23" i="25"/>
  <c r="D15" i="25"/>
  <c r="D44" i="25"/>
  <c r="D86" i="25"/>
  <c r="D82" i="25"/>
  <c r="D66" i="25"/>
  <c r="D110" i="25"/>
  <c r="D104" i="25"/>
  <c r="D92" i="25"/>
  <c r="D76" i="25"/>
  <c r="D70" i="25"/>
  <c r="D49" i="25"/>
  <c r="D40" i="25"/>
  <c r="D35" i="25"/>
  <c r="D26" i="25"/>
  <c r="D14" i="25"/>
  <c r="D51" i="24"/>
  <c r="D97" i="24"/>
  <c r="D75" i="24"/>
  <c r="D50" i="24"/>
  <c r="D20" i="24"/>
  <c r="D13" i="24"/>
  <c r="D34" i="24"/>
  <c r="D78" i="24"/>
  <c r="D19" i="24"/>
  <c r="D24" i="24"/>
  <c r="D49" i="24"/>
  <c r="D21" i="24"/>
  <c r="D48" i="24"/>
  <c r="D32" i="24"/>
  <c r="D69" i="24"/>
  <c r="D33" i="24"/>
  <c r="D109" i="24"/>
  <c r="D57" i="24"/>
  <c r="D79" i="24"/>
  <c r="D27" i="24"/>
  <c r="D40" i="24"/>
  <c r="D58" i="24"/>
  <c r="D80" i="24"/>
  <c r="D28" i="24"/>
  <c r="D41" i="24"/>
  <c r="D59" i="24"/>
  <c r="D29" i="24"/>
  <c r="D42" i="24"/>
  <c r="D66" i="24"/>
  <c r="D94" i="24"/>
  <c r="D16" i="24"/>
  <c r="D68" i="24"/>
  <c r="D95" i="24"/>
  <c r="D110" i="24"/>
  <c r="D14" i="24"/>
  <c r="D22" i="24"/>
  <c r="D35" i="24"/>
  <c r="D43" i="24"/>
  <c r="D52" i="24"/>
  <c r="D60" i="24"/>
  <c r="D70" i="24"/>
  <c r="D83" i="24"/>
  <c r="D96" i="24"/>
  <c r="D15" i="24"/>
  <c r="D23" i="24"/>
  <c r="D36" i="24"/>
  <c r="D44" i="24"/>
  <c r="D53" i="24"/>
  <c r="D61" i="24"/>
  <c r="D71" i="24"/>
  <c r="D86" i="24"/>
  <c r="D100" i="24"/>
  <c r="D37" i="24"/>
  <c r="D45" i="24"/>
  <c r="D54" i="24"/>
  <c r="D62" i="24"/>
  <c r="D72" i="24"/>
  <c r="D87" i="24"/>
  <c r="D103" i="24"/>
  <c r="D17" i="24"/>
  <c r="D25" i="24"/>
  <c r="D30" i="24"/>
  <c r="D38" i="24"/>
  <c r="D46" i="24"/>
  <c r="D55" i="24"/>
  <c r="D63" i="24"/>
  <c r="D74" i="24"/>
  <c r="D88" i="24"/>
  <c r="D18" i="24"/>
  <c r="D26" i="24"/>
  <c r="D31" i="24"/>
  <c r="D39" i="24"/>
  <c r="D47" i="24"/>
  <c r="D56" i="24"/>
  <c r="D64" i="24"/>
  <c r="D77" i="24"/>
  <c r="D91" i="24"/>
  <c r="D106" i="24"/>
  <c r="D81" i="24"/>
  <c r="D89" i="24"/>
  <c r="D98" i="24"/>
  <c r="D104" i="24"/>
  <c r="D65" i="24"/>
  <c r="D73" i="24"/>
  <c r="D82" i="24"/>
  <c r="D90" i="24"/>
  <c r="D99" i="24"/>
  <c r="D105" i="24"/>
  <c r="D67" i="24"/>
  <c r="D76" i="24"/>
  <c r="D84" i="24"/>
  <c r="D92" i="24"/>
  <c r="D101" i="24"/>
  <c r="D107" i="24"/>
  <c r="D85" i="24"/>
  <c r="D93" i="24"/>
  <c r="D102" i="24"/>
  <c r="D108" i="24"/>
  <c r="D111" i="24"/>
  <c r="D112" i="24"/>
  <c r="D113" i="24"/>
  <c r="D115" i="24"/>
  <c r="D116" i="24"/>
  <c r="D16" i="23"/>
  <c r="D27" i="23"/>
  <c r="D42" i="23"/>
  <c r="D61" i="23"/>
  <c r="D97" i="23"/>
  <c r="D18" i="23"/>
  <c r="D28" i="23"/>
  <c r="D43" i="23"/>
  <c r="D62" i="23"/>
  <c r="D19" i="23"/>
  <c r="D91" i="23"/>
  <c r="D29" i="23"/>
  <c r="D75" i="23"/>
  <c r="D21" i="23"/>
  <c r="D52" i="23"/>
  <c r="D76" i="23"/>
  <c r="D90" i="23"/>
  <c r="D12" i="23"/>
  <c r="D22" i="23"/>
  <c r="D32" i="23"/>
  <c r="D54" i="23"/>
  <c r="D77" i="23"/>
  <c r="D89" i="23"/>
  <c r="D44" i="23"/>
  <c r="D20" i="23"/>
  <c r="D13" i="23"/>
  <c r="D24" i="23"/>
  <c r="D36" i="23"/>
  <c r="D59" i="23"/>
  <c r="D78" i="23"/>
  <c r="D88" i="23"/>
  <c r="D70" i="23"/>
  <c r="D30" i="23"/>
  <c r="D14" i="23"/>
  <c r="D26" i="23"/>
  <c r="D37" i="23"/>
  <c r="D60" i="23"/>
  <c r="D96" i="23"/>
  <c r="D101" i="23"/>
  <c r="D87" i="23"/>
  <c r="D68" i="23"/>
  <c r="D98" i="23"/>
  <c r="D86" i="23"/>
  <c r="D85" i="23"/>
  <c r="D84" i="23"/>
  <c r="D108" i="23"/>
  <c r="D114" i="23"/>
  <c r="D115" i="23"/>
  <c r="D99" i="23"/>
  <c r="D45" i="23"/>
  <c r="D15" i="23"/>
  <c r="D23" i="23"/>
  <c r="D31" i="23"/>
  <c r="D51" i="23"/>
  <c r="D67" i="23"/>
  <c r="D83" i="23"/>
  <c r="D105" i="23"/>
  <c r="D46" i="23"/>
  <c r="D106" i="23"/>
  <c r="D47" i="23"/>
  <c r="D17" i="23"/>
  <c r="D25" i="23"/>
  <c r="D35" i="23"/>
  <c r="D53" i="23"/>
  <c r="D69" i="23"/>
  <c r="D107" i="23"/>
  <c r="D48" i="23"/>
  <c r="D116" i="23"/>
  <c r="D55" i="23"/>
  <c r="D63" i="23"/>
  <c r="D71" i="23"/>
  <c r="D79" i="23"/>
  <c r="D92" i="23"/>
  <c r="D100" i="23"/>
  <c r="D109" i="23"/>
  <c r="D41" i="23"/>
  <c r="D33" i="23"/>
  <c r="D49" i="23"/>
  <c r="D56" i="23"/>
  <c r="D64" i="23"/>
  <c r="D72" i="23"/>
  <c r="D80" i="23"/>
  <c r="D93" i="23"/>
  <c r="D102" i="23"/>
  <c r="D110" i="23"/>
  <c r="D40" i="23"/>
  <c r="D34" i="23"/>
  <c r="D50" i="23"/>
  <c r="D57" i="23"/>
  <c r="D65" i="23"/>
  <c r="D73" i="23"/>
  <c r="D81" i="23"/>
  <c r="D94" i="23"/>
  <c r="D103" i="23"/>
  <c r="D111" i="23"/>
  <c r="D39" i="23"/>
  <c r="D58" i="23"/>
  <c r="D66" i="23"/>
  <c r="D74" i="23"/>
  <c r="D82" i="23"/>
  <c r="D95" i="23"/>
  <c r="D104" i="23"/>
  <c r="D113" i="23"/>
  <c r="D38" i="23"/>
  <c r="D118" i="23"/>
  <c r="D119" i="23"/>
  <c r="D112" i="23"/>
  <c r="D109" i="22"/>
  <c r="D88" i="22"/>
  <c r="D87" i="22"/>
  <c r="D73" i="22"/>
  <c r="D72" i="22"/>
  <c r="D71" i="22"/>
  <c r="D36" i="22"/>
  <c r="D41" i="22"/>
  <c r="D50" i="22"/>
  <c r="D26" i="22"/>
  <c r="D99" i="22"/>
  <c r="D33" i="22"/>
  <c r="D34" i="22"/>
  <c r="D101" i="22"/>
  <c r="D32" i="22"/>
  <c r="D66" i="22"/>
  <c r="D76" i="22"/>
  <c r="D84" i="22"/>
  <c r="D16" i="22"/>
  <c r="D18" i="22"/>
  <c r="D58" i="22"/>
  <c r="D43" i="22"/>
  <c r="D46" i="22"/>
  <c r="D24" i="22"/>
  <c r="D94" i="22"/>
  <c r="D17" i="22"/>
  <c r="D25" i="22"/>
  <c r="D35" i="22"/>
  <c r="D42" i="22"/>
  <c r="D47" i="22"/>
  <c r="D51" i="22"/>
  <c r="D59" i="22"/>
  <c r="D67" i="22"/>
  <c r="D77" i="22"/>
  <c r="D85" i="22"/>
  <c r="D95" i="22"/>
  <c r="D102" i="22"/>
  <c r="D112" i="22"/>
  <c r="D68" i="22"/>
  <c r="D78" i="22"/>
  <c r="D86" i="22"/>
  <c r="D19" i="22"/>
  <c r="D27" i="22"/>
  <c r="D44" i="22"/>
  <c r="D53" i="22"/>
  <c r="D61" i="22"/>
  <c r="D69" i="22"/>
  <c r="D79" i="22"/>
  <c r="D89" i="22"/>
  <c r="D97" i="22"/>
  <c r="D104" i="22"/>
  <c r="D12" i="22"/>
  <c r="D20" i="22"/>
  <c r="D28" i="22"/>
  <c r="D37" i="22"/>
  <c r="D54" i="22"/>
  <c r="D62" i="22"/>
  <c r="D70" i="22"/>
  <c r="D80" i="22"/>
  <c r="D90" i="22"/>
  <c r="D98" i="22"/>
  <c r="D105" i="22"/>
  <c r="D60" i="22"/>
  <c r="D13" i="22"/>
  <c r="D21" i="22"/>
  <c r="D29" i="22"/>
  <c r="D38" i="22"/>
  <c r="D48" i="22"/>
  <c r="D55" i="22"/>
  <c r="D63" i="22"/>
  <c r="D81" i="22"/>
  <c r="D91" i="22"/>
  <c r="D107" i="22"/>
  <c r="D52" i="22"/>
  <c r="D96" i="22"/>
  <c r="D14" i="22"/>
  <c r="D22" i="22"/>
  <c r="D30" i="22"/>
  <c r="D39" i="22"/>
  <c r="D49" i="22"/>
  <c r="D56" i="22"/>
  <c r="D64" i="22"/>
  <c r="D74" i="22"/>
  <c r="D82" i="22"/>
  <c r="D92" i="22"/>
  <c r="D108" i="22"/>
  <c r="D103" i="22"/>
  <c r="D15" i="22"/>
  <c r="D23" i="22"/>
  <c r="D31" i="22"/>
  <c r="D40" i="22"/>
  <c r="D45" i="22"/>
  <c r="D57" i="22"/>
  <c r="D65" i="22"/>
  <c r="D75" i="22"/>
  <c r="D83" i="22"/>
  <c r="D93" i="22"/>
  <c r="D100" i="22"/>
  <c r="D110" i="22"/>
  <c r="D113" i="22"/>
  <c r="D106" i="22"/>
  <c r="D52" i="21"/>
  <c r="D16" i="21"/>
  <c r="D75" i="21"/>
  <c r="D17" i="21"/>
  <c r="D18" i="21"/>
  <c r="D31" i="21"/>
  <c r="D74" i="21"/>
  <c r="D34" i="21"/>
  <c r="D44" i="21"/>
  <c r="D30" i="21"/>
  <c r="D29" i="21"/>
  <c r="D104" i="21"/>
  <c r="D90" i="21"/>
  <c r="D35" i="21"/>
  <c r="D91" i="21"/>
  <c r="D112" i="21"/>
  <c r="D41" i="21"/>
  <c r="D23" i="21"/>
  <c r="D59" i="21"/>
  <c r="D24" i="21"/>
  <c r="D43" i="21"/>
  <c r="D60" i="21"/>
  <c r="D82" i="21"/>
  <c r="D97" i="21"/>
  <c r="D58" i="21"/>
  <c r="D42" i="21"/>
  <c r="D83" i="21"/>
  <c r="D26" i="21"/>
  <c r="D50" i="21"/>
  <c r="D67" i="21"/>
  <c r="D84" i="21"/>
  <c r="D102" i="21"/>
  <c r="D76" i="21"/>
  <c r="D25" i="21"/>
  <c r="D66" i="21"/>
  <c r="D15" i="21"/>
  <c r="D51" i="21"/>
  <c r="D68" i="21"/>
  <c r="D89" i="21"/>
  <c r="D103" i="21"/>
  <c r="D110" i="21"/>
  <c r="D36" i="21"/>
  <c r="D53" i="21"/>
  <c r="D69" i="21"/>
  <c r="D85" i="21"/>
  <c r="D105" i="21"/>
  <c r="D19" i="21"/>
  <c r="D27" i="21"/>
  <c r="D37" i="21"/>
  <c r="D46" i="21"/>
  <c r="D54" i="21"/>
  <c r="D62" i="21"/>
  <c r="D70" i="21"/>
  <c r="D78" i="21"/>
  <c r="D86" i="21"/>
  <c r="D93" i="21"/>
  <c r="D106" i="21"/>
  <c r="D77" i="21"/>
  <c r="D12" i="21"/>
  <c r="D20" i="21"/>
  <c r="D28" i="21"/>
  <c r="D38" i="21"/>
  <c r="D47" i="21"/>
  <c r="D55" i="21"/>
  <c r="D63" i="21"/>
  <c r="D71" i="21"/>
  <c r="D79" i="21"/>
  <c r="D87" i="21"/>
  <c r="D94" i="21"/>
  <c r="D99" i="21"/>
  <c r="D107" i="21"/>
  <c r="D92" i="21"/>
  <c r="D13" i="21"/>
  <c r="D21" i="21"/>
  <c r="D32" i="21"/>
  <c r="D39" i="21"/>
  <c r="D48" i="21"/>
  <c r="D56" i="21"/>
  <c r="D64" i="21"/>
  <c r="D72" i="21"/>
  <c r="D80" i="21"/>
  <c r="D88" i="21"/>
  <c r="D95" i="21"/>
  <c r="D100" i="21"/>
  <c r="D108" i="21"/>
  <c r="D45" i="21"/>
  <c r="D61" i="21"/>
  <c r="D98" i="21"/>
  <c r="D14" i="21"/>
  <c r="D22" i="21"/>
  <c r="D33" i="21"/>
  <c r="D40" i="21"/>
  <c r="D49" i="21"/>
  <c r="D57" i="21"/>
  <c r="D65" i="21"/>
  <c r="D73" i="21"/>
  <c r="D81" i="21"/>
  <c r="D96" i="21"/>
  <c r="D101" i="21"/>
  <c r="D109" i="21"/>
  <c r="D113" i="21"/>
  <c r="D54" i="20"/>
  <c r="D18" i="20"/>
  <c r="D82" i="20"/>
  <c r="D31" i="20"/>
  <c r="D88" i="20"/>
  <c r="D34" i="20"/>
  <c r="D98" i="20"/>
  <c r="D73" i="20"/>
  <c r="D67" i="20"/>
  <c r="D13" i="20"/>
  <c r="D44" i="20"/>
  <c r="D74" i="20"/>
  <c r="D66" i="20"/>
  <c r="D72" i="20"/>
  <c r="D12" i="20"/>
  <c r="D14" i="20"/>
  <c r="D45" i="20"/>
  <c r="D75" i="20"/>
  <c r="D65" i="20"/>
  <c r="D35" i="20"/>
  <c r="D36" i="20"/>
  <c r="D16" i="20"/>
  <c r="D46" i="20"/>
  <c r="D77" i="20"/>
  <c r="D64" i="20"/>
  <c r="D63" i="20"/>
  <c r="D62" i="20"/>
  <c r="D38" i="20"/>
  <c r="D57" i="20"/>
  <c r="D83" i="20"/>
  <c r="D69" i="20"/>
  <c r="D61" i="20"/>
  <c r="D43" i="20"/>
  <c r="D58" i="20"/>
  <c r="D85" i="20"/>
  <c r="D68" i="20"/>
  <c r="D60" i="20"/>
  <c r="D94" i="20"/>
  <c r="D96" i="20"/>
  <c r="D27" i="20"/>
  <c r="D104" i="20"/>
  <c r="D84" i="20"/>
  <c r="D95" i="20"/>
  <c r="D106" i="20"/>
  <c r="D17" i="20"/>
  <c r="D37" i="20"/>
  <c r="D49" i="20"/>
  <c r="D59" i="20"/>
  <c r="D76" i="20"/>
  <c r="D97" i="20"/>
  <c r="D28" i="20"/>
  <c r="D19" i="20"/>
  <c r="D39" i="20"/>
  <c r="D51" i="20"/>
  <c r="D80" i="20"/>
  <c r="D86" i="20"/>
  <c r="D89" i="20"/>
  <c r="D101" i="20"/>
  <c r="D26" i="20"/>
  <c r="D20" i="20"/>
  <c r="D42" i="20"/>
  <c r="D52" i="20"/>
  <c r="D81" i="20"/>
  <c r="D87" i="20"/>
  <c r="D90" i="20"/>
  <c r="D102" i="20"/>
  <c r="D25" i="20"/>
  <c r="D93" i="20"/>
  <c r="D103" i="20"/>
  <c r="D24" i="20"/>
  <c r="D23" i="20"/>
  <c r="D32" i="20"/>
  <c r="D40" i="20"/>
  <c r="D47" i="20"/>
  <c r="D55" i="20"/>
  <c r="D70" i="20"/>
  <c r="D78" i="20"/>
  <c r="D91" i="20"/>
  <c r="D99" i="20"/>
  <c r="D30" i="20"/>
  <c r="D22" i="20"/>
  <c r="D15" i="20"/>
  <c r="D33" i="20"/>
  <c r="D41" i="20"/>
  <c r="D48" i="20"/>
  <c r="D56" i="20"/>
  <c r="D71" i="20"/>
  <c r="D79" i="20"/>
  <c r="D92" i="20"/>
  <c r="D100" i="20"/>
  <c r="D29" i="20"/>
  <c r="D21" i="20"/>
  <c r="D107" i="20"/>
  <c r="D108" i="20"/>
  <c r="D109" i="20"/>
  <c r="D111" i="20"/>
  <c r="D112" i="20"/>
  <c r="D105" i="20"/>
  <c r="D105" i="19"/>
  <c r="D93" i="19"/>
  <c r="D97" i="19"/>
  <c r="D94" i="19"/>
  <c r="D96" i="19"/>
  <c r="D95" i="19"/>
  <c r="D101" i="19"/>
  <c r="D106" i="19"/>
  <c r="D61" i="19"/>
  <c r="D62" i="19"/>
  <c r="D113" i="19"/>
  <c r="D43" i="19"/>
  <c r="D44" i="19"/>
  <c r="D45" i="19"/>
  <c r="D107" i="19"/>
  <c r="D109" i="19"/>
  <c r="D114" i="19"/>
  <c r="D116" i="19"/>
  <c r="D77" i="19"/>
  <c r="D82" i="19"/>
  <c r="D89" i="19"/>
  <c r="D108" i="19"/>
  <c r="D33" i="19"/>
  <c r="D47" i="19"/>
  <c r="D54" i="19"/>
  <c r="D64" i="19"/>
  <c r="D71" i="19"/>
  <c r="D79" i="19"/>
  <c r="D91" i="19"/>
  <c r="D102" i="19"/>
  <c r="D110" i="19"/>
  <c r="D72" i="19"/>
  <c r="D80" i="19"/>
  <c r="D84" i="19"/>
  <c r="D92" i="19"/>
  <c r="D103" i="19"/>
  <c r="D111" i="19"/>
  <c r="D21" i="19"/>
  <c r="D27" i="19"/>
  <c r="D35" i="19"/>
  <c r="D39" i="19"/>
  <c r="D56" i="19"/>
  <c r="D73" i="19"/>
  <c r="D85" i="19"/>
  <c r="D104" i="19"/>
  <c r="D26" i="18"/>
  <c r="D67" i="18"/>
  <c r="D86" i="18"/>
  <c r="D63" i="18"/>
  <c r="D45" i="18"/>
  <c r="D50" i="18"/>
  <c r="D12" i="18"/>
  <c r="D28" i="18"/>
  <c r="D51" i="18"/>
  <c r="D73" i="18"/>
  <c r="D93" i="18"/>
  <c r="D61" i="18"/>
  <c r="D85" i="18"/>
  <c r="D27" i="18"/>
  <c r="D29" i="18"/>
  <c r="D52" i="18"/>
  <c r="D74" i="18"/>
  <c r="D94" i="18"/>
  <c r="D60" i="18"/>
  <c r="D62" i="18"/>
  <c r="D13" i="18"/>
  <c r="D18" i="18"/>
  <c r="D34" i="18"/>
  <c r="D53" i="18"/>
  <c r="D75" i="18"/>
  <c r="D59" i="18"/>
  <c r="D66" i="18"/>
  <c r="D87" i="18"/>
  <c r="D19" i="18"/>
  <c r="D43" i="18"/>
  <c r="D64" i="18"/>
  <c r="D80" i="18"/>
  <c r="D99" i="18"/>
  <c r="D58" i="18"/>
  <c r="D21" i="18"/>
  <c r="D72" i="18"/>
  <c r="D20" i="18"/>
  <c r="D44" i="18"/>
  <c r="D65" i="18"/>
  <c r="D81" i="18"/>
  <c r="D100" i="18"/>
  <c r="D57" i="18"/>
  <c r="D101" i="18"/>
  <c r="D108" i="18"/>
  <c r="D42" i="18"/>
  <c r="D88" i="18"/>
  <c r="D95" i="18"/>
  <c r="D102" i="18"/>
  <c r="D41" i="18"/>
  <c r="D14" i="18"/>
  <c r="D22" i="18"/>
  <c r="D30" i="18"/>
  <c r="D46" i="18"/>
  <c r="D54" i="18"/>
  <c r="D68" i="18"/>
  <c r="D76" i="18"/>
  <c r="D89" i="18"/>
  <c r="D96" i="18"/>
  <c r="D103" i="18"/>
  <c r="D40" i="18"/>
  <c r="D15" i="18"/>
  <c r="D23" i="18"/>
  <c r="D31" i="18"/>
  <c r="D47" i="18"/>
  <c r="D55" i="18"/>
  <c r="D69" i="18"/>
  <c r="D77" i="18"/>
  <c r="D82" i="18"/>
  <c r="D90" i="18"/>
  <c r="D97" i="18"/>
  <c r="D104" i="18"/>
  <c r="D39" i="18"/>
  <c r="D16" i="18"/>
  <c r="D24" i="18"/>
  <c r="D32" i="18"/>
  <c r="D48" i="18"/>
  <c r="D56" i="18"/>
  <c r="D70" i="18"/>
  <c r="D78" i="18"/>
  <c r="D83" i="18"/>
  <c r="D91" i="18"/>
  <c r="D98" i="18"/>
  <c r="D105" i="18"/>
  <c r="D38" i="18"/>
  <c r="D17" i="18"/>
  <c r="D25" i="18"/>
  <c r="D33" i="18"/>
  <c r="D49" i="18"/>
  <c r="D71" i="18"/>
  <c r="D79" i="18"/>
  <c r="D84" i="18"/>
  <c r="D92" i="18"/>
  <c r="D107" i="18"/>
  <c r="D37" i="18"/>
  <c r="D109" i="18"/>
  <c r="D36" i="18"/>
  <c r="D35" i="18"/>
  <c r="D110" i="18"/>
  <c r="D112" i="18"/>
  <c r="D113" i="18"/>
  <c r="D106" i="18"/>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12" i="5"/>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13" i="8"/>
  <c r="G14" i="8"/>
  <c r="G15" i="8"/>
  <c r="G16" i="8"/>
  <c r="G17" i="8"/>
  <c r="G18" i="8"/>
  <c r="G19" i="8"/>
  <c r="G20" i="8"/>
  <c r="G22" i="8"/>
  <c r="G23" i="8"/>
  <c r="G25" i="8"/>
  <c r="G26" i="8"/>
  <c r="G27" i="8"/>
  <c r="G28" i="8"/>
  <c r="G29" i="8"/>
  <c r="G30" i="8"/>
  <c r="G31" i="8"/>
  <c r="G32" i="8"/>
  <c r="G33" i="8"/>
  <c r="G34" i="8"/>
  <c r="G35" i="8"/>
  <c r="G36" i="8"/>
  <c r="G37" i="8"/>
  <c r="G39" i="8"/>
  <c r="G40" i="8"/>
  <c r="G41" i="8"/>
  <c r="G43" i="8"/>
  <c r="G45" i="8"/>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12" i="11"/>
  <c r="G12" i="10"/>
  <c r="G12" i="8"/>
  <c r="G12" i="12"/>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C27" i="17"/>
  <c r="C118" i="17"/>
  <c r="D118" i="17" s="1"/>
  <c r="C102" i="17"/>
  <c r="C88" i="17"/>
  <c r="C56" i="17"/>
  <c r="C47" i="17"/>
  <c r="C42" i="17"/>
  <c r="C98" i="16"/>
  <c r="C86" i="16"/>
  <c r="C51" i="16"/>
  <c r="C46" i="16"/>
  <c r="C36" i="16"/>
  <c r="C114" i="16"/>
  <c r="D114" i="16" s="1"/>
  <c r="C24" i="16"/>
  <c r="C51" i="15"/>
  <c r="D51" i="15" s="1"/>
  <c r="C34" i="15"/>
  <c r="C28" i="15"/>
  <c r="C24" i="15"/>
  <c r="C21" i="15"/>
  <c r="C18" i="15"/>
  <c r="C15" i="15"/>
  <c r="C51" i="14"/>
  <c r="D51" i="14" s="1"/>
  <c r="D49" i="14"/>
  <c r="D48" i="14"/>
  <c r="D45" i="14"/>
  <c r="D44" i="14"/>
  <c r="D43" i="14"/>
  <c r="D42" i="14"/>
  <c r="D40" i="14"/>
  <c r="D39" i="14"/>
  <c r="D38" i="14"/>
  <c r="D37" i="14"/>
  <c r="D36" i="14"/>
  <c r="D35" i="14"/>
  <c r="C34" i="14"/>
  <c r="D34" i="14" s="1"/>
  <c r="D33" i="14"/>
  <c r="D32" i="14"/>
  <c r="D31" i="14"/>
  <c r="D30" i="14"/>
  <c r="D29" i="14"/>
  <c r="C28" i="14"/>
  <c r="D28" i="14" s="1"/>
  <c r="D27" i="14"/>
  <c r="D26" i="14"/>
  <c r="D25" i="14"/>
  <c r="C24" i="14"/>
  <c r="D24" i="14" s="1"/>
  <c r="D23" i="14"/>
  <c r="D22" i="14"/>
  <c r="C21" i="14"/>
  <c r="D21" i="14" s="1"/>
  <c r="D20" i="14"/>
  <c r="D19" i="14"/>
  <c r="C18" i="14"/>
  <c r="D18" i="14" s="1"/>
  <c r="D17" i="14"/>
  <c r="D16" i="14"/>
  <c r="C15" i="14"/>
  <c r="D15" i="14" s="1"/>
  <c r="D14" i="14"/>
  <c r="D13" i="14"/>
  <c r="D12" i="14"/>
  <c r="C51" i="13"/>
  <c r="D49" i="13" s="1"/>
  <c r="D48" i="13"/>
  <c r="D45" i="13"/>
  <c r="D44" i="13"/>
  <c r="D43" i="13"/>
  <c r="D42" i="13"/>
  <c r="D41" i="13"/>
  <c r="D40" i="13"/>
  <c r="D38" i="13"/>
  <c r="D37" i="13"/>
  <c r="D36" i="13"/>
  <c r="D35" i="13"/>
  <c r="C34" i="13"/>
  <c r="D34" i="13" s="1"/>
  <c r="D33" i="13"/>
  <c r="D31" i="13"/>
  <c r="D30" i="13"/>
  <c r="D29" i="13"/>
  <c r="C28" i="13"/>
  <c r="D28" i="13" s="1"/>
  <c r="D27" i="13"/>
  <c r="D26" i="13"/>
  <c r="C24" i="13"/>
  <c r="D24" i="13" s="1"/>
  <c r="D23" i="13"/>
  <c r="D22" i="13"/>
  <c r="C21" i="13"/>
  <c r="D21" i="13" s="1"/>
  <c r="D20" i="13"/>
  <c r="C18" i="13"/>
  <c r="D18" i="13" s="1"/>
  <c r="D17" i="13"/>
  <c r="D16" i="13"/>
  <c r="D15" i="13"/>
  <c r="C15" i="13"/>
  <c r="D14" i="13"/>
  <c r="D12" i="13"/>
  <c r="C51" i="12"/>
  <c r="D51" i="12" s="1"/>
  <c r="D38" i="12"/>
  <c r="C34" i="12"/>
  <c r="C28" i="12"/>
  <c r="C24" i="12"/>
  <c r="C21" i="12"/>
  <c r="C18" i="12"/>
  <c r="C15" i="12"/>
  <c r="C51" i="11"/>
  <c r="D51" i="11" s="1"/>
  <c r="D44" i="11"/>
  <c r="C34" i="11"/>
  <c r="C28" i="11"/>
  <c r="D25" i="11"/>
  <c r="C24" i="11"/>
  <c r="C21" i="11"/>
  <c r="C18" i="11"/>
  <c r="C15" i="11"/>
  <c r="C51" i="10"/>
  <c r="D51" i="10" s="1"/>
  <c r="C21" i="10"/>
  <c r="C34" i="10"/>
  <c r="C28" i="10"/>
  <c r="C15" i="10"/>
  <c r="C24" i="10"/>
  <c r="C18" i="10"/>
  <c r="C51" i="9"/>
  <c r="D51" i="9" s="1"/>
  <c r="D49" i="9"/>
  <c r="D48" i="9"/>
  <c r="D45" i="9"/>
  <c r="D44" i="9"/>
  <c r="D43" i="9"/>
  <c r="D42" i="9"/>
  <c r="D40" i="9"/>
  <c r="D39" i="9"/>
  <c r="D38" i="9"/>
  <c r="D37" i="9"/>
  <c r="D36" i="9"/>
  <c r="D35" i="9"/>
  <c r="D34" i="9"/>
  <c r="D32" i="9"/>
  <c r="D31" i="9"/>
  <c r="D30" i="9"/>
  <c r="D29" i="9"/>
  <c r="D28" i="9"/>
  <c r="D27" i="9"/>
  <c r="D26" i="9"/>
  <c r="D25" i="9"/>
  <c r="D24" i="9"/>
  <c r="D23" i="9"/>
  <c r="D22" i="9"/>
  <c r="D21" i="9"/>
  <c r="D20" i="9"/>
  <c r="D19" i="9"/>
  <c r="D18" i="9"/>
  <c r="D17" i="9"/>
  <c r="D16" i="9"/>
  <c r="D15" i="9"/>
  <c r="D14" i="9"/>
  <c r="D13" i="9"/>
  <c r="D12" i="9"/>
  <c r="D71" i="25" l="1"/>
  <c r="D96" i="25"/>
  <c r="D119" i="25"/>
  <c r="D39" i="25"/>
  <c r="D47" i="25"/>
  <c r="D29" i="25"/>
  <c r="D120" i="25"/>
  <c r="D122" i="25"/>
  <c r="D99" i="17"/>
  <c r="D98" i="17"/>
  <c r="D53" i="17"/>
  <c r="D52" i="17"/>
  <c r="D51" i="17"/>
  <c r="D50" i="17"/>
  <c r="D35" i="17"/>
  <c r="D34" i="17"/>
  <c r="D36" i="17"/>
  <c r="D32" i="17"/>
  <c r="D39" i="17"/>
  <c r="D31" i="17"/>
  <c r="D33" i="17"/>
  <c r="D38" i="17"/>
  <c r="D30" i="17"/>
  <c r="D37" i="17"/>
  <c r="D29" i="17"/>
  <c r="D47" i="17"/>
  <c r="D76" i="17"/>
  <c r="D115" i="17"/>
  <c r="D14" i="17"/>
  <c r="D88" i="17"/>
  <c r="D42" i="17"/>
  <c r="D60" i="17"/>
  <c r="D94" i="17"/>
  <c r="D15" i="17"/>
  <c r="D48" i="17"/>
  <c r="D59" i="17"/>
  <c r="D65" i="17"/>
  <c r="D16" i="17"/>
  <c r="D45" i="17"/>
  <c r="D66" i="17"/>
  <c r="D106" i="17"/>
  <c r="D17" i="17"/>
  <c r="D81" i="17"/>
  <c r="D82" i="17"/>
  <c r="D46" i="17"/>
  <c r="D75" i="17"/>
  <c r="D108" i="17"/>
  <c r="D19" i="17"/>
  <c r="D22" i="17"/>
  <c r="D24" i="17"/>
  <c r="D18" i="17"/>
  <c r="D95" i="17"/>
  <c r="D12" i="17"/>
  <c r="D20" i="17"/>
  <c r="D96" i="17"/>
  <c r="D13" i="17"/>
  <c r="D21" i="17"/>
  <c r="D23" i="17"/>
  <c r="D67" i="17"/>
  <c r="D83" i="17"/>
  <c r="D97" i="17"/>
  <c r="D27" i="17"/>
  <c r="D68" i="17"/>
  <c r="D84" i="17"/>
  <c r="D57" i="17"/>
  <c r="D73" i="17"/>
  <c r="D86" i="17"/>
  <c r="D104" i="17"/>
  <c r="D102" i="17"/>
  <c r="D58" i="17"/>
  <c r="D74" i="17"/>
  <c r="D87" i="17"/>
  <c r="D105" i="17"/>
  <c r="D28" i="17"/>
  <c r="D49" i="17"/>
  <c r="D61" i="17"/>
  <c r="D69" i="17"/>
  <c r="D77" i="17"/>
  <c r="D85" i="17"/>
  <c r="D89" i="17"/>
  <c r="D101" i="17"/>
  <c r="D110" i="17"/>
  <c r="D26" i="17"/>
  <c r="D40" i="17"/>
  <c r="D54" i="17"/>
  <c r="D62" i="17"/>
  <c r="D70" i="17"/>
  <c r="D78" i="17"/>
  <c r="D91" i="17"/>
  <c r="D111" i="17"/>
  <c r="D25" i="17"/>
  <c r="D41" i="17"/>
  <c r="D43" i="17"/>
  <c r="D55" i="17"/>
  <c r="D63" i="17"/>
  <c r="D71" i="17"/>
  <c r="D79" i="17"/>
  <c r="D92" i="17"/>
  <c r="D112" i="17"/>
  <c r="D44" i="17"/>
  <c r="D56" i="17"/>
  <c r="D64" i="17"/>
  <c r="D72" i="17"/>
  <c r="D80" i="17"/>
  <c r="D93" i="17"/>
  <c r="D103" i="17"/>
  <c r="D113" i="17"/>
  <c r="D90" i="17"/>
  <c r="D100" i="17"/>
  <c r="D107" i="17"/>
  <c r="D116" i="17"/>
  <c r="D109" i="17"/>
  <c r="D87" i="16"/>
  <c r="D88" i="16"/>
  <c r="D95" i="16"/>
  <c r="D96" i="16"/>
  <c r="D97" i="16"/>
  <c r="D102" i="16"/>
  <c r="D103" i="16"/>
  <c r="D89" i="16"/>
  <c r="D104" i="16"/>
  <c r="D94" i="16"/>
  <c r="D105" i="16"/>
  <c r="D90" i="16"/>
  <c r="D98" i="16"/>
  <c r="D106" i="16"/>
  <c r="D91" i="16"/>
  <c r="D99" i="16"/>
  <c r="D107" i="16"/>
  <c r="D92" i="16"/>
  <c r="D100" i="16"/>
  <c r="D108" i="16"/>
  <c r="D93" i="16"/>
  <c r="D101" i="16"/>
  <c r="D109" i="16"/>
  <c r="D83" i="16"/>
  <c r="D78" i="16"/>
  <c r="D79" i="16"/>
  <c r="D76" i="16"/>
  <c r="D80" i="16"/>
  <c r="D75" i="16"/>
  <c r="D77" i="16"/>
  <c r="D85" i="16"/>
  <c r="D84" i="16"/>
  <c r="D82" i="16"/>
  <c r="D74" i="16"/>
  <c r="D81" i="16"/>
  <c r="D86" i="16"/>
  <c r="D52" i="16"/>
  <c r="D54" i="16"/>
  <c r="D50" i="16"/>
  <c r="D38" i="16"/>
  <c r="D59" i="16"/>
  <c r="D112" i="16"/>
  <c r="D60" i="16"/>
  <c r="D68" i="16"/>
  <c r="D67" i="16"/>
  <c r="D73" i="16"/>
  <c r="D65" i="16"/>
  <c r="D51" i="16"/>
  <c r="D46" i="16"/>
  <c r="D55" i="16"/>
  <c r="D72" i="16"/>
  <c r="D64" i="16"/>
  <c r="D66" i="16"/>
  <c r="D47" i="16"/>
  <c r="D56" i="16"/>
  <c r="D71" i="16"/>
  <c r="D63" i="16"/>
  <c r="D53" i="16"/>
  <c r="D48" i="16"/>
  <c r="D57" i="16"/>
  <c r="D70" i="16"/>
  <c r="D62" i="16"/>
  <c r="D29" i="16"/>
  <c r="D49" i="16"/>
  <c r="D58" i="16"/>
  <c r="D69" i="16"/>
  <c r="D61" i="16"/>
  <c r="D21" i="16"/>
  <c r="D39" i="16"/>
  <c r="D42" i="16"/>
  <c r="D23" i="16"/>
  <c r="D24" i="16"/>
  <c r="D17" i="16"/>
  <c r="D25" i="16"/>
  <c r="D33" i="16"/>
  <c r="D43" i="16"/>
  <c r="D14" i="16"/>
  <c r="D30" i="16"/>
  <c r="D40" i="16"/>
  <c r="D15" i="16"/>
  <c r="D18" i="16"/>
  <c r="D26" i="16"/>
  <c r="D34" i="16"/>
  <c r="D44" i="16"/>
  <c r="D13" i="16"/>
  <c r="D22" i="16"/>
  <c r="D16" i="16"/>
  <c r="D19" i="16"/>
  <c r="D27" i="16"/>
  <c r="D35" i="16"/>
  <c r="D45" i="16"/>
  <c r="D12" i="16"/>
  <c r="D31" i="16"/>
  <c r="D32" i="16"/>
  <c r="D20" i="16"/>
  <c r="D28" i="16"/>
  <c r="D37" i="16"/>
  <c r="D111" i="16"/>
  <c r="D36" i="16"/>
  <c r="D41" i="16"/>
  <c r="D29" i="15"/>
  <c r="D22" i="15"/>
  <c r="D30" i="15"/>
  <c r="D38" i="15"/>
  <c r="D49" i="15"/>
  <c r="D21" i="15"/>
  <c r="D14" i="15"/>
  <c r="D16" i="15"/>
  <c r="D24" i="15"/>
  <c r="D32" i="15"/>
  <c r="D40" i="15"/>
  <c r="D13" i="15"/>
  <c r="D39" i="15"/>
  <c r="D42" i="15"/>
  <c r="D48" i="15"/>
  <c r="D15" i="15"/>
  <c r="D33" i="15"/>
  <c r="D18" i="15"/>
  <c r="D26" i="15"/>
  <c r="D34" i="15"/>
  <c r="D43" i="15"/>
  <c r="D23" i="15"/>
  <c r="D25" i="15"/>
  <c r="D19" i="15"/>
  <c r="D27" i="15"/>
  <c r="D35" i="15"/>
  <c r="D44" i="15"/>
  <c r="D37" i="15"/>
  <c r="D31" i="15"/>
  <c r="D17" i="15"/>
  <c r="D12" i="15"/>
  <c r="D20" i="15"/>
  <c r="D28" i="15"/>
  <c r="D36" i="15"/>
  <c r="D45" i="15"/>
  <c r="D41" i="15"/>
  <c r="D41" i="14"/>
  <c r="D51" i="13"/>
  <c r="D13" i="13"/>
  <c r="D19" i="13"/>
  <c r="D25" i="13"/>
  <c r="D32" i="13"/>
  <c r="D39" i="13"/>
  <c r="D21" i="12"/>
  <c r="D49" i="12"/>
  <c r="D13" i="12"/>
  <c r="D29" i="12"/>
  <c r="D14" i="12"/>
  <c r="D30" i="12"/>
  <c r="D37" i="12"/>
  <c r="D48" i="12"/>
  <c r="D31" i="12"/>
  <c r="D42" i="12"/>
  <c r="D39" i="12"/>
  <c r="D40" i="12"/>
  <c r="D33" i="12"/>
  <c r="D18" i="12"/>
  <c r="D25" i="12"/>
  <c r="D34" i="12"/>
  <c r="D43" i="12"/>
  <c r="D15" i="12"/>
  <c r="D16" i="12"/>
  <c r="D32" i="12"/>
  <c r="D24" i="12"/>
  <c r="D19" i="12"/>
  <c r="D26" i="12"/>
  <c r="D35" i="12"/>
  <c r="D44" i="12"/>
  <c r="D22" i="12"/>
  <c r="D23" i="12"/>
  <c r="D17" i="12"/>
  <c r="D12" i="12"/>
  <c r="D20" i="12"/>
  <c r="D28" i="12"/>
  <c r="D36" i="12"/>
  <c r="D45" i="12"/>
  <c r="D27" i="12"/>
  <c r="D41" i="12"/>
  <c r="D27" i="11"/>
  <c r="D45" i="11"/>
  <c r="D26" i="11"/>
  <c r="D17" i="11"/>
  <c r="D18" i="11"/>
  <c r="D19" i="11"/>
  <c r="D35" i="11"/>
  <c r="D34" i="11"/>
  <c r="D36" i="11"/>
  <c r="D20" i="11"/>
  <c r="D21" i="11"/>
  <c r="D14" i="11"/>
  <c r="D22" i="11"/>
  <c r="D30" i="11"/>
  <c r="D40" i="11"/>
  <c r="D37" i="11"/>
  <c r="D38" i="11"/>
  <c r="D15" i="11"/>
  <c r="D23" i="11"/>
  <c r="D31" i="11"/>
  <c r="D42" i="11"/>
  <c r="D48" i="11"/>
  <c r="D12" i="11"/>
  <c r="D28" i="11"/>
  <c r="D13" i="11"/>
  <c r="D29" i="11"/>
  <c r="D16" i="11"/>
  <c r="D24" i="11"/>
  <c r="D33" i="11"/>
  <c r="D43" i="11"/>
  <c r="D32" i="11"/>
  <c r="D39" i="11"/>
  <c r="D49" i="11"/>
  <c r="D41" i="11"/>
  <c r="D48" i="10"/>
  <c r="D16" i="10"/>
  <c r="D24" i="10"/>
  <c r="D15" i="10"/>
  <c r="D49" i="10"/>
  <c r="D32" i="10"/>
  <c r="D12" i="10"/>
  <c r="D17" i="10"/>
  <c r="D33" i="10"/>
  <c r="D18" i="10"/>
  <c r="D34" i="10"/>
  <c r="D19" i="10"/>
  <c r="D13" i="10"/>
  <c r="D20" i="10"/>
  <c r="D14" i="10"/>
  <c r="D21" i="10"/>
  <c r="D36" i="10"/>
  <c r="D22" i="10"/>
  <c r="D27" i="10"/>
  <c r="D37" i="10"/>
  <c r="D35" i="10"/>
  <c r="D23" i="10"/>
  <c r="D44" i="10"/>
  <c r="D30" i="10"/>
  <c r="D40" i="10"/>
  <c r="D29" i="10"/>
  <c r="D26" i="10"/>
  <c r="D42" i="10"/>
  <c r="D28" i="10"/>
  <c r="D38" i="10"/>
  <c r="D25" i="10"/>
  <c r="D31" i="10"/>
  <c r="D41" i="10"/>
  <c r="D45" i="10"/>
  <c r="D39" i="10"/>
  <c r="D43" i="10"/>
  <c r="D33" i="9"/>
  <c r="D41" i="9"/>
  <c r="C51" i="8"/>
  <c r="D51" i="8" s="1"/>
  <c r="D49" i="8"/>
  <c r="D48" i="8"/>
  <c r="D45" i="8"/>
  <c r="D44" i="8"/>
  <c r="D43" i="8"/>
  <c r="D42" i="8"/>
  <c r="D40" i="8"/>
  <c r="C39" i="8"/>
  <c r="D39" i="8" s="1"/>
  <c r="D38" i="8"/>
  <c r="D37" i="8"/>
  <c r="D36" i="8"/>
  <c r="D35" i="8"/>
  <c r="D33" i="8"/>
  <c r="D32" i="8"/>
  <c r="D31" i="8"/>
  <c r="C30" i="8"/>
  <c r="D30" i="8" s="1"/>
  <c r="D29" i="8"/>
  <c r="D28" i="8"/>
  <c r="D26" i="8"/>
  <c r="C25" i="8"/>
  <c r="D25" i="8" s="1"/>
  <c r="D24" i="8"/>
  <c r="D23" i="8"/>
  <c r="C22" i="8"/>
  <c r="D22" i="8" s="1"/>
  <c r="D21" i="8"/>
  <c r="D20" i="8"/>
  <c r="D19" i="8"/>
  <c r="C18" i="8"/>
  <c r="D18" i="8" s="1"/>
  <c r="D17" i="8"/>
  <c r="D16" i="8"/>
  <c r="D15" i="8"/>
  <c r="C15" i="8"/>
  <c r="D14" i="8"/>
  <c r="D13" i="8"/>
  <c r="D12" i="8"/>
  <c r="D27" i="8" l="1"/>
  <c r="D34" i="8"/>
  <c r="D41" i="8"/>
  <c r="C54" i="5"/>
  <c r="D54" i="5" s="1"/>
  <c r="C51" i="4"/>
  <c r="D17" i="4" s="1"/>
  <c r="C54" i="1"/>
  <c r="D54" i="1" s="1"/>
  <c r="D52" i="1"/>
  <c r="D51"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12" i="1"/>
  <c r="D16" i="4" l="1"/>
  <c r="D40" i="4"/>
  <c r="D32" i="4"/>
  <c r="D24" i="4"/>
  <c r="D31" i="4"/>
  <c r="D12" i="4"/>
  <c r="D38" i="4"/>
  <c r="D22" i="4"/>
  <c r="D14" i="4"/>
  <c r="D45" i="4"/>
  <c r="D37" i="4"/>
  <c r="D29" i="4"/>
  <c r="D21" i="4"/>
  <c r="D13" i="4"/>
  <c r="D44" i="4"/>
  <c r="D36" i="4"/>
  <c r="D28" i="4"/>
  <c r="D20" i="4"/>
  <c r="D48" i="4"/>
  <c r="D43" i="4"/>
  <c r="D35" i="4"/>
  <c r="D27" i="4"/>
  <c r="D19" i="4"/>
  <c r="D49" i="4"/>
  <c r="D42" i="4"/>
  <c r="D34" i="4"/>
  <c r="D26" i="4"/>
  <c r="D18" i="4"/>
  <c r="D51" i="4"/>
  <c r="D39" i="4"/>
  <c r="D23" i="4"/>
  <c r="D15" i="4"/>
  <c r="D30" i="4"/>
  <c r="D41" i="4"/>
  <c r="D33" i="4"/>
  <c r="D25" i="4"/>
  <c r="D28" i="5"/>
  <c r="D39" i="5"/>
  <c r="D15" i="5"/>
  <c r="D30" i="5"/>
  <c r="D19" i="5"/>
  <c r="D44" i="5"/>
  <c r="D32" i="5"/>
  <c r="D46" i="5"/>
  <c r="D22" i="5"/>
  <c r="D35" i="5"/>
  <c r="D47" i="5"/>
  <c r="D14" i="5"/>
  <c r="D16" i="5"/>
  <c r="D48" i="5"/>
  <c r="D27" i="5"/>
  <c r="D40" i="5"/>
  <c r="D43" i="5"/>
  <c r="D31" i="5"/>
  <c r="D20" i="5"/>
  <c r="D23" i="5"/>
  <c r="D36" i="5"/>
  <c r="D12" i="5"/>
  <c r="D24" i="5"/>
  <c r="D38" i="5"/>
  <c r="D52" i="5"/>
  <c r="D17" i="5"/>
  <c r="D25" i="5"/>
  <c r="D33" i="5"/>
  <c r="D41" i="5"/>
  <c r="D49" i="5"/>
  <c r="D18" i="5"/>
  <c r="D26" i="5"/>
  <c r="D34" i="5"/>
  <c r="D42" i="5"/>
  <c r="D51" i="5"/>
  <c r="D13" i="5"/>
  <c r="D21" i="5"/>
  <c r="D29" i="5"/>
  <c r="D37" i="5"/>
  <c r="D45" i="5"/>
</calcChain>
</file>

<file path=xl/sharedStrings.xml><?xml version="1.0" encoding="utf-8"?>
<sst xmlns="http://schemas.openxmlformats.org/spreadsheetml/2006/main" count="5554" uniqueCount="393">
  <si>
    <t>JPMorgan Russian Securities plc</t>
  </si>
  <si>
    <t xml:space="preserve">The data is presented by J.P. Morgan Asset management as at the date supplied. The data can be manipulated on an individual client basis, and as such, J.P. Morgan Asset Management accepts no legal responsibility or liability for any such data manipulation. The companies/securities below are shown for illustrative purposes only. Their inclusion should not be interpreted as a recommendation to buy or sell. The information is at least 1 month old and is provided for informational purposes only. It cannot be assumed that these types of investments will be available to or will be selected by the fund in the future.                                                                                                                                                                                                          </t>
  </si>
  <si>
    <t>Full portfolio listing as at close of business 30th April 2022</t>
  </si>
  <si>
    <t>Holding</t>
  </si>
  <si>
    <t>Security Description</t>
  </si>
  <si>
    <t>Market Value</t>
  </si>
  <si>
    <t>% of Fund</t>
  </si>
  <si>
    <t>Security No.</t>
  </si>
  <si>
    <t>HALYK SAVINGS BANK OF KAZAKHSTAN JSC GDR USD</t>
  </si>
  <si>
    <t>B1KDG41</t>
  </si>
  <si>
    <t>JSC KASPI.KZ GDR-REG S</t>
  </si>
  <si>
    <t>BMXZ8G7</t>
  </si>
  <si>
    <t>UNITED CO RUSAL INTERNATIONAL PJSC COMMON STOCK HKD 0.656517</t>
  </si>
  <si>
    <t>BNGCVV8</t>
  </si>
  <si>
    <t>NAC KAZATOMPROM JSC</t>
  </si>
  <si>
    <t>BGXQL36</t>
  </si>
  <si>
    <t>GAZPROM PJSC COMMON STOCK RUB</t>
  </si>
  <si>
    <t>SBERBANK OF RUSSIA PJSC PREFERENCE RUB 3</t>
  </si>
  <si>
    <t>MMC NORILSK NICKEL PJSC COMMON STOCK RUB 1</t>
  </si>
  <si>
    <t>LUKOIL PJSC COMMON STOCK RUB</t>
  </si>
  <si>
    <t>ROSNEFT OIL CO PJSC COMMON STOCK RUB 0.01</t>
  </si>
  <si>
    <t>MAGNIT PJSC COMMON STOCK RUB 0.01</t>
  </si>
  <si>
    <t>GAZPROM NEFT PJSC COMMON STOCK RUB</t>
  </si>
  <si>
    <t>TATNEFT PJSC COMMON STOCK RUB</t>
  </si>
  <si>
    <t>ROSTELECOM PJSC COMMON STOCK RUB</t>
  </si>
  <si>
    <t>VTB BANK PJSC COMMON STOCK RUB 0.01</t>
  </si>
  <si>
    <t>DETSKY MIR PJSC COMMON STOCK RUB 0.0004</t>
  </si>
  <si>
    <t>YANDEX NV COMMON STOCK USD 0.01</t>
  </si>
  <si>
    <t>MD MEDICAL GROUP INVESTMENTS PLC GDR USD</t>
  </si>
  <si>
    <t>SISTEMA PJSFC COMMON STOCK RUB 0.09</t>
  </si>
  <si>
    <t>NOVATEK PJSC COMMON STOCK RUB 0.1</t>
  </si>
  <si>
    <t>FIX PRICE GROUP LTD GDR</t>
  </si>
  <si>
    <t>TCS GROUP HOLDING PLC GDR</t>
  </si>
  <si>
    <t>POLYUS PJSC GDR</t>
  </si>
  <si>
    <t>X 5 RETAIL GROUP NV-REGS GDR</t>
  </si>
  <si>
    <t>NOVOLIPETSK STEEL PJSC GDR</t>
  </si>
  <si>
    <t>SEVERSTAL PAO GDR USD</t>
  </si>
  <si>
    <t>Total portfolio</t>
  </si>
  <si>
    <t>JPM USD LIQUIDITY LVNAV X (DIST.)</t>
  </si>
  <si>
    <t>7253766</t>
  </si>
  <si>
    <t>GAZPROM PJSC ADR</t>
  </si>
  <si>
    <t>SBERBANK OF RUSSIA PJSC</t>
  </si>
  <si>
    <t>LUKOIL PJSC ADR</t>
  </si>
  <si>
    <t>ROSNEFT OIL CO PJSC</t>
  </si>
  <si>
    <t>TATNEFT PJSC PREFERENCE RUB 1</t>
  </si>
  <si>
    <t>NOVATEK PJSC GDR USD</t>
  </si>
  <si>
    <t>Subtotal</t>
  </si>
  <si>
    <t>Full portfolio listing as at close of business 31st May 2022</t>
  </si>
  <si>
    <t>Net Currect Assets</t>
  </si>
  <si>
    <t>Total Assets</t>
  </si>
  <si>
    <t>Full portfolio listing as at close of business 31st March 2022</t>
  </si>
  <si>
    <t>For MOEX local stock, a fair value adjustment has been applied to the last trade price on 25 February 2022 and for American Depositary Receipts and Global Depositary Receipts a fair value adjustment has been applied to the last trade price on 2 March 2022.</t>
  </si>
  <si>
    <t>Full portfolio listing as at close of business 30 June 2022</t>
  </si>
  <si>
    <t>Full portfolio listing as at close of business 31st July 2022</t>
  </si>
  <si>
    <t>5819115</t>
  </si>
  <si>
    <t>JPM GBP LIQUIDITY LVNAV X (DIST.)</t>
  </si>
  <si>
    <t>Full portfolio listing as at close of business 31st August 2022</t>
  </si>
  <si>
    <t>LUKOIL PJSC COMMON STOCK RUB 0.025 RUB</t>
  </si>
  <si>
    <t>ROSNEFT OIL CO PJSC COMMON STOCK RUB</t>
  </si>
  <si>
    <t>NOVOLIPETSK STEEL PJSC COMMON STOCK RUB</t>
  </si>
  <si>
    <t>POLYUS PJSC COMMON STOCK RUB</t>
  </si>
  <si>
    <t>Full portfolio listing as at close of business 30th September 2022</t>
  </si>
  <si>
    <t>Full portfolio listing as at close of business 31st October 2022</t>
  </si>
  <si>
    <t>JPMorgan Emerging Europe, Middle East &amp; Africa Securities plc</t>
  </si>
  <si>
    <t>Full portfolio listing as at close of business 30th November 2022</t>
  </si>
  <si>
    <t>Full portfolio listing as at close of business 31st December 2022</t>
  </si>
  <si>
    <t>Full portfolio listing as at close of business 31st January 2023</t>
  </si>
  <si>
    <t>Full portfolio listing as at close of business 28th February 2023</t>
  </si>
  <si>
    <t>AL RAJHI BANK COMMON STOCK SAR 10</t>
  </si>
  <si>
    <t>NASPERS LTD COMMON STOCK ZAR 2</t>
  </si>
  <si>
    <t>SAUDI BASIC INDUSTRIES CORP COMMON STOCK SAR 10</t>
  </si>
  <si>
    <t>QATAR NATIONAL BANK QPSC COMMON STOCK QAR 1</t>
  </si>
  <si>
    <t>SAUDI ARABIAN OIL CO COMMON STOCK SAR</t>
  </si>
  <si>
    <t>INDUSTRIES QATAR QSC COMMON STOCK QAR 1</t>
  </si>
  <si>
    <t>FIRSTRAND LTD COMMON STOCK ZAR 1</t>
  </si>
  <si>
    <t>THE SAUDI NATIONAL BANK</t>
  </si>
  <si>
    <t>STANDARD BANK GROUP LTD COMMON STOCK ZAR 10</t>
  </si>
  <si>
    <t>BID CORP LTD COMMON STOCK ZAR</t>
  </si>
  <si>
    <t>ABSA GROUP LTD</t>
  </si>
  <si>
    <t>SAUDI TELECOM CO COMMON STOCK</t>
  </si>
  <si>
    <t>MOTOR OIL HELLAS CORINTH REFINERIES SA COMMON STOCK EUR 0.75</t>
  </si>
  <si>
    <t>B12LZH9</t>
  </si>
  <si>
    <t>6622691</t>
  </si>
  <si>
    <t>B1324D0</t>
  </si>
  <si>
    <t>6148197</t>
  </si>
  <si>
    <t>BJTM270</t>
  </si>
  <si>
    <t>6673570</t>
  </si>
  <si>
    <t>6606996</t>
  </si>
  <si>
    <t>BSHYYN1</t>
  </si>
  <si>
    <t>B030GJ7</t>
  </si>
  <si>
    <t>2H6442S</t>
  </si>
  <si>
    <t>0H5797S</t>
  </si>
  <si>
    <t>BZBFKT7</t>
  </si>
  <si>
    <t>BFX05H3</t>
  </si>
  <si>
    <t>B12M7Q5</t>
  </si>
  <si>
    <t>5996234</t>
  </si>
  <si>
    <t>EMAAR PROPERTIES PJSC COMMON STOCK AED 1</t>
  </si>
  <si>
    <t>SHOPRITE HOLDINGS LTD COMMON STOCK ZAR 113.4</t>
  </si>
  <si>
    <t>SANLAM LTD COMMON STOCK ZAR 1</t>
  </si>
  <si>
    <t>SABIC AGRI-NUTRIENTS CO COMMON STOCK SAR 10</t>
  </si>
  <si>
    <t>ALDAR PROPERTIES PJSC COMMON STOCK AED 1</t>
  </si>
  <si>
    <t>B01RM25</t>
  </si>
  <si>
    <t>6801575</t>
  </si>
  <si>
    <t>B0L6750</t>
  </si>
  <si>
    <t>B1323K0</t>
  </si>
  <si>
    <t>B0LX3Y2</t>
  </si>
  <si>
    <t>0H5796S</t>
  </si>
  <si>
    <t>0H6364S</t>
  </si>
  <si>
    <t>ALINMA BANK COMMON STOCK SAR 10</t>
  </si>
  <si>
    <t>VODACOM GROUP LTD COMMON STOCK ZAR</t>
  </si>
  <si>
    <t>ADNOC DRILLING CO PJSC COMMON STOCK AED</t>
  </si>
  <si>
    <t>OPAP SA COMMON STOCK EUR 0.3</t>
  </si>
  <si>
    <t>B39NWT3</t>
  </si>
  <si>
    <t>B65B4D0</t>
  </si>
  <si>
    <t>BN12D39</t>
  </si>
  <si>
    <t>7107250</t>
  </si>
  <si>
    <t>EMIRATES TELECOMMUNICATIONS GROUP CO PJSC COMMON STOCK AED 1</t>
  </si>
  <si>
    <t>ABU DHABI COMMERCIAL BANK PJSC COMMON STOCK AED 1</t>
  </si>
  <si>
    <t>RIYAD BANK COMMON STOCK SAR 10</t>
  </si>
  <si>
    <t>6322173</t>
  </si>
  <si>
    <t>6545464</t>
  </si>
  <si>
    <t>B12LZW4</t>
  </si>
  <si>
    <t>0H5856S</t>
  </si>
  <si>
    <t>0H5855S</t>
  </si>
  <si>
    <t>IMPALA PLATINUM HOLDINGS LTD COMMON STOCK ZAR 0</t>
  </si>
  <si>
    <t>B1FFT76</t>
  </si>
  <si>
    <t>AVI LTD COMMON STOCK ZAR 5</t>
  </si>
  <si>
    <t>6040958</t>
  </si>
  <si>
    <t>2H6464S</t>
  </si>
  <si>
    <t>0H5828S</t>
  </si>
  <si>
    <t>SIBANYE STILLWATER LTD COMMON STOCK ZAR</t>
  </si>
  <si>
    <t>ETIHAD ETISALAT CO COMMON STOCK SAR 10</t>
  </si>
  <si>
    <t>JARIR MARKETING CO COMMON STOCK SAR 10</t>
  </si>
  <si>
    <t>BL0L913</t>
  </si>
  <si>
    <t>B12LR51</t>
  </si>
  <si>
    <t>B128FM5</t>
  </si>
  <si>
    <t>QATAR GAS TRANSPORT CO LTD COMMON STOCK QAR 1</t>
  </si>
  <si>
    <t>OLD MUTUAL LTD COMMON STOCK ZAR</t>
  </si>
  <si>
    <t>LEEJAM SPORTS CO JSC COMMON STOCK SAR 10</t>
  </si>
  <si>
    <t>STS HOLDING SA COMMON STOCK PLN</t>
  </si>
  <si>
    <t>ARABIAN CONTRACTING SERVICES CO COMMON STOCK SAR</t>
  </si>
  <si>
    <t>B0MLBC9</t>
  </si>
  <si>
    <t>BDVPYN5</t>
  </si>
  <si>
    <t>BF12ZV5</t>
  </si>
  <si>
    <t>BMFCKF9</t>
  </si>
  <si>
    <t>BP4DC81</t>
  </si>
  <si>
    <t>ELM CO COMMON STOCK SAR 10</t>
  </si>
  <si>
    <t>KOMERCNI BANKA AS COMMON STOCK CZK 100</t>
  </si>
  <si>
    <t>ABU DHABI NATIONAL OIL CO FOR DISTRIBUTION PJSC COMMON STOCK AED 0.08</t>
  </si>
  <si>
    <t>FIRST ABU DHABI BANK PJSC COMMON STOCK AED 1</t>
  </si>
  <si>
    <t>UNITED INTERNATIONAL TRANSPORTATION CO COMMON STOCK SAR 10</t>
  </si>
  <si>
    <t>BNYDSH8</t>
  </si>
  <si>
    <t>4519449</t>
  </si>
  <si>
    <t>BYVGM64</t>
  </si>
  <si>
    <t>6624471</t>
  </si>
  <si>
    <t>B2493D0</t>
  </si>
  <si>
    <t>DUBAI ELECTRICITY &amp; WATER AU</t>
  </si>
  <si>
    <t>JUMBO SA COMMON STOCK EUR 0.88</t>
  </si>
  <si>
    <t>GRUPA KETY SA COMMON STOCK PLN 2.5</t>
  </si>
  <si>
    <t>KRUK SA COMMON STOCK PLN 1</t>
  </si>
  <si>
    <t>FERTIGLOBE PLC COMMON STOCK USD</t>
  </si>
  <si>
    <t>ABU DHABI ISLAMIC BANK PJSC COMMON STOCK AED 1</t>
  </si>
  <si>
    <t>BANCA TRANSILVANIA SA COMMON STOCK RON 1</t>
  </si>
  <si>
    <t>SALIK CO PJSC COMMON STOCK AED 0.01</t>
  </si>
  <si>
    <t>WOOLWORTHS HOLDINGS LTD/SOUTH AFRICA COMMON STOCK ZAR 0</t>
  </si>
  <si>
    <t>RIYADH CABLES GROUP CO COMMON STOCK SAR 10</t>
  </si>
  <si>
    <t>SAUDI BRITISH BANK/THE COMMON STOCK SAR 10</t>
  </si>
  <si>
    <t>HELLENIC TELECOMMUNICATIONS ORGANIZATION SA COMMON STOCK EUR 2.83</t>
  </si>
  <si>
    <t>MOUWASAT MEDICAL SERVICES CO COMMON STOCK SAR 10</t>
  </si>
  <si>
    <t>ANGLOGOLD ASHANTI LTD COMMON STOCK ZAR 25</t>
  </si>
  <si>
    <t>GOLD FIELDS LTD COMMON STOCK ZAR 50</t>
  </si>
  <si>
    <t>ANGLO AMERICAN PLC COMMON STOCK GBP 0.54945</t>
  </si>
  <si>
    <t>BIDVEST GROUP LTD/THE COMMON STOCK ZAR 5</t>
  </si>
  <si>
    <t>OUTSURANCE GROUP LTD COMMON STOCK ZAR 0.0001</t>
  </si>
  <si>
    <t>BJLTVJ4</t>
  </si>
  <si>
    <t>7243530</t>
  </si>
  <si>
    <t>5216385</t>
  </si>
  <si>
    <t>B4PTLY0</t>
  </si>
  <si>
    <t>BMXCL70</t>
  </si>
  <si>
    <t>6001728</t>
  </si>
  <si>
    <t>5393307</t>
  </si>
  <si>
    <t>BJN5952</t>
  </si>
  <si>
    <t>B06KZ97</t>
  </si>
  <si>
    <t>BNBPXW7</t>
  </si>
  <si>
    <t>B12LSY7</t>
  </si>
  <si>
    <t>5051605</t>
  </si>
  <si>
    <t>B403QG4</t>
  </si>
  <si>
    <t>6565655</t>
  </si>
  <si>
    <t>0H5804S</t>
  </si>
  <si>
    <t>6280215</t>
  </si>
  <si>
    <t>B1XZS82</t>
  </si>
  <si>
    <t>6100089</t>
  </si>
  <si>
    <t>BN6QSM0</t>
  </si>
  <si>
    <t>0H5827S</t>
  </si>
  <si>
    <t>2H7674S</t>
  </si>
  <si>
    <t>FOSCHINI GROUP LTD/THE COMMON STOCK ZAR 1.25</t>
  </si>
  <si>
    <t>MR PRICE GROUP LTD COMMON STOCK ZAR 0.025</t>
  </si>
  <si>
    <t>TRUWORTHS INTERNATIONAL LTD COMMON STOCK ZAR 0.015</t>
  </si>
  <si>
    <t>MOTUS HOLDINGS LTD COMMON STOCK ZAR</t>
  </si>
  <si>
    <t>TEN SQUARE GAMES SA COMMON STOCK PLN 0.1</t>
  </si>
  <si>
    <t>CLICKS GROUP LTD COMMON STOCK ZAR 1</t>
  </si>
  <si>
    <t>6349688</t>
  </si>
  <si>
    <t>BYXW419</t>
  </si>
  <si>
    <t>6113485</t>
  </si>
  <si>
    <t>BDRN3H0</t>
  </si>
  <si>
    <t>BFZCQ74</t>
  </si>
  <si>
    <t>6105578</t>
  </si>
  <si>
    <t>2H7675S</t>
  </si>
  <si>
    <t>0H5813S</t>
  </si>
  <si>
    <t>0H5803S</t>
  </si>
  <si>
    <t>0H5822S</t>
  </si>
  <si>
    <t>0H5816S</t>
  </si>
  <si>
    <t>0H5802S</t>
  </si>
  <si>
    <t>0H5837S</t>
  </si>
  <si>
    <t>2H7182S</t>
  </si>
  <si>
    <t>0H5850S</t>
  </si>
  <si>
    <t>0H6379S</t>
  </si>
  <si>
    <t>0H6371S</t>
  </si>
  <si>
    <t>0H5808S</t>
  </si>
  <si>
    <t>0H6372S</t>
  </si>
  <si>
    <t>0H6380S</t>
  </si>
  <si>
    <t>0H6365S</t>
  </si>
  <si>
    <t>0H6368S</t>
  </si>
  <si>
    <t>Full portfolio listing as at close of business 31st March 2023</t>
  </si>
  <si>
    <t>AL ANSARI FINANCIAL SERVICES PJSC COMMON STOCK AED</t>
  </si>
  <si>
    <t>BMWB101</t>
  </si>
  <si>
    <t>ARABIAN DRILLING CO COMMON STOCK SAR 10</t>
  </si>
  <si>
    <t>BPNZYP9</t>
  </si>
  <si>
    <t>DUBAI ISLAMIC BANK PJSC COMMON STOCK AED 1</t>
  </si>
  <si>
    <t>FERTIGLOBE PLC COMMON STOCK</t>
  </si>
  <si>
    <t>6283452</t>
  </si>
  <si>
    <t>ADNOC GAS PLC</t>
  </si>
  <si>
    <t>BPJLW35</t>
  </si>
  <si>
    <t>0H6381S</t>
  </si>
  <si>
    <t>0H6378S</t>
  </si>
  <si>
    <t>0H6366S</t>
  </si>
  <si>
    <t>0H6367S</t>
  </si>
  <si>
    <t>0H6400S</t>
  </si>
  <si>
    <t xml:space="preserve"> </t>
  </si>
  <si>
    <t>Full portfolio listing as at close of business 30th April 2023</t>
  </si>
  <si>
    <t>JARIR MARKETING CO COMMON STOCK SAR 1</t>
  </si>
  <si>
    <t>ADNOC LOGISTICS &amp; SERVICES COMMON STOCK AED</t>
  </si>
  <si>
    <t>6H9334S</t>
  </si>
  <si>
    <t>Full portfolio listing as at close of business 31st May 2023</t>
  </si>
  <si>
    <t>Full portfolio listing as at close of business 30th June 2023</t>
  </si>
  <si>
    <t>HUMANSOFT HOLDING CO KSC COMMON STOCK KWD 100</t>
  </si>
  <si>
    <t>SAUDI AWWAL BANK COMMON STOCK SAR 10</t>
  </si>
  <si>
    <t>B13BYX7</t>
  </si>
  <si>
    <t>OOREDOO QPSC COMMON STOCK QAR 1</t>
  </si>
  <si>
    <t>6158174</t>
  </si>
  <si>
    <t>Full portfolio listing as at close of business 31st July 2023</t>
  </si>
  <si>
    <t>SAHARA INTERNATIONAL PETROCHEMICAL CO COMMON STOCK SAR 10</t>
  </si>
  <si>
    <t>B1C1NH5</t>
  </si>
  <si>
    <t>ARABIAN CENTRES CO LTD COMMON STOCK SAR 10</t>
  </si>
  <si>
    <t>BKBF694</t>
  </si>
  <si>
    <t>Full portfolio listing as at close of business 31st August 2023</t>
  </si>
  <si>
    <t>EMIRATES NBD BANK PJSC COMMON STOCK AED 1</t>
  </si>
  <si>
    <t>B28PFX8</t>
  </si>
  <si>
    <t>Full portfolio listing as at close of business 30th September 2023</t>
  </si>
  <si>
    <t>ADES HOLDING CO COMMON STOCK SAR 1</t>
  </si>
  <si>
    <t>BN0VX82</t>
  </si>
  <si>
    <t>BR56KM3</t>
  </si>
  <si>
    <t>OTP BANK NYRT COMMON STOCK HUF 100</t>
  </si>
  <si>
    <t>7320154</t>
  </si>
  <si>
    <t>ANGLOGOLD ASHANTI PLC ZAR</t>
  </si>
  <si>
    <t>MYTILINEOS SA COMMON STOCK EUR 0.97</t>
  </si>
  <si>
    <t>BRF6FX9</t>
  </si>
  <si>
    <t>5898664</t>
  </si>
  <si>
    <t>ALDREES PETROLEUM AND TRANSPORT SERVICES CO COMMON STOCK SAR 10</t>
  </si>
  <si>
    <t>TBC BANK GROUP PLC COMMON STOCK GBP 1</t>
  </si>
  <si>
    <t>B128FF8</t>
  </si>
  <si>
    <t>BYT1830</t>
  </si>
  <si>
    <t>Full portfolio listing as at close of business 31st October 2023</t>
  </si>
  <si>
    <t>MOL HUNGARIAN OIL &amp; GAS PLC COMMON STOCK HUF 125</t>
  </si>
  <si>
    <t>BD5ZXH8</t>
  </si>
  <si>
    <t>JPMorgan Emerging Europe, Middle East and Africa Securities plc</t>
  </si>
  <si>
    <t>Full portfolio listing as at close of business 30th November 2023</t>
  </si>
  <si>
    <t>MTN GROUP LTD COMMON STOCK ZAR 0.01</t>
  </si>
  <si>
    <t>6563206</t>
  </si>
  <si>
    <t>RICHTER GEDEON NYRT COMMON STOCK HUF 100</t>
  </si>
  <si>
    <t>BC9ZH86</t>
  </si>
  <si>
    <t>NATIONAL BANK OF GREECE SA COMMON STOCK EUR 1</t>
  </si>
  <si>
    <t>BG087C6</t>
  </si>
  <si>
    <t>POWSZECHNY ZAKLAD UBEZPIECZEN SA COMMON STOCK PLN 0.1</t>
  </si>
  <si>
    <t>B63DG21</t>
  </si>
  <si>
    <t>NOVA LJUBLJANSKA BANKA DD GDR EUR</t>
  </si>
  <si>
    <t>BGRPD22</t>
  </si>
  <si>
    <t>PIRAEUS FINANCIAL HOLDINGS SA COMMON STOCK EUR 0.93</t>
  </si>
  <si>
    <t>BNC0DB0</t>
  </si>
  <si>
    <t>LPP SA COMMON STOCK PLN 2</t>
  </si>
  <si>
    <t>7127979</t>
  </si>
  <si>
    <t>BUPA ARABIA FOR COOPERATIVE INSURANCE CO COMMON STOCK SAR 10</t>
  </si>
  <si>
    <t>B2RLCR0</t>
  </si>
  <si>
    <t>Full portfolio listing as at close of business 31st December 2023</t>
  </si>
  <si>
    <t>BANK OF GEORGIA GROUP PLC COMMON STOCK GBP 1</t>
  </si>
  <si>
    <t>ALPHA SERVICES AND HOLDINGS SA COMMON STOCK EUR 0.29</t>
  </si>
  <si>
    <t>BF4HYT8</t>
  </si>
  <si>
    <t>BZ1MXR7</t>
  </si>
  <si>
    <t>BRBN103</t>
  </si>
  <si>
    <t>Full portfolio listing as at close of business 31st January 2024</t>
  </si>
  <si>
    <t>TUPRAS-TURKIYE PETROL RAFINE</t>
  </si>
  <si>
    <t>B03MYT9</t>
  </si>
  <si>
    <t>EUROBANK ERGASIAS SERVICES AND HOLDINGS SA COMMON STOCK EUR 0.22</t>
  </si>
  <si>
    <t>BYZ43T4</t>
  </si>
  <si>
    <t>MAGYAR TELEKOM TELECOMMUNICATIONS PLC</t>
  </si>
  <si>
    <t>4577469</t>
  </si>
  <si>
    <t>ERSTE GROUP BANK AG COMMON STOCK EUR 0</t>
  </si>
  <si>
    <t>5289837</t>
  </si>
  <si>
    <t>Full portfolio listing as at close of business 29th February 2024</t>
  </si>
  <si>
    <t>MONETA MONEY BANK AS COMMON STOCK CZK 20</t>
  </si>
  <si>
    <t>TURKIYE SIGORTA AS COMMON STOCK TRY 1</t>
  </si>
  <si>
    <t>BD3CQ16</t>
  </si>
  <si>
    <t>B03MTD8</t>
  </si>
  <si>
    <t>RAIFFEISEN BANK INTERNATIONAL AG COMMON STOCK EUR 0</t>
  </si>
  <si>
    <t>B0704T9</t>
  </si>
  <si>
    <t>Full portfolio listing as at close of business 31st March 2024</t>
  </si>
  <si>
    <t>POWSZECHNA KASA OSZCZEDNOSCI BANK POLSKI SA COMMON STOCK PLN 1</t>
  </si>
  <si>
    <t>NAC KAZATOMPROM JSC GDR USD</t>
  </si>
  <si>
    <t>B03NGS5</t>
  </si>
  <si>
    <t>BANK POLSKA KASA OPIEKI SA COMMON STOCK PLN 1</t>
  </si>
  <si>
    <t>5473113</t>
  </si>
  <si>
    <t>HARMONY GOLD MINING CO LTD COMMON STOCK ZAR 50</t>
  </si>
  <si>
    <t>6410562</t>
  </si>
  <si>
    <t>TECOM GROUP PJSC COMMON STOCK AED</t>
  </si>
  <si>
    <t>DUBAI TAXI CO PJSC COMMON STOCK AED 0.04</t>
  </si>
  <si>
    <t>CENOMI CENTERS COMMON STOCK SAR 10</t>
  </si>
  <si>
    <t>PARKIN CO PJSC COMMON STOCK AED 0.02</t>
  </si>
  <si>
    <t>LUMI RENTAL CO COMMON STOCK SAR 10</t>
  </si>
  <si>
    <t>BLDC8Q1</t>
  </si>
  <si>
    <t>BQ7VXK8</t>
  </si>
  <si>
    <t>WB1B623</t>
  </si>
  <si>
    <t>BN4J940</t>
  </si>
  <si>
    <t>MODERN MILLS CO COMMON STOCK SAR 10</t>
  </si>
  <si>
    <t>BSLKY24</t>
  </si>
  <si>
    <t>Full portfolio listing as at close of business 30th April 2024</t>
  </si>
  <si>
    <t>BJY21K1</t>
  </si>
  <si>
    <t>MAGYAR TELEKOM TELECOMMUNICATIONS PLC COMMON STOCK HUF 100</t>
  </si>
  <si>
    <t>ARABIAN CENTRES CO COMMON STOCK SAR 10</t>
  </si>
  <si>
    <t>Full portfolio listing as at close of business 31st May 2024</t>
  </si>
  <si>
    <t>SAUDI ARAMCO BASE OIL CO COMMON STOCK SAR 10</t>
  </si>
  <si>
    <t>AKBANK TAS COMMON STOCK TRY 1</t>
  </si>
  <si>
    <t>BIM BIRLESIK MAGAZALAR AS COMMON STOCK TRY 1</t>
  </si>
  <si>
    <t>METLEN ENERGY &amp; METALS SA COMMON STOCK EUR 0.97</t>
  </si>
  <si>
    <t>TURK HAVA YOLLARI AO COMMON STOCK TRY 1</t>
  </si>
  <si>
    <t>ALKHORAYEF WATER &amp; POWER TECHNOLOGIES CO COMMON STOCK SAR 10</t>
  </si>
  <si>
    <t>BMDKMB5</t>
  </si>
  <si>
    <t>B03MN70</t>
  </si>
  <si>
    <t>B0D0006</t>
  </si>
  <si>
    <t>B03MYK0</t>
  </si>
  <si>
    <t>BN33QN1</t>
  </si>
  <si>
    <t>Full portfolio listing as at close of business 30th June 2024</t>
  </si>
  <si>
    <t>TURKCELL ILETISIM HIZMET AS</t>
  </si>
  <si>
    <t>YAPI VE KREDI BANKASI AS COMMON STOCK TRY 1</t>
  </si>
  <si>
    <t>B03MYN3</t>
  </si>
  <si>
    <t>BRRGQF6</t>
  </si>
  <si>
    <t>B03MZJ6</t>
  </si>
  <si>
    <t>Full portfolio listing as at close of business 31st July 2024</t>
  </si>
  <si>
    <t>CO FOR COOPERATIVE INSURANCE/THE COMMON STOCK SAR 10</t>
  </si>
  <si>
    <t>B128FN6</t>
  </si>
  <si>
    <t>Full portfolio listing as at close of business 31st August 2024</t>
  </si>
  <si>
    <t>Full portfolio listing as at close of business 30th September 2024</t>
  </si>
  <si>
    <t>SAUDIA DAIRY &amp; FOODSTUFF CO COMMON STOCK SAR 10</t>
  </si>
  <si>
    <t>TURKIYE GARANTI BANKASI AS COMMON STOCK TRY 1</t>
  </si>
  <si>
    <t>B133P41</t>
  </si>
  <si>
    <t>B03MYP5</t>
  </si>
  <si>
    <t>SARANTIS SA EUR1.53</t>
  </si>
  <si>
    <t>7124958</t>
  </si>
  <si>
    <t>Full portfolio listing as at close of business 31st October 2024</t>
  </si>
  <si>
    <t>X84C974</t>
  </si>
  <si>
    <t>X84D1F5</t>
  </si>
  <si>
    <t>X8C529A</t>
  </si>
  <si>
    <t>X84C976</t>
  </si>
  <si>
    <t>X8C6155</t>
  </si>
  <si>
    <t>X8C6398</t>
  </si>
  <si>
    <t>X84C972</t>
  </si>
  <si>
    <t>X84C970</t>
  </si>
  <si>
    <t>X84C977</t>
  </si>
  <si>
    <t>X84C971</t>
  </si>
  <si>
    <t>X84D1F9</t>
  </si>
  <si>
    <t>X84C97E</t>
  </si>
  <si>
    <t>X8C505A</t>
  </si>
  <si>
    <t>X84D1F6</t>
  </si>
  <si>
    <t>X84C973</t>
  </si>
  <si>
    <t>X8C6150</t>
  </si>
  <si>
    <t>X84C978</t>
  </si>
  <si>
    <t>X8C6392</t>
  </si>
  <si>
    <t>X84D1F8</t>
  </si>
  <si>
    <t>X8C6397</t>
  </si>
  <si>
    <t>X84D1F7</t>
  </si>
  <si>
    <t>X84CF24</t>
  </si>
  <si>
    <t>X8C4FD3</t>
  </si>
  <si>
    <t>X8C4FD9</t>
  </si>
  <si>
    <t>X84C975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</si>
</sst>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00"/>
    <numFmt numFmtId="166" formatCode="0.0%"/>
    <numFmt numFmtId="167" formatCode="_-* #,##0_-;\-* #,##0_-;_-* &quot;-&quot;??_-;_-@_-"/>
  </numFmts>
  <fonts count="11">
    <font>
      <sz val="10"/>
      <color theme="1"/>
      <name val="Arial"/>
      <family val="2"/>
    </font>
    <font>
      <sz val="10"/>
      <color theme="1"/>
      <name val="Arial"/>
      <family val="2"/>
    </font>
    <font>
      <b/>
      <sz val="10"/>
      <name val="MetaPlusNormal-Roman"/>
    </font>
    <font>
      <sz val="10"/>
      <name val="Tahoma"/>
      <family val="2"/>
    </font>
    <font>
      <sz val="8"/>
      <name val="Arial"/>
      <family val="2"/>
    </font>
    <font>
      <b/>
      <sz val="10"/>
      <name val="Arial"/>
      <family val="2"/>
    </font>
    <font>
      <sz val="10"/>
      <name val="Arial"/>
      <family val="2"/>
    </font>
    <font>
      <b/>
      <sz val="9"/>
      <name val="Arial"/>
      <family val="2"/>
    </font>
    <font>
      <b/>
      <sz val="8"/>
      <name val="Arial"/>
      <family val="2"/>
    </font>
    <font>
      <i/>
      <sz val="8"/>
      <name val="Arial"/>
      <family val="2"/>
    </font>
    <font>
      <b/>
      <i/>
      <sz val="8"/>
      <name val="Arial"/>
      <family val="2"/>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3" fillId="0" borderId="0"/>
    <xf numFmtId="164" fontId="1" fillId="0" borderId="0" applyFont="0" applyFill="0" applyBorder="0" applyAlignment="0" applyProtection="0"/>
  </cellStyleXfs>
  <cellXfs count="57">
    <xf numFmtId="0" fontId="0" fillId="0" borderId="0" xfId="0"/>
    <xf numFmtId="0" fontId="2" fillId="0" borderId="0" xfId="0" applyFont="1"/>
    <xf numFmtId="0" fontId="4" fillId="2" borderId="0" xfId="2" applyFont="1" applyFill="1" applyAlignment="1">
      <alignment horizontal="left" indent="1"/>
    </xf>
    <xf numFmtId="0" fontId="4" fillId="2" borderId="0" xfId="2" applyFont="1" applyFill="1"/>
    <xf numFmtId="165" fontId="5" fillId="2" borderId="0" xfId="2" applyNumberFormat="1" applyFont="1" applyFill="1" applyAlignment="1">
      <alignment horizontal="left"/>
    </xf>
    <xf numFmtId="0" fontId="0" fillId="2" borderId="0" xfId="0" applyFill="1" applyAlignment="1">
      <alignment wrapText="1"/>
    </xf>
    <xf numFmtId="0" fontId="4" fillId="2" borderId="0" xfId="2" applyFont="1" applyFill="1" applyAlignment="1">
      <alignment horizontal="left"/>
    </xf>
    <xf numFmtId="0" fontId="7" fillId="2" borderId="9" xfId="2" applyFont="1" applyFill="1" applyBorder="1" applyAlignment="1">
      <alignment horizontal="left" vertical="center" wrapText="1"/>
    </xf>
    <xf numFmtId="0" fontId="7" fillId="2" borderId="9" xfId="2" applyFont="1" applyFill="1" applyBorder="1" applyAlignment="1">
      <alignment vertical="center" wrapText="1"/>
    </xf>
    <xf numFmtId="49" fontId="7" fillId="2" borderId="9" xfId="2" applyNumberFormat="1" applyFont="1" applyFill="1" applyBorder="1" applyAlignment="1">
      <alignment horizontal="right" vertical="center" wrapText="1"/>
    </xf>
    <xf numFmtId="0" fontId="7" fillId="2" borderId="9" xfId="2" applyFont="1" applyFill="1" applyBorder="1" applyAlignment="1">
      <alignment horizontal="right" vertical="center" wrapText="1"/>
    </xf>
    <xf numFmtId="49" fontId="7" fillId="2" borderId="9" xfId="2" applyNumberFormat="1" applyFont="1" applyFill="1" applyBorder="1" applyAlignment="1">
      <alignment horizontal="left" vertical="center"/>
    </xf>
    <xf numFmtId="0" fontId="7" fillId="2" borderId="0" xfId="2" applyFont="1" applyFill="1" applyAlignment="1">
      <alignment horizontal="left" vertical="center" wrapText="1"/>
    </xf>
    <xf numFmtId="0" fontId="7" fillId="2" borderId="0" xfId="2" applyFont="1" applyFill="1" applyAlignment="1">
      <alignment vertical="center" wrapText="1"/>
    </xf>
    <xf numFmtId="49" fontId="7" fillId="2" borderId="0" xfId="2" applyNumberFormat="1" applyFont="1" applyFill="1" applyAlignment="1">
      <alignment horizontal="right" vertical="center" wrapText="1"/>
    </xf>
    <xf numFmtId="0" fontId="7" fillId="2" borderId="0" xfId="2" applyFont="1" applyFill="1" applyAlignment="1">
      <alignment horizontal="right" vertical="center" wrapText="1"/>
    </xf>
    <xf numFmtId="49" fontId="7" fillId="2" borderId="0" xfId="2" applyNumberFormat="1" applyFont="1" applyFill="1" applyAlignment="1">
      <alignment horizontal="left" vertical="center"/>
    </xf>
    <xf numFmtId="165" fontId="4" fillId="2" borderId="0" xfId="2" applyNumberFormat="1" applyFont="1" applyFill="1" applyAlignment="1">
      <alignment horizontal="right"/>
    </xf>
    <xf numFmtId="4" fontId="4" fillId="2" borderId="0" xfId="2" applyNumberFormat="1" applyFont="1" applyFill="1" applyAlignment="1">
      <alignment horizontal="right"/>
    </xf>
    <xf numFmtId="10" fontId="4" fillId="2" borderId="0" xfId="2" applyNumberFormat="1" applyFont="1" applyFill="1" applyAlignment="1">
      <alignment horizontal="right"/>
    </xf>
    <xf numFmtId="49" fontId="4" fillId="2" borderId="0" xfId="2" applyNumberFormat="1" applyFont="1" applyFill="1" applyAlignment="1">
      <alignment horizontal="right"/>
    </xf>
    <xf numFmtId="165" fontId="8" fillId="2" borderId="0" xfId="2" applyNumberFormat="1" applyFont="1" applyFill="1" applyAlignment="1">
      <alignment horizontal="left"/>
    </xf>
    <xf numFmtId="4" fontId="8" fillId="2" borderId="9" xfId="2" applyNumberFormat="1" applyFont="1" applyFill="1" applyBorder="1" applyAlignment="1">
      <alignment horizontal="right"/>
    </xf>
    <xf numFmtId="166" fontId="8" fillId="2" borderId="0" xfId="2" applyNumberFormat="1" applyFont="1" applyFill="1" applyAlignment="1">
      <alignment horizontal="right"/>
    </xf>
    <xf numFmtId="4" fontId="4" fillId="2" borderId="0" xfId="2" applyNumberFormat="1" applyFont="1" applyFill="1"/>
    <xf numFmtId="9" fontId="4" fillId="2" borderId="0" xfId="1" applyFont="1" applyFill="1"/>
    <xf numFmtId="4" fontId="8" fillId="2" borderId="0" xfId="2" applyNumberFormat="1" applyFont="1" applyFill="1" applyBorder="1" applyAlignment="1">
      <alignment horizontal="right"/>
    </xf>
    <xf numFmtId="0" fontId="10" fillId="2" borderId="0" xfId="2" applyFont="1" applyFill="1" applyAlignment="1">
      <alignment horizontal="left" indent="3"/>
    </xf>
    <xf numFmtId="167" fontId="4" fillId="2" borderId="0" xfId="3" applyNumberFormat="1" applyFont="1" applyFill="1" applyAlignment="1">
      <alignment horizontal="right"/>
    </xf>
    <xf numFmtId="4" fontId="10" fillId="2" borderId="0" xfId="2" applyNumberFormat="1" applyFont="1" applyFill="1" applyAlignment="1">
      <alignment horizontal="right"/>
    </xf>
    <xf numFmtId="167" fontId="10" fillId="2" borderId="0" xfId="3" applyNumberFormat="1" applyFont="1" applyFill="1" applyAlignment="1">
      <alignment horizontal="right"/>
    </xf>
    <xf numFmtId="10" fontId="8" fillId="2" borderId="0" xfId="2" applyNumberFormat="1" applyFont="1" applyFill="1" applyAlignment="1">
      <alignment horizontal="right"/>
    </xf>
    <xf numFmtId="166" fontId="8" fillId="2" borderId="0" xfId="2" applyNumberFormat="1" applyFont="1" applyFill="1" applyBorder="1" applyAlignment="1">
      <alignment horizontal="right"/>
    </xf>
    <xf numFmtId="4" fontId="9" fillId="2" borderId="0" xfId="2" applyNumberFormat="1" applyFont="1" applyFill="1" applyAlignment="1">
      <alignment horizontal="right"/>
    </xf>
    <xf numFmtId="49" fontId="8" fillId="2" borderId="0" xfId="2" applyNumberFormat="1" applyFont="1" applyFill="1" applyAlignment="1">
      <alignment horizontal="right"/>
    </xf>
    <xf numFmtId="0" fontId="8" fillId="2" borderId="0" xfId="2" applyFont="1" applyFill="1"/>
    <xf numFmtId="10" fontId="4" fillId="2" borderId="10" xfId="2" applyNumberFormat="1" applyFont="1" applyFill="1" applyBorder="1" applyAlignment="1">
      <alignment horizontal="right"/>
    </xf>
    <xf numFmtId="0" fontId="4" fillId="2" borderId="0" xfId="2" applyNumberFormat="1" applyFont="1" applyFill="1" applyAlignment="1">
      <alignment horizontal="right"/>
    </xf>
    <xf numFmtId="0" fontId="4" fillId="2" borderId="0" xfId="2" applyFont="1" applyFill="1" applyAlignment="1">
      <alignment horizontal="right"/>
    </xf>
    <xf numFmtId="4" fontId="8" fillId="2" borderId="0" xfId="2" applyNumberFormat="1" applyFont="1" applyFill="1" applyAlignment="1">
      <alignment horizontal="right"/>
    </xf>
    <xf numFmtId="167" fontId="4" fillId="2" borderId="0" xfId="2" applyNumberFormat="1" applyFont="1" applyFill="1"/>
    <xf numFmtId="167" fontId="9" fillId="2" borderId="0" xfId="3" applyNumberFormat="1" applyFont="1" applyFill="1" applyAlignment="1">
      <alignment horizontal="right"/>
    </xf>
    <xf numFmtId="0" fontId="0" fillId="0" borderId="0" xfId="0" applyFont="1"/>
    <xf numFmtId="0" fontId="4" fillId="0" borderId="0" xfId="2" applyFont="1" applyFill="1" applyAlignment="1">
      <alignment horizontal="left" indent="1"/>
    </xf>
    <xf numFmtId="0" fontId="4" fillId="2" borderId="0" xfId="2" applyFont="1" applyFill="1" applyAlignment="1">
      <alignment wrapText="1"/>
    </xf>
    <xf numFmtId="0" fontId="4" fillId="0" borderId="0" xfId="2" applyFont="1" applyAlignment="1">
      <alignment horizontal="left" indent="1"/>
    </xf>
    <xf numFmtId="165" fontId="6" fillId="2" borderId="1" xfId="2" applyNumberFormat="1" applyFont="1" applyFill="1" applyBorder="1" applyAlignment="1">
      <alignment horizontal="left" wrapText="1"/>
    </xf>
    <xf numFmtId="165" fontId="6" fillId="2" borderId="2" xfId="2" applyNumberFormat="1" applyFont="1" applyFill="1" applyBorder="1" applyAlignment="1">
      <alignment horizontal="left" wrapText="1"/>
    </xf>
    <xf numFmtId="165" fontId="6" fillId="2" borderId="3" xfId="2" applyNumberFormat="1" applyFont="1" applyFill="1" applyBorder="1" applyAlignment="1">
      <alignment horizontal="left" wrapText="1"/>
    </xf>
    <xf numFmtId="165" fontId="6" fillId="2" borderId="4" xfId="2" applyNumberFormat="1" applyFont="1" applyFill="1" applyBorder="1" applyAlignment="1">
      <alignment horizontal="left" wrapText="1"/>
    </xf>
    <xf numFmtId="165" fontId="6" fillId="2" borderId="0" xfId="2" applyNumberFormat="1" applyFont="1" applyFill="1" applyBorder="1" applyAlignment="1">
      <alignment horizontal="left" wrapText="1"/>
    </xf>
    <xf numFmtId="165" fontId="6" fillId="2" borderId="5" xfId="2" applyNumberFormat="1" applyFont="1" applyFill="1" applyBorder="1" applyAlignment="1">
      <alignment horizontal="left" wrapText="1"/>
    </xf>
    <xf numFmtId="165" fontId="6" fillId="2" borderId="6" xfId="2" applyNumberFormat="1" applyFont="1" applyFill="1" applyBorder="1" applyAlignment="1">
      <alignment horizontal="left" wrapText="1"/>
    </xf>
    <xf numFmtId="165" fontId="6" fillId="2" borderId="7" xfId="2" applyNumberFormat="1" applyFont="1" applyFill="1" applyBorder="1" applyAlignment="1">
      <alignment horizontal="left" wrapText="1"/>
    </xf>
    <xf numFmtId="165" fontId="6" fillId="2" borderId="8" xfId="2" applyNumberFormat="1" applyFont="1" applyFill="1" applyBorder="1" applyAlignment="1">
      <alignment horizontal="left" wrapText="1"/>
    </xf>
    <xf numFmtId="0" fontId="4" fillId="2" borderId="0" xfId="2" applyFont="1" applyFill="1" applyAlignment="1">
      <alignment horizontal="center" wrapText="1"/>
    </xf>
    <xf numFmtId="165" fontId="6" fillId="2" borderId="0" xfId="2" applyNumberFormat="1" applyFont="1" applyFill="1" applyAlignment="1">
      <alignment horizontal="left" wrapText="1"/>
    </xf>
  </cellXfs>
  <cellStyles count="4">
    <cellStyle name="Comma" xfId="3" builtinId="3"/>
    <cellStyle name="Normal" xfId="0" builtinId="0"/>
    <cellStyle name="Normal_Apollo_Template1" xfId="2" xr:uid="{D7BE4149-FEDD-4079-8EDE-D03B1C8A4869}"/>
    <cellStyle name="Percent" xfId="1" builtinId="5"/>
  </cellStyles>
  <dxfs count="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EAE5C-E0BF-4F78-8574-5A9B15F5965B}">
  <dimension ref="A1:E138"/>
  <sheetViews>
    <sheetView tabSelected="1" workbookViewId="0">
      <selection activeCell="G17" sqref="G17"/>
    </sheetView>
  </sheetViews>
  <sheetFormatPr defaultRowHeight="12.75"/>
  <cols>
    <col min="1" max="1" width="16.140625" customWidth="1"/>
    <col min="2" max="2" width="61.42578125" bestFit="1" customWidth="1"/>
    <col min="3" max="3" width="10.85546875" bestFit="1" customWidth="1"/>
    <col min="4" max="4" width="8.5703125" bestFit="1" customWidth="1"/>
    <col min="5" max="5" width="10.7109375" bestFit="1" customWidth="1"/>
  </cols>
  <sheetData>
    <row r="1" spans="1:5">
      <c r="A1" s="1" t="s">
        <v>275</v>
      </c>
      <c r="B1" s="2"/>
      <c r="C1" s="3"/>
      <c r="D1" s="3"/>
      <c r="E1" s="3"/>
    </row>
    <row r="2" spans="1:5">
      <c r="A2" s="4"/>
      <c r="B2" s="2"/>
      <c r="C2" s="3"/>
      <c r="D2" s="3"/>
      <c r="E2" s="3"/>
    </row>
    <row r="3" spans="1:5" ht="12.75" customHeight="1">
      <c r="A3" s="46" t="s">
        <v>1</v>
      </c>
      <c r="B3" s="47"/>
      <c r="C3" s="47"/>
      <c r="D3" s="47"/>
      <c r="E3" s="48"/>
    </row>
    <row r="4" spans="1:5">
      <c r="A4" s="49"/>
      <c r="B4" s="50"/>
      <c r="C4" s="50"/>
      <c r="D4" s="50"/>
      <c r="E4" s="51"/>
    </row>
    <row r="5" spans="1:5">
      <c r="A5" s="49"/>
      <c r="B5" s="50"/>
      <c r="C5" s="50"/>
      <c r="D5" s="50"/>
      <c r="E5" s="51"/>
    </row>
    <row r="6" spans="1:5">
      <c r="A6" s="52"/>
      <c r="B6" s="53"/>
      <c r="C6" s="53"/>
      <c r="D6" s="53"/>
      <c r="E6" s="54"/>
    </row>
    <row r="7" spans="1:5">
      <c r="A7" s="5"/>
      <c r="B7" s="5"/>
      <c r="C7" s="3"/>
      <c r="D7" s="3"/>
      <c r="E7" s="3"/>
    </row>
    <row r="8" spans="1:5">
      <c r="A8" s="4" t="s">
        <v>367</v>
      </c>
      <c r="B8" s="2"/>
      <c r="C8" s="3"/>
      <c r="D8" s="3"/>
      <c r="E8" s="3"/>
    </row>
    <row r="9" spans="1:5">
      <c r="A9" s="6"/>
      <c r="B9" s="2"/>
      <c r="C9" s="3"/>
      <c r="D9" s="3"/>
      <c r="E9" s="3"/>
    </row>
    <row r="10" spans="1:5" ht="24">
      <c r="A10" s="7" t="s">
        <v>3</v>
      </c>
      <c r="B10" s="8" t="s">
        <v>4</v>
      </c>
      <c r="C10" s="9" t="s">
        <v>5</v>
      </c>
      <c r="D10" s="10" t="s">
        <v>6</v>
      </c>
      <c r="E10" s="11" t="s">
        <v>7</v>
      </c>
    </row>
    <row r="11" spans="1:5">
      <c r="A11" s="12"/>
      <c r="B11" s="13"/>
      <c r="C11" s="14"/>
      <c r="D11" s="15"/>
      <c r="E11" s="16"/>
    </row>
    <row r="12" spans="1:5">
      <c r="A12" s="41">
        <v>35449</v>
      </c>
      <c r="B12" s="2" t="s">
        <v>68</v>
      </c>
      <c r="C12" s="18">
        <v>645326.06999999995</v>
      </c>
      <c r="D12" s="19">
        <f t="shared" ref="D12:D17" si="0">C12/$C$131</f>
        <v>3.0380716821619486E-2</v>
      </c>
      <c r="E12" s="20" t="s">
        <v>81</v>
      </c>
    </row>
    <row r="13" spans="1:5">
      <c r="A13" s="41">
        <v>142756</v>
      </c>
      <c r="B13" s="2" t="s">
        <v>71</v>
      </c>
      <c r="C13" s="18">
        <v>524540.93000000005</v>
      </c>
      <c r="D13" s="19">
        <f t="shared" si="0"/>
        <v>2.469438350085397E-2</v>
      </c>
      <c r="E13" s="20" t="s">
        <v>84</v>
      </c>
    </row>
    <row r="14" spans="1:5">
      <c r="A14" s="41">
        <v>2771</v>
      </c>
      <c r="B14" s="2" t="s">
        <v>69</v>
      </c>
      <c r="C14" s="18">
        <v>505206.66</v>
      </c>
      <c r="D14" s="19">
        <f t="shared" si="0"/>
        <v>2.3784163057066945E-2</v>
      </c>
      <c r="E14" s="20" t="s">
        <v>260</v>
      </c>
    </row>
    <row r="15" spans="1:5">
      <c r="A15" s="41">
        <v>143349</v>
      </c>
      <c r="B15" s="43" t="s">
        <v>74</v>
      </c>
      <c r="C15" s="33">
        <v>486169.48</v>
      </c>
      <c r="D15" s="19">
        <f t="shared" si="0"/>
        <v>2.2887929042125943E-2</v>
      </c>
      <c r="E15" s="20" t="s">
        <v>87</v>
      </c>
    </row>
    <row r="16" spans="1:5">
      <c r="A16" s="41">
        <v>40265</v>
      </c>
      <c r="B16" s="2" t="s">
        <v>76</v>
      </c>
      <c r="C16" s="18">
        <v>427905.34</v>
      </c>
      <c r="D16" s="19">
        <f t="shared" si="0"/>
        <v>2.0144964794307486E-2</v>
      </c>
      <c r="E16" s="20" t="s">
        <v>89</v>
      </c>
    </row>
    <row r="17" spans="1:5">
      <c r="A17" s="41">
        <v>73566</v>
      </c>
      <c r="B17" s="2" t="s">
        <v>72</v>
      </c>
      <c r="C17" s="18">
        <v>410603.13</v>
      </c>
      <c r="D17" s="19">
        <f t="shared" si="0"/>
        <v>1.9330409847847327E-2</v>
      </c>
      <c r="E17" s="20" t="s">
        <v>85</v>
      </c>
    </row>
    <row r="18" spans="1:5">
      <c r="A18" s="41">
        <v>31177</v>
      </c>
      <c r="B18" s="2" t="s">
        <v>170</v>
      </c>
      <c r="C18" s="33">
        <v>397998.85</v>
      </c>
      <c r="D18" s="19">
        <f t="shared" ref="D18:D25" si="1">C18/$C$131</f>
        <v>1.8737024458317965E-2</v>
      </c>
      <c r="E18" s="20" t="s">
        <v>189</v>
      </c>
    </row>
    <row r="19" spans="1:5">
      <c r="A19" s="41">
        <v>210406</v>
      </c>
      <c r="B19" s="2" t="s">
        <v>96</v>
      </c>
      <c r="C19" s="33">
        <v>387198.98</v>
      </c>
      <c r="D19" s="19">
        <f t="shared" si="1"/>
        <v>1.8228587239625865E-2</v>
      </c>
      <c r="E19" s="20" t="s">
        <v>101</v>
      </c>
    </row>
    <row r="20" spans="1:5">
      <c r="A20" s="41">
        <v>51456</v>
      </c>
      <c r="B20" s="2" t="s">
        <v>75</v>
      </c>
      <c r="C20" s="18">
        <v>353269.3</v>
      </c>
      <c r="D20" s="19">
        <f t="shared" si="1"/>
        <v>1.6631242815080664E-2</v>
      </c>
      <c r="E20" s="20" t="s">
        <v>88</v>
      </c>
    </row>
    <row r="21" spans="1:5">
      <c r="A21" s="41">
        <v>8780</v>
      </c>
      <c r="B21" s="2" t="s">
        <v>262</v>
      </c>
      <c r="C21" s="18">
        <v>340382.85</v>
      </c>
      <c r="D21" s="19">
        <f t="shared" si="1"/>
        <v>1.602457340176228E-2</v>
      </c>
      <c r="E21" s="20" t="s">
        <v>263</v>
      </c>
    </row>
    <row r="22" spans="1:5">
      <c r="A22" s="41">
        <v>29624</v>
      </c>
      <c r="B22" s="2" t="s">
        <v>316</v>
      </c>
      <c r="C22" s="18">
        <v>320778.87</v>
      </c>
      <c r="D22" s="19">
        <f t="shared" si="1"/>
        <v>1.5101655527149385E-2</v>
      </c>
      <c r="E22" s="20" t="s">
        <v>318</v>
      </c>
    </row>
    <row r="23" spans="1:5">
      <c r="A23" s="41">
        <v>3703</v>
      </c>
      <c r="B23" s="2" t="s">
        <v>10</v>
      </c>
      <c r="C23" s="18">
        <v>317231.3</v>
      </c>
      <c r="D23" s="19">
        <f t="shared" si="1"/>
        <v>1.4934642718299323E-2</v>
      </c>
      <c r="E23" s="20" t="s">
        <v>335</v>
      </c>
    </row>
    <row r="24" spans="1:5">
      <c r="A24" s="41">
        <v>22007</v>
      </c>
      <c r="B24" s="2" t="s">
        <v>8</v>
      </c>
      <c r="C24" s="18">
        <v>316329.76</v>
      </c>
      <c r="D24" s="19">
        <f t="shared" si="1"/>
        <v>1.48921999398085E-2</v>
      </c>
      <c r="E24" s="20" t="s">
        <v>9</v>
      </c>
    </row>
    <row r="25" spans="1:5">
      <c r="A25" s="41">
        <v>15105</v>
      </c>
      <c r="B25" s="2" t="s">
        <v>285</v>
      </c>
      <c r="C25" s="18">
        <v>315053.83</v>
      </c>
      <c r="D25" s="19">
        <f t="shared" si="1"/>
        <v>1.4832131596351977E-2</v>
      </c>
      <c r="E25" s="20" t="s">
        <v>286</v>
      </c>
    </row>
    <row r="26" spans="1:5">
      <c r="A26" s="41">
        <v>78089</v>
      </c>
      <c r="B26" s="2" t="s">
        <v>256</v>
      </c>
      <c r="C26" s="18">
        <v>314195.37</v>
      </c>
      <c r="D26" s="19">
        <f t="shared" ref="D26:D32" si="2">C26/$C$131</f>
        <v>1.4791716941846096E-2</v>
      </c>
      <c r="E26" s="20" t="s">
        <v>257</v>
      </c>
    </row>
    <row r="27" spans="1:5">
      <c r="A27" s="41">
        <v>9790</v>
      </c>
      <c r="B27" s="2" t="s">
        <v>317</v>
      </c>
      <c r="C27" s="18">
        <v>297358.92</v>
      </c>
      <c r="D27" s="19">
        <f t="shared" si="2"/>
        <v>1.399908908515443E-2</v>
      </c>
      <c r="E27" s="20" t="s">
        <v>15</v>
      </c>
    </row>
    <row r="28" spans="1:5">
      <c r="A28" s="41">
        <v>54728</v>
      </c>
      <c r="B28" s="2" t="s">
        <v>118</v>
      </c>
      <c r="C28" s="18">
        <v>291292.33</v>
      </c>
      <c r="D28" s="19">
        <f t="shared" si="2"/>
        <v>1.37134856337661E-2</v>
      </c>
      <c r="E28" s="20" t="s">
        <v>121</v>
      </c>
    </row>
    <row r="29" spans="1:5">
      <c r="A29" s="41">
        <v>49901</v>
      </c>
      <c r="B29" s="2" t="s">
        <v>108</v>
      </c>
      <c r="C29" s="18">
        <v>290403.55</v>
      </c>
      <c r="D29" s="19">
        <f t="shared" si="2"/>
        <v>1.3671643571664501E-2</v>
      </c>
      <c r="E29" s="20" t="s">
        <v>112</v>
      </c>
    </row>
    <row r="30" spans="1:5">
      <c r="A30" s="41">
        <v>148768</v>
      </c>
      <c r="B30" s="2" t="s">
        <v>117</v>
      </c>
      <c r="C30" s="18">
        <v>281645.84999999998</v>
      </c>
      <c r="D30" s="19">
        <f t="shared" si="2"/>
        <v>1.3259347809758126E-2</v>
      </c>
      <c r="E30" s="20" t="s">
        <v>120</v>
      </c>
    </row>
    <row r="31" spans="1:5">
      <c r="A31" s="41">
        <v>362649</v>
      </c>
      <c r="B31" s="2" t="s">
        <v>57</v>
      </c>
      <c r="C31" s="18">
        <v>149477.70000000001</v>
      </c>
      <c r="D31" s="19">
        <f t="shared" si="2"/>
        <v>7.0371241546881751E-3</v>
      </c>
      <c r="E31" s="20" t="s">
        <v>368</v>
      </c>
    </row>
    <row r="32" spans="1:5">
      <c r="A32" s="41">
        <v>262047</v>
      </c>
      <c r="B32" s="2" t="s">
        <v>19</v>
      </c>
      <c r="C32" s="18">
        <v>127103.3</v>
      </c>
      <c r="D32" s="19">
        <f t="shared" si="2"/>
        <v>5.9837802064828232E-3</v>
      </c>
      <c r="E32" s="20" t="s">
        <v>369</v>
      </c>
    </row>
    <row r="33" spans="1:5">
      <c r="A33" s="28"/>
      <c r="B33" s="27" t="s">
        <v>46</v>
      </c>
      <c r="C33" s="29">
        <f>+C32+C31</f>
        <v>276581</v>
      </c>
      <c r="D33" s="31">
        <f>C33/$C$134</f>
        <v>1.3074224278276451E-2</v>
      </c>
      <c r="E33" s="20"/>
    </row>
    <row r="34" spans="1:5">
      <c r="A34" s="28">
        <v>19991</v>
      </c>
      <c r="B34" s="2" t="s">
        <v>97</v>
      </c>
      <c r="C34" s="18">
        <v>266607.74</v>
      </c>
      <c r="D34" s="19">
        <f t="shared" ref="D34:D49" si="3">C34/$C$131</f>
        <v>1.2551382359916059E-2</v>
      </c>
      <c r="E34" s="20" t="s">
        <v>102</v>
      </c>
    </row>
    <row r="35" spans="1:5">
      <c r="A35" s="28">
        <v>1247</v>
      </c>
      <c r="B35" s="2" t="s">
        <v>146</v>
      </c>
      <c r="C35" s="18">
        <v>264094.03000000003</v>
      </c>
      <c r="D35" s="19">
        <f t="shared" si="3"/>
        <v>1.2433041702019389E-2</v>
      </c>
      <c r="E35" s="20" t="s">
        <v>151</v>
      </c>
    </row>
    <row r="36" spans="1:5">
      <c r="A36" s="28">
        <v>68294</v>
      </c>
      <c r="B36" s="2" t="s">
        <v>98</v>
      </c>
      <c r="C36" s="18">
        <v>263588.02</v>
      </c>
      <c r="D36" s="19">
        <f t="shared" si="3"/>
        <v>1.2409219719251966E-2</v>
      </c>
      <c r="E36" s="20" t="s">
        <v>103</v>
      </c>
    </row>
    <row r="37" spans="1:5">
      <c r="A37" s="28">
        <v>35367</v>
      </c>
      <c r="B37" s="2" t="s">
        <v>78</v>
      </c>
      <c r="C37" s="18">
        <v>262253.90000000002</v>
      </c>
      <c r="D37" s="19">
        <f t="shared" si="3"/>
        <v>1.2346411901916989E-2</v>
      </c>
      <c r="E37" s="20" t="s">
        <v>93</v>
      </c>
    </row>
    <row r="38" spans="1:5">
      <c r="A38" s="28">
        <v>31227</v>
      </c>
      <c r="B38" s="2" t="s">
        <v>321</v>
      </c>
      <c r="C38" s="18">
        <v>259319.52</v>
      </c>
      <c r="D38" s="19">
        <f t="shared" si="3"/>
        <v>1.2208266905191497E-2</v>
      </c>
      <c r="E38" s="20" t="s">
        <v>322</v>
      </c>
    </row>
    <row r="39" spans="1:5">
      <c r="A39" s="28">
        <v>6209</v>
      </c>
      <c r="B39" s="2" t="s">
        <v>294</v>
      </c>
      <c r="C39" s="18">
        <v>258294.39999999999</v>
      </c>
      <c r="D39" s="19">
        <f t="shared" si="3"/>
        <v>1.2160006216717872E-2</v>
      </c>
      <c r="E39" s="20" t="s">
        <v>296</v>
      </c>
    </row>
    <row r="40" spans="1:5">
      <c r="A40" s="28">
        <v>9176</v>
      </c>
      <c r="B40" s="2" t="s">
        <v>269</v>
      </c>
      <c r="C40" s="18">
        <v>252340</v>
      </c>
      <c r="D40" s="19">
        <f t="shared" si="3"/>
        <v>1.1879684455902212E-2</v>
      </c>
      <c r="E40" s="20" t="s">
        <v>271</v>
      </c>
    </row>
    <row r="41" spans="1:5">
      <c r="A41" s="28">
        <v>11178</v>
      </c>
      <c r="B41" s="2" t="s">
        <v>279</v>
      </c>
      <c r="C41" s="18">
        <v>250600.02</v>
      </c>
      <c r="D41" s="19">
        <f t="shared" si="3"/>
        <v>1.1797769526205846E-2</v>
      </c>
      <c r="E41" s="20" t="s">
        <v>280</v>
      </c>
    </row>
    <row r="42" spans="1:5">
      <c r="A42" s="28">
        <v>355644</v>
      </c>
      <c r="B42" s="2" t="s">
        <v>231</v>
      </c>
      <c r="C42" s="18">
        <v>249287.09</v>
      </c>
      <c r="D42" s="19">
        <f t="shared" si="3"/>
        <v>1.1735959293532914E-2</v>
      </c>
      <c r="E42" s="20" t="s">
        <v>232</v>
      </c>
    </row>
    <row r="43" spans="1:5">
      <c r="A43" s="28">
        <v>9088</v>
      </c>
      <c r="B43" s="2" t="s">
        <v>319</v>
      </c>
      <c r="C43" s="18">
        <v>247254.49</v>
      </c>
      <c r="D43" s="19">
        <f t="shared" si="3"/>
        <v>1.1640268374039107E-2</v>
      </c>
      <c r="E43" s="20" t="s">
        <v>320</v>
      </c>
    </row>
    <row r="44" spans="1:5">
      <c r="A44" s="28">
        <v>88181</v>
      </c>
      <c r="B44" s="2" t="s">
        <v>161</v>
      </c>
      <c r="C44" s="18">
        <v>242011.68</v>
      </c>
      <c r="D44" s="19">
        <f t="shared" si="3"/>
        <v>1.1393446909101925E-2</v>
      </c>
      <c r="E44" s="20" t="s">
        <v>179</v>
      </c>
    </row>
    <row r="45" spans="1:5">
      <c r="A45" s="28">
        <v>458472</v>
      </c>
      <c r="B45" s="2" t="s">
        <v>156</v>
      </c>
      <c r="C45" s="18">
        <v>241751.11</v>
      </c>
      <c r="D45" s="19">
        <f t="shared" si="3"/>
        <v>1.1381179771990589E-2</v>
      </c>
      <c r="E45" s="20" t="s">
        <v>174</v>
      </c>
    </row>
    <row r="46" spans="1:5">
      <c r="A46" s="28">
        <v>222461</v>
      </c>
      <c r="B46" s="2" t="s">
        <v>110</v>
      </c>
      <c r="C46" s="18">
        <v>238846.1</v>
      </c>
      <c r="D46" s="19">
        <f t="shared" si="3"/>
        <v>1.1244417458678232E-2</v>
      </c>
      <c r="E46" s="20" t="s">
        <v>114</v>
      </c>
    </row>
    <row r="47" spans="1:5">
      <c r="A47" s="28">
        <v>18156</v>
      </c>
      <c r="B47" s="2" t="s">
        <v>172</v>
      </c>
      <c r="C47" s="18">
        <v>226567.67</v>
      </c>
      <c r="D47" s="19">
        <f t="shared" si="3"/>
        <v>1.0666372463774993E-2</v>
      </c>
      <c r="E47" s="20" t="s">
        <v>191</v>
      </c>
    </row>
    <row r="48" spans="1:5">
      <c r="A48" s="28">
        <v>8860909</v>
      </c>
      <c r="B48" s="2" t="s">
        <v>16</v>
      </c>
      <c r="C48" s="18">
        <v>198486.02</v>
      </c>
      <c r="D48" s="19">
        <f t="shared" si="3"/>
        <v>9.3443421039387138E-3</v>
      </c>
      <c r="E48" s="20" t="s">
        <v>370</v>
      </c>
    </row>
    <row r="49" spans="1:5">
      <c r="A49" s="28">
        <v>5365084</v>
      </c>
      <c r="B49" s="2" t="s">
        <v>40</v>
      </c>
      <c r="C49" s="18">
        <v>24262.12</v>
      </c>
      <c r="D49" s="19">
        <f t="shared" si="3"/>
        <v>1.1422141944647465E-3</v>
      </c>
      <c r="E49" s="20" t="s">
        <v>371</v>
      </c>
    </row>
    <row r="50" spans="1:5">
      <c r="A50" s="28"/>
      <c r="B50" s="27" t="s">
        <v>46</v>
      </c>
      <c r="C50" s="29">
        <f>+C49+C48</f>
        <v>222748.13999999998</v>
      </c>
      <c r="D50" s="31">
        <f>C50/$C$134</f>
        <v>1.0529498193762123E-2</v>
      </c>
      <c r="E50" s="37"/>
    </row>
    <row r="51" spans="1:5">
      <c r="A51" s="41">
        <v>36078</v>
      </c>
      <c r="B51" s="2" t="s">
        <v>281</v>
      </c>
      <c r="C51" s="18">
        <v>218742.91</v>
      </c>
      <c r="D51" s="19">
        <f t="shared" ref="D51:D58" si="4">C51/$C$131</f>
        <v>1.029799773228904E-2</v>
      </c>
      <c r="E51" s="37" t="s">
        <v>282</v>
      </c>
    </row>
    <row r="52" spans="1:5">
      <c r="A52" s="41">
        <v>10435</v>
      </c>
      <c r="B52" s="2" t="s">
        <v>157</v>
      </c>
      <c r="C52" s="18">
        <v>215886.56</v>
      </c>
      <c r="D52" s="19">
        <f t="shared" si="4"/>
        <v>1.0163526238686693E-2</v>
      </c>
      <c r="E52" s="37" t="s">
        <v>175</v>
      </c>
    </row>
    <row r="53" spans="1:5">
      <c r="A53" s="41">
        <v>112308</v>
      </c>
      <c r="B53" s="2" t="s">
        <v>351</v>
      </c>
      <c r="C53" s="18">
        <v>215774.79</v>
      </c>
      <c r="D53" s="19">
        <f t="shared" si="4"/>
        <v>1.0158264320910533E-2</v>
      </c>
      <c r="E53" s="37" t="s">
        <v>353</v>
      </c>
    </row>
    <row r="54" spans="1:5">
      <c r="A54" s="41">
        <v>24635</v>
      </c>
      <c r="B54" s="2" t="s">
        <v>79</v>
      </c>
      <c r="C54" s="18">
        <v>215048.54</v>
      </c>
      <c r="D54" s="19">
        <f t="shared" si="4"/>
        <v>1.0124073860277661E-2</v>
      </c>
      <c r="E54" s="37" t="s">
        <v>94</v>
      </c>
    </row>
    <row r="55" spans="1:5">
      <c r="A55" s="41">
        <v>234924</v>
      </c>
      <c r="B55" s="2" t="s">
        <v>326</v>
      </c>
      <c r="C55" s="18">
        <v>211930.42</v>
      </c>
      <c r="D55" s="19">
        <f t="shared" si="4"/>
        <v>9.9772787358596623E-3</v>
      </c>
      <c r="E55" s="37" t="s">
        <v>354</v>
      </c>
    </row>
    <row r="56" spans="1:5">
      <c r="A56" s="41">
        <v>19988</v>
      </c>
      <c r="B56" s="2" t="s">
        <v>341</v>
      </c>
      <c r="C56" s="18">
        <v>211508.38</v>
      </c>
      <c r="D56" s="19">
        <f t="shared" si="4"/>
        <v>9.9574099000517488E-3</v>
      </c>
      <c r="E56" s="37" t="s">
        <v>347</v>
      </c>
    </row>
    <row r="57" spans="1:5">
      <c r="A57" s="41">
        <v>14455036</v>
      </c>
      <c r="B57" s="2" t="s">
        <v>17</v>
      </c>
      <c r="C57" s="18">
        <v>178619.33</v>
      </c>
      <c r="D57" s="19">
        <f t="shared" si="4"/>
        <v>8.4090563451084538E-3</v>
      </c>
      <c r="E57" s="37" t="s">
        <v>372</v>
      </c>
    </row>
    <row r="58" spans="1:5">
      <c r="A58" s="41">
        <v>2355925</v>
      </c>
      <c r="B58" s="2" t="s">
        <v>41</v>
      </c>
      <c r="C58" s="18">
        <v>28901.51</v>
      </c>
      <c r="D58" s="19">
        <f t="shared" si="4"/>
        <v>1.360627800186662E-3</v>
      </c>
      <c r="E58" s="37" t="s">
        <v>373</v>
      </c>
    </row>
    <row r="59" spans="1:5">
      <c r="A59" s="41"/>
      <c r="B59" s="27" t="s">
        <v>46</v>
      </c>
      <c r="C59" s="29">
        <f>+C58+C57</f>
        <v>207520.84</v>
      </c>
      <c r="D59" s="31">
        <f>C59/$C$134</f>
        <v>9.8096904869688188E-3</v>
      </c>
      <c r="E59" s="37"/>
    </row>
    <row r="60" spans="1:5">
      <c r="A60" s="28">
        <v>127190</v>
      </c>
      <c r="B60" s="2" t="s">
        <v>302</v>
      </c>
      <c r="C60" s="18">
        <v>202348.94</v>
      </c>
      <c r="D60" s="19">
        <f>C60/$C$131</f>
        <v>9.5262009875021359E-3</v>
      </c>
      <c r="E60" s="37" t="s">
        <v>303</v>
      </c>
    </row>
    <row r="61" spans="1:5">
      <c r="A61" s="28">
        <v>7396</v>
      </c>
      <c r="B61" s="2" t="s">
        <v>342</v>
      </c>
      <c r="C61" s="18">
        <v>200229.24</v>
      </c>
      <c r="D61" s="19">
        <f t="shared" ref="D61:D92" si="5">C61/$C$131</f>
        <v>9.4264095666367325E-3</v>
      </c>
      <c r="E61" s="37" t="s">
        <v>267</v>
      </c>
    </row>
    <row r="62" spans="1:5">
      <c r="A62" s="28">
        <v>71</v>
      </c>
      <c r="B62" s="2" t="s">
        <v>289</v>
      </c>
      <c r="C62" s="18">
        <v>199918.79</v>
      </c>
      <c r="D62" s="19">
        <f t="shared" si="5"/>
        <v>9.4117941745493327E-3</v>
      </c>
      <c r="E62" s="37" t="s">
        <v>290</v>
      </c>
    </row>
    <row r="63" spans="1:5">
      <c r="A63" s="28">
        <v>25733</v>
      </c>
      <c r="B63" s="2" t="s">
        <v>283</v>
      </c>
      <c r="C63" s="18">
        <v>198247.99</v>
      </c>
      <c r="D63" s="19">
        <f t="shared" si="5"/>
        <v>9.3331361069067809E-3</v>
      </c>
      <c r="E63" s="37" t="s">
        <v>284</v>
      </c>
    </row>
    <row r="64" spans="1:5">
      <c r="A64" s="28">
        <v>27398</v>
      </c>
      <c r="B64" s="2" t="s">
        <v>246</v>
      </c>
      <c r="C64" s="18">
        <v>191504.5</v>
      </c>
      <c r="D64" s="19">
        <f t="shared" si="5"/>
        <v>9.0156654984755689E-3</v>
      </c>
      <c r="E64" s="37" t="s">
        <v>184</v>
      </c>
    </row>
    <row r="65" spans="1:5">
      <c r="A65" s="28">
        <v>187852</v>
      </c>
      <c r="B65" s="2" t="s">
        <v>163</v>
      </c>
      <c r="C65" s="18">
        <v>190947.23</v>
      </c>
      <c r="D65" s="19">
        <f t="shared" si="5"/>
        <v>8.9894302929721184E-3</v>
      </c>
      <c r="E65" s="37" t="s">
        <v>181</v>
      </c>
    </row>
    <row r="66" spans="1:5">
      <c r="A66" s="28">
        <v>2568</v>
      </c>
      <c r="B66" s="2" t="s">
        <v>361</v>
      </c>
      <c r="C66" s="18">
        <v>190930.72</v>
      </c>
      <c r="D66" s="19">
        <f t="shared" si="5"/>
        <v>8.9886530337569045E-3</v>
      </c>
      <c r="E66" s="37" t="s">
        <v>363</v>
      </c>
    </row>
    <row r="67" spans="1:5">
      <c r="A67" s="28">
        <v>144384</v>
      </c>
      <c r="B67" s="2" t="s">
        <v>228</v>
      </c>
      <c r="C67" s="18">
        <v>190791.92</v>
      </c>
      <c r="D67" s="19">
        <f t="shared" si="5"/>
        <v>8.982118595291029E-3</v>
      </c>
      <c r="E67" s="37" t="s">
        <v>230</v>
      </c>
    </row>
    <row r="68" spans="1:5">
      <c r="A68" s="41">
        <v>118206</v>
      </c>
      <c r="B68" s="2" t="s">
        <v>100</v>
      </c>
      <c r="C68" s="33">
        <v>190743.96</v>
      </c>
      <c r="D68" s="19">
        <f t="shared" si="5"/>
        <v>8.9798607302418679E-3</v>
      </c>
      <c r="E68" s="37" t="s">
        <v>105</v>
      </c>
    </row>
    <row r="69" spans="1:5">
      <c r="A69" s="28">
        <v>63663</v>
      </c>
      <c r="B69" s="2" t="s">
        <v>287</v>
      </c>
      <c r="C69" s="18">
        <v>184932.24</v>
      </c>
      <c r="D69" s="19">
        <f t="shared" si="5"/>
        <v>8.7062560708693702E-3</v>
      </c>
      <c r="E69" s="37" t="s">
        <v>288</v>
      </c>
    </row>
    <row r="70" spans="1:5">
      <c r="A70" s="28">
        <v>156965</v>
      </c>
      <c r="B70" s="2" t="s">
        <v>340</v>
      </c>
      <c r="C70" s="18">
        <v>180160.65</v>
      </c>
      <c r="D70" s="19">
        <f t="shared" si="5"/>
        <v>8.4816187420553163E-3</v>
      </c>
      <c r="E70" s="37" t="s">
        <v>346</v>
      </c>
    </row>
    <row r="71" spans="1:5">
      <c r="A71" s="28">
        <v>4537</v>
      </c>
      <c r="B71" s="2" t="s">
        <v>138</v>
      </c>
      <c r="C71" s="18">
        <v>178528.98</v>
      </c>
      <c r="D71" s="19">
        <f t="shared" si="5"/>
        <v>8.4048028399543347E-3</v>
      </c>
      <c r="E71" s="37" t="s">
        <v>143</v>
      </c>
    </row>
    <row r="72" spans="1:5">
      <c r="A72" s="28">
        <v>74864</v>
      </c>
      <c r="B72" s="2" t="s">
        <v>336</v>
      </c>
      <c r="C72" s="18">
        <v>178056.8</v>
      </c>
      <c r="D72" s="19">
        <f t="shared" si="5"/>
        <v>8.3825735088677526E-3</v>
      </c>
      <c r="E72" s="37" t="s">
        <v>305</v>
      </c>
    </row>
    <row r="73" spans="1:5">
      <c r="A73" s="28">
        <v>196322</v>
      </c>
      <c r="B73" s="2" t="s">
        <v>136</v>
      </c>
      <c r="C73" s="18">
        <v>177069.5</v>
      </c>
      <c r="D73" s="19">
        <f t="shared" si="5"/>
        <v>8.3360933136418184E-3</v>
      </c>
      <c r="E73" s="37" t="s">
        <v>141</v>
      </c>
    </row>
    <row r="74" spans="1:5">
      <c r="A74" s="28">
        <v>6082</v>
      </c>
      <c r="B74" s="2" t="s">
        <v>357</v>
      </c>
      <c r="C74" s="18">
        <v>176847.89</v>
      </c>
      <c r="D74" s="19">
        <f t="shared" si="5"/>
        <v>8.3256603387972753E-3</v>
      </c>
      <c r="E74" s="37" t="s">
        <v>358</v>
      </c>
    </row>
    <row r="75" spans="1:5">
      <c r="A75" s="28">
        <v>32435</v>
      </c>
      <c r="B75" s="2" t="s">
        <v>273</v>
      </c>
      <c r="C75" s="18">
        <v>174545.6</v>
      </c>
      <c r="D75" s="19">
        <f t="shared" si="5"/>
        <v>8.2172729300393314E-3</v>
      </c>
      <c r="E75" s="37" t="s">
        <v>274</v>
      </c>
    </row>
    <row r="76" spans="1:5">
      <c r="A76" s="28">
        <v>27950</v>
      </c>
      <c r="B76" s="2" t="s">
        <v>343</v>
      </c>
      <c r="C76" s="18">
        <v>172764.66</v>
      </c>
      <c r="D76" s="19">
        <f t="shared" si="5"/>
        <v>8.1334296819023169E-3</v>
      </c>
      <c r="E76" s="37" t="s">
        <v>348</v>
      </c>
    </row>
    <row r="77" spans="1:5">
      <c r="A77" s="28">
        <v>9725</v>
      </c>
      <c r="B77" s="2" t="s">
        <v>150</v>
      </c>
      <c r="C77" s="18">
        <v>172404.95</v>
      </c>
      <c r="D77" s="19">
        <f t="shared" si="5"/>
        <v>8.1164952232527458E-3</v>
      </c>
      <c r="E77" s="37" t="s">
        <v>155</v>
      </c>
    </row>
    <row r="78" spans="1:5">
      <c r="A78" s="28">
        <v>8057</v>
      </c>
      <c r="B78" s="2" t="s">
        <v>165</v>
      </c>
      <c r="C78" s="18">
        <v>170200.13</v>
      </c>
      <c r="D78" s="19">
        <f t="shared" si="5"/>
        <v>8.0126965156278665E-3</v>
      </c>
      <c r="E78" s="37" t="s">
        <v>183</v>
      </c>
    </row>
    <row r="79" spans="1:5">
      <c r="A79" s="28">
        <v>7008</v>
      </c>
      <c r="B79" s="2" t="s">
        <v>339</v>
      </c>
      <c r="C79" s="18">
        <v>169811.19</v>
      </c>
      <c r="D79" s="19">
        <f t="shared" si="5"/>
        <v>7.9943859644973324E-3</v>
      </c>
      <c r="E79" s="37" t="s">
        <v>345</v>
      </c>
    </row>
    <row r="80" spans="1:5">
      <c r="A80" s="28">
        <v>145289</v>
      </c>
      <c r="B80" s="2" t="s">
        <v>295</v>
      </c>
      <c r="C80" s="18">
        <v>169247.21</v>
      </c>
      <c r="D80" s="19">
        <f t="shared" si="5"/>
        <v>7.9678348650305819E-3</v>
      </c>
      <c r="E80" s="37" t="s">
        <v>297</v>
      </c>
    </row>
    <row r="81" spans="1:5">
      <c r="A81" s="28">
        <v>3863</v>
      </c>
      <c r="B81" s="2" t="s">
        <v>306</v>
      </c>
      <c r="C81" s="18">
        <v>167539.34</v>
      </c>
      <c r="D81" s="19">
        <f t="shared" si="5"/>
        <v>7.8874316127055377E-3</v>
      </c>
      <c r="E81" s="37" t="s">
        <v>307</v>
      </c>
    </row>
    <row r="82" spans="1:5">
      <c r="A82" s="28">
        <v>50663</v>
      </c>
      <c r="B82" s="2" t="s">
        <v>300</v>
      </c>
      <c r="C82" s="18">
        <v>166175.04000000001</v>
      </c>
      <c r="D82" s="19">
        <f t="shared" si="5"/>
        <v>7.8232029787070161E-3</v>
      </c>
      <c r="E82" s="37" t="s">
        <v>301</v>
      </c>
    </row>
    <row r="83" spans="1:5">
      <c r="A83" s="28">
        <v>133931</v>
      </c>
      <c r="B83" s="2" t="s">
        <v>241</v>
      </c>
      <c r="C83" s="18">
        <v>164216.20000000001</v>
      </c>
      <c r="D83" s="19">
        <f t="shared" si="5"/>
        <v>7.7309845389051633E-3</v>
      </c>
      <c r="E83" s="37" t="s">
        <v>298</v>
      </c>
    </row>
    <row r="84" spans="1:5">
      <c r="A84" s="28">
        <v>1238</v>
      </c>
      <c r="B84" s="2" t="s">
        <v>158</v>
      </c>
      <c r="C84" s="18">
        <v>162643.67000000001</v>
      </c>
      <c r="D84" s="19">
        <f t="shared" si="5"/>
        <v>7.6569528348652176E-3</v>
      </c>
      <c r="E84" s="37" t="s">
        <v>176</v>
      </c>
    </row>
    <row r="85" spans="1:5">
      <c r="A85" s="28">
        <v>12548</v>
      </c>
      <c r="B85" s="2" t="s">
        <v>167</v>
      </c>
      <c r="C85" s="18">
        <v>160741.19</v>
      </c>
      <c r="D85" s="19">
        <f t="shared" si="5"/>
        <v>7.5673877160427356E-3</v>
      </c>
      <c r="E85" s="37" t="s">
        <v>185</v>
      </c>
    </row>
    <row r="86" spans="1:5">
      <c r="A86" s="28">
        <v>39150</v>
      </c>
      <c r="B86" s="2" t="s">
        <v>259</v>
      </c>
      <c r="C86" s="18">
        <v>160053.53</v>
      </c>
      <c r="D86" s="19">
        <f t="shared" si="5"/>
        <v>7.5350139987844901E-3</v>
      </c>
      <c r="E86" s="37" t="s">
        <v>261</v>
      </c>
    </row>
    <row r="87" spans="1:5">
      <c r="A87" s="28">
        <v>234111</v>
      </c>
      <c r="B87" s="2" t="s">
        <v>323</v>
      </c>
      <c r="C87" s="18">
        <v>158645.63</v>
      </c>
      <c r="D87" s="19">
        <f t="shared" si="5"/>
        <v>7.4687327601958217E-3</v>
      </c>
      <c r="E87" s="37" t="s">
        <v>328</v>
      </c>
    </row>
    <row r="88" spans="1:5">
      <c r="A88" s="28">
        <v>1892</v>
      </c>
      <c r="B88" s="2" t="s">
        <v>159</v>
      </c>
      <c r="C88" s="18">
        <v>157289.04</v>
      </c>
      <c r="D88" s="19">
        <f t="shared" si="5"/>
        <v>7.404867098247528E-3</v>
      </c>
      <c r="E88" s="37" t="s">
        <v>177</v>
      </c>
    </row>
    <row r="89" spans="1:5">
      <c r="A89" s="28">
        <v>30065</v>
      </c>
      <c r="B89" s="2" t="s">
        <v>198</v>
      </c>
      <c r="C89" s="18">
        <v>155560.9</v>
      </c>
      <c r="D89" s="19">
        <f t="shared" si="5"/>
        <v>7.3235095731004132E-3</v>
      </c>
      <c r="E89" s="37" t="s">
        <v>204</v>
      </c>
    </row>
    <row r="90" spans="1:5">
      <c r="A90" s="28">
        <v>3695</v>
      </c>
      <c r="B90" s="2" t="s">
        <v>291</v>
      </c>
      <c r="C90" s="18">
        <v>154120.45000000001</v>
      </c>
      <c r="D90" s="19">
        <f t="shared" si="5"/>
        <v>7.2556959427821748E-3</v>
      </c>
      <c r="E90" s="37" t="s">
        <v>292</v>
      </c>
    </row>
    <row r="91" spans="1:5">
      <c r="A91" s="28">
        <v>9203</v>
      </c>
      <c r="B91" s="2" t="s">
        <v>80</v>
      </c>
      <c r="C91" s="18">
        <v>152629.32999999999</v>
      </c>
      <c r="D91" s="19">
        <f t="shared" si="5"/>
        <v>7.1854968657991949E-3</v>
      </c>
      <c r="E91" s="37" t="s">
        <v>95</v>
      </c>
    </row>
    <row r="92" spans="1:5">
      <c r="A92" s="28">
        <v>4593</v>
      </c>
      <c r="B92" s="2" t="s">
        <v>344</v>
      </c>
      <c r="C92" s="18">
        <v>152576.32999999999</v>
      </c>
      <c r="D92" s="19">
        <f t="shared" si="5"/>
        <v>7.1830017271919079E-3</v>
      </c>
      <c r="E92" s="37" t="s">
        <v>349</v>
      </c>
    </row>
    <row r="93" spans="1:5">
      <c r="A93" s="28">
        <v>5652</v>
      </c>
      <c r="B93" s="2" t="s">
        <v>147</v>
      </c>
      <c r="C93" s="18">
        <v>151037.21</v>
      </c>
      <c r="D93" s="19">
        <f t="shared" ref="D93:D101" si="6">C93/$C$131</f>
        <v>7.1105429020362921E-3</v>
      </c>
      <c r="E93" s="37" t="s">
        <v>152</v>
      </c>
    </row>
    <row r="94" spans="1:5">
      <c r="A94" s="28">
        <v>11282</v>
      </c>
      <c r="B94" s="2" t="s">
        <v>111</v>
      </c>
      <c r="C94" s="18">
        <v>149382.32999999999</v>
      </c>
      <c r="D94" s="19">
        <f t="shared" si="6"/>
        <v>7.0326343175376648E-3</v>
      </c>
      <c r="E94" s="37" t="s">
        <v>115</v>
      </c>
    </row>
    <row r="95" spans="1:5">
      <c r="A95" s="28">
        <v>22044</v>
      </c>
      <c r="B95" s="2" t="s">
        <v>195</v>
      </c>
      <c r="C95" s="18">
        <v>148574.46</v>
      </c>
      <c r="D95" s="19">
        <f t="shared" si="6"/>
        <v>6.9946013434495713E-3</v>
      </c>
      <c r="E95" s="37" t="s">
        <v>201</v>
      </c>
    </row>
    <row r="96" spans="1:5">
      <c r="A96" s="28">
        <v>60427</v>
      </c>
      <c r="B96" s="2" t="s">
        <v>248</v>
      </c>
      <c r="C96" s="18">
        <v>146773.64000000001</v>
      </c>
      <c r="D96" s="19">
        <f t="shared" si="6"/>
        <v>6.9098221829443892E-3</v>
      </c>
      <c r="E96" s="37" t="s">
        <v>249</v>
      </c>
    </row>
    <row r="97" spans="1:5">
      <c r="A97" s="28">
        <v>30154</v>
      </c>
      <c r="B97" s="2" t="s">
        <v>126</v>
      </c>
      <c r="C97" s="18">
        <v>145448.4</v>
      </c>
      <c r="D97" s="19">
        <f t="shared" si="6"/>
        <v>6.8474324190213485E-3</v>
      </c>
      <c r="E97" s="37" t="s">
        <v>127</v>
      </c>
    </row>
    <row r="98" spans="1:5">
      <c r="A98" s="28">
        <v>15514</v>
      </c>
      <c r="B98" s="2" t="s">
        <v>365</v>
      </c>
      <c r="C98" s="18">
        <v>144368.51</v>
      </c>
      <c r="D98" s="19">
        <f t="shared" si="6"/>
        <v>6.796593263726571E-3</v>
      </c>
      <c r="E98" s="37" t="s">
        <v>366</v>
      </c>
    </row>
    <row r="99" spans="1:5">
      <c r="A99" s="28">
        <v>257214</v>
      </c>
      <c r="B99" s="2" t="s">
        <v>352</v>
      </c>
      <c r="C99" s="18">
        <v>142827.75</v>
      </c>
      <c r="D99" s="19">
        <f t="shared" si="6"/>
        <v>6.7240572305083896E-3</v>
      </c>
      <c r="E99" s="37" t="s">
        <v>355</v>
      </c>
    </row>
    <row r="100" spans="1:5">
      <c r="A100" s="28">
        <v>1268490</v>
      </c>
      <c r="B100" s="2" t="s">
        <v>30</v>
      </c>
      <c r="C100" s="18">
        <v>128746.76</v>
      </c>
      <c r="D100" s="19">
        <f t="shared" si="6"/>
        <v>6.0611511592287091E-3</v>
      </c>
      <c r="E100" s="37" t="s">
        <v>374</v>
      </c>
    </row>
    <row r="101" spans="1:5">
      <c r="A101" s="28">
        <v>103572</v>
      </c>
      <c r="B101" s="2" t="s">
        <v>30</v>
      </c>
      <c r="C101" s="18">
        <v>12370.27</v>
      </c>
      <c r="D101" s="19">
        <f t="shared" si="6"/>
        <v>5.8236864640688537E-4</v>
      </c>
      <c r="E101" s="37" t="s">
        <v>375</v>
      </c>
    </row>
    <row r="102" spans="1:5">
      <c r="A102" s="28"/>
      <c r="B102" s="27" t="s">
        <v>46</v>
      </c>
      <c r="C102" s="29">
        <f>+C101+C100</f>
        <v>141117.03</v>
      </c>
      <c r="D102" s="31">
        <f>C102/$C$134</f>
        <v>6.6707246690997082E-3</v>
      </c>
      <c r="E102" s="37"/>
    </row>
    <row r="103" spans="1:5">
      <c r="A103" s="28">
        <v>31957</v>
      </c>
      <c r="B103" s="2" t="s">
        <v>337</v>
      </c>
      <c r="C103" s="18">
        <v>136206.46</v>
      </c>
      <c r="D103" s="19">
        <f t="shared" ref="D103:D112" si="7">C103/$C$131</f>
        <v>6.4123395643000168E-3</v>
      </c>
      <c r="E103" s="37" t="s">
        <v>254</v>
      </c>
    </row>
    <row r="104" spans="1:5">
      <c r="A104" s="28">
        <v>7119200</v>
      </c>
      <c r="B104" s="2" t="s">
        <v>18</v>
      </c>
      <c r="C104" s="18">
        <v>133658.32999999999</v>
      </c>
      <c r="D104" s="19">
        <f t="shared" si="7"/>
        <v>6.2923784786512171E-3</v>
      </c>
      <c r="E104" s="37" t="s">
        <v>376</v>
      </c>
    </row>
    <row r="105" spans="1:5">
      <c r="A105" s="28">
        <v>453680</v>
      </c>
      <c r="B105" s="2" t="s">
        <v>310</v>
      </c>
      <c r="C105" s="18">
        <v>132856.4</v>
      </c>
      <c r="D105" s="19">
        <f t="shared" si="7"/>
        <v>6.2546251483994869E-3</v>
      </c>
      <c r="E105" s="37" t="s">
        <v>312</v>
      </c>
    </row>
    <row r="106" spans="1:5">
      <c r="A106" s="28">
        <v>27608</v>
      </c>
      <c r="B106" s="2" t="s">
        <v>162</v>
      </c>
      <c r="C106" s="18">
        <v>131694.66</v>
      </c>
      <c r="D106" s="19">
        <f t="shared" si="7"/>
        <v>6.1999326516894932E-3</v>
      </c>
      <c r="E106" s="37" t="s">
        <v>180</v>
      </c>
    </row>
    <row r="107" spans="1:5">
      <c r="A107" s="28">
        <v>4570</v>
      </c>
      <c r="B107" s="2" t="s">
        <v>268</v>
      </c>
      <c r="C107" s="18">
        <v>130800.86</v>
      </c>
      <c r="D107" s="19">
        <f t="shared" si="7"/>
        <v>6.1578542575915088E-3</v>
      </c>
      <c r="E107" s="37" t="s">
        <v>270</v>
      </c>
    </row>
    <row r="108" spans="1:5">
      <c r="A108" s="28">
        <v>53407</v>
      </c>
      <c r="B108" s="2" t="s">
        <v>362</v>
      </c>
      <c r="C108" s="18">
        <v>129503.79</v>
      </c>
      <c r="D108" s="19">
        <f t="shared" si="7"/>
        <v>6.0967906833772848E-3</v>
      </c>
      <c r="E108" s="37" t="s">
        <v>364</v>
      </c>
    </row>
    <row r="109" spans="1:5">
      <c r="A109" s="28">
        <v>5574</v>
      </c>
      <c r="B109" s="2" t="s">
        <v>226</v>
      </c>
      <c r="C109" s="18">
        <v>126983.12</v>
      </c>
      <c r="D109" s="19">
        <f t="shared" si="7"/>
        <v>5.9781223619955817E-3</v>
      </c>
      <c r="E109" s="37" t="s">
        <v>227</v>
      </c>
    </row>
    <row r="110" spans="1:5">
      <c r="A110" s="28">
        <v>8660</v>
      </c>
      <c r="B110" s="2" t="s">
        <v>313</v>
      </c>
      <c r="C110" s="18">
        <v>120734.68</v>
      </c>
      <c r="D110" s="19">
        <f t="shared" si="7"/>
        <v>5.6839577604990386E-3</v>
      </c>
      <c r="E110" s="37" t="s">
        <v>314</v>
      </c>
    </row>
    <row r="111" spans="1:5">
      <c r="A111" s="28">
        <v>2041744</v>
      </c>
      <c r="B111" s="2" t="s">
        <v>20</v>
      </c>
      <c r="C111" s="18">
        <v>59115.4</v>
      </c>
      <c r="D111" s="19">
        <f t="shared" si="7"/>
        <v>2.783039940098445E-3</v>
      </c>
      <c r="E111" s="37" t="s">
        <v>377</v>
      </c>
    </row>
    <row r="112" spans="1:5">
      <c r="A112" s="28">
        <v>1677948</v>
      </c>
      <c r="B112" s="2" t="s">
        <v>58</v>
      </c>
      <c r="C112" s="18">
        <v>41334.9</v>
      </c>
      <c r="D112" s="19">
        <f t="shared" si="7"/>
        <v>1.9459680154405657E-3</v>
      </c>
      <c r="E112" s="37" t="s">
        <v>378</v>
      </c>
    </row>
    <row r="113" spans="1:5">
      <c r="A113" s="28"/>
      <c r="B113" s="27" t="s">
        <v>46</v>
      </c>
      <c r="C113" s="29">
        <f>+C112+C111</f>
        <v>100450.3</v>
      </c>
      <c r="D113" s="31">
        <f>C113/$C$134</f>
        <v>4.7483729938793814E-3</v>
      </c>
      <c r="E113" s="37"/>
    </row>
    <row r="114" spans="1:5">
      <c r="A114" s="28">
        <v>4083</v>
      </c>
      <c r="B114" s="2" t="s">
        <v>200</v>
      </c>
      <c r="C114" s="18">
        <v>67590.47</v>
      </c>
      <c r="D114" s="19">
        <f t="shared" ref="D114:D119" si="8">C114/$C$131</f>
        <v>3.1820300222958104E-3</v>
      </c>
      <c r="E114" s="37" t="s">
        <v>206</v>
      </c>
    </row>
    <row r="115" spans="1:5">
      <c r="A115" s="28">
        <v>3657350</v>
      </c>
      <c r="B115" s="2" t="s">
        <v>59</v>
      </c>
      <c r="C115" s="18">
        <v>54847.32</v>
      </c>
      <c r="D115" s="19">
        <f t="shared" si="8"/>
        <v>2.5821068988344871E-3</v>
      </c>
      <c r="E115" s="37" t="s">
        <v>379</v>
      </c>
    </row>
    <row r="116" spans="1:5">
      <c r="A116" s="28">
        <v>180877</v>
      </c>
      <c r="B116" s="2" t="s">
        <v>21</v>
      </c>
      <c r="C116" s="18">
        <v>52710.080000000002</v>
      </c>
      <c r="D116" s="19">
        <f t="shared" si="8"/>
        <v>2.4814897283243326E-3</v>
      </c>
      <c r="E116" s="37" t="s">
        <v>380</v>
      </c>
    </row>
    <row r="117" spans="1:5">
      <c r="A117" s="28">
        <v>1265335</v>
      </c>
      <c r="B117" s="2" t="s">
        <v>22</v>
      </c>
      <c r="C117" s="18">
        <v>47632.4</v>
      </c>
      <c r="D117" s="19">
        <f t="shared" si="8"/>
        <v>2.2424422678818915E-3</v>
      </c>
      <c r="E117" s="37" t="s">
        <v>381</v>
      </c>
    </row>
    <row r="118" spans="1:5">
      <c r="A118" s="28">
        <v>730066</v>
      </c>
      <c r="B118" s="2" t="s">
        <v>23</v>
      </c>
      <c r="C118" s="18">
        <v>25760.400000000001</v>
      </c>
      <c r="D118" s="19">
        <f t="shared" si="8"/>
        <v>1.2127503505501439E-3</v>
      </c>
      <c r="E118" s="37" t="s">
        <v>382</v>
      </c>
    </row>
    <row r="119" spans="1:5">
      <c r="A119" s="28">
        <v>571359</v>
      </c>
      <c r="B119" s="2" t="s">
        <v>44</v>
      </c>
      <c r="C119" s="18">
        <v>17853.47</v>
      </c>
      <c r="D119" s="19">
        <f t="shared" si="8"/>
        <v>8.4050721266115745E-4</v>
      </c>
      <c r="E119" s="37" t="s">
        <v>383</v>
      </c>
    </row>
    <row r="120" spans="1:5">
      <c r="A120" s="28"/>
      <c r="B120" s="27" t="s">
        <v>46</v>
      </c>
      <c r="C120" s="29">
        <f>+C119+C118</f>
        <v>43613.87</v>
      </c>
      <c r="D120" s="31">
        <f>C120/$C$134</f>
        <v>2.0616655447177972E-3</v>
      </c>
      <c r="E120" s="37"/>
    </row>
    <row r="121" spans="1:5">
      <c r="A121" s="28">
        <v>6156103</v>
      </c>
      <c r="B121" s="2" t="s">
        <v>24</v>
      </c>
      <c r="C121" s="18">
        <v>41087.800000000003</v>
      </c>
      <c r="D121" s="19">
        <f t="shared" ref="D121:D129" si="9">C121/$C$131</f>
        <v>1.9343350201601764E-3</v>
      </c>
      <c r="E121" s="37" t="s">
        <v>384</v>
      </c>
    </row>
    <row r="122" spans="1:5">
      <c r="A122" s="28">
        <v>4246654</v>
      </c>
      <c r="B122" s="2" t="s">
        <v>25</v>
      </c>
      <c r="C122" s="18">
        <v>39967.730000000003</v>
      </c>
      <c r="D122" s="19">
        <f t="shared" si="9"/>
        <v>1.8816042673325533E-3</v>
      </c>
      <c r="E122" s="37" t="s">
        <v>385</v>
      </c>
    </row>
    <row r="123" spans="1:5">
      <c r="A123" s="28">
        <v>29773</v>
      </c>
      <c r="B123" s="2" t="s">
        <v>60</v>
      </c>
      <c r="C123" s="18">
        <v>26489.34</v>
      </c>
      <c r="D123" s="19">
        <f t="shared" si="9"/>
        <v>1.2470674512368577E-3</v>
      </c>
      <c r="E123" s="37" t="s">
        <v>386</v>
      </c>
    </row>
    <row r="124" spans="1:5">
      <c r="A124" s="28">
        <v>432517</v>
      </c>
      <c r="B124" s="2" t="s">
        <v>28</v>
      </c>
      <c r="C124" s="18">
        <v>19175.88</v>
      </c>
      <c r="D124" s="19">
        <f t="shared" si="9"/>
        <v>9.0276374559818541E-4</v>
      </c>
      <c r="E124" s="37" t="s">
        <v>387</v>
      </c>
    </row>
    <row r="125" spans="1:5">
      <c r="A125" s="28">
        <v>12313057</v>
      </c>
      <c r="B125" s="2" t="s">
        <v>29</v>
      </c>
      <c r="C125" s="18">
        <v>14412.97</v>
      </c>
      <c r="D125" s="19">
        <f t="shared" si="9"/>
        <v>6.7853505457868301E-4</v>
      </c>
      <c r="E125" s="37" t="s">
        <v>388</v>
      </c>
    </row>
    <row r="126" spans="1:5">
      <c r="A126" s="28">
        <v>577525</v>
      </c>
      <c r="B126" s="2" t="s">
        <v>31</v>
      </c>
      <c r="C126" s="18">
        <v>4222.5600000000004</v>
      </c>
      <c r="D126" s="19">
        <f t="shared" si="9"/>
        <v>1.9879004674690673E-4</v>
      </c>
      <c r="E126" s="37" t="s">
        <v>389</v>
      </c>
    </row>
    <row r="127" spans="1:5">
      <c r="A127" s="28">
        <v>75226</v>
      </c>
      <c r="B127" s="2" t="s">
        <v>32</v>
      </c>
      <c r="C127" s="18">
        <v>1868.29</v>
      </c>
      <c r="D127" s="19">
        <f t="shared" si="9"/>
        <v>8.7955519030346121E-5</v>
      </c>
      <c r="E127" s="37" t="s">
        <v>390</v>
      </c>
    </row>
    <row r="128" spans="1:5">
      <c r="A128" s="28">
        <v>275182</v>
      </c>
      <c r="B128" s="2" t="s">
        <v>34</v>
      </c>
      <c r="C128" s="18">
        <v>1137.42</v>
      </c>
      <c r="D128" s="19">
        <f t="shared" si="9"/>
        <v>5.3547557635857548E-5</v>
      </c>
      <c r="E128" s="37" t="s">
        <v>391</v>
      </c>
    </row>
    <row r="129" spans="1:5">
      <c r="A129" s="28">
        <v>552780</v>
      </c>
      <c r="B129" s="2" t="s">
        <v>36</v>
      </c>
      <c r="C129" s="18">
        <v>258.41000000000003</v>
      </c>
      <c r="D129" s="19">
        <f t="shared" si="9"/>
        <v>1.2165448443566975E-5</v>
      </c>
      <c r="E129" s="37" t="s">
        <v>392</v>
      </c>
    </row>
    <row r="130" spans="1:5">
      <c r="A130" s="28"/>
      <c r="B130" s="2"/>
      <c r="C130" s="18"/>
      <c r="D130" s="19"/>
      <c r="E130" s="37"/>
    </row>
    <row r="131" spans="1:5">
      <c r="A131" s="28"/>
      <c r="B131" s="21" t="s">
        <v>37</v>
      </c>
      <c r="C131" s="26">
        <f>SUM(C12:C32)+SUM(C34:C49)+SUM(C51:C58)+SUM(C60:C101)+SUM(C103:C112)+SUM(C114:C119)+SUM(C121:C129)</f>
        <v>21241304.93</v>
      </c>
      <c r="D131" s="19">
        <f>C131/$C$134</f>
        <v>1.0040949472960157</v>
      </c>
      <c r="E131" s="20"/>
    </row>
    <row r="132" spans="1:5">
      <c r="A132" s="28"/>
      <c r="B132" s="21" t="s">
        <v>48</v>
      </c>
      <c r="C132" s="26">
        <v>-86627.289999999572</v>
      </c>
      <c r="D132" s="19">
        <f>C132/$C$134</f>
        <v>-4.0949472960155947E-3</v>
      </c>
      <c r="E132" s="20"/>
    </row>
    <row r="133" spans="1:5">
      <c r="A133" s="28"/>
      <c r="B133" s="21"/>
      <c r="C133" s="26"/>
      <c r="D133" s="23"/>
      <c r="E133" s="20"/>
    </row>
    <row r="134" spans="1:5">
      <c r="A134" s="17"/>
      <c r="B134" s="21" t="s">
        <v>49</v>
      </c>
      <c r="C134" s="22">
        <f>C131+C132</f>
        <v>21154677.640000001</v>
      </c>
      <c r="D134" s="19">
        <f>C134/$C$134</f>
        <v>1</v>
      </c>
      <c r="E134" s="3"/>
    </row>
    <row r="135" spans="1:5" ht="12.75" customHeight="1">
      <c r="A135" s="55" t="s">
        <v>51</v>
      </c>
      <c r="B135" s="55"/>
      <c r="C135" s="55"/>
      <c r="D135" s="55"/>
      <c r="E135" s="55"/>
    </row>
    <row r="136" spans="1:5">
      <c r="A136" s="55"/>
      <c r="B136" s="55"/>
      <c r="C136" s="55"/>
      <c r="D136" s="55"/>
      <c r="E136" s="55"/>
    </row>
    <row r="137" spans="1:5">
      <c r="A137" s="55"/>
      <c r="B137" s="55"/>
      <c r="C137" s="55"/>
      <c r="D137" s="55"/>
      <c r="E137" s="55"/>
    </row>
    <row r="138" spans="1:5">
      <c r="A138" s="55"/>
      <c r="B138" s="55"/>
      <c r="C138" s="55"/>
      <c r="D138" s="55"/>
      <c r="E138" s="55"/>
    </row>
  </sheetData>
  <mergeCells count="2">
    <mergeCell ref="A3:E6"/>
    <mergeCell ref="A135:E138"/>
  </mergeCells>
  <conditionalFormatting sqref="B12:B14 B16:B130">
    <cfRule type="containsText" dxfId="44" priority="2" operator="containsText" text="LIQUIDITY">
      <formula>NOT(ISERROR(SEARCH("LIQUIDITY",B12)))</formula>
    </cfRule>
  </conditionalFormatting>
  <conditionalFormatting sqref="B68">
    <cfRule type="containsText" dxfId="43" priority="1" operator="containsText" text="LIQUIDITY">
      <formula>NOT(ISERROR(SEARCH("LIQUIDITY",B68)))</formula>
    </cfRule>
  </conditionalFormatting>
  <pageMargins left="0.7" right="0.7" top="0.75" bottom="0.75" header="0.3" footer="0.3"/>
  <ignoredErrors>
    <ignoredError sqref="E13:E129"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10DD7-D375-41FF-A054-069304BA1E56}">
  <dimension ref="A1:E131"/>
  <sheetViews>
    <sheetView topLeftCell="A30" workbookViewId="0">
      <selection activeCell="D30" sqref="D30"/>
    </sheetView>
  </sheetViews>
  <sheetFormatPr defaultRowHeight="12.75"/>
  <cols>
    <col min="1" max="1" width="14.7109375" customWidth="1"/>
    <col min="2" max="2" width="61.42578125" bestFit="1" customWidth="1"/>
    <col min="3" max="3" width="10.85546875" bestFit="1" customWidth="1"/>
    <col min="4" max="4" width="8.5703125" bestFit="1" customWidth="1"/>
    <col min="5" max="5" width="10.7109375" bestFit="1" customWidth="1"/>
  </cols>
  <sheetData>
    <row r="1" spans="1:5">
      <c r="A1" s="1" t="s">
        <v>275</v>
      </c>
      <c r="B1" s="2"/>
      <c r="C1" s="3"/>
      <c r="D1" s="3"/>
      <c r="E1" s="3"/>
    </row>
    <row r="2" spans="1:5">
      <c r="A2" s="4"/>
      <c r="B2" s="2"/>
      <c r="C2" s="3"/>
      <c r="D2" s="3"/>
      <c r="E2" s="3"/>
    </row>
    <row r="3" spans="1:5">
      <c r="A3" s="46" t="s">
        <v>1</v>
      </c>
      <c r="B3" s="47"/>
      <c r="C3" s="47"/>
      <c r="D3" s="47"/>
      <c r="E3" s="48"/>
    </row>
    <row r="4" spans="1:5">
      <c r="A4" s="49"/>
      <c r="B4" s="56"/>
      <c r="C4" s="56"/>
      <c r="D4" s="56"/>
      <c r="E4" s="51"/>
    </row>
    <row r="5" spans="1:5">
      <c r="A5" s="49"/>
      <c r="B5" s="56"/>
      <c r="C5" s="56"/>
      <c r="D5" s="56"/>
      <c r="E5" s="51"/>
    </row>
    <row r="6" spans="1:5">
      <c r="A6" s="52"/>
      <c r="B6" s="53"/>
      <c r="C6" s="53"/>
      <c r="D6" s="53"/>
      <c r="E6" s="54"/>
    </row>
    <row r="7" spans="1:5">
      <c r="A7" s="5"/>
      <c r="B7" s="5"/>
      <c r="C7" s="3"/>
      <c r="D7" s="3"/>
      <c r="E7" s="3"/>
    </row>
    <row r="8" spans="1:5">
      <c r="A8" s="4" t="s">
        <v>299</v>
      </c>
      <c r="B8" s="2"/>
      <c r="C8" s="3"/>
      <c r="D8" s="3"/>
      <c r="E8" s="3"/>
    </row>
    <row r="9" spans="1:5">
      <c r="A9" s="6"/>
      <c r="B9" s="2"/>
      <c r="C9" s="3"/>
      <c r="D9" s="3"/>
      <c r="E9" s="3"/>
    </row>
    <row r="10" spans="1:5" ht="24">
      <c r="A10" s="7" t="s">
        <v>3</v>
      </c>
      <c r="B10" s="8" t="s">
        <v>4</v>
      </c>
      <c r="C10" s="9" t="s">
        <v>5</v>
      </c>
      <c r="D10" s="10" t="s">
        <v>6</v>
      </c>
      <c r="E10" s="11" t="s">
        <v>7</v>
      </c>
    </row>
    <row r="11" spans="1:5">
      <c r="A11" s="12"/>
      <c r="B11" s="13"/>
      <c r="C11" s="14"/>
      <c r="D11" s="15"/>
      <c r="E11" s="16"/>
    </row>
    <row r="12" spans="1:5">
      <c r="A12" s="41">
        <v>50214</v>
      </c>
      <c r="B12" s="2" t="s">
        <v>68</v>
      </c>
      <c r="C12" s="18">
        <v>883241.27</v>
      </c>
      <c r="D12" s="19">
        <f t="shared" ref="D12:D29" si="0">C12/$C$124</f>
        <v>4.5091063682837967E-2</v>
      </c>
      <c r="E12" s="20" t="s">
        <v>81</v>
      </c>
    </row>
    <row r="13" spans="1:5">
      <c r="A13" s="41">
        <v>81271</v>
      </c>
      <c r="B13" s="2" t="s">
        <v>75</v>
      </c>
      <c r="C13" s="18">
        <v>690934.51</v>
      </c>
      <c r="D13" s="19">
        <f t="shared" si="0"/>
        <v>3.5273455905293516E-2</v>
      </c>
      <c r="E13" s="20" t="s">
        <v>88</v>
      </c>
    </row>
    <row r="14" spans="1:5">
      <c r="A14" s="41">
        <v>95550</v>
      </c>
      <c r="B14" s="2" t="s">
        <v>72</v>
      </c>
      <c r="C14" s="18">
        <v>611247.59</v>
      </c>
      <c r="D14" s="19">
        <f t="shared" si="0"/>
        <v>3.1205294569932436E-2</v>
      </c>
      <c r="E14" s="20" t="s">
        <v>85</v>
      </c>
    </row>
    <row r="15" spans="1:5">
      <c r="A15" s="41">
        <v>500786.64</v>
      </c>
      <c r="B15" s="43" t="s">
        <v>55</v>
      </c>
      <c r="C15" s="33">
        <v>500786.64</v>
      </c>
      <c r="D15" s="19">
        <f t="shared" si="0"/>
        <v>2.5566063365397827E-2</v>
      </c>
      <c r="E15" s="20" t="s">
        <v>54</v>
      </c>
    </row>
    <row r="16" spans="1:5">
      <c r="A16" s="41">
        <v>164763</v>
      </c>
      <c r="B16" s="2" t="s">
        <v>74</v>
      </c>
      <c r="C16" s="18">
        <v>471654.22</v>
      </c>
      <c r="D16" s="19">
        <f t="shared" si="0"/>
        <v>2.4078800654660608E-2</v>
      </c>
      <c r="E16" s="20" t="s">
        <v>87</v>
      </c>
    </row>
    <row r="17" spans="1:5">
      <c r="A17" s="41">
        <v>52618</v>
      </c>
      <c r="B17" s="2" t="s">
        <v>79</v>
      </c>
      <c r="C17" s="18">
        <v>449541.46</v>
      </c>
      <c r="D17" s="19">
        <f t="shared" si="0"/>
        <v>2.2949904278064315E-2</v>
      </c>
      <c r="E17" s="20" t="s">
        <v>94</v>
      </c>
    </row>
    <row r="18" spans="1:5">
      <c r="A18" s="41">
        <v>131277</v>
      </c>
      <c r="B18" s="2" t="s">
        <v>71</v>
      </c>
      <c r="C18" s="33">
        <v>439134.81</v>
      </c>
      <c r="D18" s="19">
        <f t="shared" si="0"/>
        <v>2.2418625980940576E-2</v>
      </c>
      <c r="E18" s="20" t="s">
        <v>84</v>
      </c>
    </row>
    <row r="19" spans="1:5">
      <c r="A19" s="41">
        <v>47354</v>
      </c>
      <c r="B19" s="2" t="s">
        <v>76</v>
      </c>
      <c r="C19" s="33">
        <v>399112.26</v>
      </c>
      <c r="D19" s="19">
        <f t="shared" si="0"/>
        <v>2.0375402444975634E-2</v>
      </c>
      <c r="E19" s="20" t="s">
        <v>89</v>
      </c>
    </row>
    <row r="20" spans="1:5">
      <c r="A20" s="41">
        <v>31177</v>
      </c>
      <c r="B20" s="2" t="s">
        <v>170</v>
      </c>
      <c r="C20" s="18">
        <v>365666.58</v>
      </c>
      <c r="D20" s="19">
        <f t="shared" si="0"/>
        <v>1.8667940013112796E-2</v>
      </c>
      <c r="E20" s="20" t="s">
        <v>189</v>
      </c>
    </row>
    <row r="21" spans="1:5">
      <c r="A21" s="41">
        <v>2744</v>
      </c>
      <c r="B21" s="2" t="s">
        <v>69</v>
      </c>
      <c r="C21" s="18">
        <v>363419.35</v>
      </c>
      <c r="D21" s="19">
        <f t="shared" si="0"/>
        <v>1.8553214858750406E-2</v>
      </c>
      <c r="E21" s="20" t="s">
        <v>260</v>
      </c>
    </row>
    <row r="22" spans="1:5">
      <c r="A22" s="41">
        <v>92792</v>
      </c>
      <c r="B22" s="2" t="s">
        <v>300</v>
      </c>
      <c r="C22" s="18">
        <v>360202.78</v>
      </c>
      <c r="D22" s="19">
        <f t="shared" si="0"/>
        <v>1.8389003144877136E-2</v>
      </c>
      <c r="E22" s="20" t="s">
        <v>301</v>
      </c>
    </row>
    <row r="23" spans="1:5">
      <c r="A23" s="41">
        <v>39921</v>
      </c>
      <c r="B23" s="2" t="s">
        <v>108</v>
      </c>
      <c r="C23" s="18">
        <v>346080.4</v>
      </c>
      <c r="D23" s="19">
        <f t="shared" si="0"/>
        <v>1.7668030113427598E-2</v>
      </c>
      <c r="E23" s="20" t="s">
        <v>112</v>
      </c>
    </row>
    <row r="24" spans="1:5">
      <c r="A24" s="41">
        <v>8859</v>
      </c>
      <c r="B24" s="2" t="s">
        <v>262</v>
      </c>
      <c r="C24" s="18">
        <v>324036.08</v>
      </c>
      <c r="D24" s="19">
        <f t="shared" si="0"/>
        <v>1.6542627722566879E-2</v>
      </c>
      <c r="E24" s="20" t="s">
        <v>263</v>
      </c>
    </row>
    <row r="25" spans="1:5">
      <c r="A25" s="41">
        <v>200673</v>
      </c>
      <c r="B25" s="2" t="s">
        <v>96</v>
      </c>
      <c r="C25" s="18">
        <v>318772.49</v>
      </c>
      <c r="D25" s="19">
        <f t="shared" si="0"/>
        <v>1.6273911936799362E-2</v>
      </c>
      <c r="E25" s="20" t="s">
        <v>101</v>
      </c>
    </row>
    <row r="26" spans="1:5">
      <c r="A26" s="41">
        <v>16358</v>
      </c>
      <c r="B26" s="2" t="s">
        <v>77</v>
      </c>
      <c r="C26" s="18">
        <v>311556.90000000002</v>
      </c>
      <c r="D26" s="19">
        <f t="shared" si="0"/>
        <v>1.590554302192829E-2</v>
      </c>
      <c r="E26" s="20" t="s">
        <v>92</v>
      </c>
    </row>
    <row r="27" spans="1:5">
      <c r="A27" s="41">
        <v>81600</v>
      </c>
      <c r="B27" s="2" t="s">
        <v>256</v>
      </c>
      <c r="C27" s="18">
        <v>307920.03999999998</v>
      </c>
      <c r="D27" s="19">
        <f t="shared" si="0"/>
        <v>1.5719874743694906E-2</v>
      </c>
      <c r="E27" s="20" t="s">
        <v>257</v>
      </c>
    </row>
    <row r="28" spans="1:5">
      <c r="A28" s="41">
        <v>362649</v>
      </c>
      <c r="B28" s="2" t="s">
        <v>57</v>
      </c>
      <c r="C28" s="18">
        <v>163520.57999999999</v>
      </c>
      <c r="D28" s="19">
        <f t="shared" si="0"/>
        <v>8.3480212447892069E-3</v>
      </c>
      <c r="E28" s="20" t="s">
        <v>90</v>
      </c>
    </row>
    <row r="29" spans="1:5">
      <c r="A29" s="41">
        <v>262047</v>
      </c>
      <c r="B29" s="2" t="s">
        <v>19</v>
      </c>
      <c r="C29" s="18">
        <v>128320.99</v>
      </c>
      <c r="D29" s="19">
        <f t="shared" si="0"/>
        <v>6.5510185364581232E-3</v>
      </c>
      <c r="E29" s="20" t="s">
        <v>91</v>
      </c>
    </row>
    <row r="30" spans="1:5">
      <c r="A30" s="28"/>
      <c r="B30" s="27" t="s">
        <v>46</v>
      </c>
      <c r="C30" s="29">
        <f>+C29+C28</f>
        <v>291841.57</v>
      </c>
      <c r="D30" s="31">
        <f>C30/$C$127</f>
        <v>1.481185244898302E-2</v>
      </c>
      <c r="E30" s="20"/>
    </row>
    <row r="31" spans="1:5">
      <c r="A31" s="41">
        <v>95185</v>
      </c>
      <c r="B31" s="2" t="s">
        <v>98</v>
      </c>
      <c r="C31" s="33">
        <v>287067.15999999997</v>
      </c>
      <c r="D31" s="19">
        <f t="shared" ref="D31:D43" si="1">C31/$C$124</f>
        <v>1.4655297518889073E-2</v>
      </c>
      <c r="E31" s="20" t="s">
        <v>103</v>
      </c>
    </row>
    <row r="32" spans="1:5">
      <c r="A32" s="41">
        <v>23944</v>
      </c>
      <c r="B32" s="2" t="s">
        <v>97</v>
      </c>
      <c r="C32" s="33">
        <v>274392.90999999997</v>
      </c>
      <c r="D32" s="19">
        <f t="shared" si="1"/>
        <v>1.400825414207516E-2</v>
      </c>
      <c r="E32" s="20" t="s">
        <v>102</v>
      </c>
    </row>
    <row r="33" spans="1:5">
      <c r="A33" s="28">
        <v>11953</v>
      </c>
      <c r="B33" s="2" t="s">
        <v>157</v>
      </c>
      <c r="C33" s="18">
        <v>265092.94</v>
      </c>
      <c r="D33" s="19">
        <f t="shared" si="1"/>
        <v>1.3533473859765117E-2</v>
      </c>
      <c r="E33" s="20" t="s">
        <v>175</v>
      </c>
    </row>
    <row r="34" spans="1:5">
      <c r="A34" s="28">
        <v>22007</v>
      </c>
      <c r="B34" s="2" t="s">
        <v>8</v>
      </c>
      <c r="C34" s="18">
        <v>247469.66</v>
      </c>
      <c r="D34" s="19">
        <f t="shared" si="1"/>
        <v>1.2633773553890048E-2</v>
      </c>
      <c r="E34" s="20" t="s">
        <v>9</v>
      </c>
    </row>
    <row r="35" spans="1:5">
      <c r="A35" s="41">
        <v>61285</v>
      </c>
      <c r="B35" s="2" t="s">
        <v>277</v>
      </c>
      <c r="C35" s="18">
        <v>247214.4</v>
      </c>
      <c r="D35" s="19">
        <f t="shared" si="1"/>
        <v>1.2620742069394671E-2</v>
      </c>
      <c r="E35" s="20" t="s">
        <v>278</v>
      </c>
    </row>
    <row r="36" spans="1:5">
      <c r="A36" s="28">
        <v>35367</v>
      </c>
      <c r="B36" s="2" t="s">
        <v>78</v>
      </c>
      <c r="C36" s="18">
        <v>244474.91</v>
      </c>
      <c r="D36" s="19">
        <f t="shared" si="1"/>
        <v>1.2480886152054558E-2</v>
      </c>
      <c r="E36" s="20" t="s">
        <v>93</v>
      </c>
    </row>
    <row r="37" spans="1:5">
      <c r="A37" s="28">
        <v>40671</v>
      </c>
      <c r="B37" s="2" t="s">
        <v>281</v>
      </c>
      <c r="C37" s="18">
        <v>243886.67</v>
      </c>
      <c r="D37" s="19">
        <f t="shared" si="1"/>
        <v>1.2450855436550523E-2</v>
      </c>
      <c r="E37" s="20" t="s">
        <v>282</v>
      </c>
    </row>
    <row r="38" spans="1:5">
      <c r="A38" s="28">
        <v>11178</v>
      </c>
      <c r="B38" s="2" t="s">
        <v>279</v>
      </c>
      <c r="C38" s="18">
        <v>238283.24</v>
      </c>
      <c r="D38" s="19">
        <f t="shared" si="1"/>
        <v>1.2164790204371861E-2</v>
      </c>
      <c r="E38" s="20" t="s">
        <v>280</v>
      </c>
    </row>
    <row r="39" spans="1:5">
      <c r="A39" s="28">
        <v>24876</v>
      </c>
      <c r="B39" s="2" t="s">
        <v>283</v>
      </c>
      <c r="C39" s="18">
        <v>236871.97</v>
      </c>
      <c r="D39" s="19">
        <f t="shared" si="1"/>
        <v>1.2092742319376997E-2</v>
      </c>
      <c r="E39" s="20" t="s">
        <v>284</v>
      </c>
    </row>
    <row r="40" spans="1:5">
      <c r="A40" s="28">
        <v>123763</v>
      </c>
      <c r="B40" s="2" t="s">
        <v>117</v>
      </c>
      <c r="C40" s="18">
        <v>236290.01</v>
      </c>
      <c r="D40" s="19">
        <f t="shared" si="1"/>
        <v>1.206303220922684E-2</v>
      </c>
      <c r="E40" s="20" t="s">
        <v>120</v>
      </c>
    </row>
    <row r="41" spans="1:5">
      <c r="A41" s="28">
        <v>38596</v>
      </c>
      <c r="B41" s="2" t="s">
        <v>118</v>
      </c>
      <c r="C41" s="18">
        <v>229528.11</v>
      </c>
      <c r="D41" s="19">
        <f t="shared" si="1"/>
        <v>1.1717824989101152E-2</v>
      </c>
      <c r="E41" s="20" t="s">
        <v>121</v>
      </c>
    </row>
    <row r="42" spans="1:5">
      <c r="A42" s="28">
        <v>8860909</v>
      </c>
      <c r="B42" s="2" t="s">
        <v>16</v>
      </c>
      <c r="C42" s="18">
        <v>200387.57</v>
      </c>
      <c r="D42" s="19">
        <f t="shared" si="1"/>
        <v>1.0230147737683442E-2</v>
      </c>
      <c r="E42" s="20" t="s">
        <v>106</v>
      </c>
    </row>
    <row r="43" spans="1:5">
      <c r="A43" s="28">
        <v>5365084</v>
      </c>
      <c r="B43" s="2" t="s">
        <v>40</v>
      </c>
      <c r="C43" s="18">
        <v>24494.560000000001</v>
      </c>
      <c r="D43" s="19">
        <f t="shared" si="1"/>
        <v>1.2504915727534964E-3</v>
      </c>
      <c r="E43" s="20" t="s">
        <v>107</v>
      </c>
    </row>
    <row r="44" spans="1:5">
      <c r="A44" s="28"/>
      <c r="B44" s="27" t="s">
        <v>46</v>
      </c>
      <c r="C44" s="29">
        <f>+C43+C42</f>
        <v>224882.13</v>
      </c>
      <c r="D44" s="31">
        <f>C44/$C$127</f>
        <v>1.1413456033604184E-2</v>
      </c>
      <c r="E44" s="37"/>
    </row>
    <row r="45" spans="1:5">
      <c r="A45" s="41">
        <v>7421</v>
      </c>
      <c r="B45" s="2" t="s">
        <v>269</v>
      </c>
      <c r="C45" s="18">
        <v>215951.1</v>
      </c>
      <c r="D45" s="19">
        <f>C45/$C$124</f>
        <v>1.1024694082149162E-2</v>
      </c>
      <c r="E45" s="37" t="s">
        <v>271</v>
      </c>
    </row>
    <row r="46" spans="1:5">
      <c r="A46" s="41">
        <v>19263</v>
      </c>
      <c r="B46" s="2" t="s">
        <v>131</v>
      </c>
      <c r="C46" s="18">
        <v>210153.63</v>
      </c>
      <c r="D46" s="19">
        <f>C46/$C$124</f>
        <v>1.0728722757157359E-2</v>
      </c>
      <c r="E46" s="37" t="s">
        <v>134</v>
      </c>
    </row>
    <row r="47" spans="1:5">
      <c r="A47" s="41">
        <v>14455036</v>
      </c>
      <c r="B47" s="2" t="s">
        <v>17</v>
      </c>
      <c r="C47" s="18">
        <v>180330.56</v>
      </c>
      <c r="D47" s="19">
        <f t="shared" ref="D47:D48" si="2">C47/$C$124</f>
        <v>9.2062011152647255E-3</v>
      </c>
      <c r="E47" s="37" t="s">
        <v>122</v>
      </c>
    </row>
    <row r="48" spans="1:5">
      <c r="A48" s="41">
        <v>2355925</v>
      </c>
      <c r="B48" s="2" t="s">
        <v>41</v>
      </c>
      <c r="C48" s="18">
        <v>29178.400000000001</v>
      </c>
      <c r="D48" s="19">
        <f t="shared" si="2"/>
        <v>1.4896100728664088E-3</v>
      </c>
      <c r="E48" s="37" t="s">
        <v>123</v>
      </c>
    </row>
    <row r="49" spans="1:5">
      <c r="A49" s="41"/>
      <c r="B49" s="27" t="s">
        <v>46</v>
      </c>
      <c r="C49" s="29">
        <f>+C48+C47</f>
        <v>209508.96</v>
      </c>
      <c r="D49" s="31">
        <f>C49/$C$127</f>
        <v>1.0633220628095873E-2</v>
      </c>
      <c r="E49" s="37"/>
    </row>
    <row r="50" spans="1:5">
      <c r="A50" s="28">
        <v>12384</v>
      </c>
      <c r="B50" s="2" t="s">
        <v>70</v>
      </c>
      <c r="C50" s="18">
        <v>201751.04000000001</v>
      </c>
      <c r="D50" s="19">
        <f t="shared" ref="D50:D81" si="3">C50/$C$124</f>
        <v>1.0299755346258661E-2</v>
      </c>
      <c r="E50" s="37" t="s">
        <v>83</v>
      </c>
    </row>
    <row r="51" spans="1:5">
      <c r="A51" s="28">
        <v>30929</v>
      </c>
      <c r="B51" s="2" t="s">
        <v>273</v>
      </c>
      <c r="C51" s="18">
        <v>199239.32</v>
      </c>
      <c r="D51" s="19">
        <f t="shared" si="3"/>
        <v>1.0171527499213587E-2</v>
      </c>
      <c r="E51" s="37" t="s">
        <v>274</v>
      </c>
    </row>
    <row r="52" spans="1:5">
      <c r="A52" s="28">
        <v>9203</v>
      </c>
      <c r="B52" s="2" t="s">
        <v>80</v>
      </c>
      <c r="C52" s="18">
        <v>198451.5</v>
      </c>
      <c r="D52" s="19">
        <f t="shared" si="3"/>
        <v>1.0131307863880407E-2</v>
      </c>
      <c r="E52" s="37" t="s">
        <v>95</v>
      </c>
    </row>
    <row r="53" spans="1:5">
      <c r="A53" s="28">
        <v>61281</v>
      </c>
      <c r="B53" s="2" t="s">
        <v>287</v>
      </c>
      <c r="C53" s="18">
        <v>195708.45</v>
      </c>
      <c r="D53" s="19">
        <f t="shared" si="3"/>
        <v>9.9912702021040193E-3</v>
      </c>
      <c r="E53" s="37" t="s">
        <v>288</v>
      </c>
    </row>
    <row r="54" spans="1:5">
      <c r="A54" s="28">
        <v>250715</v>
      </c>
      <c r="B54" s="2" t="s">
        <v>110</v>
      </c>
      <c r="C54" s="18">
        <v>195112.36</v>
      </c>
      <c r="D54" s="19">
        <f t="shared" si="3"/>
        <v>9.9608387299076357E-3</v>
      </c>
      <c r="E54" s="37" t="s">
        <v>114</v>
      </c>
    </row>
    <row r="55" spans="1:5">
      <c r="A55" s="28">
        <v>144384</v>
      </c>
      <c r="B55" s="2" t="s">
        <v>228</v>
      </c>
      <c r="C55" s="18">
        <v>194783.21</v>
      </c>
      <c r="D55" s="19">
        <f t="shared" si="3"/>
        <v>9.9440350273233957E-3</v>
      </c>
      <c r="E55" s="37" t="s">
        <v>230</v>
      </c>
    </row>
    <row r="56" spans="1:5">
      <c r="A56" s="28">
        <v>127190</v>
      </c>
      <c r="B56" s="2" t="s">
        <v>302</v>
      </c>
      <c r="C56" s="18">
        <v>193822.37</v>
      </c>
      <c r="D56" s="19">
        <f t="shared" si="3"/>
        <v>9.8949824081800246E-3</v>
      </c>
      <c r="E56" s="37" t="s">
        <v>303</v>
      </c>
    </row>
    <row r="57" spans="1:5">
      <c r="A57" s="41">
        <v>12128</v>
      </c>
      <c r="B57" s="2" t="s">
        <v>285</v>
      </c>
      <c r="C57" s="33">
        <v>189833.63</v>
      </c>
      <c r="D57" s="19">
        <f t="shared" si="3"/>
        <v>9.691350019767871E-3</v>
      </c>
      <c r="E57" s="37" t="s">
        <v>286</v>
      </c>
    </row>
    <row r="58" spans="1:5">
      <c r="A58" s="28">
        <v>4992</v>
      </c>
      <c r="B58" s="2" t="s">
        <v>294</v>
      </c>
      <c r="C58" s="18">
        <v>189196.79999999999</v>
      </c>
      <c r="D58" s="19">
        <f t="shared" si="3"/>
        <v>9.6588386969159151E-3</v>
      </c>
      <c r="E58" s="37" t="s">
        <v>296</v>
      </c>
    </row>
    <row r="59" spans="1:5">
      <c r="A59" s="28">
        <v>172191</v>
      </c>
      <c r="B59" s="2" t="s">
        <v>100</v>
      </c>
      <c r="C59" s="18">
        <v>186647.2</v>
      </c>
      <c r="D59" s="19">
        <f t="shared" si="3"/>
        <v>9.5286770073859835E-3</v>
      </c>
      <c r="E59" s="37" t="s">
        <v>105</v>
      </c>
    </row>
    <row r="60" spans="1:5">
      <c r="A60" s="28">
        <v>7386</v>
      </c>
      <c r="B60" s="2" t="s">
        <v>168</v>
      </c>
      <c r="C60" s="18">
        <v>183738.85</v>
      </c>
      <c r="D60" s="19">
        <f t="shared" si="3"/>
        <v>9.3802004817567144E-3</v>
      </c>
      <c r="E60" s="37" t="s">
        <v>186</v>
      </c>
    </row>
    <row r="61" spans="1:5">
      <c r="A61" s="28">
        <v>5598</v>
      </c>
      <c r="B61" s="2" t="s">
        <v>265</v>
      </c>
      <c r="C61" s="18">
        <v>181453.1</v>
      </c>
      <c r="D61" s="19">
        <f t="shared" si="3"/>
        <v>9.2635088117523825E-3</v>
      </c>
      <c r="E61" s="37" t="s">
        <v>267</v>
      </c>
    </row>
    <row r="62" spans="1:5">
      <c r="A62" s="28">
        <v>8057</v>
      </c>
      <c r="B62" s="2" t="s">
        <v>165</v>
      </c>
      <c r="C62" s="18">
        <v>177486.1</v>
      </c>
      <c r="D62" s="19">
        <f t="shared" si="3"/>
        <v>9.0609862896448984E-3</v>
      </c>
      <c r="E62" s="37" t="s">
        <v>183</v>
      </c>
    </row>
    <row r="63" spans="1:5">
      <c r="A63" s="28">
        <v>16665</v>
      </c>
      <c r="B63" s="2" t="s">
        <v>172</v>
      </c>
      <c r="C63" s="18">
        <v>173675.12</v>
      </c>
      <c r="D63" s="19">
        <f t="shared" si="3"/>
        <v>8.8664288706125846E-3</v>
      </c>
      <c r="E63" s="37" t="s">
        <v>191</v>
      </c>
    </row>
    <row r="64" spans="1:5">
      <c r="A64" s="28">
        <v>2401</v>
      </c>
      <c r="B64" s="2" t="s">
        <v>10</v>
      </c>
      <c r="C64" s="18">
        <v>173270.96</v>
      </c>
      <c r="D64" s="19">
        <f t="shared" si="3"/>
        <v>8.8457957719145861E-3</v>
      </c>
      <c r="E64" s="37" t="s">
        <v>11</v>
      </c>
    </row>
    <row r="65" spans="1:5">
      <c r="A65" s="28">
        <v>13624</v>
      </c>
      <c r="B65" s="2" t="s">
        <v>200</v>
      </c>
      <c r="C65" s="18">
        <v>172855.6</v>
      </c>
      <c r="D65" s="19">
        <f t="shared" si="3"/>
        <v>8.8245908929676341E-3</v>
      </c>
      <c r="E65" s="37" t="s">
        <v>206</v>
      </c>
    </row>
    <row r="66" spans="1:5">
      <c r="A66" s="28">
        <v>247235</v>
      </c>
      <c r="B66" s="2" t="s">
        <v>231</v>
      </c>
      <c r="C66" s="18">
        <v>169675.08</v>
      </c>
      <c r="D66" s="19">
        <f t="shared" si="3"/>
        <v>8.6622195967706837E-3</v>
      </c>
      <c r="E66" s="37" t="s">
        <v>232</v>
      </c>
    </row>
    <row r="67" spans="1:5">
      <c r="A67" s="28">
        <v>1892</v>
      </c>
      <c r="B67" s="2" t="s">
        <v>159</v>
      </c>
      <c r="C67" s="18">
        <v>169415.93</v>
      </c>
      <c r="D67" s="19">
        <f t="shared" si="3"/>
        <v>8.648989520742412E-3</v>
      </c>
      <c r="E67" s="37" t="s">
        <v>177</v>
      </c>
    </row>
    <row r="68" spans="1:5">
      <c r="A68" s="28">
        <v>9725</v>
      </c>
      <c r="B68" s="2" t="s">
        <v>150</v>
      </c>
      <c r="C68" s="18">
        <v>169225.53</v>
      </c>
      <c r="D68" s="19">
        <f t="shared" si="3"/>
        <v>8.6392692565101792E-3</v>
      </c>
      <c r="E68" s="37" t="s">
        <v>155</v>
      </c>
    </row>
    <row r="69" spans="1:5">
      <c r="A69" s="28">
        <v>39150</v>
      </c>
      <c r="B69" s="2" t="s">
        <v>259</v>
      </c>
      <c r="C69" s="18">
        <v>163467.78</v>
      </c>
      <c r="D69" s="19">
        <f t="shared" si="3"/>
        <v>8.345325709329849E-3</v>
      </c>
      <c r="E69" s="37" t="s">
        <v>261</v>
      </c>
    </row>
    <row r="70" spans="1:5">
      <c r="A70" s="28">
        <v>2940</v>
      </c>
      <c r="B70" s="2" t="s">
        <v>140</v>
      </c>
      <c r="C70" s="18">
        <v>160187.96</v>
      </c>
      <c r="D70" s="19">
        <f t="shared" si="3"/>
        <v>8.1778849686042192E-3</v>
      </c>
      <c r="E70" s="37" t="s">
        <v>145</v>
      </c>
    </row>
    <row r="71" spans="1:5">
      <c r="A71" s="28">
        <v>66726</v>
      </c>
      <c r="B71" s="2" t="s">
        <v>161</v>
      </c>
      <c r="C71" s="18">
        <v>159777.71</v>
      </c>
      <c r="D71" s="19">
        <f t="shared" si="3"/>
        <v>8.156940964395851E-3</v>
      </c>
      <c r="E71" s="37" t="s">
        <v>179</v>
      </c>
    </row>
    <row r="72" spans="1:5">
      <c r="A72" s="28">
        <v>40456</v>
      </c>
      <c r="B72" s="2" t="s">
        <v>109</v>
      </c>
      <c r="C72" s="18">
        <v>159469.68</v>
      </c>
      <c r="D72" s="19">
        <f t="shared" si="3"/>
        <v>8.1412154759953545E-3</v>
      </c>
      <c r="E72" s="37" t="s">
        <v>113</v>
      </c>
    </row>
    <row r="73" spans="1:5">
      <c r="A73" s="28">
        <v>49840</v>
      </c>
      <c r="B73" s="2" t="s">
        <v>240</v>
      </c>
      <c r="C73" s="18">
        <v>158008.03</v>
      </c>
      <c r="D73" s="19">
        <f t="shared" si="3"/>
        <v>8.0665956009163525E-3</v>
      </c>
      <c r="E73" s="37" t="s">
        <v>135</v>
      </c>
    </row>
    <row r="74" spans="1:5">
      <c r="A74" s="28">
        <v>18169</v>
      </c>
      <c r="B74" s="2" t="s">
        <v>245</v>
      </c>
      <c r="C74" s="18">
        <v>157842.79999999999</v>
      </c>
      <c r="D74" s="19">
        <f t="shared" si="3"/>
        <v>8.0581603106900292E-3</v>
      </c>
      <c r="E74" s="37" t="s">
        <v>247</v>
      </c>
    </row>
    <row r="75" spans="1:5">
      <c r="A75" s="28">
        <v>36992</v>
      </c>
      <c r="B75" s="2" t="s">
        <v>162</v>
      </c>
      <c r="C75" s="18">
        <v>156136.99</v>
      </c>
      <c r="D75" s="19">
        <f t="shared" si="3"/>
        <v>7.9710756261838107E-3</v>
      </c>
      <c r="E75" s="37" t="s">
        <v>180</v>
      </c>
    </row>
    <row r="76" spans="1:5">
      <c r="A76" s="28">
        <v>292031</v>
      </c>
      <c r="B76" s="2" t="s">
        <v>156</v>
      </c>
      <c r="C76" s="18">
        <v>156088.91</v>
      </c>
      <c r="D76" s="19">
        <f t="shared" si="3"/>
        <v>7.968621055257941E-3</v>
      </c>
      <c r="E76" s="37" t="s">
        <v>174</v>
      </c>
    </row>
    <row r="77" spans="1:5">
      <c r="A77" s="28">
        <v>49360</v>
      </c>
      <c r="B77" s="2" t="s">
        <v>149</v>
      </c>
      <c r="C77" s="18">
        <v>154496.74</v>
      </c>
      <c r="D77" s="19">
        <f t="shared" si="3"/>
        <v>7.8873378982062953E-3</v>
      </c>
      <c r="E77" s="37" t="s">
        <v>154</v>
      </c>
    </row>
    <row r="78" spans="1:5">
      <c r="A78" s="28">
        <v>11282</v>
      </c>
      <c r="B78" s="2" t="s">
        <v>111</v>
      </c>
      <c r="C78" s="18">
        <v>154168.79999999999</v>
      </c>
      <c r="D78" s="19">
        <f t="shared" si="3"/>
        <v>7.8705959683096662E-3</v>
      </c>
      <c r="E78" s="37" t="s">
        <v>115</v>
      </c>
    </row>
    <row r="79" spans="1:5">
      <c r="A79" s="28">
        <v>20423</v>
      </c>
      <c r="B79" s="2" t="s">
        <v>246</v>
      </c>
      <c r="C79" s="18">
        <v>153742.41</v>
      </c>
      <c r="D79" s="19">
        <f t="shared" si="3"/>
        <v>7.8488279879211087E-3</v>
      </c>
      <c r="E79" s="37" t="s">
        <v>184</v>
      </c>
    </row>
    <row r="80" spans="1:5">
      <c r="A80" s="28">
        <v>1268490</v>
      </c>
      <c r="B80" s="2" t="s">
        <v>30</v>
      </c>
      <c r="C80" s="18">
        <v>140842.04</v>
      </c>
      <c r="D80" s="19">
        <f t="shared" si="3"/>
        <v>7.1902407762952612E-3</v>
      </c>
      <c r="E80" s="37" t="s">
        <v>128</v>
      </c>
    </row>
    <row r="81" spans="1:5">
      <c r="A81" s="28">
        <v>103572</v>
      </c>
      <c r="B81" s="2" t="s">
        <v>30</v>
      </c>
      <c r="C81" s="18">
        <v>12488.78</v>
      </c>
      <c r="D81" s="19">
        <f t="shared" si="3"/>
        <v>6.3757479799483689E-4</v>
      </c>
      <c r="E81" s="37" t="s">
        <v>129</v>
      </c>
    </row>
    <row r="82" spans="1:5">
      <c r="A82" s="28"/>
      <c r="B82" s="27" t="s">
        <v>46</v>
      </c>
      <c r="C82" s="29">
        <f>+C81+C80</f>
        <v>153330.82</v>
      </c>
      <c r="D82" s="31">
        <f>C82/$C$127</f>
        <v>7.7820081687525692E-3</v>
      </c>
      <c r="E82" s="37"/>
    </row>
    <row r="83" spans="1:5">
      <c r="A83" s="28">
        <v>50</v>
      </c>
      <c r="B83" s="2" t="s">
        <v>289</v>
      </c>
      <c r="C83" s="18">
        <v>152787.45000000001</v>
      </c>
      <c r="D83" s="19">
        <f t="shared" ref="D83:D103" si="4">C83/$C$124</f>
        <v>7.8000755534084389E-3</v>
      </c>
      <c r="E83" s="37" t="s">
        <v>290</v>
      </c>
    </row>
    <row r="84" spans="1:5">
      <c r="A84" s="41">
        <v>105464</v>
      </c>
      <c r="B84" s="2" t="s">
        <v>295</v>
      </c>
      <c r="C84" s="33">
        <v>148389.94</v>
      </c>
      <c r="D84" s="19">
        <f t="shared" si="4"/>
        <v>7.5755747174636717E-3</v>
      </c>
      <c r="E84" s="37" t="s">
        <v>297</v>
      </c>
    </row>
    <row r="85" spans="1:5">
      <c r="A85" s="28">
        <v>196322</v>
      </c>
      <c r="B85" s="2" t="s">
        <v>136</v>
      </c>
      <c r="C85" s="18">
        <v>146035.88</v>
      </c>
      <c r="D85" s="19">
        <f t="shared" si="4"/>
        <v>7.4553956984587952E-3</v>
      </c>
      <c r="E85" s="37" t="s">
        <v>141</v>
      </c>
    </row>
    <row r="86" spans="1:5">
      <c r="A86" s="28">
        <v>5652</v>
      </c>
      <c r="B86" s="2" t="s">
        <v>147</v>
      </c>
      <c r="C86" s="18">
        <v>146012.89000000001</v>
      </c>
      <c r="D86" s="19">
        <f t="shared" si="4"/>
        <v>7.4542220173941997E-3</v>
      </c>
      <c r="E86" s="37" t="s">
        <v>152</v>
      </c>
    </row>
    <row r="87" spans="1:5">
      <c r="A87" s="28">
        <v>764</v>
      </c>
      <c r="B87" s="2" t="s">
        <v>146</v>
      </c>
      <c r="C87" s="18">
        <v>144302.93</v>
      </c>
      <c r="D87" s="19">
        <f t="shared" si="4"/>
        <v>7.3669254678850197E-3</v>
      </c>
      <c r="E87" s="37" t="s">
        <v>151</v>
      </c>
    </row>
    <row r="88" spans="1:5">
      <c r="A88" s="28">
        <v>60427</v>
      </c>
      <c r="B88" s="2" t="s">
        <v>248</v>
      </c>
      <c r="C88" s="18">
        <v>139578.31</v>
      </c>
      <c r="D88" s="19">
        <f t="shared" si="4"/>
        <v>7.1257250750442168E-3</v>
      </c>
      <c r="E88" s="37" t="s">
        <v>249</v>
      </c>
    </row>
    <row r="89" spans="1:5">
      <c r="A89" s="28">
        <v>187852</v>
      </c>
      <c r="B89" s="2" t="s">
        <v>163</v>
      </c>
      <c r="C89" s="18">
        <v>139363.29</v>
      </c>
      <c r="D89" s="19">
        <f t="shared" si="4"/>
        <v>7.1147479153004433E-3</v>
      </c>
      <c r="E89" s="37" t="s">
        <v>181</v>
      </c>
    </row>
    <row r="90" spans="1:5">
      <c r="A90" s="28">
        <v>12548</v>
      </c>
      <c r="B90" s="2" t="s">
        <v>167</v>
      </c>
      <c r="C90" s="18">
        <v>137538.89000000001</v>
      </c>
      <c r="D90" s="19">
        <f t="shared" si="4"/>
        <v>7.0216089968903363E-3</v>
      </c>
      <c r="E90" s="37" t="s">
        <v>185</v>
      </c>
    </row>
    <row r="91" spans="1:5">
      <c r="A91" s="28">
        <v>71192</v>
      </c>
      <c r="B91" s="2" t="s">
        <v>18</v>
      </c>
      <c r="C91" s="18">
        <v>135129.65</v>
      </c>
      <c r="D91" s="19">
        <f t="shared" si="4"/>
        <v>6.8986129391231969E-3</v>
      </c>
      <c r="E91" s="37" t="s">
        <v>188</v>
      </c>
    </row>
    <row r="92" spans="1:5">
      <c r="A92" s="28">
        <v>9355</v>
      </c>
      <c r="B92" s="2" t="s">
        <v>264</v>
      </c>
      <c r="C92" s="18">
        <v>133302.73000000001</v>
      </c>
      <c r="D92" s="19">
        <f t="shared" si="4"/>
        <v>6.8053453701570751E-3</v>
      </c>
      <c r="E92" s="37" t="s">
        <v>266</v>
      </c>
    </row>
    <row r="93" spans="1:5">
      <c r="A93" s="28">
        <v>37161</v>
      </c>
      <c r="B93" s="2" t="s">
        <v>126</v>
      </c>
      <c r="C93" s="18">
        <v>130650.27</v>
      </c>
      <c r="D93" s="19">
        <f t="shared" si="4"/>
        <v>6.6699324916621875E-3</v>
      </c>
      <c r="E93" s="37" t="s">
        <v>127</v>
      </c>
    </row>
    <row r="94" spans="1:5">
      <c r="A94" s="28">
        <v>74864</v>
      </c>
      <c r="B94" s="2" t="s">
        <v>304</v>
      </c>
      <c r="C94" s="18">
        <v>127471.35</v>
      </c>
      <c r="D94" s="19">
        <f t="shared" si="4"/>
        <v>6.5076428783579455E-3</v>
      </c>
      <c r="E94" s="37" t="s">
        <v>305</v>
      </c>
    </row>
    <row r="95" spans="1:5">
      <c r="A95" s="28">
        <v>3385</v>
      </c>
      <c r="B95" s="2" t="s">
        <v>226</v>
      </c>
      <c r="C95" s="18">
        <v>118939.44</v>
      </c>
      <c r="D95" s="19">
        <f t="shared" si="4"/>
        <v>6.0720734476561377E-3</v>
      </c>
      <c r="E95" s="37" t="s">
        <v>227</v>
      </c>
    </row>
    <row r="96" spans="1:5">
      <c r="A96" s="28">
        <v>2904</v>
      </c>
      <c r="B96" s="2" t="s">
        <v>138</v>
      </c>
      <c r="C96" s="18">
        <v>117362.45</v>
      </c>
      <c r="D96" s="19">
        <f t="shared" si="4"/>
        <v>5.9915652570490582E-3</v>
      </c>
      <c r="E96" s="37" t="s">
        <v>143</v>
      </c>
    </row>
    <row r="97" spans="1:5">
      <c r="A97" s="28">
        <v>3428</v>
      </c>
      <c r="B97" s="2" t="s">
        <v>268</v>
      </c>
      <c r="C97" s="18">
        <v>116286.98</v>
      </c>
      <c r="D97" s="19">
        <f t="shared" si="4"/>
        <v>5.9366605691612492E-3</v>
      </c>
      <c r="E97" s="37" t="s">
        <v>270</v>
      </c>
    </row>
    <row r="98" spans="1:5">
      <c r="A98" s="28">
        <v>498960</v>
      </c>
      <c r="B98" s="2" t="s">
        <v>224</v>
      </c>
      <c r="C98" s="18">
        <v>113077.1</v>
      </c>
      <c r="D98" s="19">
        <f t="shared" si="4"/>
        <v>5.7727903918831118E-3</v>
      </c>
      <c r="E98" s="37" t="s">
        <v>225</v>
      </c>
    </row>
    <row r="99" spans="1:5">
      <c r="A99" s="28">
        <v>133931</v>
      </c>
      <c r="B99" s="2" t="s">
        <v>241</v>
      </c>
      <c r="C99" s="18">
        <v>111673.16</v>
      </c>
      <c r="D99" s="19">
        <f t="shared" si="4"/>
        <v>5.701116716640464E-3</v>
      </c>
      <c r="E99" s="37" t="s">
        <v>298</v>
      </c>
    </row>
    <row r="100" spans="1:5">
      <c r="A100" s="28">
        <v>2526</v>
      </c>
      <c r="B100" s="2" t="s">
        <v>291</v>
      </c>
      <c r="C100" s="18">
        <v>109279.55</v>
      </c>
      <c r="D100" s="19">
        <f t="shared" si="4"/>
        <v>5.5789185986314651E-3</v>
      </c>
      <c r="E100" s="37" t="s">
        <v>292</v>
      </c>
    </row>
    <row r="101" spans="1:5">
      <c r="A101" s="28">
        <v>24782</v>
      </c>
      <c r="B101" s="2" t="s">
        <v>253</v>
      </c>
      <c r="C101" s="18">
        <v>105343.48</v>
      </c>
      <c r="D101" s="19">
        <f t="shared" si="4"/>
        <v>5.3779751089436381E-3</v>
      </c>
      <c r="E101" s="37" t="s">
        <v>254</v>
      </c>
    </row>
    <row r="102" spans="1:5">
      <c r="A102" s="28">
        <v>2041744</v>
      </c>
      <c r="B102" s="2" t="s">
        <v>20</v>
      </c>
      <c r="C102" s="18">
        <v>59681.75</v>
      </c>
      <c r="D102" s="19">
        <f t="shared" si="4"/>
        <v>3.0468612386660948E-3</v>
      </c>
      <c r="E102" s="37" t="s">
        <v>193</v>
      </c>
    </row>
    <row r="103" spans="1:5">
      <c r="A103" s="28">
        <v>1677948</v>
      </c>
      <c r="B103" s="2" t="s">
        <v>58</v>
      </c>
      <c r="C103" s="18">
        <v>45218.16</v>
      </c>
      <c r="D103" s="19">
        <f t="shared" si="4"/>
        <v>2.3084688198285351E-3</v>
      </c>
      <c r="E103" s="37" t="s">
        <v>194</v>
      </c>
    </row>
    <row r="104" spans="1:5">
      <c r="A104" s="28"/>
      <c r="B104" s="27" t="s">
        <v>46</v>
      </c>
      <c r="C104" s="29">
        <f>+C103+C102</f>
        <v>104899.91</v>
      </c>
      <c r="D104" s="31">
        <f>C104/$C$127</f>
        <v>5.3239913314323192E-3</v>
      </c>
      <c r="E104" s="37"/>
    </row>
    <row r="105" spans="1:5">
      <c r="A105" s="28">
        <v>2657</v>
      </c>
      <c r="B105" s="2" t="s">
        <v>306</v>
      </c>
      <c r="C105" s="18">
        <v>90543.28</v>
      </c>
      <c r="D105" s="19">
        <f t="shared" ref="D105:D111" si="5">C105/$C$124</f>
        <v>4.6223981410345883E-3</v>
      </c>
      <c r="E105" s="37" t="s">
        <v>307</v>
      </c>
    </row>
    <row r="106" spans="1:5">
      <c r="A106" s="28">
        <v>20379</v>
      </c>
      <c r="B106" s="2" t="s">
        <v>198</v>
      </c>
      <c r="C106" s="18">
        <v>89493.67</v>
      </c>
      <c r="D106" s="19">
        <f t="shared" si="5"/>
        <v>4.5688136529001703E-3</v>
      </c>
      <c r="E106" s="37" t="s">
        <v>204</v>
      </c>
    </row>
    <row r="107" spans="1:5">
      <c r="A107" s="28">
        <v>3657350</v>
      </c>
      <c r="B107" s="2" t="s">
        <v>59</v>
      </c>
      <c r="C107" s="18">
        <v>60000.03</v>
      </c>
      <c r="D107" s="19">
        <f t="shared" si="5"/>
        <v>3.0631100080980005E-3</v>
      </c>
      <c r="E107" s="37" t="s">
        <v>207</v>
      </c>
    </row>
    <row r="108" spans="1:5">
      <c r="A108" s="28">
        <v>180877</v>
      </c>
      <c r="B108" s="2" t="s">
        <v>21</v>
      </c>
      <c r="C108" s="18">
        <v>53215.05</v>
      </c>
      <c r="D108" s="19">
        <f t="shared" si="5"/>
        <v>2.7167245122450027E-3</v>
      </c>
      <c r="E108" s="37" t="s">
        <v>208</v>
      </c>
    </row>
    <row r="109" spans="1:5">
      <c r="A109" s="28">
        <v>1265335</v>
      </c>
      <c r="B109" s="2" t="s">
        <v>22</v>
      </c>
      <c r="C109" s="18">
        <v>48088.73</v>
      </c>
      <c r="D109" s="19">
        <f t="shared" si="5"/>
        <v>2.4550166081537387E-3</v>
      </c>
      <c r="E109" s="37" t="s">
        <v>209</v>
      </c>
    </row>
    <row r="110" spans="1:5">
      <c r="A110" s="28">
        <v>730066</v>
      </c>
      <c r="B110" s="2" t="s">
        <v>23</v>
      </c>
      <c r="C110" s="18">
        <v>26007.19</v>
      </c>
      <c r="D110" s="19">
        <f t="shared" si="5"/>
        <v>1.3277140690014029E-3</v>
      </c>
      <c r="E110" s="37" t="s">
        <v>210</v>
      </c>
    </row>
    <row r="111" spans="1:5">
      <c r="A111" s="28">
        <v>571359</v>
      </c>
      <c r="B111" s="2" t="s">
        <v>44</v>
      </c>
      <c r="C111" s="18">
        <v>18024.52</v>
      </c>
      <c r="D111" s="19">
        <f t="shared" si="5"/>
        <v>9.2018433329387633E-4</v>
      </c>
      <c r="E111" s="37" t="s">
        <v>211</v>
      </c>
    </row>
    <row r="112" spans="1:5">
      <c r="A112" s="28"/>
      <c r="B112" s="27" t="s">
        <v>46</v>
      </c>
      <c r="C112" s="29">
        <f>+C111+C110</f>
        <v>44031.71</v>
      </c>
      <c r="D112" s="31">
        <f>C112/$C$127</f>
        <v>2.2347439797435645E-3</v>
      </c>
      <c r="E112" s="37"/>
    </row>
    <row r="113" spans="1:5">
      <c r="A113" s="28">
        <v>6156103</v>
      </c>
      <c r="B113" s="2" t="s">
        <v>24</v>
      </c>
      <c r="C113" s="18">
        <v>41481.43</v>
      </c>
      <c r="D113" s="19">
        <f t="shared" ref="D113:D122" si="6">C113/$C$124</f>
        <v>2.1177019975359454E-3</v>
      </c>
      <c r="E113" s="37" t="s">
        <v>212</v>
      </c>
    </row>
    <row r="114" spans="1:5">
      <c r="A114" s="41">
        <v>21233273216</v>
      </c>
      <c r="B114" s="2" t="s">
        <v>25</v>
      </c>
      <c r="C114" s="33">
        <v>39683.69</v>
      </c>
      <c r="D114" s="19">
        <f t="shared" si="6"/>
        <v>2.0259241203255825E-3</v>
      </c>
      <c r="E114" s="37" t="s">
        <v>213</v>
      </c>
    </row>
    <row r="115" spans="1:5">
      <c r="A115" s="28">
        <v>29773</v>
      </c>
      <c r="B115" s="2" t="s">
        <v>60</v>
      </c>
      <c r="C115" s="18">
        <v>28977.919999999998</v>
      </c>
      <c r="D115" s="19">
        <f t="shared" si="6"/>
        <v>1.4793752064101171E-3</v>
      </c>
      <c r="E115" s="37" t="s">
        <v>214</v>
      </c>
    </row>
    <row r="116" spans="1:5">
      <c r="A116" s="28">
        <v>169819</v>
      </c>
      <c r="B116" s="2" t="s">
        <v>27</v>
      </c>
      <c r="C116" s="18">
        <v>25257.15</v>
      </c>
      <c r="D116" s="19">
        <f t="shared" si="6"/>
        <v>1.2894231709722882E-3</v>
      </c>
      <c r="E116" s="37" t="s">
        <v>216</v>
      </c>
    </row>
    <row r="117" spans="1:5">
      <c r="A117" s="28">
        <v>432517</v>
      </c>
      <c r="B117" s="2" t="s">
        <v>28</v>
      </c>
      <c r="C117" s="18">
        <v>19359.59</v>
      </c>
      <c r="D117" s="19">
        <f t="shared" si="6"/>
        <v>9.8834207052353094E-4</v>
      </c>
      <c r="E117" s="37" t="s">
        <v>217</v>
      </c>
    </row>
    <row r="118" spans="1:5">
      <c r="A118" s="28">
        <v>12313057</v>
      </c>
      <c r="B118" s="2" t="s">
        <v>29</v>
      </c>
      <c r="C118" s="18">
        <v>14551.05</v>
      </c>
      <c r="D118" s="19">
        <f t="shared" si="6"/>
        <v>7.4285740996020183E-4</v>
      </c>
      <c r="E118" s="37" t="s">
        <v>218</v>
      </c>
    </row>
    <row r="119" spans="1:5">
      <c r="A119" s="28">
        <v>577525</v>
      </c>
      <c r="B119" s="2" t="s">
        <v>31</v>
      </c>
      <c r="C119" s="18">
        <v>4263.0200000000004</v>
      </c>
      <c r="D119" s="19">
        <f t="shared" si="6"/>
        <v>2.1763487829459319E-4</v>
      </c>
      <c r="E119" s="37" t="s">
        <v>219</v>
      </c>
    </row>
    <row r="120" spans="1:5">
      <c r="A120" s="28">
        <v>75226</v>
      </c>
      <c r="B120" s="2" t="s">
        <v>32</v>
      </c>
      <c r="C120" s="18">
        <v>1886.19</v>
      </c>
      <c r="D120" s="19">
        <f t="shared" si="6"/>
        <v>9.6293409622867995E-5</v>
      </c>
      <c r="E120" s="37" t="s">
        <v>220</v>
      </c>
    </row>
    <row r="121" spans="1:5">
      <c r="A121" s="28">
        <v>275182</v>
      </c>
      <c r="B121" s="2" t="s">
        <v>34</v>
      </c>
      <c r="C121" s="18">
        <v>1148.31</v>
      </c>
      <c r="D121" s="19">
        <f t="shared" si="6"/>
        <v>5.8623301578332793E-5</v>
      </c>
      <c r="E121" s="37" t="s">
        <v>221</v>
      </c>
    </row>
    <row r="122" spans="1:5">
      <c r="A122" s="28">
        <v>552780</v>
      </c>
      <c r="B122" s="2" t="s">
        <v>36</v>
      </c>
      <c r="C122" s="18">
        <v>260.88</v>
      </c>
      <c r="D122" s="19">
        <f t="shared" si="6"/>
        <v>1.3318395656012278E-5</v>
      </c>
      <c r="E122" s="37" t="s">
        <v>222</v>
      </c>
    </row>
    <row r="123" spans="1:5">
      <c r="A123" s="28"/>
      <c r="B123" s="2"/>
      <c r="C123" s="18"/>
      <c r="D123" s="19"/>
      <c r="E123" s="37"/>
    </row>
    <row r="124" spans="1:5">
      <c r="A124" s="28"/>
      <c r="B124" s="21" t="s">
        <v>37</v>
      </c>
      <c r="C124" s="26">
        <f>SUM(C12:C29)+SUM(C31:C43)+SUM(C45:C48)+SUM(C50:C81)+SUM(C83:C103)+SUM(C105:C111)+SUM(C113:C122)</f>
        <v>19587944.880000003</v>
      </c>
      <c r="D124" s="19">
        <f>C124/$C$127</f>
        <v>0.99414812407078412</v>
      </c>
      <c r="E124" s="20"/>
    </row>
    <row r="125" spans="1:5">
      <c r="A125" s="28"/>
      <c r="B125" s="21" t="s">
        <v>48</v>
      </c>
      <c r="C125" s="26">
        <v>115300.95</v>
      </c>
      <c r="D125" s="19">
        <f>C125/$C$127</f>
        <v>5.8518759292158712E-3</v>
      </c>
      <c r="E125" s="20"/>
    </row>
    <row r="126" spans="1:5">
      <c r="A126" s="28"/>
      <c r="B126" s="21"/>
      <c r="C126" s="26"/>
      <c r="D126" s="23"/>
      <c r="E126" s="20"/>
    </row>
    <row r="127" spans="1:5">
      <c r="A127" s="17"/>
      <c r="B127" s="21" t="s">
        <v>49</v>
      </c>
      <c r="C127" s="22">
        <f>C124+C125</f>
        <v>19703245.830000002</v>
      </c>
      <c r="D127" s="19">
        <f>C127/$C$127</f>
        <v>1</v>
      </c>
      <c r="E127" s="3"/>
    </row>
    <row r="128" spans="1:5">
      <c r="A128" s="55" t="s">
        <v>51</v>
      </c>
      <c r="B128" s="55"/>
      <c r="C128" s="55"/>
      <c r="D128" s="55"/>
      <c r="E128" s="55"/>
    </row>
    <row r="129" spans="1:5">
      <c r="A129" s="55"/>
      <c r="B129" s="55"/>
      <c r="C129" s="55"/>
      <c r="D129" s="55"/>
      <c r="E129" s="55"/>
    </row>
    <row r="130" spans="1:5">
      <c r="A130" s="55"/>
      <c r="B130" s="55"/>
      <c r="C130" s="55"/>
      <c r="D130" s="55"/>
      <c r="E130" s="55"/>
    </row>
    <row r="131" spans="1:5">
      <c r="A131" s="55"/>
      <c r="B131" s="55"/>
      <c r="C131" s="55"/>
      <c r="D131" s="55"/>
      <c r="E131" s="55"/>
    </row>
  </sheetData>
  <mergeCells count="2">
    <mergeCell ref="A3:E6"/>
    <mergeCell ref="A128:E131"/>
  </mergeCells>
  <conditionalFormatting sqref="B12:B14 B16:B123">
    <cfRule type="containsText" dxfId="14" priority="5" operator="containsText" text="LIQUIDITY">
      <formula>NOT(ISERROR(SEARCH("LIQUIDITY",B12)))</formula>
    </cfRule>
  </conditionalFormatting>
  <conditionalFormatting sqref="B101">
    <cfRule type="containsText" dxfId="13" priority="4" operator="containsText" text="LIQUIDITY">
      <formula>NOT(ISERROR(SEARCH("LIQUIDITY",B101)))</formula>
    </cfRule>
  </conditionalFormatting>
  <conditionalFormatting sqref="B100">
    <cfRule type="containsText" dxfId="12" priority="3" operator="containsText" text="LIQUIDITY">
      <formula>NOT(ISERROR(SEARCH("LIQUIDITY",B100)))</formula>
    </cfRule>
  </conditionalFormatting>
  <conditionalFormatting sqref="B99">
    <cfRule type="containsText" dxfId="11" priority="2" operator="containsText" text="LIQUIDITY">
      <formula>NOT(ISERROR(SEARCH("LIQUIDITY",B99)))</formula>
    </cfRule>
  </conditionalFormatting>
  <conditionalFormatting sqref="B57">
    <cfRule type="containsText" dxfId="10" priority="1" operator="containsText" text="LIQUIDITY">
      <formula>NOT(ISERROR(SEARCH("LIQUIDITY",B57)))</formula>
    </cfRule>
  </conditionalFormatting>
  <pageMargins left="0.7" right="0.7" top="0.75" bottom="0.75" header="0.3" footer="0.3"/>
  <ignoredErrors>
    <ignoredError sqref="E15:E12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E5BE7-134E-4441-8482-D7B75F664B56}">
  <dimension ref="A1:E128"/>
  <sheetViews>
    <sheetView workbookViewId="0">
      <selection activeCell="B12" sqref="B12"/>
    </sheetView>
  </sheetViews>
  <sheetFormatPr defaultRowHeight="12.75"/>
  <cols>
    <col min="1" max="1" width="14.7109375" customWidth="1"/>
    <col min="2" max="2" width="61.42578125" bestFit="1" customWidth="1"/>
    <col min="3" max="3" width="10.85546875" bestFit="1" customWidth="1"/>
    <col min="4" max="4" width="8.5703125" bestFit="1" customWidth="1"/>
    <col min="5" max="5" width="10.7109375" bestFit="1" customWidth="1"/>
  </cols>
  <sheetData>
    <row r="1" spans="1:5">
      <c r="A1" s="1" t="s">
        <v>275</v>
      </c>
      <c r="B1" s="2"/>
      <c r="C1" s="3"/>
      <c r="D1" s="3"/>
      <c r="E1" s="3"/>
    </row>
    <row r="2" spans="1:5">
      <c r="A2" s="4"/>
      <c r="B2" s="2"/>
      <c r="C2" s="3"/>
      <c r="D2" s="3"/>
      <c r="E2" s="3"/>
    </row>
    <row r="3" spans="1:5">
      <c r="A3" s="46" t="s">
        <v>1</v>
      </c>
      <c r="B3" s="47"/>
      <c r="C3" s="47"/>
      <c r="D3" s="47"/>
      <c r="E3" s="48"/>
    </row>
    <row r="4" spans="1:5">
      <c r="A4" s="49"/>
      <c r="B4" s="56"/>
      <c r="C4" s="56"/>
      <c r="D4" s="56"/>
      <c r="E4" s="51"/>
    </row>
    <row r="5" spans="1:5">
      <c r="A5" s="49"/>
      <c r="B5" s="56"/>
      <c r="C5" s="56"/>
      <c r="D5" s="56"/>
      <c r="E5" s="51"/>
    </row>
    <row r="6" spans="1:5">
      <c r="A6" s="52"/>
      <c r="B6" s="53"/>
      <c r="C6" s="53"/>
      <c r="D6" s="53"/>
      <c r="E6" s="54"/>
    </row>
    <row r="7" spans="1:5">
      <c r="A7" s="5"/>
      <c r="B7" s="5"/>
      <c r="C7" s="3"/>
      <c r="D7" s="3"/>
      <c r="E7" s="3"/>
    </row>
    <row r="8" spans="1:5">
      <c r="A8" s="4" t="s">
        <v>293</v>
      </c>
      <c r="B8" s="2"/>
      <c r="C8" s="3"/>
      <c r="D8" s="3"/>
      <c r="E8" s="3"/>
    </row>
    <row r="9" spans="1:5">
      <c r="A9" s="6"/>
      <c r="B9" s="2"/>
      <c r="C9" s="3"/>
      <c r="D9" s="3"/>
      <c r="E9" s="3"/>
    </row>
    <row r="10" spans="1:5" ht="24">
      <c r="A10" s="7" t="s">
        <v>3</v>
      </c>
      <c r="B10" s="8" t="s">
        <v>4</v>
      </c>
      <c r="C10" s="9" t="s">
        <v>5</v>
      </c>
      <c r="D10" s="10" t="s">
        <v>6</v>
      </c>
      <c r="E10" s="11" t="s">
        <v>7</v>
      </c>
    </row>
    <row r="11" spans="1:5">
      <c r="A11" s="12"/>
      <c r="B11" s="13"/>
      <c r="C11" s="14"/>
      <c r="D11" s="15"/>
      <c r="E11" s="16"/>
    </row>
    <row r="12" spans="1:5">
      <c r="A12" s="17">
        <v>1000786.64</v>
      </c>
      <c r="B12" s="43" t="s">
        <v>55</v>
      </c>
      <c r="C12" s="18">
        <v>1000786.64</v>
      </c>
      <c r="D12" s="19">
        <f t="shared" ref="D12:D28" si="0">C12/$C$121</f>
        <v>5.1243914026806676E-2</v>
      </c>
      <c r="E12" s="20" t="s">
        <v>54</v>
      </c>
    </row>
    <row r="13" spans="1:5">
      <c r="A13" s="28">
        <v>48261</v>
      </c>
      <c r="B13" s="2" t="s">
        <v>68</v>
      </c>
      <c r="C13" s="18">
        <v>876279.63</v>
      </c>
      <c r="D13" s="19">
        <f t="shared" si="0"/>
        <v>4.4868702507021845E-2</v>
      </c>
      <c r="E13" s="37" t="s">
        <v>81</v>
      </c>
    </row>
    <row r="14" spans="1:5">
      <c r="A14" s="28">
        <v>95550</v>
      </c>
      <c r="B14" s="2" t="s">
        <v>72</v>
      </c>
      <c r="C14" s="18">
        <v>659585.81000000006</v>
      </c>
      <c r="D14" s="19">
        <f t="shared" si="0"/>
        <v>3.3773191197817798E-2</v>
      </c>
      <c r="E14" s="20" t="s">
        <v>85</v>
      </c>
    </row>
    <row r="15" spans="1:5">
      <c r="A15" s="41">
        <v>81271</v>
      </c>
      <c r="B15" s="2" t="s">
        <v>75</v>
      </c>
      <c r="C15" s="33">
        <v>652820.07999999996</v>
      </c>
      <c r="D15" s="19">
        <f t="shared" si="0"/>
        <v>3.3426761227041413E-2</v>
      </c>
      <c r="E15" s="20" t="s">
        <v>88</v>
      </c>
    </row>
    <row r="16" spans="1:5">
      <c r="A16" s="28">
        <v>164763</v>
      </c>
      <c r="B16" s="2" t="s">
        <v>74</v>
      </c>
      <c r="C16" s="18">
        <v>517620.69</v>
      </c>
      <c r="D16" s="19">
        <f t="shared" si="0"/>
        <v>2.6504060982325214E-2</v>
      </c>
      <c r="E16" s="37" t="s">
        <v>87</v>
      </c>
    </row>
    <row r="17" spans="1:5">
      <c r="A17" s="28">
        <v>131277</v>
      </c>
      <c r="B17" s="2" t="s">
        <v>71</v>
      </c>
      <c r="C17" s="18">
        <v>446023.36</v>
      </c>
      <c r="D17" s="19">
        <f t="shared" si="0"/>
        <v>2.2838017415767502E-2</v>
      </c>
      <c r="E17" s="37" t="s">
        <v>84</v>
      </c>
    </row>
    <row r="18" spans="1:5">
      <c r="A18" s="41">
        <v>52618</v>
      </c>
      <c r="B18" s="2" t="s">
        <v>79</v>
      </c>
      <c r="C18" s="33">
        <v>444674.65</v>
      </c>
      <c r="D18" s="19">
        <f t="shared" si="0"/>
        <v>2.2768958560937975E-2</v>
      </c>
      <c r="E18" s="20" t="s">
        <v>94</v>
      </c>
    </row>
    <row r="19" spans="1:5">
      <c r="A19" s="28">
        <v>47354</v>
      </c>
      <c r="B19" s="2" t="s">
        <v>76</v>
      </c>
      <c r="C19" s="18">
        <v>421826.67</v>
      </c>
      <c r="D19" s="19">
        <f t="shared" si="0"/>
        <v>2.1599058927979045E-2</v>
      </c>
      <c r="E19" s="20" t="s">
        <v>89</v>
      </c>
    </row>
    <row r="20" spans="1:5">
      <c r="A20" s="28">
        <v>31177</v>
      </c>
      <c r="B20" s="2" t="s">
        <v>170</v>
      </c>
      <c r="C20" s="18">
        <v>370439.85</v>
      </c>
      <c r="D20" s="19">
        <f t="shared" si="0"/>
        <v>1.8967866942651394E-2</v>
      </c>
      <c r="E20" s="20" t="s">
        <v>189</v>
      </c>
    </row>
    <row r="21" spans="1:5">
      <c r="A21" s="28">
        <v>2744</v>
      </c>
      <c r="B21" s="2" t="s">
        <v>69</v>
      </c>
      <c r="C21" s="18">
        <v>367586.62</v>
      </c>
      <c r="D21" s="19">
        <f t="shared" si="0"/>
        <v>1.8821771194591941E-2</v>
      </c>
      <c r="E21" s="20" t="s">
        <v>260</v>
      </c>
    </row>
    <row r="22" spans="1:5">
      <c r="A22" s="28">
        <v>74251</v>
      </c>
      <c r="B22" s="2" t="s">
        <v>277</v>
      </c>
      <c r="C22" s="18">
        <v>367100.12</v>
      </c>
      <c r="D22" s="19">
        <f t="shared" si="0"/>
        <v>1.8796860626067523E-2</v>
      </c>
      <c r="E22" s="20" t="s">
        <v>278</v>
      </c>
    </row>
    <row r="23" spans="1:5">
      <c r="A23" s="28">
        <v>200673</v>
      </c>
      <c r="B23" s="2" t="s">
        <v>96</v>
      </c>
      <c r="C23" s="18">
        <v>338596.61</v>
      </c>
      <c r="D23" s="19">
        <f t="shared" si="0"/>
        <v>1.7337377298130389E-2</v>
      </c>
      <c r="E23" s="20" t="s">
        <v>101</v>
      </c>
    </row>
    <row r="24" spans="1:5">
      <c r="A24" s="28">
        <v>81600</v>
      </c>
      <c r="B24" s="2" t="s">
        <v>256</v>
      </c>
      <c r="C24" s="18">
        <v>300639.35999999999</v>
      </c>
      <c r="D24" s="19">
        <f t="shared" si="0"/>
        <v>1.5393828115965038E-2</v>
      </c>
      <c r="E24" s="20" t="s">
        <v>257</v>
      </c>
    </row>
    <row r="25" spans="1:5">
      <c r="A25" s="28">
        <v>16358</v>
      </c>
      <c r="B25" s="2" t="s">
        <v>77</v>
      </c>
      <c r="C25" s="18">
        <v>297270.13</v>
      </c>
      <c r="D25" s="19">
        <f t="shared" si="0"/>
        <v>1.5221311292142794E-2</v>
      </c>
      <c r="E25" s="20" t="s">
        <v>92</v>
      </c>
    </row>
    <row r="26" spans="1:5">
      <c r="A26" s="28">
        <v>95185</v>
      </c>
      <c r="B26" s="2" t="s">
        <v>98</v>
      </c>
      <c r="C26" s="18">
        <v>294787.67</v>
      </c>
      <c r="D26" s="19">
        <f t="shared" si="0"/>
        <v>1.5094200315906152E-2</v>
      </c>
      <c r="E26" s="20" t="s">
        <v>103</v>
      </c>
    </row>
    <row r="27" spans="1:5">
      <c r="A27" s="28">
        <v>362649</v>
      </c>
      <c r="B27" s="2" t="s">
        <v>57</v>
      </c>
      <c r="C27" s="18">
        <v>163986.91</v>
      </c>
      <c r="D27" s="19">
        <f t="shared" si="0"/>
        <v>8.396725917086267E-3</v>
      </c>
      <c r="E27" s="20" t="s">
        <v>90</v>
      </c>
    </row>
    <row r="28" spans="1:5">
      <c r="A28" s="28">
        <v>262047</v>
      </c>
      <c r="B28" s="2" t="s">
        <v>19</v>
      </c>
      <c r="C28" s="18">
        <v>128185.09</v>
      </c>
      <c r="D28" s="19">
        <f t="shared" si="0"/>
        <v>6.5635425863383593E-3</v>
      </c>
      <c r="E28" s="20" t="s">
        <v>91</v>
      </c>
    </row>
    <row r="29" spans="1:5">
      <c r="A29" s="28"/>
      <c r="B29" s="27" t="s">
        <v>46</v>
      </c>
      <c r="C29" s="29">
        <f>+C28+C27</f>
        <v>292172</v>
      </c>
      <c r="D29" s="31">
        <f>C29/$C$124</f>
        <v>1.4728627933979239E-2</v>
      </c>
      <c r="E29" s="20"/>
    </row>
    <row r="30" spans="1:5">
      <c r="A30" s="41">
        <v>35961</v>
      </c>
      <c r="B30" s="2" t="s">
        <v>108</v>
      </c>
      <c r="C30" s="33">
        <v>291494.34999999998</v>
      </c>
      <c r="D30" s="19">
        <f t="shared" ref="D30:D39" si="1">C30/$C$121</f>
        <v>1.4925570360031878E-2</v>
      </c>
      <c r="E30" s="20" t="s">
        <v>112</v>
      </c>
    </row>
    <row r="31" spans="1:5">
      <c r="A31" s="41">
        <v>23944</v>
      </c>
      <c r="B31" s="2" t="s">
        <v>97</v>
      </c>
      <c r="C31" s="33">
        <v>282495.77</v>
      </c>
      <c r="D31" s="19">
        <f t="shared" si="1"/>
        <v>1.4464810352400942E-2</v>
      </c>
      <c r="E31" s="20" t="s">
        <v>102</v>
      </c>
    </row>
    <row r="32" spans="1:5">
      <c r="A32" s="28">
        <v>7889</v>
      </c>
      <c r="B32" s="2" t="s">
        <v>262</v>
      </c>
      <c r="C32" s="18">
        <v>282230.43</v>
      </c>
      <c r="D32" s="19">
        <f t="shared" si="1"/>
        <v>1.4451223979837181E-2</v>
      </c>
      <c r="E32" s="20" t="s">
        <v>263</v>
      </c>
    </row>
    <row r="33" spans="1:5">
      <c r="A33" s="28">
        <v>24260</v>
      </c>
      <c r="B33" s="2" t="s">
        <v>8</v>
      </c>
      <c r="C33" s="18">
        <v>279747.40999999997</v>
      </c>
      <c r="D33" s="19">
        <f t="shared" si="1"/>
        <v>1.4324084329564828E-2</v>
      </c>
      <c r="E33" s="20" t="s">
        <v>9</v>
      </c>
    </row>
    <row r="34" spans="1:5">
      <c r="A34" s="41">
        <v>11953</v>
      </c>
      <c r="B34" s="2" t="s">
        <v>157</v>
      </c>
      <c r="C34" s="18">
        <v>259976.01</v>
      </c>
      <c r="D34" s="19">
        <f t="shared" si="1"/>
        <v>1.33117167765871E-2</v>
      </c>
      <c r="E34" s="20" t="s">
        <v>175</v>
      </c>
    </row>
    <row r="35" spans="1:5">
      <c r="A35" s="28">
        <v>35367</v>
      </c>
      <c r="B35" s="2" t="s">
        <v>78</v>
      </c>
      <c r="C35" s="18">
        <v>246354.84</v>
      </c>
      <c r="D35" s="19">
        <f t="shared" si="1"/>
        <v>1.2614263356920626E-2</v>
      </c>
      <c r="E35" s="37" t="s">
        <v>93</v>
      </c>
    </row>
    <row r="36" spans="1:5">
      <c r="A36" s="28">
        <v>123763</v>
      </c>
      <c r="B36" s="2" t="s">
        <v>117</v>
      </c>
      <c r="C36" s="18">
        <v>241075.04</v>
      </c>
      <c r="D36" s="19">
        <f t="shared" si="1"/>
        <v>1.2343918403795819E-2</v>
      </c>
      <c r="E36" s="37" t="s">
        <v>120</v>
      </c>
    </row>
    <row r="37" spans="1:5">
      <c r="A37" s="28">
        <v>38596</v>
      </c>
      <c r="B37" s="2" t="s">
        <v>118</v>
      </c>
      <c r="C37" s="18">
        <v>230098.52</v>
      </c>
      <c r="D37" s="19">
        <f t="shared" si="1"/>
        <v>1.1781880677958946E-2</v>
      </c>
      <c r="E37" s="37" t="s">
        <v>121</v>
      </c>
    </row>
    <row r="38" spans="1:5">
      <c r="A38" s="28">
        <v>8860909</v>
      </c>
      <c r="B38" s="2" t="s">
        <v>16</v>
      </c>
      <c r="C38" s="18">
        <v>200175.35999999999</v>
      </c>
      <c r="D38" s="19">
        <f t="shared" si="1"/>
        <v>1.0249706109311247E-2</v>
      </c>
      <c r="E38" s="37" t="s">
        <v>106</v>
      </c>
    </row>
    <row r="39" spans="1:5">
      <c r="A39" s="28">
        <v>5365084</v>
      </c>
      <c r="B39" s="2" t="s">
        <v>40</v>
      </c>
      <c r="C39" s="18">
        <v>24468.62</v>
      </c>
      <c r="D39" s="19">
        <f t="shared" si="1"/>
        <v>1.252882292308181E-3</v>
      </c>
      <c r="E39" s="37" t="s">
        <v>107</v>
      </c>
    </row>
    <row r="40" spans="1:5">
      <c r="A40" s="28"/>
      <c r="B40" s="27" t="s">
        <v>46</v>
      </c>
      <c r="C40" s="29">
        <f>+C39+C38</f>
        <v>224643.97999999998</v>
      </c>
      <c r="D40" s="31">
        <f>C40/$C$124</f>
        <v>1.1324485573663024E-2</v>
      </c>
      <c r="E40" s="37"/>
    </row>
    <row r="41" spans="1:5">
      <c r="A41" s="41">
        <v>40671</v>
      </c>
      <c r="B41" s="2" t="s">
        <v>281</v>
      </c>
      <c r="C41" s="33">
        <v>221605.24</v>
      </c>
      <c r="D41" s="19">
        <f t="shared" ref="D41:D46" si="2">C41/$C$121</f>
        <v>1.134699386719417E-2</v>
      </c>
      <c r="E41" s="20" t="s">
        <v>282</v>
      </c>
    </row>
    <row r="42" spans="1:5">
      <c r="A42" s="41">
        <v>11178</v>
      </c>
      <c r="B42" s="2" t="s">
        <v>279</v>
      </c>
      <c r="C42" s="18">
        <v>220601.14</v>
      </c>
      <c r="D42" s="19">
        <f t="shared" si="2"/>
        <v>1.1295580297090642E-2</v>
      </c>
      <c r="E42" s="20" t="s">
        <v>280</v>
      </c>
    </row>
    <row r="43" spans="1:5">
      <c r="A43" s="41">
        <v>12384</v>
      </c>
      <c r="B43" s="2" t="s">
        <v>70</v>
      </c>
      <c r="C43" s="18">
        <v>215272.54</v>
      </c>
      <c r="D43" s="19">
        <f t="shared" si="2"/>
        <v>1.1022736606568112E-2</v>
      </c>
      <c r="E43" s="20" t="s">
        <v>83</v>
      </c>
    </row>
    <row r="44" spans="1:5">
      <c r="A44" s="41">
        <v>7421</v>
      </c>
      <c r="B44" s="2" t="s">
        <v>269</v>
      </c>
      <c r="C44" s="18">
        <v>209643.25</v>
      </c>
      <c r="D44" s="19">
        <f t="shared" si="2"/>
        <v>1.0734496494977529E-2</v>
      </c>
      <c r="E44" s="20" t="s">
        <v>271</v>
      </c>
    </row>
    <row r="45" spans="1:5">
      <c r="A45" s="41">
        <v>14455036</v>
      </c>
      <c r="B45" s="2" t="s">
        <v>17</v>
      </c>
      <c r="C45" s="18">
        <v>180139.59</v>
      </c>
      <c r="D45" s="19">
        <f t="shared" si="2"/>
        <v>9.2238018512959003E-3</v>
      </c>
      <c r="E45" s="20" t="s">
        <v>122</v>
      </c>
    </row>
    <row r="46" spans="1:5">
      <c r="A46" s="41">
        <v>2355925</v>
      </c>
      <c r="B46" s="2" t="s">
        <v>41</v>
      </c>
      <c r="C46" s="18">
        <v>29147.5</v>
      </c>
      <c r="D46" s="19">
        <f t="shared" si="2"/>
        <v>1.4924579569690775E-3</v>
      </c>
      <c r="E46" s="20" t="s">
        <v>123</v>
      </c>
    </row>
    <row r="47" spans="1:5">
      <c r="A47" s="41"/>
      <c r="B47" s="27" t="s">
        <v>46</v>
      </c>
      <c r="C47" s="29">
        <f>+C46+C45</f>
        <v>209287.09</v>
      </c>
      <c r="D47" s="31">
        <f>C47/$C$124</f>
        <v>1.0550332270016383E-2</v>
      </c>
      <c r="E47" s="20"/>
    </row>
    <row r="48" spans="1:5">
      <c r="A48" s="28">
        <v>13785</v>
      </c>
      <c r="B48" s="2" t="s">
        <v>264</v>
      </c>
      <c r="C48" s="18">
        <v>207559.32</v>
      </c>
      <c r="D48" s="19">
        <f t="shared" ref="D48:D76" si="3">C48/$C$121</f>
        <v>1.0627791703476833E-2</v>
      </c>
      <c r="E48" s="20" t="s">
        <v>266</v>
      </c>
    </row>
    <row r="49" spans="1:5">
      <c r="A49" s="28">
        <v>250715</v>
      </c>
      <c r="B49" s="2" t="s">
        <v>110</v>
      </c>
      <c r="C49" s="18">
        <v>201342.17</v>
      </c>
      <c r="D49" s="19">
        <f t="shared" si="3"/>
        <v>1.0309451022898042E-2</v>
      </c>
      <c r="E49" s="20" t="s">
        <v>114</v>
      </c>
    </row>
    <row r="50" spans="1:5">
      <c r="A50" s="28">
        <v>19263</v>
      </c>
      <c r="B50" s="2" t="s">
        <v>131</v>
      </c>
      <c r="C50" s="18">
        <v>199057.04</v>
      </c>
      <c r="D50" s="19">
        <f t="shared" si="3"/>
        <v>1.0192444059995264E-2</v>
      </c>
      <c r="E50" s="20" t="s">
        <v>134</v>
      </c>
    </row>
    <row r="51" spans="1:5">
      <c r="A51" s="28">
        <v>39150</v>
      </c>
      <c r="B51" s="2" t="s">
        <v>259</v>
      </c>
      <c r="C51" s="18">
        <v>197367.43</v>
      </c>
      <c r="D51" s="19">
        <f t="shared" si="3"/>
        <v>1.010592988592632E-2</v>
      </c>
      <c r="E51" s="20" t="s">
        <v>261</v>
      </c>
    </row>
    <row r="52" spans="1:5">
      <c r="A52" s="28">
        <v>30929</v>
      </c>
      <c r="B52" s="2" t="s">
        <v>273</v>
      </c>
      <c r="C52" s="18">
        <v>196756.2</v>
      </c>
      <c r="D52" s="19">
        <f t="shared" si="3"/>
        <v>1.0074632687983505E-2</v>
      </c>
      <c r="E52" s="20" t="s">
        <v>274</v>
      </c>
    </row>
    <row r="53" spans="1:5">
      <c r="A53" s="28">
        <v>172191</v>
      </c>
      <c r="B53" s="2" t="s">
        <v>100</v>
      </c>
      <c r="C53" s="18">
        <v>196389.51</v>
      </c>
      <c r="D53" s="19">
        <f t="shared" si="3"/>
        <v>1.0055856826992305E-2</v>
      </c>
      <c r="E53" s="20" t="s">
        <v>105</v>
      </c>
    </row>
    <row r="54" spans="1:5">
      <c r="A54" s="28">
        <v>4813</v>
      </c>
      <c r="B54" s="2" t="s">
        <v>226</v>
      </c>
      <c r="C54" s="18">
        <v>190284.91</v>
      </c>
      <c r="D54" s="19">
        <f t="shared" si="3"/>
        <v>9.7432791155551857E-3</v>
      </c>
      <c r="E54" s="20" t="s">
        <v>227</v>
      </c>
    </row>
    <row r="55" spans="1:5">
      <c r="A55" s="41">
        <v>9203</v>
      </c>
      <c r="B55" s="2" t="s">
        <v>80</v>
      </c>
      <c r="C55" s="33">
        <v>189477.87</v>
      </c>
      <c r="D55" s="19">
        <f t="shared" si="3"/>
        <v>9.7019557338040123E-3</v>
      </c>
      <c r="E55" s="20" t="s">
        <v>95</v>
      </c>
    </row>
    <row r="56" spans="1:5">
      <c r="A56" s="28">
        <v>13624</v>
      </c>
      <c r="B56" s="2" t="s">
        <v>200</v>
      </c>
      <c r="C56" s="18">
        <v>188894.76</v>
      </c>
      <c r="D56" s="19">
        <f t="shared" si="3"/>
        <v>9.6720983820829994E-3</v>
      </c>
      <c r="E56" s="20" t="s">
        <v>206</v>
      </c>
    </row>
    <row r="57" spans="1:5">
      <c r="A57" s="28">
        <v>3798</v>
      </c>
      <c r="B57" s="2" t="s">
        <v>140</v>
      </c>
      <c r="C57" s="18">
        <v>187973.39</v>
      </c>
      <c r="D57" s="19">
        <f t="shared" si="3"/>
        <v>9.6249208887195011E-3</v>
      </c>
      <c r="E57" s="20" t="s">
        <v>145</v>
      </c>
    </row>
    <row r="58" spans="1:5">
      <c r="A58" s="28">
        <v>19935</v>
      </c>
      <c r="B58" s="2" t="s">
        <v>283</v>
      </c>
      <c r="C58" s="18">
        <v>187903.5</v>
      </c>
      <c r="D58" s="19">
        <f t="shared" si="3"/>
        <v>9.6213422666554266E-3</v>
      </c>
      <c r="E58" s="20" t="s">
        <v>284</v>
      </c>
    </row>
    <row r="59" spans="1:5">
      <c r="A59" s="28">
        <v>40456</v>
      </c>
      <c r="B59" s="2" t="s">
        <v>109</v>
      </c>
      <c r="C59" s="18">
        <v>183513.04</v>
      </c>
      <c r="D59" s="19">
        <f t="shared" si="3"/>
        <v>9.396534754458688E-3</v>
      </c>
      <c r="E59" s="20" t="s">
        <v>113</v>
      </c>
    </row>
    <row r="60" spans="1:5">
      <c r="A60" s="28">
        <v>1892</v>
      </c>
      <c r="B60" s="2" t="s">
        <v>159</v>
      </c>
      <c r="C60" s="18">
        <v>179959.26</v>
      </c>
      <c r="D60" s="19">
        <f t="shared" si="3"/>
        <v>9.2145682997604259E-3</v>
      </c>
      <c r="E60" s="20" t="s">
        <v>177</v>
      </c>
    </row>
    <row r="61" spans="1:5">
      <c r="A61" s="28">
        <v>16665</v>
      </c>
      <c r="B61" s="2" t="s">
        <v>172</v>
      </c>
      <c r="C61" s="18">
        <v>179782.29</v>
      </c>
      <c r="D61" s="19">
        <f t="shared" si="3"/>
        <v>9.2055067924392223E-3</v>
      </c>
      <c r="E61" s="20" t="s">
        <v>191</v>
      </c>
    </row>
    <row r="62" spans="1:5">
      <c r="A62" s="28">
        <v>5598</v>
      </c>
      <c r="B62" s="2" t="s">
        <v>265</v>
      </c>
      <c r="C62" s="18">
        <v>177346.13</v>
      </c>
      <c r="D62" s="19">
        <f t="shared" si="3"/>
        <v>9.0807665445123056E-3</v>
      </c>
      <c r="E62" s="20" t="s">
        <v>267</v>
      </c>
    </row>
    <row r="63" spans="1:5">
      <c r="A63" s="28">
        <v>12128</v>
      </c>
      <c r="B63" s="2" t="s">
        <v>285</v>
      </c>
      <c r="C63" s="18">
        <v>176555.44</v>
      </c>
      <c r="D63" s="19">
        <f t="shared" si="3"/>
        <v>9.0402803421966386E-3</v>
      </c>
      <c r="E63" s="20" t="s">
        <v>286</v>
      </c>
    </row>
    <row r="64" spans="1:5">
      <c r="A64" s="28">
        <v>144384</v>
      </c>
      <c r="B64" s="2" t="s">
        <v>228</v>
      </c>
      <c r="C64" s="18">
        <v>176084.75</v>
      </c>
      <c r="D64" s="19">
        <f t="shared" si="3"/>
        <v>9.016179303144722E-3</v>
      </c>
      <c r="E64" s="20" t="s">
        <v>230</v>
      </c>
    </row>
    <row r="65" spans="1:5">
      <c r="A65" s="28">
        <v>7386</v>
      </c>
      <c r="B65" s="2" t="s">
        <v>168</v>
      </c>
      <c r="C65" s="18">
        <v>172424.98</v>
      </c>
      <c r="D65" s="19">
        <f t="shared" si="3"/>
        <v>8.8287857751516968E-3</v>
      </c>
      <c r="E65" s="20" t="s">
        <v>186</v>
      </c>
    </row>
    <row r="66" spans="1:5">
      <c r="A66" s="28">
        <v>61281</v>
      </c>
      <c r="B66" s="2" t="s">
        <v>287</v>
      </c>
      <c r="C66" s="18">
        <v>169925.46</v>
      </c>
      <c r="D66" s="19">
        <f t="shared" si="3"/>
        <v>8.7008012648985573E-3</v>
      </c>
      <c r="E66" s="20" t="s">
        <v>288</v>
      </c>
    </row>
    <row r="67" spans="1:5">
      <c r="A67" s="28">
        <v>49840</v>
      </c>
      <c r="B67" s="2" t="s">
        <v>240</v>
      </c>
      <c r="C67" s="18">
        <v>162640.73000000001</v>
      </c>
      <c r="D67" s="19">
        <f t="shared" si="3"/>
        <v>8.3277966074537906E-3</v>
      </c>
      <c r="E67" s="20" t="s">
        <v>135</v>
      </c>
    </row>
    <row r="68" spans="1:5">
      <c r="A68" s="28">
        <v>247235</v>
      </c>
      <c r="B68" s="2" t="s">
        <v>231</v>
      </c>
      <c r="C68" s="18">
        <v>162639.95000000001</v>
      </c>
      <c r="D68" s="19">
        <f t="shared" si="3"/>
        <v>8.3277566686183347E-3</v>
      </c>
      <c r="E68" s="20" t="s">
        <v>232</v>
      </c>
    </row>
    <row r="69" spans="1:5">
      <c r="A69" s="28">
        <v>50</v>
      </c>
      <c r="B69" s="2" t="s">
        <v>289</v>
      </c>
      <c r="C69" s="18">
        <v>161186.32</v>
      </c>
      <c r="D69" s="19">
        <f t="shared" si="3"/>
        <v>8.253325528383702E-3</v>
      </c>
      <c r="E69" s="20" t="s">
        <v>290</v>
      </c>
    </row>
    <row r="70" spans="1:5">
      <c r="A70" s="28">
        <v>9725</v>
      </c>
      <c r="B70" s="2" t="s">
        <v>150</v>
      </c>
      <c r="C70" s="18">
        <v>159896.45000000001</v>
      </c>
      <c r="D70" s="19">
        <f t="shared" si="3"/>
        <v>8.1872794954492931E-3</v>
      </c>
      <c r="E70" s="20" t="s">
        <v>155</v>
      </c>
    </row>
    <row r="71" spans="1:5">
      <c r="A71" s="28">
        <v>20423</v>
      </c>
      <c r="B71" s="2" t="s">
        <v>246</v>
      </c>
      <c r="C71" s="18">
        <v>158923.88</v>
      </c>
      <c r="D71" s="19">
        <f t="shared" si="3"/>
        <v>8.1374803759635926E-3</v>
      </c>
      <c r="E71" s="20" t="s">
        <v>184</v>
      </c>
    </row>
    <row r="72" spans="1:5">
      <c r="A72" s="28">
        <v>22211</v>
      </c>
      <c r="B72" s="2" t="s">
        <v>251</v>
      </c>
      <c r="C72" s="18">
        <v>158201.98000000001</v>
      </c>
      <c r="D72" s="19">
        <f t="shared" si="3"/>
        <v>8.1005164717132816E-3</v>
      </c>
      <c r="E72" s="20" t="s">
        <v>252</v>
      </c>
    </row>
    <row r="73" spans="1:5">
      <c r="A73" s="28">
        <v>36992</v>
      </c>
      <c r="B73" s="2" t="s">
        <v>162</v>
      </c>
      <c r="C73" s="18">
        <v>155927</v>
      </c>
      <c r="D73" s="19">
        <f t="shared" si="3"/>
        <v>7.9840292257077738E-3</v>
      </c>
      <c r="E73" s="20" t="s">
        <v>180</v>
      </c>
    </row>
    <row r="74" spans="1:5">
      <c r="A74" s="28">
        <v>8057</v>
      </c>
      <c r="B74" s="2" t="s">
        <v>165</v>
      </c>
      <c r="C74" s="18">
        <v>155392.82</v>
      </c>
      <c r="D74" s="19">
        <f t="shared" si="3"/>
        <v>7.9566772678570583E-3</v>
      </c>
      <c r="E74" s="20" t="s">
        <v>183</v>
      </c>
    </row>
    <row r="75" spans="1:5">
      <c r="A75" s="28">
        <v>1268490</v>
      </c>
      <c r="B75" s="2" t="s">
        <v>30</v>
      </c>
      <c r="C75" s="18">
        <v>141243.70000000001</v>
      </c>
      <c r="D75" s="19">
        <f t="shared" si="3"/>
        <v>7.232190888987162E-3</v>
      </c>
      <c r="E75" s="20" t="s">
        <v>128</v>
      </c>
    </row>
    <row r="76" spans="1:5">
      <c r="A76" s="28">
        <v>103572</v>
      </c>
      <c r="B76" s="2" t="s">
        <v>30</v>
      </c>
      <c r="C76" s="18">
        <v>12475.56</v>
      </c>
      <c r="D76" s="19">
        <f t="shared" si="3"/>
        <v>6.3879402314590081E-4</v>
      </c>
      <c r="E76" s="20" t="s">
        <v>129</v>
      </c>
    </row>
    <row r="77" spans="1:5">
      <c r="A77" s="28"/>
      <c r="B77" s="27" t="s">
        <v>46</v>
      </c>
      <c r="C77" s="29">
        <f>+C76+C75</f>
        <v>153719.26</v>
      </c>
      <c r="D77" s="31">
        <f>C77/$C$124</f>
        <v>7.7491128062463811E-3</v>
      </c>
      <c r="E77" s="20"/>
    </row>
    <row r="78" spans="1:5">
      <c r="A78" s="28">
        <v>3884</v>
      </c>
      <c r="B78" s="2" t="s">
        <v>294</v>
      </c>
      <c r="C78" s="18">
        <v>153223.79999999999</v>
      </c>
      <c r="D78" s="19">
        <f t="shared" ref="D78:D101" si="4">C78/$C$121</f>
        <v>7.8456155590372594E-3</v>
      </c>
      <c r="E78" s="20" t="s">
        <v>296</v>
      </c>
    </row>
    <row r="79" spans="1:5">
      <c r="A79" s="28">
        <v>292031</v>
      </c>
      <c r="B79" s="2" t="s">
        <v>156</v>
      </c>
      <c r="C79" s="18">
        <v>152813.46</v>
      </c>
      <c r="D79" s="19">
        <f t="shared" si="4"/>
        <v>7.8246046593696134E-3</v>
      </c>
      <c r="E79" s="20" t="s">
        <v>174</v>
      </c>
    </row>
    <row r="80" spans="1:5">
      <c r="A80" s="28">
        <v>11282</v>
      </c>
      <c r="B80" s="2" t="s">
        <v>111</v>
      </c>
      <c r="C80" s="18">
        <v>150064.21</v>
      </c>
      <c r="D80" s="19">
        <f t="shared" si="4"/>
        <v>7.6838330652981759E-3</v>
      </c>
      <c r="E80" s="20" t="s">
        <v>115</v>
      </c>
    </row>
    <row r="81" spans="1:5">
      <c r="A81" s="28">
        <v>49360</v>
      </c>
      <c r="B81" s="2" t="s">
        <v>149</v>
      </c>
      <c r="C81" s="18">
        <v>146540.10999999999</v>
      </c>
      <c r="D81" s="19">
        <f t="shared" si="4"/>
        <v>7.5033863344926271E-3</v>
      </c>
      <c r="E81" s="20" t="s">
        <v>154</v>
      </c>
    </row>
    <row r="82" spans="1:5">
      <c r="A82" s="41">
        <v>196322</v>
      </c>
      <c r="B82" s="2" t="s">
        <v>136</v>
      </c>
      <c r="C82" s="33">
        <v>146177.31</v>
      </c>
      <c r="D82" s="19">
        <f t="shared" si="4"/>
        <v>7.4848096556423532E-3</v>
      </c>
      <c r="E82" s="20" t="s">
        <v>141</v>
      </c>
    </row>
    <row r="83" spans="1:5">
      <c r="A83" s="28">
        <v>66726</v>
      </c>
      <c r="B83" s="2" t="s">
        <v>161</v>
      </c>
      <c r="C83" s="18">
        <v>144225.54</v>
      </c>
      <c r="D83" s="19">
        <f t="shared" si="4"/>
        <v>7.3848719365695844E-3</v>
      </c>
      <c r="E83" s="20" t="s">
        <v>179</v>
      </c>
    </row>
    <row r="84" spans="1:5">
      <c r="A84" s="28">
        <v>5652</v>
      </c>
      <c r="B84" s="2" t="s">
        <v>147</v>
      </c>
      <c r="C84" s="18">
        <v>143823</v>
      </c>
      <c r="D84" s="19">
        <f t="shared" si="4"/>
        <v>7.3642604252564933E-3</v>
      </c>
      <c r="E84" s="20" t="s">
        <v>152</v>
      </c>
    </row>
    <row r="85" spans="1:5">
      <c r="A85" s="28">
        <v>60427</v>
      </c>
      <c r="B85" s="2" t="s">
        <v>248</v>
      </c>
      <c r="C85" s="18">
        <v>141122.93</v>
      </c>
      <c r="D85" s="19">
        <f t="shared" si="4"/>
        <v>7.2260070259641523E-3</v>
      </c>
      <c r="E85" s="20" t="s">
        <v>249</v>
      </c>
    </row>
    <row r="86" spans="1:5">
      <c r="A86" s="28">
        <v>105464</v>
      </c>
      <c r="B86" s="2" t="s">
        <v>295</v>
      </c>
      <c r="C86" s="18">
        <v>140508.31</v>
      </c>
      <c r="D86" s="19">
        <f t="shared" si="4"/>
        <v>7.1945362476980119E-3</v>
      </c>
      <c r="E86" s="20" t="s">
        <v>297</v>
      </c>
    </row>
    <row r="87" spans="1:5">
      <c r="A87" s="28">
        <v>12548</v>
      </c>
      <c r="B87" s="2" t="s">
        <v>167</v>
      </c>
      <c r="C87" s="18">
        <v>139829.28</v>
      </c>
      <c r="D87" s="19">
        <f t="shared" si="4"/>
        <v>7.1597674432886897E-3</v>
      </c>
      <c r="E87" s="20" t="s">
        <v>185</v>
      </c>
    </row>
    <row r="88" spans="1:5">
      <c r="A88" s="28">
        <v>1902</v>
      </c>
      <c r="B88" s="2" t="s">
        <v>10</v>
      </c>
      <c r="C88" s="18">
        <v>136667.07999999999</v>
      </c>
      <c r="D88" s="19">
        <f t="shared" si="4"/>
        <v>6.9978513080617361E-3</v>
      </c>
      <c r="E88" s="20" t="s">
        <v>11</v>
      </c>
    </row>
    <row r="89" spans="1:5">
      <c r="A89" s="28">
        <v>71192</v>
      </c>
      <c r="B89" s="2" t="s">
        <v>18</v>
      </c>
      <c r="C89" s="18">
        <v>134986.54999999999</v>
      </c>
      <c r="D89" s="19">
        <f t="shared" si="4"/>
        <v>6.9118020630004016E-3</v>
      </c>
      <c r="E89" s="20" t="s">
        <v>188</v>
      </c>
    </row>
    <row r="90" spans="1:5">
      <c r="A90" s="28">
        <v>764</v>
      </c>
      <c r="B90" s="2" t="s">
        <v>146</v>
      </c>
      <c r="C90" s="18">
        <v>129770.53</v>
      </c>
      <c r="D90" s="19">
        <f t="shared" si="4"/>
        <v>6.6447228777286003E-3</v>
      </c>
      <c r="E90" s="20" t="s">
        <v>151</v>
      </c>
    </row>
    <row r="91" spans="1:5">
      <c r="A91" s="28">
        <v>3428</v>
      </c>
      <c r="B91" s="2" t="s">
        <v>268</v>
      </c>
      <c r="C91" s="18">
        <v>126779.71</v>
      </c>
      <c r="D91" s="19">
        <f t="shared" si="4"/>
        <v>6.4915820215020884E-3</v>
      </c>
      <c r="E91" s="20" t="s">
        <v>270</v>
      </c>
    </row>
    <row r="92" spans="1:5">
      <c r="A92" s="28">
        <v>187852</v>
      </c>
      <c r="B92" s="2" t="s">
        <v>163</v>
      </c>
      <c r="C92" s="18">
        <v>124779.37</v>
      </c>
      <c r="D92" s="19">
        <f t="shared" si="4"/>
        <v>6.3891573418676934E-3</v>
      </c>
      <c r="E92" s="20" t="s">
        <v>181</v>
      </c>
    </row>
    <row r="93" spans="1:5">
      <c r="A93" s="28">
        <v>2904</v>
      </c>
      <c r="B93" s="2" t="s">
        <v>138</v>
      </c>
      <c r="C93" s="18">
        <v>122830</v>
      </c>
      <c r="D93" s="19">
        <f t="shared" si="4"/>
        <v>6.2893425115194022E-3</v>
      </c>
      <c r="E93" s="20" t="s">
        <v>143</v>
      </c>
    </row>
    <row r="94" spans="1:5">
      <c r="A94" s="28">
        <v>33462</v>
      </c>
      <c r="B94" s="2" t="s">
        <v>126</v>
      </c>
      <c r="C94" s="18">
        <v>117683.72</v>
      </c>
      <c r="D94" s="19">
        <f t="shared" si="4"/>
        <v>6.025834267766394E-3</v>
      </c>
      <c r="E94" s="20" t="s">
        <v>127</v>
      </c>
    </row>
    <row r="95" spans="1:5">
      <c r="A95" s="28">
        <v>13053</v>
      </c>
      <c r="B95" s="2" t="s">
        <v>245</v>
      </c>
      <c r="C95" s="18">
        <v>113239.96</v>
      </c>
      <c r="D95" s="19">
        <f t="shared" si="4"/>
        <v>5.7982976018135365E-3</v>
      </c>
      <c r="E95" s="20" t="s">
        <v>247</v>
      </c>
    </row>
    <row r="96" spans="1:5">
      <c r="A96" s="28">
        <v>2526</v>
      </c>
      <c r="B96" s="2" t="s">
        <v>291</v>
      </c>
      <c r="C96" s="18">
        <v>112020.08</v>
      </c>
      <c r="D96" s="19">
        <f t="shared" si="4"/>
        <v>5.7358353113067199E-3</v>
      </c>
      <c r="E96" s="20" t="s">
        <v>292</v>
      </c>
    </row>
    <row r="97" spans="1:5">
      <c r="A97" s="28">
        <v>498960</v>
      </c>
      <c r="B97" s="2" t="s">
        <v>224</v>
      </c>
      <c r="C97" s="18">
        <v>111897.81</v>
      </c>
      <c r="D97" s="19">
        <f t="shared" si="4"/>
        <v>5.7295746428309121E-3</v>
      </c>
      <c r="E97" s="20" t="s">
        <v>225</v>
      </c>
    </row>
    <row r="98" spans="1:5">
      <c r="A98" s="28">
        <v>133931</v>
      </c>
      <c r="B98" s="2" t="s">
        <v>241</v>
      </c>
      <c r="C98" s="18">
        <v>108700.44</v>
      </c>
      <c r="D98" s="19">
        <f t="shared" si="4"/>
        <v>5.5658576757540027E-3</v>
      </c>
      <c r="E98" s="20" t="s">
        <v>298</v>
      </c>
    </row>
    <row r="99" spans="1:5">
      <c r="A99" s="28">
        <v>24782</v>
      </c>
      <c r="B99" s="2" t="s">
        <v>253</v>
      </c>
      <c r="C99" s="18">
        <v>106478.88</v>
      </c>
      <c r="D99" s="19">
        <f t="shared" si="4"/>
        <v>5.4521057279408374E-3</v>
      </c>
      <c r="E99" s="20" t="s">
        <v>254</v>
      </c>
    </row>
    <row r="100" spans="1:5">
      <c r="A100" s="28">
        <v>2041744</v>
      </c>
      <c r="B100" s="2" t="s">
        <v>20</v>
      </c>
      <c r="C100" s="18">
        <v>59618.54</v>
      </c>
      <c r="D100" s="19">
        <f t="shared" si="4"/>
        <v>3.0526859732697221E-3</v>
      </c>
      <c r="E100" s="20" t="s">
        <v>193</v>
      </c>
    </row>
    <row r="101" spans="1:5">
      <c r="A101" s="28">
        <v>1677948</v>
      </c>
      <c r="B101" s="2" t="s">
        <v>58</v>
      </c>
      <c r="C101" s="18">
        <v>45347.11</v>
      </c>
      <c r="D101" s="19">
        <f t="shared" si="4"/>
        <v>2.3219368777786095E-3</v>
      </c>
      <c r="E101" s="20" t="s">
        <v>194</v>
      </c>
    </row>
    <row r="102" spans="1:5">
      <c r="A102" s="28"/>
      <c r="B102" s="27" t="s">
        <v>46</v>
      </c>
      <c r="C102" s="29">
        <f>+C101+C100</f>
        <v>104965.65</v>
      </c>
      <c r="D102" s="31">
        <f>C102/$C$124</f>
        <v>5.2914037097952157E-3</v>
      </c>
      <c r="E102" s="20"/>
    </row>
    <row r="103" spans="1:5">
      <c r="A103" s="28">
        <v>20379</v>
      </c>
      <c r="B103" s="2" t="s">
        <v>198</v>
      </c>
      <c r="C103" s="18">
        <v>88726.33</v>
      </c>
      <c r="D103" s="19">
        <f t="shared" ref="D103:D108" si="5">C103/$C$121</f>
        <v>4.5431106338850386E-3</v>
      </c>
      <c r="E103" s="20" t="s">
        <v>204</v>
      </c>
    </row>
    <row r="104" spans="1:5">
      <c r="A104" s="28">
        <v>3657350</v>
      </c>
      <c r="B104" s="2" t="s">
        <v>59</v>
      </c>
      <c r="C104" s="18">
        <v>60171.14</v>
      </c>
      <c r="D104" s="19">
        <f t="shared" si="5"/>
        <v>3.0809811020808073E-3</v>
      </c>
      <c r="E104" s="20" t="s">
        <v>207</v>
      </c>
    </row>
    <row r="105" spans="1:5">
      <c r="A105" s="28">
        <v>180877</v>
      </c>
      <c r="B105" s="2" t="s">
        <v>21</v>
      </c>
      <c r="C105" s="18">
        <v>53158.7</v>
      </c>
      <c r="D105" s="19">
        <f t="shared" si="5"/>
        <v>2.7219186824644342E-3</v>
      </c>
      <c r="E105" s="20" t="s">
        <v>208</v>
      </c>
    </row>
    <row r="106" spans="1:5">
      <c r="A106" s="28">
        <v>1265335</v>
      </c>
      <c r="B106" s="2" t="s">
        <v>22</v>
      </c>
      <c r="C106" s="18">
        <v>48037.81</v>
      </c>
      <c r="D106" s="19">
        <f t="shared" si="5"/>
        <v>2.4597104990091334E-3</v>
      </c>
      <c r="E106" s="20" t="s">
        <v>209</v>
      </c>
    </row>
    <row r="107" spans="1:5">
      <c r="A107" s="28">
        <v>730066</v>
      </c>
      <c r="B107" s="2" t="s">
        <v>23</v>
      </c>
      <c r="C107" s="18">
        <v>25979.65</v>
      </c>
      <c r="D107" s="19">
        <f t="shared" si="5"/>
        <v>1.3302525212032488E-3</v>
      </c>
      <c r="E107" s="20" t="s">
        <v>210</v>
      </c>
    </row>
    <row r="108" spans="1:5">
      <c r="A108" s="28">
        <v>571359</v>
      </c>
      <c r="B108" s="2" t="s">
        <v>44</v>
      </c>
      <c r="C108" s="18">
        <v>18005.43</v>
      </c>
      <c r="D108" s="19">
        <f t="shared" si="5"/>
        <v>9.2194346932497596E-4</v>
      </c>
      <c r="E108" s="20" t="s">
        <v>211</v>
      </c>
    </row>
    <row r="109" spans="1:5">
      <c r="A109" s="28"/>
      <c r="B109" s="27" t="s">
        <v>46</v>
      </c>
      <c r="C109" s="29">
        <f>+C108+C107</f>
        <v>43985.08</v>
      </c>
      <c r="D109" s="31">
        <f>C109/$C$124</f>
        <v>2.2173236243250949E-3</v>
      </c>
      <c r="E109" s="20"/>
    </row>
    <row r="110" spans="1:5">
      <c r="A110" s="28">
        <v>6156103</v>
      </c>
      <c r="B110" s="2" t="s">
        <v>24</v>
      </c>
      <c r="C110" s="18">
        <v>41437.5</v>
      </c>
      <c r="D110" s="19">
        <f t="shared" ref="D110:D119" si="6">C110/$C$121</f>
        <v>2.121750633567412E-3</v>
      </c>
      <c r="E110" s="20" t="s">
        <v>212</v>
      </c>
    </row>
    <row r="111" spans="1:5">
      <c r="A111" s="41">
        <v>21233273216</v>
      </c>
      <c r="B111" s="2" t="s">
        <v>25</v>
      </c>
      <c r="C111" s="33">
        <v>39641.660000000003</v>
      </c>
      <c r="D111" s="19">
        <f t="shared" si="6"/>
        <v>2.0297970973312566E-3</v>
      </c>
      <c r="E111" s="20" t="s">
        <v>213</v>
      </c>
    </row>
    <row r="112" spans="1:5">
      <c r="A112" s="28">
        <v>29773</v>
      </c>
      <c r="B112" s="2" t="s">
        <v>60</v>
      </c>
      <c r="C112" s="18">
        <v>29060.560000000001</v>
      </c>
      <c r="D112" s="19">
        <f t="shared" si="6"/>
        <v>1.488006312924858E-3</v>
      </c>
      <c r="E112" s="20" t="s">
        <v>214</v>
      </c>
    </row>
    <row r="113" spans="1:5">
      <c r="A113" s="28">
        <v>169819</v>
      </c>
      <c r="B113" s="2" t="s">
        <v>27</v>
      </c>
      <c r="C113" s="18">
        <v>25230.400000000001</v>
      </c>
      <c r="D113" s="19">
        <f t="shared" si="6"/>
        <v>1.291888197530238E-3</v>
      </c>
      <c r="E113" s="20" t="s">
        <v>216</v>
      </c>
    </row>
    <row r="114" spans="1:5">
      <c r="A114" s="28">
        <v>432517</v>
      </c>
      <c r="B114" s="2" t="s">
        <v>28</v>
      </c>
      <c r="C114" s="18">
        <v>19339.09</v>
      </c>
      <c r="D114" s="19">
        <f t="shared" si="6"/>
        <v>9.9023170944475907E-4</v>
      </c>
      <c r="E114" s="20" t="s">
        <v>217</v>
      </c>
    </row>
    <row r="115" spans="1:5">
      <c r="A115" s="28">
        <v>12313057</v>
      </c>
      <c r="B115" s="2" t="s">
        <v>29</v>
      </c>
      <c r="C115" s="18">
        <v>14535.64</v>
      </c>
      <c r="D115" s="19">
        <f t="shared" si="6"/>
        <v>7.4427760794709664E-4</v>
      </c>
      <c r="E115" s="20" t="s">
        <v>218</v>
      </c>
    </row>
    <row r="116" spans="1:5">
      <c r="A116" s="28">
        <v>577525</v>
      </c>
      <c r="B116" s="2" t="s">
        <v>31</v>
      </c>
      <c r="C116" s="18">
        <v>4258.5</v>
      </c>
      <c r="D116" s="19">
        <f t="shared" si="6"/>
        <v>2.1805068049585098E-4</v>
      </c>
      <c r="E116" s="20" t="s">
        <v>219</v>
      </c>
    </row>
    <row r="117" spans="1:5">
      <c r="A117" s="28">
        <v>75226</v>
      </c>
      <c r="B117" s="2" t="s">
        <v>32</v>
      </c>
      <c r="C117" s="18">
        <v>1884.19</v>
      </c>
      <c r="D117" s="19">
        <f t="shared" si="6"/>
        <v>9.6477377406006218E-5</v>
      </c>
      <c r="E117" s="20" t="s">
        <v>220</v>
      </c>
    </row>
    <row r="118" spans="1:5">
      <c r="A118" s="28">
        <v>275182</v>
      </c>
      <c r="B118" s="2" t="s">
        <v>34</v>
      </c>
      <c r="C118" s="18">
        <v>1147.0999999999999</v>
      </c>
      <c r="D118" s="19">
        <f t="shared" si="6"/>
        <v>5.8735689937017876E-5</v>
      </c>
      <c r="E118" s="20" t="s">
        <v>221</v>
      </c>
    </row>
    <row r="119" spans="1:5">
      <c r="A119" s="28">
        <v>552780</v>
      </c>
      <c r="B119" s="2" t="s">
        <v>36</v>
      </c>
      <c r="C119" s="18">
        <v>260.61</v>
      </c>
      <c r="D119" s="19">
        <f t="shared" si="6"/>
        <v>1.3344179369267048E-5</v>
      </c>
      <c r="E119" s="20" t="s">
        <v>222</v>
      </c>
    </row>
    <row r="120" spans="1:5">
      <c r="A120" s="28"/>
      <c r="B120" s="2"/>
      <c r="C120" s="18"/>
      <c r="D120" s="19"/>
      <c r="E120" s="20"/>
    </row>
    <row r="121" spans="1:5">
      <c r="A121" s="28"/>
      <c r="B121" s="21" t="s">
        <v>37</v>
      </c>
      <c r="C121" s="26">
        <f>SUM(C12:C28)+SUM(C30:C39)+SUM(C41:C46)+SUM(C48:C76)+SUM(C78:C101)+SUM(C103:C108)+SUM(C110:C119)</f>
        <v>19529863.379999999</v>
      </c>
      <c r="D121" s="19">
        <f>C121/$C$124</f>
        <v>0.98451628261936863</v>
      </c>
      <c r="E121" s="20"/>
    </row>
    <row r="122" spans="1:5">
      <c r="A122" s="28"/>
      <c r="B122" s="21" t="s">
        <v>48</v>
      </c>
      <c r="C122" s="26">
        <v>307150.71999999974</v>
      </c>
      <c r="D122" s="19">
        <f>C122/$C$124</f>
        <v>1.5483717380631382E-2</v>
      </c>
      <c r="E122" s="20"/>
    </row>
    <row r="123" spans="1:5">
      <c r="A123" s="28"/>
      <c r="B123" s="21"/>
      <c r="C123" s="26"/>
      <c r="D123" s="23"/>
      <c r="E123" s="20"/>
    </row>
    <row r="124" spans="1:5">
      <c r="A124" s="17"/>
      <c r="B124" s="21" t="s">
        <v>49</v>
      </c>
      <c r="C124" s="22">
        <f>C121+C122</f>
        <v>19837014.099999998</v>
      </c>
      <c r="D124" s="19">
        <f>C124/$C$124</f>
        <v>1</v>
      </c>
      <c r="E124" s="3"/>
    </row>
    <row r="125" spans="1:5">
      <c r="A125" s="55" t="s">
        <v>51</v>
      </c>
      <c r="B125" s="55"/>
      <c r="C125" s="55"/>
      <c r="D125" s="55"/>
      <c r="E125" s="55"/>
    </row>
    <row r="126" spans="1:5">
      <c r="A126" s="55"/>
      <c r="B126" s="55"/>
      <c r="C126" s="55"/>
      <c r="D126" s="55"/>
      <c r="E126" s="55"/>
    </row>
    <row r="127" spans="1:5">
      <c r="A127" s="55"/>
      <c r="B127" s="55"/>
      <c r="C127" s="55"/>
      <c r="D127" s="55"/>
      <c r="E127" s="55"/>
    </row>
    <row r="128" spans="1:5">
      <c r="A128" s="55"/>
      <c r="B128" s="55"/>
      <c r="C128" s="55"/>
      <c r="D128" s="55"/>
      <c r="E128" s="55"/>
    </row>
  </sheetData>
  <mergeCells count="2">
    <mergeCell ref="A3:E6"/>
    <mergeCell ref="A125:E128"/>
  </mergeCells>
  <conditionalFormatting sqref="B13:B120">
    <cfRule type="containsText" dxfId="9" priority="5" operator="containsText" text="LIQUIDITY">
      <formula>NOT(ISERROR(SEARCH("LIQUIDITY",B13)))</formula>
    </cfRule>
  </conditionalFormatting>
  <conditionalFormatting sqref="B99">
    <cfRule type="containsText" dxfId="8" priority="4" operator="containsText" text="LIQUIDITY">
      <formula>NOT(ISERROR(SEARCH("LIQUIDITY",B99)))</formula>
    </cfRule>
  </conditionalFormatting>
  <conditionalFormatting sqref="B98">
    <cfRule type="containsText" dxfId="7" priority="3" operator="containsText" text="LIQUIDITY">
      <formula>NOT(ISERROR(SEARCH("LIQUIDITY",B98)))</formula>
    </cfRule>
  </conditionalFormatting>
  <conditionalFormatting sqref="B97">
    <cfRule type="containsText" dxfId="6" priority="2" operator="containsText" text="LIQUIDITY">
      <formula>NOT(ISERROR(SEARCH("LIQUIDITY",B97)))</formula>
    </cfRule>
  </conditionalFormatting>
  <conditionalFormatting sqref="B55">
    <cfRule type="containsText" dxfId="5" priority="1" operator="containsText" text="LIQUIDITY">
      <formula>NOT(ISERROR(SEARCH("LIQUIDITY",B55)))</formula>
    </cfRule>
  </conditionalFormatting>
  <pageMargins left="0.7" right="0.7" top="0.75" bottom="0.75" header="0.3" footer="0.3"/>
  <ignoredErrors>
    <ignoredError sqref="E12:E119"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834DA-D2C3-430E-80B2-D43A752E6C82}">
  <dimension ref="A1:E128"/>
  <sheetViews>
    <sheetView workbookViewId="0">
      <selection activeCell="B12" sqref="B12"/>
    </sheetView>
  </sheetViews>
  <sheetFormatPr defaultRowHeight="12.75"/>
  <cols>
    <col min="1" max="1" width="15.140625" style="17" bestFit="1" customWidth="1"/>
    <col min="2" max="2" width="56.5703125" style="2" customWidth="1"/>
    <col min="3" max="3" width="17.140625" style="3" customWidth="1"/>
    <col min="4" max="4" width="9.140625" style="3"/>
    <col min="5" max="5" width="10.28515625" style="3" customWidth="1"/>
    <col min="8" max="8" width="12.28515625" bestFit="1" customWidth="1"/>
  </cols>
  <sheetData>
    <row r="1" spans="1:5">
      <c r="A1" s="1" t="s">
        <v>275</v>
      </c>
    </row>
    <row r="2" spans="1:5">
      <c r="A2" s="4"/>
    </row>
    <row r="3" spans="1:5">
      <c r="A3" s="46" t="s">
        <v>1</v>
      </c>
      <c r="B3" s="47"/>
      <c r="C3" s="47"/>
      <c r="D3" s="47"/>
      <c r="E3" s="48"/>
    </row>
    <row r="4" spans="1:5">
      <c r="A4" s="49"/>
      <c r="B4" s="56"/>
      <c r="C4" s="56"/>
      <c r="D4" s="56"/>
      <c r="E4" s="51"/>
    </row>
    <row r="5" spans="1:5">
      <c r="A5" s="49"/>
      <c r="B5" s="56"/>
      <c r="C5" s="56"/>
      <c r="D5" s="56"/>
      <c r="E5" s="51"/>
    </row>
    <row r="6" spans="1:5">
      <c r="A6" s="52"/>
      <c r="B6" s="53"/>
      <c r="C6" s="53"/>
      <c r="D6" s="53"/>
      <c r="E6" s="54"/>
    </row>
    <row r="7" spans="1:5">
      <c r="A7" s="5"/>
      <c r="B7" s="5"/>
    </row>
    <row r="8" spans="1:5">
      <c r="A8" s="4" t="s">
        <v>276</v>
      </c>
    </row>
    <row r="9" spans="1:5">
      <c r="A9" s="6"/>
    </row>
    <row r="10" spans="1:5">
      <c r="A10" s="7" t="s">
        <v>3</v>
      </c>
      <c r="B10" s="8" t="s">
        <v>4</v>
      </c>
      <c r="C10" s="9" t="s">
        <v>5</v>
      </c>
      <c r="D10" s="10" t="s">
        <v>6</v>
      </c>
      <c r="E10" s="11" t="s">
        <v>7</v>
      </c>
    </row>
    <row r="11" spans="1:5">
      <c r="A11" s="12"/>
      <c r="B11" s="13"/>
      <c r="C11" s="14"/>
      <c r="D11" s="15"/>
      <c r="E11" s="16"/>
    </row>
    <row r="12" spans="1:5" s="3" customFormat="1" ht="11.25">
      <c r="A12" s="17">
        <v>1000786.64</v>
      </c>
      <c r="B12" s="43" t="s">
        <v>55</v>
      </c>
      <c r="C12" s="18">
        <v>1000786.64</v>
      </c>
      <c r="D12" s="19">
        <f t="shared" ref="D12:D28" si="0">C12/$C$119</f>
        <v>5.2714892027538061E-2</v>
      </c>
      <c r="E12" s="20" t="s">
        <v>54</v>
      </c>
    </row>
    <row r="13" spans="1:5">
      <c r="A13" s="28">
        <v>52402</v>
      </c>
      <c r="B13" s="2" t="s">
        <v>68</v>
      </c>
      <c r="C13" s="18">
        <v>842984.75</v>
      </c>
      <c r="D13" s="19">
        <f t="shared" si="0"/>
        <v>4.4402920963364546E-2</v>
      </c>
      <c r="E13" s="37" t="s">
        <v>81</v>
      </c>
    </row>
    <row r="14" spans="1:5">
      <c r="A14" s="28">
        <v>95550</v>
      </c>
      <c r="B14" s="2" t="s">
        <v>72</v>
      </c>
      <c r="C14" s="18">
        <v>667955.1</v>
      </c>
      <c r="D14" s="19">
        <f t="shared" si="0"/>
        <v>3.5183504223980637E-2</v>
      </c>
      <c r="E14" s="20" t="s">
        <v>85</v>
      </c>
    </row>
    <row r="15" spans="1:5">
      <c r="A15" s="41">
        <v>4185</v>
      </c>
      <c r="B15" s="2" t="s">
        <v>69</v>
      </c>
      <c r="C15" s="33">
        <v>605959.01</v>
      </c>
      <c r="D15" s="19">
        <f t="shared" si="0"/>
        <v>3.1917955844478353E-2</v>
      </c>
      <c r="E15" s="20" t="s">
        <v>260</v>
      </c>
    </row>
    <row r="16" spans="1:5">
      <c r="A16" s="28">
        <v>81271</v>
      </c>
      <c r="B16" s="2" t="s">
        <v>75</v>
      </c>
      <c r="C16" s="18">
        <v>590382.12</v>
      </c>
      <c r="D16" s="19">
        <f t="shared" si="0"/>
        <v>3.1097467199191445E-2</v>
      </c>
      <c r="E16" s="37" t="s">
        <v>88</v>
      </c>
    </row>
    <row r="17" spans="1:5">
      <c r="A17" s="28">
        <v>164763</v>
      </c>
      <c r="B17" s="2" t="s">
        <v>74</v>
      </c>
      <c r="C17" s="18">
        <v>462907.07</v>
      </c>
      <c r="D17" s="19">
        <f t="shared" si="0"/>
        <v>2.4382915637077254E-2</v>
      </c>
      <c r="E17" s="37" t="s">
        <v>87</v>
      </c>
    </row>
    <row r="18" spans="1:5">
      <c r="A18" s="41">
        <v>131277</v>
      </c>
      <c r="B18" s="2" t="s">
        <v>71</v>
      </c>
      <c r="C18" s="33">
        <v>444869.3</v>
      </c>
      <c r="D18" s="19">
        <f t="shared" si="0"/>
        <v>2.3432803934979027E-2</v>
      </c>
      <c r="E18" s="20" t="s">
        <v>84</v>
      </c>
    </row>
    <row r="19" spans="1:5">
      <c r="A19" s="28">
        <v>52618</v>
      </c>
      <c r="B19" s="2" t="s">
        <v>79</v>
      </c>
      <c r="C19" s="18">
        <v>425445.62</v>
      </c>
      <c r="D19" s="19">
        <f t="shared" si="0"/>
        <v>2.2409691562118562E-2</v>
      </c>
      <c r="E19" s="20" t="s">
        <v>94</v>
      </c>
    </row>
    <row r="20" spans="1:5">
      <c r="A20" s="28">
        <v>47354</v>
      </c>
      <c r="B20" s="2" t="s">
        <v>76</v>
      </c>
      <c r="C20" s="18">
        <v>395180.02</v>
      </c>
      <c r="D20" s="19">
        <f t="shared" si="0"/>
        <v>2.0815497782564654E-2</v>
      </c>
      <c r="E20" s="20" t="s">
        <v>89</v>
      </c>
    </row>
    <row r="21" spans="1:5">
      <c r="A21" s="28">
        <v>31177</v>
      </c>
      <c r="B21" s="2" t="s">
        <v>170</v>
      </c>
      <c r="C21" s="18">
        <v>369943.16</v>
      </c>
      <c r="D21" s="19">
        <f t="shared" si="0"/>
        <v>1.948618512306103E-2</v>
      </c>
      <c r="E21" s="20" t="s">
        <v>189</v>
      </c>
    </row>
    <row r="22" spans="1:5">
      <c r="A22" s="28">
        <v>43770</v>
      </c>
      <c r="B22" s="2" t="s">
        <v>108</v>
      </c>
      <c r="C22" s="18">
        <v>329942.34999999998</v>
      </c>
      <c r="D22" s="19">
        <f t="shared" si="0"/>
        <v>1.7379204178387286E-2</v>
      </c>
      <c r="E22" s="20" t="s">
        <v>112</v>
      </c>
    </row>
    <row r="23" spans="1:5">
      <c r="A23" s="28">
        <v>200673</v>
      </c>
      <c r="B23" s="2" t="s">
        <v>96</v>
      </c>
      <c r="C23" s="18">
        <v>326765.37</v>
      </c>
      <c r="D23" s="19">
        <f t="shared" si="0"/>
        <v>1.7211861659033063E-2</v>
      </c>
      <c r="E23" s="20" t="s">
        <v>101</v>
      </c>
    </row>
    <row r="24" spans="1:5">
      <c r="A24" s="28">
        <v>30074</v>
      </c>
      <c r="B24" s="2" t="s">
        <v>97</v>
      </c>
      <c r="C24" s="18">
        <v>322292.81</v>
      </c>
      <c r="D24" s="19">
        <f t="shared" si="0"/>
        <v>1.6976276462285545E-2</v>
      </c>
      <c r="E24" s="20" t="s">
        <v>102</v>
      </c>
    </row>
    <row r="25" spans="1:5">
      <c r="A25" s="28">
        <v>74251</v>
      </c>
      <c r="B25" s="2" t="s">
        <v>277</v>
      </c>
      <c r="C25" s="18">
        <v>318115.74</v>
      </c>
      <c r="D25" s="19">
        <f t="shared" si="0"/>
        <v>1.6756255745340856E-2</v>
      </c>
      <c r="E25" s="20" t="s">
        <v>278</v>
      </c>
    </row>
    <row r="26" spans="1:5">
      <c r="A26" s="28">
        <v>81600</v>
      </c>
      <c r="B26" s="2" t="s">
        <v>256</v>
      </c>
      <c r="C26" s="18">
        <v>308048.07</v>
      </c>
      <c r="D26" s="19">
        <f t="shared" si="0"/>
        <v>1.6225956762713666E-2</v>
      </c>
      <c r="E26" s="20" t="s">
        <v>257</v>
      </c>
    </row>
    <row r="27" spans="1:5">
      <c r="A27" s="28">
        <v>362649</v>
      </c>
      <c r="B27" s="2" t="s">
        <v>57</v>
      </c>
      <c r="C27" s="18">
        <v>164672.82</v>
      </c>
      <c r="D27" s="19">
        <f t="shared" si="0"/>
        <v>8.6738866999365727E-3</v>
      </c>
      <c r="E27" s="20" t="s">
        <v>90</v>
      </c>
    </row>
    <row r="28" spans="1:5" s="42" customFormat="1">
      <c r="A28" s="28">
        <v>262047</v>
      </c>
      <c r="B28" s="2" t="s">
        <v>19</v>
      </c>
      <c r="C28" s="18">
        <v>129081.21</v>
      </c>
      <c r="D28" s="19">
        <f t="shared" si="0"/>
        <v>6.7991535617761313E-3</v>
      </c>
      <c r="E28" s="20" t="s">
        <v>91</v>
      </c>
    </row>
    <row r="29" spans="1:5" s="42" customFormat="1">
      <c r="A29" s="28"/>
      <c r="B29" s="27" t="s">
        <v>46</v>
      </c>
      <c r="C29" s="29">
        <f>+C28+C27</f>
        <v>293754.03000000003</v>
      </c>
      <c r="D29" s="31">
        <f>C29/$C$122</f>
        <v>1.5387045704670622E-2</v>
      </c>
      <c r="E29" s="20"/>
    </row>
    <row r="30" spans="1:5" s="42" customFormat="1">
      <c r="A30" s="41">
        <v>16358</v>
      </c>
      <c r="B30" s="2" t="s">
        <v>77</v>
      </c>
      <c r="C30" s="33">
        <v>281764.17</v>
      </c>
      <c r="D30" s="19">
        <f t="shared" ref="D30:D38" si="1">C30/$C$119</f>
        <v>1.4841492886814394E-2</v>
      </c>
      <c r="E30" s="20" t="s">
        <v>92</v>
      </c>
    </row>
    <row r="31" spans="1:5" s="42" customFormat="1">
      <c r="A31" s="28">
        <v>24260</v>
      </c>
      <c r="B31" s="2" t="s">
        <v>8</v>
      </c>
      <c r="C31" s="18">
        <v>277870.37</v>
      </c>
      <c r="D31" s="19">
        <f t="shared" si="1"/>
        <v>1.4636392980028241E-2</v>
      </c>
      <c r="E31" s="20" t="s">
        <v>9</v>
      </c>
    </row>
    <row r="32" spans="1:5" s="42" customFormat="1">
      <c r="A32" s="28">
        <v>95185</v>
      </c>
      <c r="B32" s="2" t="s">
        <v>98</v>
      </c>
      <c r="C32" s="18">
        <v>269409.26</v>
      </c>
      <c r="D32" s="19">
        <f t="shared" si="1"/>
        <v>1.419071706644578E-2</v>
      </c>
      <c r="E32" s="20" t="s">
        <v>103</v>
      </c>
    </row>
    <row r="33" spans="1:5" s="42" customFormat="1">
      <c r="A33" s="41">
        <v>7889</v>
      </c>
      <c r="B33" s="2" t="s">
        <v>262</v>
      </c>
      <c r="C33" s="18">
        <v>258004.79</v>
      </c>
      <c r="D33" s="19">
        <f t="shared" si="1"/>
        <v>1.3590004206528608E-2</v>
      </c>
      <c r="E33" s="20" t="s">
        <v>263</v>
      </c>
    </row>
    <row r="34" spans="1:5" s="42" customFormat="1">
      <c r="A34" s="28">
        <v>35367</v>
      </c>
      <c r="B34" s="2" t="s">
        <v>78</v>
      </c>
      <c r="C34" s="18">
        <v>256166.46</v>
      </c>
      <c r="D34" s="19">
        <f t="shared" si="1"/>
        <v>1.3493173010359778E-2</v>
      </c>
      <c r="E34" s="37" t="s">
        <v>93</v>
      </c>
    </row>
    <row r="35" spans="1:5" s="42" customFormat="1">
      <c r="A35" s="28">
        <v>11953</v>
      </c>
      <c r="B35" s="2" t="s">
        <v>157</v>
      </c>
      <c r="C35" s="18">
        <v>247249.92000000001</v>
      </c>
      <c r="D35" s="19">
        <f t="shared" si="1"/>
        <v>1.3023508024265216E-2</v>
      </c>
      <c r="E35" s="37" t="s">
        <v>175</v>
      </c>
    </row>
    <row r="36" spans="1:5" s="42" customFormat="1">
      <c r="A36" s="28">
        <v>11566</v>
      </c>
      <c r="B36" s="2" t="s">
        <v>80</v>
      </c>
      <c r="C36" s="18">
        <v>246621.47</v>
      </c>
      <c r="D36" s="19">
        <f t="shared" si="1"/>
        <v>1.2990405390226549E-2</v>
      </c>
      <c r="E36" s="37" t="s">
        <v>95</v>
      </c>
    </row>
    <row r="37" spans="1:5" s="42" customFormat="1">
      <c r="A37" s="28">
        <v>8860909</v>
      </c>
      <c r="B37" s="2" t="s">
        <v>16</v>
      </c>
      <c r="C37" s="18">
        <v>201574.75</v>
      </c>
      <c r="D37" s="19">
        <f t="shared" si="1"/>
        <v>1.0617638922246183E-2</v>
      </c>
      <c r="E37" s="37" t="s">
        <v>106</v>
      </c>
    </row>
    <row r="38" spans="1:5" s="42" customFormat="1">
      <c r="A38" s="28">
        <v>5365084</v>
      </c>
      <c r="B38" s="2" t="s">
        <v>40</v>
      </c>
      <c r="C38" s="18">
        <v>24639.68</v>
      </c>
      <c r="D38" s="19">
        <f t="shared" si="1"/>
        <v>1.2978571244647002E-3</v>
      </c>
      <c r="E38" s="37" t="s">
        <v>107</v>
      </c>
    </row>
    <row r="39" spans="1:5" s="42" customFormat="1">
      <c r="A39" s="28"/>
      <c r="B39" s="27" t="s">
        <v>46</v>
      </c>
      <c r="C39" s="29">
        <f>+C38+C37</f>
        <v>226214.43</v>
      </c>
      <c r="D39" s="31">
        <f>C39/$C$122</f>
        <v>1.1849273262620474E-2</v>
      </c>
      <c r="E39" s="37"/>
    </row>
    <row r="40" spans="1:5" s="42" customFormat="1">
      <c r="A40" s="28">
        <v>123763</v>
      </c>
      <c r="B40" s="2" t="s">
        <v>117</v>
      </c>
      <c r="C40" s="18">
        <v>223359.28</v>
      </c>
      <c r="D40" s="19">
        <f t="shared" ref="D40:D46" si="2">C40/$C$119</f>
        <v>1.1765105426016319E-2</v>
      </c>
      <c r="E40" s="20" t="s">
        <v>120</v>
      </c>
    </row>
    <row r="41" spans="1:5" s="42" customFormat="1">
      <c r="A41" s="41">
        <v>11178</v>
      </c>
      <c r="B41" s="2" t="s">
        <v>279</v>
      </c>
      <c r="C41" s="33">
        <v>220959.69</v>
      </c>
      <c r="D41" s="19">
        <f t="shared" si="2"/>
        <v>1.1638710725383266E-2</v>
      </c>
      <c r="E41" s="20" t="s">
        <v>280</v>
      </c>
    </row>
    <row r="42" spans="1:5" s="42" customFormat="1">
      <c r="A42" s="41">
        <v>40671</v>
      </c>
      <c r="B42" s="2" t="s">
        <v>281</v>
      </c>
      <c r="C42" s="18">
        <v>219435.65</v>
      </c>
      <c r="D42" s="19">
        <f t="shared" si="2"/>
        <v>1.1558434270008473E-2</v>
      </c>
      <c r="E42" s="20" t="s">
        <v>282</v>
      </c>
    </row>
    <row r="43" spans="1:5" s="42" customFormat="1">
      <c r="A43" s="41">
        <v>38596</v>
      </c>
      <c r="B43" s="2" t="s">
        <v>118</v>
      </c>
      <c r="C43" s="18">
        <v>216986.17</v>
      </c>
      <c r="D43" s="19">
        <f t="shared" si="2"/>
        <v>1.142941169060672E-2</v>
      </c>
      <c r="E43" s="20" t="s">
        <v>121</v>
      </c>
    </row>
    <row r="44" spans="1:5" s="42" customFormat="1">
      <c r="A44" s="41">
        <v>172191</v>
      </c>
      <c r="B44" s="2" t="s">
        <v>100</v>
      </c>
      <c r="C44" s="18">
        <v>210753.08</v>
      </c>
      <c r="D44" s="19">
        <f t="shared" si="2"/>
        <v>1.1101093292643366E-2</v>
      </c>
      <c r="E44" s="20" t="s">
        <v>105</v>
      </c>
    </row>
    <row r="45" spans="1:5" s="42" customFormat="1">
      <c r="A45" s="41">
        <v>14455036</v>
      </c>
      <c r="B45" s="2" t="s">
        <v>17</v>
      </c>
      <c r="C45" s="18">
        <v>181398.91</v>
      </c>
      <c r="D45" s="19">
        <f t="shared" si="2"/>
        <v>9.5549076819841389E-3</v>
      </c>
      <c r="E45" s="20" t="s">
        <v>122</v>
      </c>
    </row>
    <row r="46" spans="1:5" s="42" customFormat="1">
      <c r="A46" s="41">
        <v>2355925</v>
      </c>
      <c r="B46" s="2" t="s">
        <v>41</v>
      </c>
      <c r="C46" s="18">
        <v>29351.26</v>
      </c>
      <c r="D46" s="19">
        <f t="shared" si="2"/>
        <v>1.546032330899418E-3</v>
      </c>
      <c r="E46" s="20" t="s">
        <v>123</v>
      </c>
    </row>
    <row r="47" spans="1:5" s="42" customFormat="1">
      <c r="A47" s="41"/>
      <c r="B47" s="27" t="s">
        <v>46</v>
      </c>
      <c r="C47" s="29">
        <f>+C46+C45</f>
        <v>210750.17</v>
      </c>
      <c r="D47" s="31">
        <f>C47/$C$122</f>
        <v>1.1039244289030191E-2</v>
      </c>
      <c r="E47" s="20"/>
    </row>
    <row r="48" spans="1:5" s="42" customFormat="1">
      <c r="A48" s="28">
        <v>13785</v>
      </c>
      <c r="B48" s="2" t="s">
        <v>264</v>
      </c>
      <c r="C48" s="18">
        <v>209299.72</v>
      </c>
      <c r="D48" s="19">
        <f t="shared" ref="D48:D70" si="3">C48/$C$119</f>
        <v>1.1024539797207872E-2</v>
      </c>
      <c r="E48" s="20" t="s">
        <v>266</v>
      </c>
    </row>
    <row r="49" spans="1:5" s="42" customFormat="1">
      <c r="A49" s="41">
        <v>250715</v>
      </c>
      <c r="B49" s="2" t="s">
        <v>110</v>
      </c>
      <c r="C49" s="33">
        <v>207091.73</v>
      </c>
      <c r="D49" s="19">
        <f t="shared" si="3"/>
        <v>1.0908237330932061E-2</v>
      </c>
      <c r="E49" s="20" t="s">
        <v>114</v>
      </c>
    </row>
    <row r="50" spans="1:5" s="42" customFormat="1">
      <c r="A50" s="28">
        <v>12384</v>
      </c>
      <c r="B50" s="2" t="s">
        <v>70</v>
      </c>
      <c r="C50" s="18">
        <v>206521.19</v>
      </c>
      <c r="D50" s="19">
        <f t="shared" si="3"/>
        <v>1.0878185016787069E-2</v>
      </c>
      <c r="E50" s="20" t="s">
        <v>83</v>
      </c>
    </row>
    <row r="51" spans="1:5" s="42" customFormat="1">
      <c r="A51" s="28">
        <v>7421</v>
      </c>
      <c r="B51" s="2" t="s">
        <v>269</v>
      </c>
      <c r="C51" s="18">
        <v>206303.8</v>
      </c>
      <c r="D51" s="19">
        <f t="shared" si="3"/>
        <v>1.0866734333974329E-2</v>
      </c>
      <c r="E51" s="20" t="s">
        <v>271</v>
      </c>
    </row>
    <row r="52" spans="1:5" s="42" customFormat="1">
      <c r="A52" s="28">
        <v>30929</v>
      </c>
      <c r="B52" s="2" t="s">
        <v>273</v>
      </c>
      <c r="C52" s="18">
        <v>194188.21</v>
      </c>
      <c r="D52" s="19">
        <f t="shared" si="3"/>
        <v>1.0228564325330008E-2</v>
      </c>
      <c r="E52" s="20" t="s">
        <v>274</v>
      </c>
    </row>
    <row r="53" spans="1:5" s="42" customFormat="1">
      <c r="A53" s="28">
        <v>19263</v>
      </c>
      <c r="B53" s="2" t="s">
        <v>131</v>
      </c>
      <c r="C53" s="18">
        <v>186780.72</v>
      </c>
      <c r="D53" s="19">
        <f t="shared" si="3"/>
        <v>9.8383862194901198E-3</v>
      </c>
      <c r="E53" s="20" t="s">
        <v>134</v>
      </c>
    </row>
    <row r="54" spans="1:5" s="42" customFormat="1">
      <c r="A54" s="28">
        <v>11272</v>
      </c>
      <c r="B54" s="2" t="s">
        <v>165</v>
      </c>
      <c r="C54" s="18">
        <v>186552.91</v>
      </c>
      <c r="D54" s="19">
        <f t="shared" si="3"/>
        <v>9.8263866792556564E-3</v>
      </c>
      <c r="E54" s="20" t="s">
        <v>183</v>
      </c>
    </row>
    <row r="55" spans="1:5" s="42" customFormat="1">
      <c r="A55" s="28">
        <v>19935</v>
      </c>
      <c r="B55" s="2" t="s">
        <v>283</v>
      </c>
      <c r="C55" s="18">
        <v>179915.74</v>
      </c>
      <c r="D55" s="19">
        <f t="shared" si="3"/>
        <v>9.47678399079609E-3</v>
      </c>
      <c r="E55" s="20" t="s">
        <v>284</v>
      </c>
    </row>
    <row r="56" spans="1:5" s="42" customFormat="1">
      <c r="A56" s="28">
        <v>4813</v>
      </c>
      <c r="B56" s="2" t="s">
        <v>226</v>
      </c>
      <c r="C56" s="18">
        <v>177350.49</v>
      </c>
      <c r="D56" s="19">
        <f t="shared" si="3"/>
        <v>9.3416634052798393E-3</v>
      </c>
      <c r="E56" s="20" t="s">
        <v>227</v>
      </c>
    </row>
    <row r="57" spans="1:5" s="42" customFormat="1">
      <c r="A57" s="28">
        <v>39150</v>
      </c>
      <c r="B57" s="2" t="s">
        <v>259</v>
      </c>
      <c r="C57" s="18">
        <v>177234.69</v>
      </c>
      <c r="D57" s="19">
        <f t="shared" si="3"/>
        <v>9.335563818961631E-3</v>
      </c>
      <c r="E57" s="20" t="s">
        <v>261</v>
      </c>
    </row>
    <row r="58" spans="1:5" s="42" customFormat="1">
      <c r="A58" s="28">
        <v>5598</v>
      </c>
      <c r="B58" s="2" t="s">
        <v>265</v>
      </c>
      <c r="C58" s="18">
        <v>176974.31</v>
      </c>
      <c r="D58" s="19">
        <f t="shared" si="3"/>
        <v>9.3218487042333511E-3</v>
      </c>
      <c r="E58" s="20" t="s">
        <v>267</v>
      </c>
    </row>
    <row r="59" spans="1:5" s="42" customFormat="1">
      <c r="A59" s="28">
        <v>7386</v>
      </c>
      <c r="B59" s="2" t="s">
        <v>168</v>
      </c>
      <c r="C59" s="18">
        <v>174494.06</v>
      </c>
      <c r="D59" s="19">
        <f t="shared" si="3"/>
        <v>9.1912053625603438E-3</v>
      </c>
      <c r="E59" s="20" t="s">
        <v>186</v>
      </c>
    </row>
    <row r="60" spans="1:5" s="42" customFormat="1">
      <c r="A60" s="28">
        <v>247235</v>
      </c>
      <c r="B60" s="2" t="s">
        <v>231</v>
      </c>
      <c r="C60" s="18">
        <v>173903.74</v>
      </c>
      <c r="D60" s="19">
        <f t="shared" si="3"/>
        <v>9.1601111674362995E-3</v>
      </c>
      <c r="E60" s="20" t="s">
        <v>232</v>
      </c>
    </row>
    <row r="61" spans="1:5" s="42" customFormat="1">
      <c r="A61" s="28">
        <v>12128</v>
      </c>
      <c r="B61" s="2" t="s">
        <v>285</v>
      </c>
      <c r="C61" s="18">
        <v>172473.01</v>
      </c>
      <c r="D61" s="19">
        <f t="shared" si="3"/>
        <v>9.0847496723322485E-3</v>
      </c>
      <c r="E61" s="20" t="s">
        <v>286</v>
      </c>
    </row>
    <row r="62" spans="1:5" s="42" customFormat="1">
      <c r="A62" s="28">
        <v>61281</v>
      </c>
      <c r="B62" s="2" t="s">
        <v>287</v>
      </c>
      <c r="C62" s="18">
        <v>171866.56</v>
      </c>
      <c r="D62" s="19">
        <f t="shared" si="3"/>
        <v>9.0528058543471283E-3</v>
      </c>
      <c r="E62" s="20" t="s">
        <v>288</v>
      </c>
    </row>
    <row r="63" spans="1:5" s="42" customFormat="1">
      <c r="A63" s="28">
        <v>144384</v>
      </c>
      <c r="B63" s="2" t="s">
        <v>228</v>
      </c>
      <c r="C63" s="18">
        <v>171438.89</v>
      </c>
      <c r="D63" s="19">
        <f t="shared" si="3"/>
        <v>9.0302789970007746E-3</v>
      </c>
      <c r="E63" s="20" t="s">
        <v>230</v>
      </c>
    </row>
    <row r="64" spans="1:5" s="42" customFormat="1">
      <c r="A64" s="28">
        <v>1892</v>
      </c>
      <c r="B64" s="2" t="s">
        <v>159</v>
      </c>
      <c r="C64" s="18">
        <v>171092.34</v>
      </c>
      <c r="D64" s="19">
        <f t="shared" si="3"/>
        <v>9.0120250104845836E-3</v>
      </c>
      <c r="E64" s="20" t="s">
        <v>177</v>
      </c>
    </row>
    <row r="65" spans="1:5" s="42" customFormat="1">
      <c r="A65" s="28">
        <v>13624</v>
      </c>
      <c r="B65" s="2" t="s">
        <v>200</v>
      </c>
      <c r="C65" s="18">
        <v>167612.71</v>
      </c>
      <c r="D65" s="19">
        <f t="shared" si="3"/>
        <v>8.8287408693755627E-3</v>
      </c>
      <c r="E65" s="20" t="s">
        <v>206</v>
      </c>
    </row>
    <row r="66" spans="1:5" s="42" customFormat="1">
      <c r="A66" s="28">
        <v>16665</v>
      </c>
      <c r="B66" s="2" t="s">
        <v>172</v>
      </c>
      <c r="C66" s="18">
        <v>163782.72</v>
      </c>
      <c r="D66" s="19">
        <f t="shared" si="3"/>
        <v>8.6270020558792612E-3</v>
      </c>
      <c r="E66" s="20" t="s">
        <v>191</v>
      </c>
    </row>
    <row r="67" spans="1:5" s="42" customFormat="1">
      <c r="A67" s="28">
        <v>40456</v>
      </c>
      <c r="B67" s="2" t="s">
        <v>109</v>
      </c>
      <c r="C67" s="18">
        <v>163579.51</v>
      </c>
      <c r="D67" s="19">
        <f t="shared" si="3"/>
        <v>8.6162982826864902E-3</v>
      </c>
      <c r="E67" s="20" t="s">
        <v>113</v>
      </c>
    </row>
    <row r="68" spans="1:5" s="42" customFormat="1">
      <c r="A68" s="28">
        <v>292031</v>
      </c>
      <c r="B68" s="2" t="s">
        <v>156</v>
      </c>
      <c r="C68" s="18">
        <v>158928.1</v>
      </c>
      <c r="D68" s="19">
        <f t="shared" si="3"/>
        <v>8.3712924381582187E-3</v>
      </c>
      <c r="E68" s="20" t="s">
        <v>174</v>
      </c>
    </row>
    <row r="69" spans="1:5" s="42" customFormat="1">
      <c r="A69" s="28">
        <v>1268490</v>
      </c>
      <c r="B69" s="2" t="s">
        <v>30</v>
      </c>
      <c r="C69" s="18">
        <v>141834.48000000001</v>
      </c>
      <c r="D69" s="19">
        <f t="shared" si="3"/>
        <v>7.4709123804670369E-3</v>
      </c>
      <c r="E69" s="20" t="s">
        <v>128</v>
      </c>
    </row>
    <row r="70" spans="1:5" s="42" customFormat="1">
      <c r="A70" s="28">
        <v>103572</v>
      </c>
      <c r="B70" s="2" t="s">
        <v>30</v>
      </c>
      <c r="C70" s="18">
        <v>12562.77</v>
      </c>
      <c r="D70" s="19">
        <f t="shared" si="3"/>
        <v>6.6172452513634113E-4</v>
      </c>
      <c r="E70" s="20" t="s">
        <v>129</v>
      </c>
    </row>
    <row r="71" spans="1:5" s="42" customFormat="1">
      <c r="A71" s="28"/>
      <c r="B71" s="27" t="s">
        <v>46</v>
      </c>
      <c r="C71" s="29">
        <f>+C70+C69</f>
        <v>154397.25</v>
      </c>
      <c r="D71" s="31">
        <f>C71/$C$122</f>
        <v>8.087438127829109E-3</v>
      </c>
      <c r="E71" s="20"/>
    </row>
    <row r="72" spans="1:5" s="42" customFormat="1">
      <c r="A72" s="28">
        <v>49840</v>
      </c>
      <c r="B72" s="2" t="s">
        <v>240</v>
      </c>
      <c r="C72" s="18">
        <v>153007.97</v>
      </c>
      <c r="D72" s="19">
        <f t="shared" ref="D72:D95" si="4">C72/$C$119</f>
        <v>8.0594587252911191E-3</v>
      </c>
      <c r="E72" s="20" t="s">
        <v>135</v>
      </c>
    </row>
    <row r="73" spans="1:5" s="42" customFormat="1">
      <c r="A73" s="28">
        <v>1902</v>
      </c>
      <c r="B73" s="2" t="s">
        <v>10</v>
      </c>
      <c r="C73" s="18">
        <v>152947.26999999999</v>
      </c>
      <c r="D73" s="19">
        <f t="shared" si="4"/>
        <v>8.0562614464524725E-3</v>
      </c>
      <c r="E73" s="20" t="s">
        <v>11</v>
      </c>
    </row>
    <row r="74" spans="1:5" s="42" customFormat="1">
      <c r="A74" s="28">
        <v>22211</v>
      </c>
      <c r="B74" s="2" t="s">
        <v>251</v>
      </c>
      <c r="C74" s="18">
        <v>151293.72</v>
      </c>
      <c r="D74" s="19">
        <f t="shared" si="4"/>
        <v>7.9691632516642862E-3</v>
      </c>
      <c r="E74" s="20" t="s">
        <v>252</v>
      </c>
    </row>
    <row r="75" spans="1:5" s="42" customFormat="1">
      <c r="A75" s="28">
        <v>20423</v>
      </c>
      <c r="B75" s="2" t="s">
        <v>246</v>
      </c>
      <c r="C75" s="18">
        <v>149220.16</v>
      </c>
      <c r="D75" s="19">
        <f t="shared" si="4"/>
        <v>7.8599416782102072E-3</v>
      </c>
      <c r="E75" s="20" t="s">
        <v>184</v>
      </c>
    </row>
    <row r="76" spans="1:5" s="42" customFormat="1">
      <c r="A76" s="41">
        <v>3798</v>
      </c>
      <c r="B76" s="2" t="s">
        <v>140</v>
      </c>
      <c r="C76" s="33">
        <v>148106.60999999999</v>
      </c>
      <c r="D76" s="19">
        <f t="shared" si="4"/>
        <v>7.801287150190862E-3</v>
      </c>
      <c r="E76" s="20" t="s">
        <v>145</v>
      </c>
    </row>
    <row r="77" spans="1:5" s="42" customFormat="1">
      <c r="A77" s="28">
        <v>36992</v>
      </c>
      <c r="B77" s="2" t="s">
        <v>162</v>
      </c>
      <c r="C77" s="18">
        <v>147472.23000000001</v>
      </c>
      <c r="D77" s="19">
        <f t="shared" si="4"/>
        <v>7.7678721625523096E-3</v>
      </c>
      <c r="E77" s="20" t="s">
        <v>180</v>
      </c>
    </row>
    <row r="78" spans="1:5" s="42" customFormat="1">
      <c r="A78" s="28">
        <v>50</v>
      </c>
      <c r="B78" s="2" t="s">
        <v>289</v>
      </c>
      <c r="C78" s="18">
        <v>147086.28</v>
      </c>
      <c r="D78" s="19">
        <f t="shared" si="4"/>
        <v>7.7475428418311331E-3</v>
      </c>
      <c r="E78" s="20" t="s">
        <v>290</v>
      </c>
    </row>
    <row r="79" spans="1:5" s="42" customFormat="1">
      <c r="A79" s="28">
        <v>66726</v>
      </c>
      <c r="B79" s="2" t="s">
        <v>161</v>
      </c>
      <c r="C79" s="18">
        <v>146114.76</v>
      </c>
      <c r="D79" s="19">
        <f t="shared" si="4"/>
        <v>7.696369524906565E-3</v>
      </c>
      <c r="E79" s="20" t="s">
        <v>179</v>
      </c>
    </row>
    <row r="80" spans="1:5" s="42" customFormat="1">
      <c r="A80" s="28">
        <v>49360</v>
      </c>
      <c r="B80" s="2" t="s">
        <v>149</v>
      </c>
      <c r="C80" s="18">
        <v>145461.12</v>
      </c>
      <c r="D80" s="19">
        <f t="shared" si="4"/>
        <v>7.6619400464865888E-3</v>
      </c>
      <c r="E80" s="20" t="s">
        <v>154</v>
      </c>
    </row>
    <row r="81" spans="1:5" s="42" customFormat="1">
      <c r="A81" s="28">
        <v>12548</v>
      </c>
      <c r="B81" s="2" t="s">
        <v>167</v>
      </c>
      <c r="C81" s="18">
        <v>145352.26</v>
      </c>
      <c r="D81" s="19">
        <f t="shared" si="4"/>
        <v>7.6562060139598181E-3</v>
      </c>
      <c r="E81" s="20" t="s">
        <v>185</v>
      </c>
    </row>
    <row r="82" spans="1:5" s="42" customFormat="1">
      <c r="A82" s="28">
        <v>11282</v>
      </c>
      <c r="B82" s="2" t="s">
        <v>111</v>
      </c>
      <c r="C82" s="18">
        <v>142939.23000000001</v>
      </c>
      <c r="D82" s="19">
        <f t="shared" si="4"/>
        <v>7.5291033820649618E-3</v>
      </c>
      <c r="E82" s="20" t="s">
        <v>115</v>
      </c>
    </row>
    <row r="83" spans="1:5" s="42" customFormat="1">
      <c r="A83" s="28">
        <v>5652</v>
      </c>
      <c r="B83" s="2" t="s">
        <v>147</v>
      </c>
      <c r="C83" s="18">
        <v>137880.09</v>
      </c>
      <c r="D83" s="19">
        <f t="shared" si="4"/>
        <v>7.2626209889225038E-3</v>
      </c>
      <c r="E83" s="20" t="s">
        <v>152</v>
      </c>
    </row>
    <row r="84" spans="1:5" s="42" customFormat="1">
      <c r="A84" s="28">
        <v>9725</v>
      </c>
      <c r="B84" s="2" t="s">
        <v>150</v>
      </c>
      <c r="C84" s="18">
        <v>137606</v>
      </c>
      <c r="D84" s="19">
        <f t="shared" si="4"/>
        <v>7.2481837210990373E-3</v>
      </c>
      <c r="E84" s="20" t="s">
        <v>155</v>
      </c>
    </row>
    <row r="85" spans="1:5" s="42" customFormat="1">
      <c r="A85" s="28">
        <v>196322</v>
      </c>
      <c r="B85" s="2" t="s">
        <v>136</v>
      </c>
      <c r="C85" s="18">
        <v>137190</v>
      </c>
      <c r="D85" s="19">
        <f t="shared" si="4"/>
        <v>7.2262715629956313E-3</v>
      </c>
      <c r="E85" s="20" t="s">
        <v>141</v>
      </c>
    </row>
    <row r="86" spans="1:5" s="42" customFormat="1">
      <c r="A86" s="28">
        <v>71192</v>
      </c>
      <c r="B86" s="2" t="s">
        <v>18</v>
      </c>
      <c r="C86" s="18">
        <v>135930.21</v>
      </c>
      <c r="D86" s="19">
        <f t="shared" si="4"/>
        <v>7.1599140686276286E-3</v>
      </c>
      <c r="E86" s="20" t="s">
        <v>188</v>
      </c>
    </row>
    <row r="87" spans="1:5" s="42" customFormat="1">
      <c r="A87" s="28">
        <v>60427</v>
      </c>
      <c r="B87" s="2" t="s">
        <v>248</v>
      </c>
      <c r="C87" s="18">
        <v>129432.38</v>
      </c>
      <c r="D87" s="19">
        <f t="shared" si="4"/>
        <v>6.8176508996635656E-3</v>
      </c>
      <c r="E87" s="20" t="s">
        <v>249</v>
      </c>
    </row>
    <row r="88" spans="1:5" s="42" customFormat="1">
      <c r="A88" s="28">
        <v>187852</v>
      </c>
      <c r="B88" s="2" t="s">
        <v>163</v>
      </c>
      <c r="C88" s="18">
        <v>128901.42</v>
      </c>
      <c r="D88" s="19">
        <f t="shared" si="4"/>
        <v>6.7896834009458151E-3</v>
      </c>
      <c r="E88" s="20" t="s">
        <v>181</v>
      </c>
    </row>
    <row r="89" spans="1:5" s="42" customFormat="1">
      <c r="A89" s="28">
        <v>764</v>
      </c>
      <c r="B89" s="2" t="s">
        <v>146</v>
      </c>
      <c r="C89" s="18">
        <v>119203.79</v>
      </c>
      <c r="D89" s="19">
        <f t="shared" si="4"/>
        <v>6.2788757043392594E-3</v>
      </c>
      <c r="E89" s="20" t="s">
        <v>151</v>
      </c>
    </row>
    <row r="90" spans="1:5" s="42" customFormat="1">
      <c r="A90" s="28">
        <v>498960</v>
      </c>
      <c r="B90" s="2" t="s">
        <v>224</v>
      </c>
      <c r="C90" s="18">
        <v>114841.99</v>
      </c>
      <c r="D90" s="19">
        <f t="shared" si="4"/>
        <v>6.0491246196867753E-3</v>
      </c>
      <c r="E90" s="20" t="s">
        <v>225</v>
      </c>
    </row>
    <row r="91" spans="1:5" s="42" customFormat="1">
      <c r="A91" s="28">
        <v>133931</v>
      </c>
      <c r="B91" s="2" t="s">
        <v>241</v>
      </c>
      <c r="C91" s="18">
        <v>109475.24</v>
      </c>
      <c r="D91" s="19">
        <f t="shared" si="4"/>
        <v>5.7664393444429038E-3</v>
      </c>
      <c r="E91" s="20" t="s">
        <v>242</v>
      </c>
    </row>
    <row r="92" spans="1:5" s="42" customFormat="1">
      <c r="A92" s="28">
        <v>33462</v>
      </c>
      <c r="B92" s="2" t="s">
        <v>126</v>
      </c>
      <c r="C92" s="18">
        <v>109258.25</v>
      </c>
      <c r="D92" s="19">
        <f t="shared" si="4"/>
        <v>5.7550097310129561E-3</v>
      </c>
      <c r="E92" s="20" t="s">
        <v>127</v>
      </c>
    </row>
    <row r="93" spans="1:5" s="42" customFormat="1">
      <c r="A93" s="28">
        <v>2526</v>
      </c>
      <c r="B93" s="2" t="s">
        <v>291</v>
      </c>
      <c r="C93" s="18">
        <v>105950.05</v>
      </c>
      <c r="D93" s="19">
        <f t="shared" si="4"/>
        <v>5.5807554006339043E-3</v>
      </c>
      <c r="E93" s="20" t="s">
        <v>292</v>
      </c>
    </row>
    <row r="94" spans="1:5" s="42" customFormat="1">
      <c r="A94" s="28">
        <v>2041744</v>
      </c>
      <c r="B94" s="2" t="s">
        <v>20</v>
      </c>
      <c r="C94" s="18">
        <v>60035.33</v>
      </c>
      <c r="D94" s="19">
        <f t="shared" si="4"/>
        <v>3.1622683719954702E-3</v>
      </c>
      <c r="E94" s="20" t="s">
        <v>193</v>
      </c>
    </row>
    <row r="95" spans="1:5" s="42" customFormat="1">
      <c r="A95" s="28">
        <v>1677948</v>
      </c>
      <c r="B95" s="2" t="s">
        <v>58</v>
      </c>
      <c r="C95" s="18">
        <v>45536.79</v>
      </c>
      <c r="D95" s="19">
        <f t="shared" si="4"/>
        <v>2.3985801490422325E-3</v>
      </c>
      <c r="E95" s="20" t="s">
        <v>194</v>
      </c>
    </row>
    <row r="96" spans="1:5" s="42" customFormat="1">
      <c r="A96" s="28"/>
      <c r="B96" s="27" t="s">
        <v>46</v>
      </c>
      <c r="C96" s="29">
        <f>+C95+C94</f>
        <v>105572.12</v>
      </c>
      <c r="D96" s="31">
        <f>C96/$C$122</f>
        <v>5.5299429784128286E-3</v>
      </c>
      <c r="E96" s="20"/>
    </row>
    <row r="97" spans="1:5" s="42" customFormat="1">
      <c r="A97" s="28">
        <v>24782</v>
      </c>
      <c r="B97" s="2" t="s">
        <v>253</v>
      </c>
      <c r="C97" s="18">
        <v>103527.69</v>
      </c>
      <c r="D97" s="19">
        <f t="shared" ref="D97:D106" si="5">C97/$C$119</f>
        <v>5.453161325385431E-3</v>
      </c>
      <c r="E97" s="20" t="s">
        <v>254</v>
      </c>
    </row>
    <row r="98" spans="1:5" s="42" customFormat="1">
      <c r="A98" s="41">
        <v>2904</v>
      </c>
      <c r="B98" s="2" t="s">
        <v>138</v>
      </c>
      <c r="C98" s="33">
        <v>101014.83</v>
      </c>
      <c r="D98" s="19">
        <f t="shared" si="5"/>
        <v>5.3208003022803272E-3</v>
      </c>
      <c r="E98" s="20" t="s">
        <v>143</v>
      </c>
    </row>
    <row r="99" spans="1:5" s="42" customFormat="1">
      <c r="A99" s="28">
        <v>13053</v>
      </c>
      <c r="B99" s="2" t="s">
        <v>245</v>
      </c>
      <c r="C99" s="18">
        <v>100553.58</v>
      </c>
      <c r="D99" s="19">
        <f t="shared" si="5"/>
        <v>5.2965046702486062E-3</v>
      </c>
      <c r="E99" s="20" t="s">
        <v>247</v>
      </c>
    </row>
    <row r="100" spans="1:5" s="42" customFormat="1">
      <c r="A100" s="28">
        <v>3428</v>
      </c>
      <c r="B100" s="2" t="s">
        <v>268</v>
      </c>
      <c r="C100" s="18">
        <v>93257.08</v>
      </c>
      <c r="D100" s="19">
        <f t="shared" si="5"/>
        <v>4.9121727913988529E-3</v>
      </c>
      <c r="E100" s="20" t="s">
        <v>270</v>
      </c>
    </row>
    <row r="101" spans="1:5" s="42" customFormat="1">
      <c r="A101" s="28">
        <v>20379</v>
      </c>
      <c r="B101" s="2" t="s">
        <v>198</v>
      </c>
      <c r="C101" s="18">
        <v>79070.320000000007</v>
      </c>
      <c r="D101" s="19">
        <f t="shared" si="5"/>
        <v>4.164907098862634E-3</v>
      </c>
      <c r="E101" s="20" t="s">
        <v>204</v>
      </c>
    </row>
    <row r="102" spans="1:5" s="42" customFormat="1">
      <c r="A102" s="28">
        <v>3657350</v>
      </c>
      <c r="B102" s="2" t="s">
        <v>59</v>
      </c>
      <c r="C102" s="18">
        <v>60422.81</v>
      </c>
      <c r="D102" s="19">
        <f t="shared" si="5"/>
        <v>3.1826782831058244E-3</v>
      </c>
      <c r="E102" s="20" t="s">
        <v>207</v>
      </c>
    </row>
    <row r="103" spans="1:5" s="42" customFormat="1">
      <c r="A103" s="28">
        <v>180877</v>
      </c>
      <c r="B103" s="2" t="s">
        <v>21</v>
      </c>
      <c r="C103" s="18">
        <v>53530.32</v>
      </c>
      <c r="D103" s="19">
        <f t="shared" si="5"/>
        <v>2.8196270076102947E-3</v>
      </c>
      <c r="E103" s="20" t="s">
        <v>208</v>
      </c>
    </row>
    <row r="104" spans="1:5" s="42" customFormat="1">
      <c r="A104" s="28">
        <v>1265335</v>
      </c>
      <c r="B104" s="2" t="s">
        <v>22</v>
      </c>
      <c r="C104" s="18">
        <v>48373.63</v>
      </c>
      <c r="D104" s="19">
        <f t="shared" si="5"/>
        <v>2.5480063187395025E-3</v>
      </c>
      <c r="E104" s="20" t="s">
        <v>209</v>
      </c>
    </row>
    <row r="105" spans="1:5" s="42" customFormat="1">
      <c r="A105" s="28">
        <v>730066</v>
      </c>
      <c r="B105" s="2" t="s">
        <v>23</v>
      </c>
      <c r="C105" s="18">
        <v>26161.27</v>
      </c>
      <c r="D105" s="19">
        <f t="shared" si="5"/>
        <v>1.3780045298698938E-3</v>
      </c>
      <c r="E105" s="20" t="s">
        <v>210</v>
      </c>
    </row>
    <row r="106" spans="1:5" s="42" customFormat="1">
      <c r="A106" s="28">
        <v>571359</v>
      </c>
      <c r="B106" s="2" t="s">
        <v>44</v>
      </c>
      <c r="C106" s="18">
        <v>18131.3</v>
      </c>
      <c r="D106" s="19">
        <f t="shared" si="5"/>
        <v>9.5503825052950422E-4</v>
      </c>
      <c r="E106" s="20" t="s">
        <v>211</v>
      </c>
    </row>
    <row r="107" spans="1:5" s="42" customFormat="1">
      <c r="A107" s="28"/>
      <c r="B107" s="27" t="s">
        <v>46</v>
      </c>
      <c r="C107" s="29">
        <f>+C106+C105</f>
        <v>44292.57</v>
      </c>
      <c r="D107" s="31">
        <f>C107/$C$122</f>
        <v>2.3200764223296711E-3</v>
      </c>
      <c r="E107" s="20"/>
    </row>
    <row r="108" spans="1:5" s="42" customFormat="1">
      <c r="A108" s="28">
        <v>6156103</v>
      </c>
      <c r="B108" s="2" t="s">
        <v>24</v>
      </c>
      <c r="C108" s="18">
        <v>41727.18</v>
      </c>
      <c r="D108" s="19">
        <f t="shared" ref="D108:D117" si="6">C108/$C$119</f>
        <v>2.1979148205991694E-3</v>
      </c>
      <c r="E108" s="20" t="s">
        <v>212</v>
      </c>
    </row>
    <row r="109" spans="1:5" s="42" customFormat="1">
      <c r="A109" s="41">
        <v>21233273216</v>
      </c>
      <c r="B109" s="2" t="s">
        <v>25</v>
      </c>
      <c r="C109" s="33">
        <v>39918.79</v>
      </c>
      <c r="D109" s="19">
        <f t="shared" si="6"/>
        <v>2.102660667732301E-3</v>
      </c>
      <c r="E109" s="20" t="s">
        <v>213</v>
      </c>
    </row>
    <row r="110" spans="1:5" s="42" customFormat="1">
      <c r="A110" s="28">
        <v>29773</v>
      </c>
      <c r="B110" s="2" t="s">
        <v>60</v>
      </c>
      <c r="C110" s="18">
        <v>29182.11</v>
      </c>
      <c r="D110" s="19">
        <f t="shared" si="6"/>
        <v>1.5371226156513627E-3</v>
      </c>
      <c r="E110" s="20" t="s">
        <v>214</v>
      </c>
    </row>
    <row r="111" spans="1:5" s="42" customFormat="1">
      <c r="A111" s="28">
        <v>169819</v>
      </c>
      <c r="B111" s="2" t="s">
        <v>27</v>
      </c>
      <c r="C111" s="18">
        <v>25406.79</v>
      </c>
      <c r="D111" s="19">
        <f t="shared" si="6"/>
        <v>1.3382634600481215E-3</v>
      </c>
      <c r="E111" s="20" t="s">
        <v>216</v>
      </c>
    </row>
    <row r="112" spans="1:5" s="42" customFormat="1">
      <c r="A112" s="28">
        <v>432517</v>
      </c>
      <c r="B112" s="2" t="s">
        <v>28</v>
      </c>
      <c r="C112" s="18">
        <v>19474.28</v>
      </c>
      <c r="D112" s="19">
        <f t="shared" si="6"/>
        <v>1.025777649783618E-3</v>
      </c>
      <c r="E112" s="20" t="s">
        <v>217</v>
      </c>
    </row>
    <row r="113" spans="1:5" s="42" customFormat="1">
      <c r="A113" s="28">
        <v>12313057</v>
      </c>
      <c r="B113" s="2" t="s">
        <v>29</v>
      </c>
      <c r="C113" s="18">
        <v>14637.26</v>
      </c>
      <c r="D113" s="19">
        <f t="shared" si="6"/>
        <v>7.7099508490541182E-4</v>
      </c>
      <c r="E113" s="20" t="s">
        <v>218</v>
      </c>
    </row>
    <row r="114" spans="1:5" s="42" customFormat="1">
      <c r="A114" s="28">
        <v>577525</v>
      </c>
      <c r="B114" s="2" t="s">
        <v>31</v>
      </c>
      <c r="C114" s="18">
        <v>4288.2700000000004</v>
      </c>
      <c r="D114" s="19">
        <f t="shared" si="6"/>
        <v>2.2587800536079364E-4</v>
      </c>
      <c r="E114" s="20" t="s">
        <v>219</v>
      </c>
    </row>
    <row r="115" spans="1:5" s="42" customFormat="1">
      <c r="A115" s="28">
        <v>75226</v>
      </c>
      <c r="B115" s="2" t="s">
        <v>32</v>
      </c>
      <c r="C115" s="18">
        <v>1897.37</v>
      </c>
      <c r="D115" s="19">
        <f t="shared" si="6"/>
        <v>9.9941037068890015E-5</v>
      </c>
      <c r="E115" s="20" t="s">
        <v>220</v>
      </c>
    </row>
    <row r="116" spans="1:5" s="42" customFormat="1">
      <c r="A116" s="28">
        <v>275182</v>
      </c>
      <c r="B116" s="2" t="s">
        <v>34</v>
      </c>
      <c r="C116" s="18">
        <v>1155.1199999999999</v>
      </c>
      <c r="D116" s="19">
        <f t="shared" si="6"/>
        <v>6.0844163625975022E-5</v>
      </c>
      <c r="E116" s="20" t="s">
        <v>221</v>
      </c>
    </row>
    <row r="117" spans="1:5" s="42" customFormat="1">
      <c r="A117" s="28">
        <v>552780</v>
      </c>
      <c r="B117" s="2" t="s">
        <v>36</v>
      </c>
      <c r="C117" s="18">
        <v>262.43</v>
      </c>
      <c r="D117" s="19">
        <f t="shared" si="6"/>
        <v>1.3823095315088153E-5</v>
      </c>
      <c r="E117" s="20" t="s">
        <v>222</v>
      </c>
    </row>
    <row r="118" spans="1:5" s="42" customFormat="1">
      <c r="A118" s="28"/>
      <c r="B118" s="2"/>
      <c r="C118" s="18"/>
      <c r="D118" s="19"/>
      <c r="E118" s="20"/>
    </row>
    <row r="119" spans="1:5" s="42" customFormat="1">
      <c r="A119" s="28"/>
      <c r="B119" s="21" t="s">
        <v>37</v>
      </c>
      <c r="C119" s="26">
        <f>SUM(C12:C28)+SUM(C30:C38)+SUM(C40:C46)+SUM(C48:C70)+SUM(C72:C95)+SUM(C97:C106)+SUM(C108:C117)</f>
        <v>18984894.050000004</v>
      </c>
      <c r="D119" s="19">
        <f>C119/$C$122</f>
        <v>0.9944422973386251</v>
      </c>
      <c r="E119" s="20"/>
    </row>
    <row r="120" spans="1:5">
      <c r="A120" s="28"/>
      <c r="B120" s="21" t="s">
        <v>48</v>
      </c>
      <c r="C120" s="26">
        <v>106102.08</v>
      </c>
      <c r="D120" s="19">
        <f>C120/$C$122</f>
        <v>5.557702661374956E-3</v>
      </c>
      <c r="E120" s="20"/>
    </row>
    <row r="121" spans="1:5">
      <c r="A121" s="28"/>
      <c r="B121" s="21"/>
      <c r="C121" s="26"/>
      <c r="D121" s="23"/>
      <c r="E121" s="20"/>
    </row>
    <row r="122" spans="1:5">
      <c r="B122" s="21" t="s">
        <v>49</v>
      </c>
      <c r="C122" s="22">
        <f>C119+C120</f>
        <v>19090996.130000003</v>
      </c>
      <c r="D122" s="19">
        <f>C122/$C$122</f>
        <v>1</v>
      </c>
    </row>
    <row r="123" spans="1:5">
      <c r="A123" s="55" t="s">
        <v>51</v>
      </c>
      <c r="B123" s="55"/>
      <c r="C123" s="55"/>
      <c r="D123" s="55"/>
      <c r="E123" s="55"/>
    </row>
    <row r="124" spans="1:5">
      <c r="A124" s="55"/>
      <c r="B124" s="55"/>
      <c r="C124" s="55"/>
      <c r="D124" s="55"/>
      <c r="E124" s="55"/>
    </row>
    <row r="125" spans="1:5">
      <c r="A125" s="55"/>
      <c r="B125" s="55"/>
      <c r="C125" s="55"/>
      <c r="D125" s="55"/>
      <c r="E125" s="55"/>
    </row>
    <row r="126" spans="1:5">
      <c r="A126" s="55"/>
      <c r="B126" s="55"/>
      <c r="C126" s="55"/>
      <c r="D126" s="55"/>
      <c r="E126" s="55"/>
    </row>
    <row r="127" spans="1:5">
      <c r="A127" s="44"/>
      <c r="B127" s="44"/>
      <c r="C127" s="44"/>
      <c r="D127" s="44"/>
      <c r="E127" s="44"/>
    </row>
    <row r="128" spans="1:5">
      <c r="A128" s="44"/>
      <c r="B128" s="44"/>
      <c r="C128" s="44"/>
      <c r="D128" s="44"/>
      <c r="E128" s="44"/>
    </row>
  </sheetData>
  <mergeCells count="2">
    <mergeCell ref="A3:E6"/>
    <mergeCell ref="A123:E126"/>
  </mergeCells>
  <conditionalFormatting sqref="B13:B118">
    <cfRule type="containsText" dxfId="4" priority="8" operator="containsText" text="LIQUIDITY">
      <formula>NOT(ISERROR(SEARCH("LIQUIDITY",B13)))</formula>
    </cfRule>
  </conditionalFormatting>
  <conditionalFormatting sqref="B93">
    <cfRule type="containsText" dxfId="3" priority="7" operator="containsText" text="LIQUIDITY">
      <formula>NOT(ISERROR(SEARCH("LIQUIDITY",B93)))</formula>
    </cfRule>
  </conditionalFormatting>
  <conditionalFormatting sqref="B92">
    <cfRule type="containsText" dxfId="2" priority="6" operator="containsText" text="LIQUIDITY">
      <formula>NOT(ISERROR(SEARCH("LIQUIDITY",B92)))</formula>
    </cfRule>
  </conditionalFormatting>
  <conditionalFormatting sqref="B91">
    <cfRule type="containsText" dxfId="1" priority="5" operator="containsText" text="LIQUIDITY">
      <formula>NOT(ISERROR(SEARCH("LIQUIDITY",B91)))</formula>
    </cfRule>
  </conditionalFormatting>
  <conditionalFormatting sqref="B49">
    <cfRule type="containsText" dxfId="0" priority="4" operator="containsText" text="LIQUIDITY">
      <formula>NOT(ISERROR(SEARCH("LIQUIDITY",B49)))</formula>
    </cfRule>
  </conditionalFormatting>
  <pageMargins left="0.7" right="0.7" top="0.75" bottom="0.75" header="0.3" footer="0.3"/>
  <pageSetup paperSize="9" orientation="portrait" r:id="rId1"/>
  <ignoredErrors>
    <ignoredError sqref="E12:E117" numberStoredAsText="1"/>
    <ignoredError sqref="D29:D117"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7F49E-CC20-4911-B432-28BA3876C6F5}">
  <dimension ref="A1:E122"/>
  <sheetViews>
    <sheetView topLeftCell="A11" workbookViewId="0">
      <selection activeCell="B12" sqref="B12"/>
    </sheetView>
  </sheetViews>
  <sheetFormatPr defaultRowHeight="12.75"/>
  <cols>
    <col min="1" max="1" width="15.140625" style="17" bestFit="1" customWidth="1"/>
    <col min="2" max="2" width="56.5703125" style="2" customWidth="1"/>
    <col min="3" max="3" width="17.140625" style="3" customWidth="1"/>
    <col min="4" max="4" width="9.140625" style="3"/>
    <col min="5" max="5" width="10.28515625" style="3" customWidth="1"/>
  </cols>
  <sheetData>
    <row r="1" spans="1:5">
      <c r="A1" s="1" t="s">
        <v>63</v>
      </c>
    </row>
    <row r="2" spans="1:5">
      <c r="A2" s="4"/>
    </row>
    <row r="3" spans="1:5">
      <c r="A3" s="46" t="s">
        <v>1</v>
      </c>
      <c r="B3" s="47"/>
      <c r="C3" s="47"/>
      <c r="D3" s="47"/>
      <c r="E3" s="48"/>
    </row>
    <row r="4" spans="1:5">
      <c r="A4" s="49"/>
      <c r="B4" s="56"/>
      <c r="C4" s="56"/>
      <c r="D4" s="56"/>
      <c r="E4" s="51"/>
    </row>
    <row r="5" spans="1:5">
      <c r="A5" s="49"/>
      <c r="B5" s="56"/>
      <c r="C5" s="56"/>
      <c r="D5" s="56"/>
      <c r="E5" s="51"/>
    </row>
    <row r="6" spans="1:5">
      <c r="A6" s="52"/>
      <c r="B6" s="53"/>
      <c r="C6" s="53"/>
      <c r="D6" s="53"/>
      <c r="E6" s="54"/>
    </row>
    <row r="7" spans="1:5">
      <c r="A7" s="5"/>
      <c r="B7" s="5"/>
    </row>
    <row r="8" spans="1:5">
      <c r="A8" s="4" t="s">
        <v>272</v>
      </c>
    </row>
    <row r="9" spans="1:5">
      <c r="A9" s="6"/>
    </row>
    <row r="10" spans="1:5">
      <c r="A10" s="7" t="s">
        <v>3</v>
      </c>
      <c r="B10" s="8" t="s">
        <v>4</v>
      </c>
      <c r="C10" s="9" t="s">
        <v>5</v>
      </c>
      <c r="D10" s="10" t="s">
        <v>6</v>
      </c>
      <c r="E10" s="11" t="s">
        <v>7</v>
      </c>
    </row>
    <row r="11" spans="1:5">
      <c r="A11" s="12"/>
      <c r="B11" s="13"/>
      <c r="C11" s="14"/>
      <c r="D11" s="15"/>
      <c r="E11" s="16"/>
    </row>
    <row r="12" spans="1:5">
      <c r="A12" s="28">
        <v>1000786.64</v>
      </c>
      <c r="B12" s="2" t="s">
        <v>55</v>
      </c>
      <c r="C12" s="18">
        <v>1000786.64</v>
      </c>
      <c r="D12" s="19">
        <f t="shared" ref="D12:D43" si="0">C12/$C$118</f>
        <v>5.3058934956970429E-2</v>
      </c>
      <c r="E12" s="37" t="s">
        <v>54</v>
      </c>
    </row>
    <row r="13" spans="1:5">
      <c r="A13" s="28">
        <v>52402</v>
      </c>
      <c r="B13" s="2" t="s">
        <v>68</v>
      </c>
      <c r="C13" s="18">
        <v>771230.6</v>
      </c>
      <c r="D13" s="19">
        <f t="shared" si="0"/>
        <v>4.0888509704950976E-2</v>
      </c>
      <c r="E13" s="37" t="s">
        <v>81</v>
      </c>
    </row>
    <row r="14" spans="1:5">
      <c r="A14" s="28">
        <v>95550</v>
      </c>
      <c r="B14" s="2" t="s">
        <v>72</v>
      </c>
      <c r="C14" s="18">
        <v>697885.1</v>
      </c>
      <c r="D14" s="19">
        <f t="shared" si="0"/>
        <v>3.6999934499863829E-2</v>
      </c>
      <c r="E14" s="20" t="s">
        <v>85</v>
      </c>
    </row>
    <row r="15" spans="1:5">
      <c r="A15" s="41">
        <v>81271</v>
      </c>
      <c r="B15" s="2" t="s">
        <v>75</v>
      </c>
      <c r="C15" s="33">
        <v>598948.81999999995</v>
      </c>
      <c r="D15" s="19">
        <f t="shared" si="0"/>
        <v>3.1754607038853147E-2</v>
      </c>
      <c r="E15" s="20" t="s">
        <v>88</v>
      </c>
    </row>
    <row r="16" spans="1:5">
      <c r="A16" s="28">
        <v>4185</v>
      </c>
      <c r="B16" s="2" t="s">
        <v>69</v>
      </c>
      <c r="C16" s="18">
        <v>535225.87</v>
      </c>
      <c r="D16" s="19">
        <f t="shared" si="0"/>
        <v>2.8376192775333122E-2</v>
      </c>
      <c r="E16" s="37" t="s">
        <v>260</v>
      </c>
    </row>
    <row r="17" spans="1:5">
      <c r="A17" s="28">
        <v>52618</v>
      </c>
      <c r="B17" s="2" t="s">
        <v>79</v>
      </c>
      <c r="C17" s="18">
        <v>443840.72</v>
      </c>
      <c r="D17" s="19">
        <f t="shared" si="0"/>
        <v>2.3531205306392702E-2</v>
      </c>
      <c r="E17" s="37" t="s">
        <v>94</v>
      </c>
    </row>
    <row r="18" spans="1:5">
      <c r="A18" s="41">
        <v>164763</v>
      </c>
      <c r="B18" s="2" t="s">
        <v>74</v>
      </c>
      <c r="C18" s="33">
        <v>442174.82</v>
      </c>
      <c r="D18" s="19">
        <f t="shared" si="0"/>
        <v>2.3442883903796025E-2</v>
      </c>
      <c r="E18" s="20" t="s">
        <v>87</v>
      </c>
    </row>
    <row r="19" spans="1:5">
      <c r="A19" s="28">
        <v>131277</v>
      </c>
      <c r="B19" s="2" t="s">
        <v>71</v>
      </c>
      <c r="C19" s="18">
        <v>432026.6</v>
      </c>
      <c r="D19" s="19">
        <f t="shared" si="0"/>
        <v>2.2904853395206277E-2</v>
      </c>
      <c r="E19" s="20" t="s">
        <v>84</v>
      </c>
    </row>
    <row r="20" spans="1:5">
      <c r="A20" s="28">
        <v>47354</v>
      </c>
      <c r="B20" s="2" t="s">
        <v>76</v>
      </c>
      <c r="C20" s="18">
        <v>380710.87</v>
      </c>
      <c r="D20" s="19">
        <f t="shared" si="0"/>
        <v>2.0184235561679385E-2</v>
      </c>
      <c r="E20" s="20" t="s">
        <v>89</v>
      </c>
    </row>
    <row r="21" spans="1:5">
      <c r="A21" s="28">
        <v>244040</v>
      </c>
      <c r="B21" s="2" t="s">
        <v>96</v>
      </c>
      <c r="C21" s="18">
        <v>366306.24</v>
      </c>
      <c r="D21" s="19">
        <f t="shared" si="0"/>
        <v>1.9420541987343477E-2</v>
      </c>
      <c r="E21" s="20" t="s">
        <v>101</v>
      </c>
    </row>
    <row r="22" spans="1:5">
      <c r="A22" s="28">
        <v>31177</v>
      </c>
      <c r="B22" s="2" t="s">
        <v>170</v>
      </c>
      <c r="C22" s="18">
        <v>340531.22</v>
      </c>
      <c r="D22" s="19">
        <f t="shared" si="0"/>
        <v>1.8054021837059883E-2</v>
      </c>
      <c r="E22" s="20" t="s">
        <v>189</v>
      </c>
    </row>
    <row r="23" spans="1:5">
      <c r="A23" s="28">
        <v>18315</v>
      </c>
      <c r="B23" s="2" t="s">
        <v>77</v>
      </c>
      <c r="C23" s="18">
        <v>318332.7</v>
      </c>
      <c r="D23" s="19">
        <f t="shared" si="0"/>
        <v>1.6877117808024276E-2</v>
      </c>
      <c r="E23" s="20" t="s">
        <v>92</v>
      </c>
    </row>
    <row r="24" spans="1:5">
      <c r="A24" s="28">
        <v>43770</v>
      </c>
      <c r="B24" s="2" t="s">
        <v>108</v>
      </c>
      <c r="C24" s="18">
        <v>316325.37</v>
      </c>
      <c r="D24" s="19">
        <f t="shared" si="0"/>
        <v>1.6770694732765021E-2</v>
      </c>
      <c r="E24" s="20" t="s">
        <v>112</v>
      </c>
    </row>
    <row r="25" spans="1:5">
      <c r="A25" s="28">
        <v>30074</v>
      </c>
      <c r="B25" s="2" t="s">
        <v>97</v>
      </c>
      <c r="C25" s="18">
        <v>315739.36</v>
      </c>
      <c r="D25" s="19">
        <f t="shared" si="0"/>
        <v>1.6739626106115357E-2</v>
      </c>
      <c r="E25" s="20" t="s">
        <v>102</v>
      </c>
    </row>
    <row r="26" spans="1:5">
      <c r="A26" s="28">
        <v>81600</v>
      </c>
      <c r="B26" s="2" t="s">
        <v>256</v>
      </c>
      <c r="C26" s="18">
        <v>310325.2</v>
      </c>
      <c r="D26" s="19">
        <f t="shared" si="0"/>
        <v>1.6452582342934594E-2</v>
      </c>
      <c r="E26" s="20" t="s">
        <v>257</v>
      </c>
    </row>
    <row r="27" spans="1:5">
      <c r="A27" s="28">
        <v>362649</v>
      </c>
      <c r="B27" s="2" t="s">
        <v>57</v>
      </c>
      <c r="C27" s="18">
        <v>164591.35999999999</v>
      </c>
      <c r="D27" s="19">
        <f t="shared" si="0"/>
        <v>8.7261779041327963E-3</v>
      </c>
      <c r="E27" s="20" t="s">
        <v>90</v>
      </c>
    </row>
    <row r="28" spans="1:5">
      <c r="A28" s="28">
        <v>262047</v>
      </c>
      <c r="B28" s="2" t="s">
        <v>19</v>
      </c>
      <c r="C28" s="18">
        <v>134665.92000000001</v>
      </c>
      <c r="D28" s="19">
        <f t="shared" si="0"/>
        <v>7.1396139842560087E-3</v>
      </c>
      <c r="E28" s="20" t="s">
        <v>91</v>
      </c>
    </row>
    <row r="29" spans="1:5">
      <c r="A29" s="30"/>
      <c r="B29" s="27" t="s">
        <v>46</v>
      </c>
      <c r="C29" s="29">
        <f>+C28+C27</f>
        <v>299257.28000000003</v>
      </c>
      <c r="D29" s="31">
        <f t="shared" si="0"/>
        <v>1.5865791888388808E-2</v>
      </c>
      <c r="E29" s="34"/>
    </row>
    <row r="30" spans="1:5">
      <c r="A30" s="28">
        <v>22972</v>
      </c>
      <c r="B30" s="2" t="s">
        <v>200</v>
      </c>
      <c r="C30" s="18">
        <v>277339.19</v>
      </c>
      <c r="D30" s="19">
        <f t="shared" si="0"/>
        <v>1.4703755481017277E-2</v>
      </c>
      <c r="E30" s="20" t="s">
        <v>206</v>
      </c>
    </row>
    <row r="31" spans="1:5">
      <c r="A31" s="28">
        <v>95185</v>
      </c>
      <c r="B31" s="2" t="s">
        <v>98</v>
      </c>
      <c r="C31" s="18">
        <v>273524.13</v>
      </c>
      <c r="D31" s="19">
        <f t="shared" si="0"/>
        <v>1.4501491569503691E-2</v>
      </c>
      <c r="E31" s="20" t="s">
        <v>103</v>
      </c>
    </row>
    <row r="32" spans="1:5">
      <c r="A32" s="41">
        <v>226609</v>
      </c>
      <c r="B32" s="2" t="s">
        <v>100</v>
      </c>
      <c r="C32" s="18">
        <v>263877.09999999998</v>
      </c>
      <c r="D32" s="19">
        <f t="shared" si="0"/>
        <v>1.3990032766158809E-2</v>
      </c>
      <c r="E32" s="20" t="s">
        <v>105</v>
      </c>
    </row>
    <row r="33" spans="1:5">
      <c r="A33" s="28">
        <v>35367</v>
      </c>
      <c r="B33" s="2" t="s">
        <v>78</v>
      </c>
      <c r="C33" s="18">
        <v>263133.14</v>
      </c>
      <c r="D33" s="19">
        <f t="shared" si="0"/>
        <v>1.3950590068112214E-2</v>
      </c>
      <c r="E33" s="37" t="s">
        <v>93</v>
      </c>
    </row>
    <row r="34" spans="1:5">
      <c r="A34" s="28">
        <v>11953</v>
      </c>
      <c r="B34" s="2" t="s">
        <v>157</v>
      </c>
      <c r="C34" s="18">
        <v>258839.85</v>
      </c>
      <c r="D34" s="19">
        <f t="shared" si="0"/>
        <v>1.3722971726942701E-2</v>
      </c>
      <c r="E34" s="37" t="s">
        <v>175</v>
      </c>
    </row>
    <row r="35" spans="1:5">
      <c r="A35" s="28">
        <v>24260</v>
      </c>
      <c r="B35" s="2" t="s">
        <v>8</v>
      </c>
      <c r="C35" s="18">
        <v>249907.29</v>
      </c>
      <c r="D35" s="19">
        <f t="shared" si="0"/>
        <v>1.3249392143546947E-2</v>
      </c>
      <c r="E35" s="37" t="s">
        <v>9</v>
      </c>
    </row>
    <row r="36" spans="1:5">
      <c r="A36" s="28">
        <v>7889</v>
      </c>
      <c r="B36" s="2" t="s">
        <v>262</v>
      </c>
      <c r="C36" s="18">
        <v>241744.85</v>
      </c>
      <c r="D36" s="19">
        <f t="shared" si="0"/>
        <v>1.281664218892108E-2</v>
      </c>
      <c r="E36" s="37" t="s">
        <v>263</v>
      </c>
    </row>
    <row r="37" spans="1:5">
      <c r="A37" s="28">
        <v>8860909</v>
      </c>
      <c r="B37" s="2" t="s">
        <v>16</v>
      </c>
      <c r="C37" s="18">
        <v>210295.89</v>
      </c>
      <c r="D37" s="19">
        <f t="shared" si="0"/>
        <v>1.1149305459581484E-2</v>
      </c>
      <c r="E37" s="37" t="s">
        <v>106</v>
      </c>
    </row>
    <row r="38" spans="1:5">
      <c r="A38" s="28">
        <v>5365084</v>
      </c>
      <c r="B38" s="2" t="s">
        <v>40</v>
      </c>
      <c r="C38" s="18">
        <v>25705.71</v>
      </c>
      <c r="D38" s="19">
        <f t="shared" si="0"/>
        <v>1.3628455261080867E-3</v>
      </c>
      <c r="E38" s="20" t="s">
        <v>107</v>
      </c>
    </row>
    <row r="39" spans="1:5">
      <c r="A39" s="30"/>
      <c r="B39" s="27" t="s">
        <v>46</v>
      </c>
      <c r="C39" s="29">
        <f>+C38+C37</f>
        <v>236001.6</v>
      </c>
      <c r="D39" s="31">
        <f t="shared" si="0"/>
        <v>1.251215098568957E-2</v>
      </c>
      <c r="E39" s="34"/>
    </row>
    <row r="40" spans="1:5">
      <c r="A40" s="41">
        <v>13843</v>
      </c>
      <c r="B40" s="2" t="s">
        <v>70</v>
      </c>
      <c r="C40" s="18">
        <v>234143.73</v>
      </c>
      <c r="D40" s="19">
        <f t="shared" si="0"/>
        <v>1.2413651865548931E-2</v>
      </c>
      <c r="E40" s="20" t="s">
        <v>83</v>
      </c>
    </row>
    <row r="41" spans="1:5">
      <c r="A41" s="41">
        <v>11566</v>
      </c>
      <c r="B41" s="2" t="s">
        <v>80</v>
      </c>
      <c r="C41" s="18">
        <v>226481.43</v>
      </c>
      <c r="D41" s="19">
        <f t="shared" si="0"/>
        <v>1.2007417948076976E-2</v>
      </c>
      <c r="E41" s="20" t="s">
        <v>95</v>
      </c>
    </row>
    <row r="42" spans="1:5">
      <c r="A42" s="41">
        <v>38596</v>
      </c>
      <c r="B42" s="2" t="s">
        <v>118</v>
      </c>
      <c r="C42" s="18">
        <v>222976.78</v>
      </c>
      <c r="D42" s="19">
        <f t="shared" si="0"/>
        <v>1.1821611114767384E-2</v>
      </c>
      <c r="E42" s="20" t="s">
        <v>121</v>
      </c>
    </row>
    <row r="43" spans="1:5">
      <c r="A43" s="41">
        <v>123763</v>
      </c>
      <c r="B43" s="2" t="s">
        <v>117</v>
      </c>
      <c r="C43" s="18">
        <v>222145.74</v>
      </c>
      <c r="D43" s="19">
        <f t="shared" si="0"/>
        <v>1.1777551676377358E-2</v>
      </c>
      <c r="E43" s="20" t="s">
        <v>120</v>
      </c>
    </row>
    <row r="44" spans="1:5">
      <c r="A44" s="41">
        <v>14455036</v>
      </c>
      <c r="B44" s="2" t="s">
        <v>17</v>
      </c>
      <c r="C44" s="18">
        <v>189247.15</v>
      </c>
      <c r="D44" s="19">
        <f t="shared" ref="D44:D75" si="1">C44/$C$118</f>
        <v>1.0033359580661495E-2</v>
      </c>
      <c r="E44" s="20" t="s">
        <v>122</v>
      </c>
    </row>
    <row r="45" spans="1:5">
      <c r="A45" s="28">
        <v>2355925</v>
      </c>
      <c r="B45" s="2" t="s">
        <v>41</v>
      </c>
      <c r="C45" s="18">
        <v>30621.15</v>
      </c>
      <c r="D45" s="19">
        <f t="shared" si="1"/>
        <v>1.6234485366008035E-3</v>
      </c>
      <c r="E45" s="20" t="s">
        <v>123</v>
      </c>
    </row>
    <row r="46" spans="1:5">
      <c r="A46" s="30"/>
      <c r="B46" s="27" t="s">
        <v>46</v>
      </c>
      <c r="C46" s="29">
        <f>+C45+C44</f>
        <v>219868.3</v>
      </c>
      <c r="D46" s="31">
        <f t="shared" si="1"/>
        <v>1.1656808117262298E-2</v>
      </c>
      <c r="E46" s="34"/>
    </row>
    <row r="47" spans="1:5">
      <c r="A47" s="28">
        <v>13785</v>
      </c>
      <c r="B47" s="2" t="s">
        <v>264</v>
      </c>
      <c r="C47" s="18">
        <v>208758.73</v>
      </c>
      <c r="D47" s="19">
        <f t="shared" si="1"/>
        <v>1.106780949510852E-2</v>
      </c>
      <c r="E47" s="20" t="s">
        <v>266</v>
      </c>
    </row>
    <row r="48" spans="1:5">
      <c r="A48" s="28">
        <v>6125</v>
      </c>
      <c r="B48" s="2" t="s">
        <v>138</v>
      </c>
      <c r="C48" s="18">
        <v>205584.81</v>
      </c>
      <c r="D48" s="19">
        <f t="shared" si="1"/>
        <v>1.0899537050106028E-2</v>
      </c>
      <c r="E48" s="20" t="s">
        <v>143</v>
      </c>
    </row>
    <row r="49" spans="1:5">
      <c r="A49" s="28">
        <v>250715</v>
      </c>
      <c r="B49" s="2" t="s">
        <v>110</v>
      </c>
      <c r="C49" s="18">
        <v>204757.06</v>
      </c>
      <c r="D49" s="19">
        <f t="shared" si="1"/>
        <v>1.0855652038401003E-2</v>
      </c>
      <c r="E49" s="20" t="s">
        <v>114</v>
      </c>
    </row>
    <row r="50" spans="1:5">
      <c r="A50" s="28">
        <v>30929</v>
      </c>
      <c r="B50" s="2" t="s">
        <v>273</v>
      </c>
      <c r="C50" s="18">
        <v>202499.68</v>
      </c>
      <c r="D50" s="19">
        <f t="shared" si="1"/>
        <v>1.0735972004909384E-2</v>
      </c>
      <c r="E50" s="20" t="s">
        <v>274</v>
      </c>
    </row>
    <row r="51" spans="1:5">
      <c r="A51" s="28">
        <v>7421</v>
      </c>
      <c r="B51" s="2" t="s">
        <v>269</v>
      </c>
      <c r="C51" s="18">
        <v>199253.85</v>
      </c>
      <c r="D51" s="19">
        <f t="shared" si="1"/>
        <v>1.0563887090934729E-2</v>
      </c>
      <c r="E51" s="20" t="s">
        <v>271</v>
      </c>
    </row>
    <row r="52" spans="1:5">
      <c r="A52" s="28">
        <v>71649</v>
      </c>
      <c r="B52" s="2" t="s">
        <v>73</v>
      </c>
      <c r="C52" s="18">
        <v>196548.7</v>
      </c>
      <c r="D52" s="19">
        <f t="shared" si="1"/>
        <v>1.0420467532597252E-2</v>
      </c>
      <c r="E52" s="20" t="s">
        <v>86</v>
      </c>
    </row>
    <row r="53" spans="1:5">
      <c r="A53" s="28">
        <v>19263</v>
      </c>
      <c r="B53" s="2" t="s">
        <v>131</v>
      </c>
      <c r="C53" s="18">
        <v>194856.61</v>
      </c>
      <c r="D53" s="19">
        <f t="shared" si="1"/>
        <v>1.0330757608760397E-2</v>
      </c>
      <c r="E53" s="20" t="s">
        <v>134</v>
      </c>
    </row>
    <row r="54" spans="1:5">
      <c r="A54" s="28">
        <v>16665</v>
      </c>
      <c r="B54" s="2" t="s">
        <v>172</v>
      </c>
      <c r="C54" s="18">
        <v>193261.44</v>
      </c>
      <c r="D54" s="19">
        <f t="shared" si="1"/>
        <v>1.0246186114805093E-2</v>
      </c>
      <c r="E54" s="20" t="s">
        <v>191</v>
      </c>
    </row>
    <row r="55" spans="1:5">
      <c r="A55" s="28">
        <v>4813</v>
      </c>
      <c r="B55" s="2" t="s">
        <v>226</v>
      </c>
      <c r="C55" s="18">
        <v>185018.64</v>
      </c>
      <c r="D55" s="19">
        <f t="shared" si="1"/>
        <v>9.8091756956179277E-3</v>
      </c>
      <c r="E55" s="20" t="s">
        <v>227</v>
      </c>
    </row>
    <row r="56" spans="1:5">
      <c r="A56" s="28">
        <v>11272</v>
      </c>
      <c r="B56" s="2" t="s">
        <v>165</v>
      </c>
      <c r="C56" s="18">
        <v>181248.18</v>
      </c>
      <c r="D56" s="19">
        <f t="shared" si="1"/>
        <v>9.6092763525393067E-3</v>
      </c>
      <c r="E56" s="20" t="s">
        <v>183</v>
      </c>
    </row>
    <row r="57" spans="1:5">
      <c r="A57" s="28">
        <v>40456</v>
      </c>
      <c r="B57" s="2" t="s">
        <v>109</v>
      </c>
      <c r="C57" s="18">
        <v>180366.22</v>
      </c>
      <c r="D57" s="19">
        <f t="shared" si="1"/>
        <v>9.5625172768239782E-3</v>
      </c>
      <c r="E57" s="20" t="s">
        <v>113</v>
      </c>
    </row>
    <row r="58" spans="1:5">
      <c r="A58" s="28">
        <v>144384</v>
      </c>
      <c r="B58" s="2" t="s">
        <v>228</v>
      </c>
      <c r="C58" s="18">
        <v>174932.3</v>
      </c>
      <c r="D58" s="19">
        <f t="shared" si="1"/>
        <v>9.2744258931886196E-3</v>
      </c>
      <c r="E58" s="20" t="s">
        <v>230</v>
      </c>
    </row>
    <row r="59" spans="1:5">
      <c r="A59" s="28">
        <v>1892</v>
      </c>
      <c r="B59" s="2" t="s">
        <v>159</v>
      </c>
      <c r="C59" s="18">
        <v>172199.18</v>
      </c>
      <c r="D59" s="19">
        <f t="shared" si="1"/>
        <v>9.129523442942487E-3</v>
      </c>
      <c r="E59" s="20" t="s">
        <v>177</v>
      </c>
    </row>
    <row r="60" spans="1:5">
      <c r="A60" s="28">
        <v>5598</v>
      </c>
      <c r="B60" s="2" t="s">
        <v>265</v>
      </c>
      <c r="C60" s="18">
        <v>170571.24</v>
      </c>
      <c r="D60" s="19">
        <f t="shared" si="1"/>
        <v>9.0432145743770051E-3</v>
      </c>
      <c r="E60" s="20" t="s">
        <v>267</v>
      </c>
    </row>
    <row r="61" spans="1:5">
      <c r="A61" s="28">
        <v>3798</v>
      </c>
      <c r="B61" s="2" t="s">
        <v>140</v>
      </c>
      <c r="C61" s="18">
        <v>168025.82</v>
      </c>
      <c r="D61" s="19">
        <f t="shared" si="1"/>
        <v>8.9082634581049373E-3</v>
      </c>
      <c r="E61" s="20" t="s">
        <v>145</v>
      </c>
    </row>
    <row r="62" spans="1:5">
      <c r="A62" s="28">
        <v>7386</v>
      </c>
      <c r="B62" s="2" t="s">
        <v>168</v>
      </c>
      <c r="C62" s="18">
        <v>162082.59</v>
      </c>
      <c r="D62" s="19">
        <f t="shared" si="1"/>
        <v>8.5931698693213036E-3</v>
      </c>
      <c r="E62" s="20" t="s">
        <v>186</v>
      </c>
    </row>
    <row r="63" spans="1:5">
      <c r="A63" s="28">
        <v>39150</v>
      </c>
      <c r="B63" s="2" t="s">
        <v>259</v>
      </c>
      <c r="C63" s="18">
        <v>159442.13</v>
      </c>
      <c r="D63" s="19">
        <f t="shared" si="1"/>
        <v>8.4531799955591177E-3</v>
      </c>
      <c r="E63" s="20" t="s">
        <v>261</v>
      </c>
    </row>
    <row r="64" spans="1:5">
      <c r="A64" s="28">
        <v>1033</v>
      </c>
      <c r="B64" s="2" t="s">
        <v>146</v>
      </c>
      <c r="C64" s="18">
        <v>159112.32000000001</v>
      </c>
      <c r="D64" s="19">
        <f t="shared" si="1"/>
        <v>8.4356943831031417E-3</v>
      </c>
      <c r="E64" s="20" t="s">
        <v>151</v>
      </c>
    </row>
    <row r="65" spans="1:5">
      <c r="A65" s="28">
        <v>49840</v>
      </c>
      <c r="B65" s="2" t="s">
        <v>240</v>
      </c>
      <c r="C65" s="18">
        <v>158309.84</v>
      </c>
      <c r="D65" s="19">
        <f t="shared" si="1"/>
        <v>8.3931491167871658E-3</v>
      </c>
      <c r="E65" s="20" t="s">
        <v>135</v>
      </c>
    </row>
    <row r="66" spans="1:5">
      <c r="A66" s="28">
        <v>22211</v>
      </c>
      <c r="B66" s="2" t="s">
        <v>251</v>
      </c>
      <c r="C66" s="18">
        <v>157347.34</v>
      </c>
      <c r="D66" s="19">
        <f t="shared" si="1"/>
        <v>8.34212003340923E-3</v>
      </c>
      <c r="E66" s="20" t="s">
        <v>252</v>
      </c>
    </row>
    <row r="67" spans="1:5">
      <c r="A67" s="28">
        <v>11282</v>
      </c>
      <c r="B67" s="2" t="s">
        <v>111</v>
      </c>
      <c r="C67" s="18">
        <v>157238.6</v>
      </c>
      <c r="D67" s="19">
        <f t="shared" si="1"/>
        <v>8.336354939875187E-3</v>
      </c>
      <c r="E67" s="20" t="s">
        <v>115</v>
      </c>
    </row>
    <row r="68" spans="1:5">
      <c r="A68" s="28">
        <v>300201</v>
      </c>
      <c r="B68" s="2" t="s">
        <v>137</v>
      </c>
      <c r="C68" s="18">
        <v>156379.25</v>
      </c>
      <c r="D68" s="19">
        <f t="shared" si="1"/>
        <v>8.2907945837184822E-3</v>
      </c>
      <c r="E68" s="20" t="s">
        <v>142</v>
      </c>
    </row>
    <row r="69" spans="1:5">
      <c r="A69" s="28">
        <v>292031</v>
      </c>
      <c r="B69" s="2" t="s">
        <v>156</v>
      </c>
      <c r="C69" s="18">
        <v>155942</v>
      </c>
      <c r="D69" s="19">
        <f t="shared" si="1"/>
        <v>8.2676128001267918E-3</v>
      </c>
      <c r="E69" s="20" t="s">
        <v>174</v>
      </c>
    </row>
    <row r="70" spans="1:5">
      <c r="A70" s="28">
        <v>1268490</v>
      </c>
      <c r="B70" s="2" t="s">
        <v>30</v>
      </c>
      <c r="C70" s="18">
        <v>141764.32</v>
      </c>
      <c r="D70" s="19">
        <f t="shared" si="1"/>
        <v>7.5159514860221781E-3</v>
      </c>
      <c r="E70" s="20" t="s">
        <v>128</v>
      </c>
    </row>
    <row r="71" spans="1:5">
      <c r="A71" s="28">
        <v>103572</v>
      </c>
      <c r="B71" s="2" t="s">
        <v>30</v>
      </c>
      <c r="C71" s="18">
        <v>13106.3</v>
      </c>
      <c r="D71" s="19">
        <f t="shared" si="1"/>
        <v>6.9485971478050652E-4</v>
      </c>
      <c r="E71" s="20" t="s">
        <v>129</v>
      </c>
    </row>
    <row r="72" spans="1:5">
      <c r="A72" s="30"/>
      <c r="B72" s="27" t="s">
        <v>46</v>
      </c>
      <c r="C72" s="29">
        <f>+C71+C70</f>
        <v>154870.62</v>
      </c>
      <c r="D72" s="31">
        <f t="shared" si="1"/>
        <v>8.2108112008026837E-3</v>
      </c>
      <c r="E72" s="34"/>
    </row>
    <row r="73" spans="1:5">
      <c r="A73" s="28">
        <v>66726</v>
      </c>
      <c r="B73" s="2" t="s">
        <v>161</v>
      </c>
      <c r="C73" s="18">
        <v>152105.87</v>
      </c>
      <c r="D73" s="19">
        <f t="shared" si="1"/>
        <v>8.0642318155879859E-3</v>
      </c>
      <c r="E73" s="20" t="s">
        <v>179</v>
      </c>
    </row>
    <row r="74" spans="1:5">
      <c r="A74" s="28">
        <v>196322</v>
      </c>
      <c r="B74" s="2" t="s">
        <v>136</v>
      </c>
      <c r="C74" s="18">
        <v>150412.9</v>
      </c>
      <c r="D74" s="19">
        <f t="shared" si="1"/>
        <v>7.9744752365891874E-3</v>
      </c>
      <c r="E74" s="20" t="s">
        <v>141</v>
      </c>
    </row>
    <row r="75" spans="1:5">
      <c r="A75" s="28">
        <v>20423</v>
      </c>
      <c r="B75" s="2" t="s">
        <v>246</v>
      </c>
      <c r="C75" s="18">
        <v>150064.25</v>
      </c>
      <c r="D75" s="19">
        <f t="shared" si="1"/>
        <v>7.9559907795297407E-3</v>
      </c>
      <c r="E75" s="20" t="s">
        <v>184</v>
      </c>
    </row>
    <row r="76" spans="1:5">
      <c r="A76" s="28">
        <v>18372</v>
      </c>
      <c r="B76" s="2" t="s">
        <v>245</v>
      </c>
      <c r="C76" s="18">
        <v>148688.48000000001</v>
      </c>
      <c r="D76" s="19">
        <f t="shared" ref="D76:D105" si="2">C76/$C$118</f>
        <v>7.8830512657231313E-3</v>
      </c>
      <c r="E76" s="20" t="s">
        <v>247</v>
      </c>
    </row>
    <row r="77" spans="1:5">
      <c r="A77" s="28">
        <v>12548</v>
      </c>
      <c r="B77" s="2" t="s">
        <v>167</v>
      </c>
      <c r="C77" s="18">
        <v>144606.38</v>
      </c>
      <c r="D77" s="19">
        <f t="shared" si="2"/>
        <v>7.6666296332482519E-3</v>
      </c>
      <c r="E77" s="20" t="s">
        <v>185</v>
      </c>
    </row>
    <row r="78" spans="1:5">
      <c r="A78" s="28">
        <v>36992</v>
      </c>
      <c r="B78" s="2" t="s">
        <v>162</v>
      </c>
      <c r="C78" s="18">
        <v>143484.68</v>
      </c>
      <c r="D78" s="19">
        <f t="shared" si="2"/>
        <v>7.6071602069365312E-3</v>
      </c>
      <c r="E78" s="20" t="s">
        <v>180</v>
      </c>
    </row>
    <row r="79" spans="1:5">
      <c r="A79" s="28">
        <v>9725</v>
      </c>
      <c r="B79" s="2" t="s">
        <v>150</v>
      </c>
      <c r="C79" s="18">
        <v>143342.07999999999</v>
      </c>
      <c r="D79" s="19">
        <f t="shared" si="2"/>
        <v>7.5995999500121734E-3</v>
      </c>
      <c r="E79" s="20" t="s">
        <v>155</v>
      </c>
    </row>
    <row r="80" spans="1:5">
      <c r="A80" s="28">
        <v>71192</v>
      </c>
      <c r="B80" s="2" t="s">
        <v>18</v>
      </c>
      <c r="C80" s="18">
        <v>141811.24</v>
      </c>
      <c r="D80" s="19">
        <f t="shared" si="2"/>
        <v>7.5184390544295468E-3</v>
      </c>
      <c r="E80" s="20" t="s">
        <v>188</v>
      </c>
    </row>
    <row r="81" spans="1:5">
      <c r="A81" s="28">
        <v>1902</v>
      </c>
      <c r="B81" s="2" t="s">
        <v>10</v>
      </c>
      <c r="C81" s="18">
        <v>141539.07999999999</v>
      </c>
      <c r="D81" s="19">
        <f t="shared" si="2"/>
        <v>7.5040098852532976E-3</v>
      </c>
      <c r="E81" s="20" t="s">
        <v>11</v>
      </c>
    </row>
    <row r="82" spans="1:5">
      <c r="A82" s="28">
        <v>49360</v>
      </c>
      <c r="B82" s="2" t="s">
        <v>149</v>
      </c>
      <c r="C82" s="18">
        <v>139541.34</v>
      </c>
      <c r="D82" s="19">
        <f t="shared" si="2"/>
        <v>7.3980952452247922E-3</v>
      </c>
      <c r="E82" s="20" t="s">
        <v>154</v>
      </c>
    </row>
    <row r="83" spans="1:5">
      <c r="A83" s="28">
        <v>78324</v>
      </c>
      <c r="B83" s="2" t="s">
        <v>173</v>
      </c>
      <c r="C83" s="18">
        <v>138823.82999999999</v>
      </c>
      <c r="D83" s="19">
        <f t="shared" si="2"/>
        <v>7.3600548528980356E-3</v>
      </c>
      <c r="E83" s="20" t="s">
        <v>192</v>
      </c>
    </row>
    <row r="84" spans="1:5">
      <c r="A84" s="28">
        <v>5652</v>
      </c>
      <c r="B84" s="2" t="s">
        <v>147</v>
      </c>
      <c r="C84" s="18">
        <v>136004.22</v>
      </c>
      <c r="D84" s="19">
        <f t="shared" si="2"/>
        <v>7.2105669424738696E-3</v>
      </c>
      <c r="E84" s="20" t="s">
        <v>152</v>
      </c>
    </row>
    <row r="85" spans="1:5">
      <c r="A85" s="28">
        <v>187852</v>
      </c>
      <c r="B85" s="2" t="s">
        <v>163</v>
      </c>
      <c r="C85" s="18">
        <v>134029.42000000001</v>
      </c>
      <c r="D85" s="19">
        <f t="shared" si="2"/>
        <v>7.105868517689717E-3</v>
      </c>
      <c r="E85" s="20" t="s">
        <v>181</v>
      </c>
    </row>
    <row r="86" spans="1:5">
      <c r="A86" s="28">
        <v>43702</v>
      </c>
      <c r="B86" s="2" t="s">
        <v>164</v>
      </c>
      <c r="C86" s="18">
        <v>133305.13</v>
      </c>
      <c r="D86" s="19">
        <f t="shared" si="2"/>
        <v>7.0674686685470618E-3</v>
      </c>
      <c r="E86" s="20" t="s">
        <v>182</v>
      </c>
    </row>
    <row r="87" spans="1:5">
      <c r="A87" s="28">
        <v>498960</v>
      </c>
      <c r="B87" s="2" t="s">
        <v>224</v>
      </c>
      <c r="C87" s="18">
        <v>127622.65</v>
      </c>
      <c r="D87" s="19">
        <f t="shared" si="2"/>
        <v>6.7661993223512677E-3</v>
      </c>
      <c r="E87" s="20" t="s">
        <v>225</v>
      </c>
    </row>
    <row r="88" spans="1:5">
      <c r="A88" s="28">
        <v>60427</v>
      </c>
      <c r="B88" s="2" t="s">
        <v>248</v>
      </c>
      <c r="C88" s="18">
        <v>127236.43</v>
      </c>
      <c r="D88" s="19">
        <f t="shared" si="2"/>
        <v>6.745723007980123E-3</v>
      </c>
      <c r="E88" s="20" t="s">
        <v>249</v>
      </c>
    </row>
    <row r="89" spans="1:5">
      <c r="A89" s="28">
        <v>153691</v>
      </c>
      <c r="B89" s="2" t="s">
        <v>231</v>
      </c>
      <c r="C89" s="18">
        <v>110690.58</v>
      </c>
      <c r="D89" s="19">
        <f t="shared" si="2"/>
        <v>5.8685078815294061E-3</v>
      </c>
      <c r="E89" s="20" t="s">
        <v>232</v>
      </c>
    </row>
    <row r="90" spans="1:5">
      <c r="A90" s="28">
        <v>24782</v>
      </c>
      <c r="B90" s="2" t="s">
        <v>253</v>
      </c>
      <c r="C90" s="18">
        <v>109092.69</v>
      </c>
      <c r="D90" s="19">
        <f t="shared" si="2"/>
        <v>5.7837921807099048E-3</v>
      </c>
      <c r="E90" s="20" t="s">
        <v>254</v>
      </c>
    </row>
    <row r="91" spans="1:5">
      <c r="A91" s="28">
        <v>2041744</v>
      </c>
      <c r="B91" s="2" t="s">
        <v>20</v>
      </c>
      <c r="C91" s="18">
        <v>62632.76</v>
      </c>
      <c r="D91" s="19">
        <f t="shared" si="2"/>
        <v>3.3206154101093309E-3</v>
      </c>
      <c r="E91" s="20" t="s">
        <v>193</v>
      </c>
    </row>
    <row r="92" spans="1:5">
      <c r="A92" s="28">
        <v>1677948</v>
      </c>
      <c r="B92" s="2" t="s">
        <v>58</v>
      </c>
      <c r="C92" s="18">
        <v>45514.26</v>
      </c>
      <c r="D92" s="19">
        <f t="shared" si="2"/>
        <v>2.4130399671948469E-3</v>
      </c>
      <c r="E92" s="20" t="s">
        <v>194</v>
      </c>
    </row>
    <row r="93" spans="1:5">
      <c r="A93" s="30"/>
      <c r="B93" s="27" t="s">
        <v>46</v>
      </c>
      <c r="C93" s="29">
        <f>+C92+C91</f>
        <v>108147.02</v>
      </c>
      <c r="D93" s="31">
        <f t="shared" si="2"/>
        <v>5.7336553773041782E-3</v>
      </c>
      <c r="E93" s="34"/>
    </row>
    <row r="94" spans="1:5">
      <c r="A94" s="28">
        <v>33462</v>
      </c>
      <c r="B94" s="2" t="s">
        <v>126</v>
      </c>
      <c r="C94" s="18">
        <v>102319.9</v>
      </c>
      <c r="D94" s="19">
        <f t="shared" si="2"/>
        <v>5.4247176190358798E-3</v>
      </c>
      <c r="E94" s="20" t="s">
        <v>127</v>
      </c>
    </row>
    <row r="95" spans="1:5">
      <c r="A95" s="28">
        <v>133931</v>
      </c>
      <c r="B95" s="2" t="s">
        <v>241</v>
      </c>
      <c r="C95" s="18">
        <v>101267.06</v>
      </c>
      <c r="D95" s="19">
        <f t="shared" si="2"/>
        <v>5.368898959146399E-3</v>
      </c>
      <c r="E95" s="20" t="s">
        <v>242</v>
      </c>
    </row>
    <row r="96" spans="1:5">
      <c r="A96" s="28">
        <v>3428</v>
      </c>
      <c r="B96" s="2" t="s">
        <v>268</v>
      </c>
      <c r="C96" s="18">
        <v>88403.71</v>
      </c>
      <c r="D96" s="19">
        <f t="shared" si="2"/>
        <v>4.6869197802689262E-3</v>
      </c>
      <c r="E96" s="20" t="s">
        <v>270</v>
      </c>
    </row>
    <row r="97" spans="1:5">
      <c r="A97" s="28">
        <v>20379</v>
      </c>
      <c r="B97" s="2" t="s">
        <v>198</v>
      </c>
      <c r="C97" s="18">
        <v>82883.320000000007</v>
      </c>
      <c r="D97" s="19">
        <f t="shared" si="2"/>
        <v>4.3942439968001241E-3</v>
      </c>
      <c r="E97" s="20" t="s">
        <v>204</v>
      </c>
    </row>
    <row r="98" spans="1:5">
      <c r="A98" s="28">
        <v>3657350</v>
      </c>
      <c r="B98" s="2" t="s">
        <v>59</v>
      </c>
      <c r="C98" s="18">
        <v>60392.93</v>
      </c>
      <c r="D98" s="19">
        <f t="shared" si="2"/>
        <v>3.2018658289951476E-3</v>
      </c>
      <c r="E98" s="20" t="s">
        <v>207</v>
      </c>
    </row>
    <row r="99" spans="1:5">
      <c r="A99" s="28">
        <v>180877</v>
      </c>
      <c r="B99" s="2" t="s">
        <v>21</v>
      </c>
      <c r="C99" s="18">
        <v>55846.31</v>
      </c>
      <c r="D99" s="19">
        <f t="shared" si="2"/>
        <v>2.9608166330805609E-3</v>
      </c>
      <c r="E99" s="20" t="s">
        <v>208</v>
      </c>
    </row>
    <row r="100" spans="1:5">
      <c r="A100" s="28">
        <v>1265335</v>
      </c>
      <c r="B100" s="2" t="s">
        <v>22</v>
      </c>
      <c r="C100" s="18">
        <v>50466.52</v>
      </c>
      <c r="D100" s="19">
        <f t="shared" si="2"/>
        <v>2.6755950720771483E-3</v>
      </c>
      <c r="E100" s="20" t="s">
        <v>209</v>
      </c>
    </row>
    <row r="101" spans="1:5">
      <c r="A101" s="28">
        <v>730066</v>
      </c>
      <c r="B101" s="2" t="s">
        <v>23</v>
      </c>
      <c r="C101" s="18">
        <v>27293.14</v>
      </c>
      <c r="D101" s="19">
        <f t="shared" si="2"/>
        <v>1.4470066667071893E-3</v>
      </c>
      <c r="E101" s="20" t="s">
        <v>210</v>
      </c>
    </row>
    <row r="102" spans="1:5">
      <c r="A102" s="28">
        <v>571359</v>
      </c>
      <c r="B102" s="2" t="s">
        <v>44</v>
      </c>
      <c r="C102" s="18">
        <v>18915.75</v>
      </c>
      <c r="D102" s="19">
        <f t="shared" si="2"/>
        <v>1.0028606586038294E-3</v>
      </c>
      <c r="E102" s="20" t="s">
        <v>211</v>
      </c>
    </row>
    <row r="103" spans="1:5">
      <c r="A103" s="30"/>
      <c r="B103" s="27" t="s">
        <v>46</v>
      </c>
      <c r="C103" s="29">
        <f>+C102+C101</f>
        <v>46208.89</v>
      </c>
      <c r="D103" s="31">
        <f t="shared" si="2"/>
        <v>2.4498673253110187E-3</v>
      </c>
      <c r="E103" s="34"/>
    </row>
    <row r="104" spans="1:5">
      <c r="A104" s="28">
        <v>6156103</v>
      </c>
      <c r="B104" s="2" t="s">
        <v>24</v>
      </c>
      <c r="C104" s="18">
        <v>43532.51</v>
      </c>
      <c r="D104" s="19">
        <f t="shared" si="2"/>
        <v>2.3079730726657832E-3</v>
      </c>
      <c r="E104" s="20" t="s">
        <v>212</v>
      </c>
    </row>
    <row r="105" spans="1:5">
      <c r="A105" s="28">
        <v>21233273216</v>
      </c>
      <c r="B105" s="2" t="s">
        <v>25</v>
      </c>
      <c r="C105" s="18">
        <v>41645.879999999997</v>
      </c>
      <c r="D105" s="19">
        <f t="shared" si="2"/>
        <v>2.2079491770051964E-3</v>
      </c>
      <c r="E105" s="20" t="s">
        <v>213</v>
      </c>
    </row>
    <row r="106" spans="1:5">
      <c r="A106" s="28">
        <v>29773</v>
      </c>
      <c r="B106" s="2" t="s">
        <v>60</v>
      </c>
      <c r="C106" s="18">
        <v>29167.68</v>
      </c>
      <c r="D106" s="19">
        <f t="shared" ref="D106:D113" si="3">C106/$C$118</f>
        <v>1.5463895840633196E-3</v>
      </c>
      <c r="E106" s="20" t="s">
        <v>214</v>
      </c>
    </row>
    <row r="107" spans="1:5">
      <c r="A107" s="28">
        <v>169819</v>
      </c>
      <c r="B107" s="2" t="s">
        <v>27</v>
      </c>
      <c r="C107" s="18">
        <v>26506.01</v>
      </c>
      <c r="D107" s="19">
        <f t="shared" si="3"/>
        <v>1.4052752148637872E-3</v>
      </c>
      <c r="E107" s="20" t="s">
        <v>216</v>
      </c>
    </row>
    <row r="108" spans="1:5">
      <c r="A108" s="28">
        <v>432517</v>
      </c>
      <c r="B108" s="2" t="s">
        <v>28</v>
      </c>
      <c r="C108" s="18">
        <v>20316.84</v>
      </c>
      <c r="D108" s="19">
        <f t="shared" si="3"/>
        <v>1.0771425686609637E-3</v>
      </c>
      <c r="E108" s="20" t="s">
        <v>217</v>
      </c>
    </row>
    <row r="109" spans="1:5">
      <c r="A109" s="28">
        <v>12313057</v>
      </c>
      <c r="B109" s="2" t="s">
        <v>29</v>
      </c>
      <c r="C109" s="18">
        <v>15270.54</v>
      </c>
      <c r="D109" s="19">
        <f t="shared" si="3"/>
        <v>8.0960172351802703E-4</v>
      </c>
      <c r="E109" s="20" t="s">
        <v>218</v>
      </c>
    </row>
    <row r="110" spans="1:5">
      <c r="A110" s="28">
        <v>577525</v>
      </c>
      <c r="B110" s="2" t="s">
        <v>31</v>
      </c>
      <c r="C110" s="18">
        <v>4473.8100000000004</v>
      </c>
      <c r="D110" s="19">
        <f t="shared" si="3"/>
        <v>2.3718901143588797E-4</v>
      </c>
      <c r="E110" s="20" t="s">
        <v>219</v>
      </c>
    </row>
    <row r="111" spans="1:5">
      <c r="A111" s="28">
        <v>75226</v>
      </c>
      <c r="B111" s="2" t="s">
        <v>32</v>
      </c>
      <c r="C111" s="18">
        <v>1979.46</v>
      </c>
      <c r="D111" s="19">
        <f t="shared" si="3"/>
        <v>1.0494548507354644E-4</v>
      </c>
      <c r="E111" s="20" t="s">
        <v>220</v>
      </c>
    </row>
    <row r="112" spans="1:5">
      <c r="A112" s="28">
        <v>275182</v>
      </c>
      <c r="B112" s="2" t="s">
        <v>34</v>
      </c>
      <c r="C112" s="18">
        <v>1205.0899999999999</v>
      </c>
      <c r="D112" s="19">
        <f t="shared" si="3"/>
        <v>6.3890533078354733E-5</v>
      </c>
      <c r="E112" s="20" t="s">
        <v>221</v>
      </c>
    </row>
    <row r="113" spans="1:5">
      <c r="A113" s="28">
        <v>552780</v>
      </c>
      <c r="B113" s="2" t="s">
        <v>36</v>
      </c>
      <c r="C113" s="18">
        <v>273.77999999999997</v>
      </c>
      <c r="D113" s="19">
        <f t="shared" si="3"/>
        <v>1.451505708801165E-5</v>
      </c>
      <c r="E113" s="20" t="s">
        <v>222</v>
      </c>
    </row>
    <row r="114" spans="1:5">
      <c r="A114" s="28"/>
      <c r="C114" s="18"/>
      <c r="D114" s="19"/>
      <c r="E114" s="20"/>
    </row>
    <row r="115" spans="1:5">
      <c r="A115" s="21"/>
      <c r="B115" s="21" t="s">
        <v>37</v>
      </c>
      <c r="C115" s="26">
        <v>18370946.200000003</v>
      </c>
      <c r="D115" s="19">
        <f>C115/$C$118</f>
        <v>0.9739766705157088</v>
      </c>
    </row>
    <row r="116" spans="1:5">
      <c r="B116" s="21" t="s">
        <v>48</v>
      </c>
      <c r="C116" s="26">
        <v>490846.65</v>
      </c>
      <c r="D116" s="19">
        <f>C116/$C$118</f>
        <v>2.602332948429131E-2</v>
      </c>
    </row>
    <row r="117" spans="1:5">
      <c r="B117" s="3"/>
      <c r="C117" s="26"/>
      <c r="D117" s="23"/>
    </row>
    <row r="118" spans="1:5">
      <c r="B118" s="21" t="s">
        <v>49</v>
      </c>
      <c r="C118" s="22">
        <f>C115+C116</f>
        <v>18861792.850000001</v>
      </c>
      <c r="D118" s="19">
        <f>C118/$C$118</f>
        <v>1</v>
      </c>
    </row>
    <row r="119" spans="1:5">
      <c r="A119" s="55" t="s">
        <v>51</v>
      </c>
      <c r="B119" s="55"/>
      <c r="C119" s="55"/>
      <c r="D119" s="55"/>
      <c r="E119" s="55"/>
    </row>
    <row r="120" spans="1:5">
      <c r="A120" s="55"/>
      <c r="B120" s="55"/>
      <c r="C120" s="55"/>
      <c r="D120" s="55"/>
      <c r="E120" s="55"/>
    </row>
    <row r="121" spans="1:5">
      <c r="A121" s="55"/>
      <c r="B121" s="55"/>
      <c r="C121" s="55"/>
      <c r="D121" s="55"/>
      <c r="E121" s="55"/>
    </row>
    <row r="122" spans="1:5">
      <c r="A122" s="55"/>
      <c r="B122" s="55"/>
      <c r="C122" s="55"/>
      <c r="D122" s="55"/>
      <c r="E122" s="55"/>
    </row>
  </sheetData>
  <mergeCells count="2">
    <mergeCell ref="A3:E6"/>
    <mergeCell ref="A119:E122"/>
  </mergeCells>
  <pageMargins left="0.7" right="0.7" top="0.75" bottom="0.75" header="0.3" footer="0.3"/>
  <ignoredErrors>
    <ignoredError sqref="E12:E113"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BF4C6-783A-45DC-9A03-6E26AAF69FE6}">
  <dimension ref="A1:H125"/>
  <sheetViews>
    <sheetView workbookViewId="0">
      <selection activeCell="B12" sqref="B12"/>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11" width="9.140625" style="3"/>
    <col min="12" max="12" width="10.85546875" style="3" bestFit="1" customWidth="1"/>
    <col min="13" max="16384" width="9.140625" style="3"/>
  </cols>
  <sheetData>
    <row r="1" spans="1:8" ht="38.25" customHeight="1">
      <c r="A1" s="1" t="s">
        <v>63</v>
      </c>
    </row>
    <row r="2" spans="1:8" ht="12.75">
      <c r="A2" s="4"/>
    </row>
    <row r="3" spans="1:8">
      <c r="A3" s="46" t="s">
        <v>1</v>
      </c>
      <c r="B3" s="47"/>
      <c r="C3" s="47"/>
      <c r="D3" s="47"/>
      <c r="E3" s="48"/>
    </row>
    <row r="4" spans="1:8" ht="12.75" customHeight="1">
      <c r="A4" s="49"/>
      <c r="B4" s="56"/>
      <c r="C4" s="56"/>
      <c r="D4" s="56"/>
      <c r="E4" s="51"/>
    </row>
    <row r="5" spans="1:8" ht="12.75" customHeight="1">
      <c r="A5" s="49"/>
      <c r="B5" s="56"/>
      <c r="C5" s="56"/>
      <c r="D5" s="56"/>
      <c r="E5" s="51"/>
    </row>
    <row r="6" spans="1:8">
      <c r="A6" s="52"/>
      <c r="B6" s="53"/>
      <c r="C6" s="53"/>
      <c r="D6" s="53"/>
      <c r="E6" s="54"/>
    </row>
    <row r="7" spans="1:8" ht="12.75">
      <c r="A7" s="5"/>
      <c r="B7" s="5"/>
    </row>
    <row r="8" spans="1:8" ht="30.75" customHeight="1">
      <c r="A8" s="4" t="s">
        <v>258</v>
      </c>
    </row>
    <row r="9" spans="1:8">
      <c r="A9" s="6"/>
    </row>
    <row r="10" spans="1:8" ht="12">
      <c r="A10" s="7" t="s">
        <v>3</v>
      </c>
      <c r="B10" s="8" t="s">
        <v>4</v>
      </c>
      <c r="C10" s="9" t="s">
        <v>5</v>
      </c>
      <c r="D10" s="10" t="s">
        <v>6</v>
      </c>
      <c r="E10" s="11" t="s">
        <v>7</v>
      </c>
    </row>
    <row r="11" spans="1:8" ht="12">
      <c r="A11" s="12"/>
      <c r="B11" s="13"/>
      <c r="C11" s="14"/>
      <c r="D11" s="15"/>
      <c r="E11" s="16"/>
    </row>
    <row r="12" spans="1:8">
      <c r="A12" s="28">
        <v>1000786.64</v>
      </c>
      <c r="B12" s="2" t="s">
        <v>55</v>
      </c>
      <c r="C12" s="18">
        <v>1000786.64</v>
      </c>
      <c r="D12" s="19">
        <f t="shared" ref="D12:D37" si="0">C12/$C$121</f>
        <v>5.2226886857757476E-2</v>
      </c>
      <c r="E12" s="37" t="s">
        <v>54</v>
      </c>
      <c r="H12" s="40"/>
    </row>
    <row r="13" spans="1:8">
      <c r="A13" s="28">
        <v>53763</v>
      </c>
      <c r="B13" s="2" t="s">
        <v>68</v>
      </c>
      <c r="C13" s="18">
        <v>797469.92</v>
      </c>
      <c r="D13" s="19">
        <f t="shared" si="0"/>
        <v>4.1616633975354533E-2</v>
      </c>
      <c r="E13" s="37" t="s">
        <v>81</v>
      </c>
      <c r="H13" s="40"/>
    </row>
    <row r="14" spans="1:8">
      <c r="A14" s="28">
        <v>84432</v>
      </c>
      <c r="B14" s="2" t="s">
        <v>72</v>
      </c>
      <c r="C14" s="18">
        <v>644637.11</v>
      </c>
      <c r="D14" s="19">
        <f t="shared" si="0"/>
        <v>3.3640926110166461E-2</v>
      </c>
      <c r="E14" s="20" t="s">
        <v>85</v>
      </c>
      <c r="H14" s="40"/>
    </row>
    <row r="15" spans="1:8">
      <c r="A15" s="41">
        <v>84089</v>
      </c>
      <c r="B15" s="2" t="s">
        <v>75</v>
      </c>
      <c r="C15" s="33">
        <v>601605.14</v>
      </c>
      <c r="D15" s="19">
        <f t="shared" si="0"/>
        <v>3.1395266807144176E-2</v>
      </c>
      <c r="E15" s="20" t="s">
        <v>88</v>
      </c>
      <c r="H15" s="40"/>
    </row>
    <row r="16" spans="1:8">
      <c r="A16" s="28">
        <v>4185</v>
      </c>
      <c r="B16" s="2" t="s">
        <v>69</v>
      </c>
      <c r="C16" s="18">
        <v>550651.91</v>
      </c>
      <c r="D16" s="19">
        <f t="shared" si="0"/>
        <v>2.8736229933663038E-2</v>
      </c>
      <c r="E16" s="37" t="s">
        <v>260</v>
      </c>
      <c r="H16" s="40"/>
    </row>
    <row r="17" spans="1:8">
      <c r="A17" s="28">
        <v>193157</v>
      </c>
      <c r="B17" s="2" t="s">
        <v>74</v>
      </c>
      <c r="C17" s="18">
        <v>536434.53</v>
      </c>
      <c r="D17" s="19">
        <f t="shared" si="0"/>
        <v>2.7994284081274617E-2</v>
      </c>
      <c r="E17" s="37" t="s">
        <v>87</v>
      </c>
      <c r="H17" s="40"/>
    </row>
    <row r="18" spans="1:8">
      <c r="A18" s="41">
        <v>131277</v>
      </c>
      <c r="B18" s="2" t="s">
        <v>71</v>
      </c>
      <c r="C18" s="33">
        <v>455633.93</v>
      </c>
      <c r="D18" s="19">
        <f t="shared" si="0"/>
        <v>2.3777637270083252E-2</v>
      </c>
      <c r="E18" s="20" t="s">
        <v>84</v>
      </c>
      <c r="H18" s="40"/>
    </row>
    <row r="19" spans="1:8">
      <c r="A19" s="28">
        <v>244040</v>
      </c>
      <c r="B19" s="2" t="s">
        <v>96</v>
      </c>
      <c r="C19" s="18">
        <v>437657.77</v>
      </c>
      <c r="D19" s="19">
        <f t="shared" si="0"/>
        <v>2.2839536343339319E-2</v>
      </c>
      <c r="E19" s="20" t="s">
        <v>101</v>
      </c>
      <c r="H19" s="40"/>
    </row>
    <row r="20" spans="1:8">
      <c r="A20" s="28">
        <v>54674</v>
      </c>
      <c r="B20" s="2" t="s">
        <v>76</v>
      </c>
      <c r="C20" s="18">
        <v>436285.32</v>
      </c>
      <c r="D20" s="19">
        <f t="shared" si="0"/>
        <v>2.276791389355529E-2</v>
      </c>
      <c r="E20" s="20" t="s">
        <v>89</v>
      </c>
      <c r="H20" s="40"/>
    </row>
    <row r="21" spans="1:8">
      <c r="A21" s="28">
        <v>52618</v>
      </c>
      <c r="B21" s="2" t="s">
        <v>79</v>
      </c>
      <c r="C21" s="18">
        <v>432198.47</v>
      </c>
      <c r="D21" s="19">
        <f t="shared" si="0"/>
        <v>2.2554638212182655E-2</v>
      </c>
      <c r="E21" s="20" t="s">
        <v>94</v>
      </c>
      <c r="H21" s="40"/>
    </row>
    <row r="22" spans="1:8">
      <c r="A22" s="28">
        <v>18315</v>
      </c>
      <c r="B22" s="2" t="s">
        <v>77</v>
      </c>
      <c r="C22" s="18">
        <v>336320.96</v>
      </c>
      <c r="D22" s="19">
        <f t="shared" si="0"/>
        <v>1.7551190257508214E-2</v>
      </c>
      <c r="E22" s="20" t="s">
        <v>92</v>
      </c>
      <c r="H22" s="40"/>
    </row>
    <row r="23" spans="1:8">
      <c r="A23" s="28">
        <v>81600</v>
      </c>
      <c r="B23" s="2" t="s">
        <v>256</v>
      </c>
      <c r="C23" s="18">
        <v>323987.12</v>
      </c>
      <c r="D23" s="19">
        <f t="shared" si="0"/>
        <v>1.6907538513514422E-2</v>
      </c>
      <c r="E23" s="20" t="s">
        <v>257</v>
      </c>
      <c r="H23" s="40"/>
    </row>
    <row r="24" spans="1:8">
      <c r="A24" s="28">
        <v>43770</v>
      </c>
      <c r="B24" s="2" t="s">
        <v>108</v>
      </c>
      <c r="C24" s="18">
        <v>319362.59999999998</v>
      </c>
      <c r="D24" s="19">
        <f t="shared" si="0"/>
        <v>1.6666204074026466E-2</v>
      </c>
      <c r="E24" s="20" t="s">
        <v>112</v>
      </c>
      <c r="H24" s="40"/>
    </row>
    <row r="25" spans="1:8">
      <c r="A25" s="28">
        <v>30074</v>
      </c>
      <c r="B25" s="2" t="s">
        <v>97</v>
      </c>
      <c r="C25" s="18">
        <v>313590.86</v>
      </c>
      <c r="D25" s="19">
        <f t="shared" si="0"/>
        <v>1.6365001000459862E-2</v>
      </c>
      <c r="E25" s="20" t="s">
        <v>102</v>
      </c>
      <c r="H25" s="40"/>
    </row>
    <row r="26" spans="1:8">
      <c r="A26" s="28">
        <v>20915</v>
      </c>
      <c r="B26" s="2" t="s">
        <v>165</v>
      </c>
      <c r="C26" s="18">
        <v>312974.88</v>
      </c>
      <c r="D26" s="19">
        <f t="shared" si="0"/>
        <v>1.6332855569574974E-2</v>
      </c>
      <c r="E26" s="20" t="s">
        <v>183</v>
      </c>
      <c r="H26" s="40"/>
    </row>
    <row r="27" spans="1:8">
      <c r="A27" s="28">
        <v>100456</v>
      </c>
      <c r="B27" s="2" t="s">
        <v>259</v>
      </c>
      <c r="C27" s="18">
        <v>296258.40999999997</v>
      </c>
      <c r="D27" s="19">
        <f t="shared" si="0"/>
        <v>1.5460492617816245E-2</v>
      </c>
      <c r="E27" s="20" t="s">
        <v>261</v>
      </c>
      <c r="H27" s="40"/>
    </row>
    <row r="28" spans="1:8">
      <c r="A28" s="28">
        <v>226609</v>
      </c>
      <c r="B28" s="2" t="s">
        <v>100</v>
      </c>
      <c r="C28" s="18">
        <v>291150.28999999998</v>
      </c>
      <c r="D28" s="19">
        <f t="shared" si="0"/>
        <v>1.5193921108332618E-2</v>
      </c>
      <c r="E28" s="20" t="s">
        <v>105</v>
      </c>
      <c r="H28" s="40"/>
    </row>
    <row r="29" spans="1:8">
      <c r="A29" s="28">
        <v>362649</v>
      </c>
      <c r="B29" s="2" t="s">
        <v>57</v>
      </c>
      <c r="C29" s="18">
        <v>156885.70000000001</v>
      </c>
      <c r="D29" s="19">
        <f t="shared" si="0"/>
        <v>8.1872113155907859E-3</v>
      </c>
      <c r="E29" s="20" t="s">
        <v>90</v>
      </c>
      <c r="H29" s="40"/>
    </row>
    <row r="30" spans="1:8">
      <c r="A30" s="28">
        <v>262047</v>
      </c>
      <c r="B30" s="2" t="s">
        <v>19</v>
      </c>
      <c r="C30" s="18">
        <v>133882.56</v>
      </c>
      <c r="D30" s="19">
        <f t="shared" si="0"/>
        <v>6.9867732380469493E-3</v>
      </c>
      <c r="E30" s="20" t="s">
        <v>91</v>
      </c>
      <c r="H30" s="40"/>
    </row>
    <row r="31" spans="1:8" s="35" customFormat="1">
      <c r="A31" s="30"/>
      <c r="B31" s="27" t="s">
        <v>46</v>
      </c>
      <c r="C31" s="29">
        <f>+C30+C29</f>
        <v>290768.26</v>
      </c>
      <c r="D31" s="31">
        <f t="shared" si="0"/>
        <v>1.5173984553637736E-2</v>
      </c>
      <c r="E31" s="34"/>
      <c r="G31" s="3"/>
    </row>
    <row r="32" spans="1:8">
      <c r="A32" s="41">
        <v>31177</v>
      </c>
      <c r="B32" s="2" t="s">
        <v>170</v>
      </c>
      <c r="C32" s="33">
        <v>278342.46999999997</v>
      </c>
      <c r="D32" s="19">
        <f t="shared" si="0"/>
        <v>1.4525534322079632E-2</v>
      </c>
      <c r="E32" s="37" t="s">
        <v>189</v>
      </c>
      <c r="H32" s="40"/>
    </row>
    <row r="33" spans="1:8">
      <c r="A33" s="28">
        <v>95185</v>
      </c>
      <c r="B33" s="2" t="s">
        <v>98</v>
      </c>
      <c r="C33" s="18">
        <v>271798.31</v>
      </c>
      <c r="D33" s="19">
        <f t="shared" si="0"/>
        <v>1.4184021865539385E-2</v>
      </c>
      <c r="E33" s="20" t="s">
        <v>103</v>
      </c>
      <c r="H33" s="40"/>
    </row>
    <row r="34" spans="1:8">
      <c r="A34" s="28">
        <v>11953</v>
      </c>
      <c r="B34" s="2" t="s">
        <v>157</v>
      </c>
      <c r="C34" s="18">
        <v>269372.90999999997</v>
      </c>
      <c r="D34" s="19">
        <f t="shared" si="0"/>
        <v>1.405745034037913E-2</v>
      </c>
      <c r="E34" s="20" t="s">
        <v>175</v>
      </c>
      <c r="H34" s="40"/>
    </row>
    <row r="35" spans="1:8">
      <c r="A35" s="28">
        <v>35367</v>
      </c>
      <c r="B35" s="2" t="s">
        <v>78</v>
      </c>
      <c r="C35" s="18">
        <v>268746.65000000002</v>
      </c>
      <c r="D35" s="19">
        <f t="shared" si="0"/>
        <v>1.4024768439106411E-2</v>
      </c>
      <c r="E35" s="20" t="s">
        <v>93</v>
      </c>
      <c r="H35" s="40"/>
    </row>
    <row r="36" spans="1:8">
      <c r="A36" s="28">
        <v>22972</v>
      </c>
      <c r="B36" s="2" t="s">
        <v>200</v>
      </c>
      <c r="C36" s="18">
        <v>258347.75</v>
      </c>
      <c r="D36" s="19">
        <f t="shared" si="0"/>
        <v>1.3482093155446413E-2</v>
      </c>
      <c r="E36" s="20" t="s">
        <v>206</v>
      </c>
      <c r="H36" s="40"/>
    </row>
    <row r="37" spans="1:8">
      <c r="A37" s="41">
        <v>13843</v>
      </c>
      <c r="B37" s="2" t="s">
        <v>70</v>
      </c>
      <c r="C37" s="18">
        <v>249485.44</v>
      </c>
      <c r="D37" s="19">
        <f t="shared" si="0"/>
        <v>1.3019606104591725E-2</v>
      </c>
      <c r="E37" s="20" t="s">
        <v>83</v>
      </c>
      <c r="H37" s="40"/>
    </row>
    <row r="38" spans="1:8">
      <c r="A38" s="28">
        <v>5524</v>
      </c>
      <c r="B38" s="2" t="s">
        <v>140</v>
      </c>
      <c r="C38" s="18">
        <v>247382.27</v>
      </c>
      <c r="D38" s="19">
        <f t="shared" ref="D38:D41" si="1">C38/$C$121</f>
        <v>1.2909850421169902E-2</v>
      </c>
      <c r="E38" s="37" t="s">
        <v>145</v>
      </c>
      <c r="H38" s="40"/>
    </row>
    <row r="39" spans="1:8">
      <c r="A39" s="28">
        <v>11566</v>
      </c>
      <c r="B39" s="2" t="s">
        <v>80</v>
      </c>
      <c r="C39" s="18">
        <v>239381.99</v>
      </c>
      <c r="D39" s="19">
        <f t="shared" si="1"/>
        <v>1.2492349125998356E-2</v>
      </c>
      <c r="E39" s="37" t="s">
        <v>95</v>
      </c>
      <c r="H39" s="40"/>
    </row>
    <row r="40" spans="1:8">
      <c r="A40" s="28">
        <v>123763</v>
      </c>
      <c r="B40" s="2" t="s">
        <v>117</v>
      </c>
      <c r="C40" s="18">
        <v>238518.55</v>
      </c>
      <c r="D40" s="19">
        <f t="shared" si="1"/>
        <v>1.2447289788287311E-2</v>
      </c>
      <c r="E40" s="37" t="s">
        <v>120</v>
      </c>
      <c r="H40" s="40"/>
    </row>
    <row r="41" spans="1:8">
      <c r="A41" s="28">
        <v>7889</v>
      </c>
      <c r="B41" s="2" t="s">
        <v>262</v>
      </c>
      <c r="C41" s="18">
        <v>235434.91</v>
      </c>
      <c r="D41" s="19">
        <f t="shared" si="1"/>
        <v>1.2286367458838494E-2</v>
      </c>
      <c r="E41" s="37" t="s">
        <v>263</v>
      </c>
      <c r="H41" s="40"/>
    </row>
    <row r="42" spans="1:8">
      <c r="A42" s="28">
        <v>8860909</v>
      </c>
      <c r="B42" s="2" t="s">
        <v>16</v>
      </c>
      <c r="C42" s="18">
        <v>209072.59</v>
      </c>
      <c r="D42" s="19">
        <f>C42/$C$121</f>
        <v>1.0910627766761872E-2</v>
      </c>
      <c r="E42" s="37" t="s">
        <v>106</v>
      </c>
      <c r="H42" s="40"/>
    </row>
    <row r="43" spans="1:8">
      <c r="A43" s="28">
        <v>5365084</v>
      </c>
      <c r="B43" s="2" t="s">
        <v>40</v>
      </c>
      <c r="C43" s="18">
        <v>25556.18</v>
      </c>
      <c r="D43" s="19">
        <f>C43/$C$121</f>
        <v>1.3336706027335503E-3</v>
      </c>
      <c r="E43" s="20" t="s">
        <v>107</v>
      </c>
      <c r="H43" s="40"/>
    </row>
    <row r="44" spans="1:8" s="35" customFormat="1">
      <c r="A44" s="30"/>
      <c r="B44" s="27" t="s">
        <v>46</v>
      </c>
      <c r="C44" s="29">
        <f>+C43+C42</f>
        <v>234628.77</v>
      </c>
      <c r="D44" s="31">
        <f>C44/$C$121</f>
        <v>1.2244298369495421E-2</v>
      </c>
      <c r="E44" s="34"/>
      <c r="G44" s="3"/>
    </row>
    <row r="45" spans="1:8">
      <c r="A45" s="41">
        <v>1370</v>
      </c>
      <c r="B45" s="2" t="s">
        <v>146</v>
      </c>
      <c r="C45" s="18">
        <v>233440.5</v>
      </c>
      <c r="D45" s="19">
        <f t="shared" ref="D45:D48" si="2">C45/$C$121</f>
        <v>1.2182287506873926E-2</v>
      </c>
      <c r="E45" s="20" t="s">
        <v>151</v>
      </c>
    </row>
    <row r="46" spans="1:8">
      <c r="A46" s="41">
        <v>38596</v>
      </c>
      <c r="B46" s="2" t="s">
        <v>118</v>
      </c>
      <c r="C46" s="18">
        <v>232708.59</v>
      </c>
      <c r="D46" s="19">
        <f t="shared" si="2"/>
        <v>1.2144092172092018E-2</v>
      </c>
      <c r="E46" s="20" t="s">
        <v>121</v>
      </c>
    </row>
    <row r="47" spans="1:8">
      <c r="A47" s="41">
        <v>250715</v>
      </c>
      <c r="B47" s="2" t="s">
        <v>110</v>
      </c>
      <c r="C47" s="18">
        <v>224814.31</v>
      </c>
      <c r="D47" s="19">
        <f t="shared" si="2"/>
        <v>1.1732122575472046E-2</v>
      </c>
      <c r="E47" s="20" t="s">
        <v>114</v>
      </c>
    </row>
    <row r="48" spans="1:8">
      <c r="A48" s="41">
        <v>71649</v>
      </c>
      <c r="B48" s="2" t="s">
        <v>73</v>
      </c>
      <c r="C48" s="18">
        <v>222552.39</v>
      </c>
      <c r="D48" s="19">
        <f t="shared" si="2"/>
        <v>1.1614082390681712E-2</v>
      </c>
      <c r="E48" s="20" t="s">
        <v>86</v>
      </c>
    </row>
    <row r="49" spans="1:8">
      <c r="A49" s="41">
        <v>14455036</v>
      </c>
      <c r="B49" s="2" t="s">
        <v>17</v>
      </c>
      <c r="C49" s="18">
        <v>188146.29</v>
      </c>
      <c r="D49" s="19">
        <f t="shared" ref="D49:D80" si="3">C49/$C$121</f>
        <v>9.8185713195939814E-3</v>
      </c>
      <c r="E49" s="20" t="s">
        <v>122</v>
      </c>
      <c r="H49" s="40"/>
    </row>
    <row r="50" spans="1:8">
      <c r="A50" s="28">
        <v>2355925</v>
      </c>
      <c r="B50" s="2" t="s">
        <v>41</v>
      </c>
      <c r="C50" s="18">
        <v>30443.02</v>
      </c>
      <c r="D50" s="19">
        <f t="shared" si="3"/>
        <v>1.588694430561591E-3</v>
      </c>
      <c r="E50" s="20" t="s">
        <v>123</v>
      </c>
      <c r="H50" s="40"/>
    </row>
    <row r="51" spans="1:8" s="35" customFormat="1">
      <c r="A51" s="30"/>
      <c r="B51" s="27" t="s">
        <v>46</v>
      </c>
      <c r="C51" s="29">
        <f>+C50+C49</f>
        <v>218589.31</v>
      </c>
      <c r="D51" s="31">
        <f t="shared" si="3"/>
        <v>1.1407265750155573E-2</v>
      </c>
      <c r="E51" s="34"/>
      <c r="G51" s="3"/>
    </row>
    <row r="52" spans="1:8">
      <c r="A52" s="28">
        <v>16665</v>
      </c>
      <c r="B52" s="2" t="s">
        <v>172</v>
      </c>
      <c r="C52" s="18">
        <v>197694.78</v>
      </c>
      <c r="D52" s="19">
        <f t="shared" si="3"/>
        <v>1.0316867246978093E-2</v>
      </c>
      <c r="E52" s="20" t="s">
        <v>191</v>
      </c>
    </row>
    <row r="53" spans="1:8">
      <c r="A53" s="28">
        <v>4813</v>
      </c>
      <c r="B53" s="2" t="s">
        <v>226</v>
      </c>
      <c r="C53" s="18">
        <v>197456.98</v>
      </c>
      <c r="D53" s="19">
        <f t="shared" si="3"/>
        <v>1.0304457455321827E-2</v>
      </c>
      <c r="E53" s="20" t="s">
        <v>227</v>
      </c>
    </row>
    <row r="54" spans="1:8">
      <c r="A54" s="28">
        <v>6125</v>
      </c>
      <c r="B54" s="2" t="s">
        <v>138</v>
      </c>
      <c r="C54" s="18">
        <v>190268.43</v>
      </c>
      <c r="D54" s="19">
        <f t="shared" si="3"/>
        <v>9.929316968313194E-3</v>
      </c>
      <c r="E54" s="20" t="s">
        <v>143</v>
      </c>
    </row>
    <row r="55" spans="1:8">
      <c r="A55" s="28">
        <v>144384</v>
      </c>
      <c r="B55" s="2" t="s">
        <v>228</v>
      </c>
      <c r="C55" s="18">
        <v>188405.04</v>
      </c>
      <c r="D55" s="19">
        <f t="shared" si="3"/>
        <v>9.8320744045017148E-3</v>
      </c>
      <c r="E55" s="20" t="s">
        <v>230</v>
      </c>
    </row>
    <row r="56" spans="1:8">
      <c r="A56" s="28">
        <v>19263</v>
      </c>
      <c r="B56" s="2" t="s">
        <v>131</v>
      </c>
      <c r="C56" s="18">
        <v>186207.96</v>
      </c>
      <c r="D56" s="19">
        <f t="shared" si="3"/>
        <v>9.7174179492782089E-3</v>
      </c>
      <c r="E56" s="20" t="s">
        <v>134</v>
      </c>
    </row>
    <row r="57" spans="1:8">
      <c r="A57" s="28">
        <v>40456</v>
      </c>
      <c r="B57" s="2" t="s">
        <v>109</v>
      </c>
      <c r="C57" s="18">
        <v>186037.12</v>
      </c>
      <c r="D57" s="19">
        <f t="shared" si="3"/>
        <v>9.7085025211598053E-3</v>
      </c>
      <c r="E57" s="20" t="s">
        <v>113</v>
      </c>
    </row>
    <row r="58" spans="1:8">
      <c r="A58" s="28">
        <v>22211</v>
      </c>
      <c r="B58" s="2" t="s">
        <v>251</v>
      </c>
      <c r="C58" s="18">
        <v>183166.53</v>
      </c>
      <c r="D58" s="19">
        <f t="shared" si="3"/>
        <v>9.5586983839412963E-3</v>
      </c>
      <c r="E58" s="20" t="s">
        <v>252</v>
      </c>
    </row>
    <row r="59" spans="1:8">
      <c r="A59" s="28">
        <v>13785</v>
      </c>
      <c r="B59" s="2" t="s">
        <v>264</v>
      </c>
      <c r="C59" s="18">
        <v>182671.52</v>
      </c>
      <c r="D59" s="19">
        <f t="shared" si="3"/>
        <v>9.5328658735638009E-3</v>
      </c>
      <c r="E59" s="20" t="s">
        <v>266</v>
      </c>
    </row>
    <row r="60" spans="1:8">
      <c r="A60" s="28">
        <v>55575</v>
      </c>
      <c r="B60" s="2" t="s">
        <v>126</v>
      </c>
      <c r="C60" s="18">
        <v>180372.48000000001</v>
      </c>
      <c r="D60" s="19">
        <f t="shared" si="3"/>
        <v>9.4128885505637087E-3</v>
      </c>
      <c r="E60" s="20" t="s">
        <v>127</v>
      </c>
    </row>
    <row r="61" spans="1:8">
      <c r="A61" s="28">
        <v>5598</v>
      </c>
      <c r="B61" s="2" t="s">
        <v>265</v>
      </c>
      <c r="C61" s="18">
        <v>169277.07</v>
      </c>
      <c r="D61" s="19">
        <f t="shared" si="3"/>
        <v>8.8338653106946885E-3</v>
      </c>
      <c r="E61" s="20" t="s">
        <v>267</v>
      </c>
    </row>
    <row r="62" spans="1:8">
      <c r="A62" s="28">
        <v>66726</v>
      </c>
      <c r="B62" s="2" t="s">
        <v>161</v>
      </c>
      <c r="C62" s="18">
        <v>166400.44</v>
      </c>
      <c r="D62" s="19">
        <f t="shared" si="3"/>
        <v>8.6837459710304103E-3</v>
      </c>
      <c r="E62" s="20" t="s">
        <v>179</v>
      </c>
    </row>
    <row r="63" spans="1:8">
      <c r="A63" s="28">
        <v>7386</v>
      </c>
      <c r="B63" s="2" t="s">
        <v>168</v>
      </c>
      <c r="C63" s="18">
        <v>166191.03</v>
      </c>
      <c r="D63" s="19">
        <f t="shared" si="3"/>
        <v>8.6728177352409282E-3</v>
      </c>
      <c r="E63" s="20" t="s">
        <v>186</v>
      </c>
    </row>
    <row r="64" spans="1:8">
      <c r="A64" s="28">
        <v>292031</v>
      </c>
      <c r="B64" s="2" t="s">
        <v>156</v>
      </c>
      <c r="C64" s="18">
        <v>166106.54</v>
      </c>
      <c r="D64" s="19">
        <f t="shared" si="3"/>
        <v>8.6684085540086418E-3</v>
      </c>
      <c r="E64" s="20" t="s">
        <v>174</v>
      </c>
    </row>
    <row r="65" spans="1:7">
      <c r="A65" s="28">
        <v>196322</v>
      </c>
      <c r="B65" s="2" t="s">
        <v>136</v>
      </c>
      <c r="C65" s="18">
        <v>164470.64000000001</v>
      </c>
      <c r="D65" s="19">
        <f t="shared" si="3"/>
        <v>8.5830377458905351E-3</v>
      </c>
      <c r="E65" s="20" t="s">
        <v>141</v>
      </c>
    </row>
    <row r="66" spans="1:7">
      <c r="A66" s="28">
        <v>300201</v>
      </c>
      <c r="B66" s="2" t="s">
        <v>137</v>
      </c>
      <c r="C66" s="18">
        <v>157317.32</v>
      </c>
      <c r="D66" s="19">
        <f t="shared" si="3"/>
        <v>8.20973576586277E-3</v>
      </c>
      <c r="E66" s="20" t="s">
        <v>142</v>
      </c>
    </row>
    <row r="67" spans="1:7">
      <c r="A67" s="28">
        <v>49840</v>
      </c>
      <c r="B67" s="2" t="s">
        <v>240</v>
      </c>
      <c r="C67" s="18">
        <v>156783.94</v>
      </c>
      <c r="D67" s="19">
        <f t="shared" si="3"/>
        <v>8.1819008849812747E-3</v>
      </c>
      <c r="E67" s="20" t="s">
        <v>135</v>
      </c>
    </row>
    <row r="68" spans="1:7">
      <c r="A68" s="28">
        <v>11282</v>
      </c>
      <c r="B68" s="2" t="s">
        <v>111</v>
      </c>
      <c r="C68" s="18">
        <v>155212.65</v>
      </c>
      <c r="D68" s="19">
        <f t="shared" si="3"/>
        <v>8.0999018036878572E-3</v>
      </c>
      <c r="E68" s="20" t="s">
        <v>115</v>
      </c>
    </row>
    <row r="69" spans="1:7">
      <c r="A69" s="28">
        <v>20423</v>
      </c>
      <c r="B69" s="2" t="s">
        <v>246</v>
      </c>
      <c r="C69" s="18">
        <v>153252.41</v>
      </c>
      <c r="D69" s="19">
        <f t="shared" si="3"/>
        <v>7.9976050417186438E-3</v>
      </c>
      <c r="E69" s="20" t="s">
        <v>184</v>
      </c>
    </row>
    <row r="70" spans="1:7">
      <c r="A70" s="28">
        <v>18372</v>
      </c>
      <c r="B70" s="2" t="s">
        <v>245</v>
      </c>
      <c r="C70" s="18">
        <v>152153.92000000001</v>
      </c>
      <c r="D70" s="19">
        <f t="shared" si="3"/>
        <v>7.9402794233986614E-3</v>
      </c>
      <c r="E70" s="20" t="s">
        <v>247</v>
      </c>
    </row>
    <row r="71" spans="1:7">
      <c r="A71" s="28">
        <v>1902</v>
      </c>
      <c r="B71" s="2" t="s">
        <v>10</v>
      </c>
      <c r="C71" s="18">
        <v>150844.78</v>
      </c>
      <c r="D71" s="19">
        <f t="shared" si="3"/>
        <v>7.8719608588533087E-3</v>
      </c>
      <c r="E71" s="20" t="s">
        <v>11</v>
      </c>
    </row>
    <row r="72" spans="1:7">
      <c r="A72" s="28">
        <v>49360</v>
      </c>
      <c r="B72" s="2" t="s">
        <v>149</v>
      </c>
      <c r="C72" s="18">
        <v>149737.87</v>
      </c>
      <c r="D72" s="19">
        <f t="shared" si="3"/>
        <v>7.8141958357993233E-3</v>
      </c>
      <c r="E72" s="20" t="s">
        <v>154</v>
      </c>
    </row>
    <row r="73" spans="1:7">
      <c r="A73" s="28">
        <v>12548</v>
      </c>
      <c r="B73" s="2" t="s">
        <v>167</v>
      </c>
      <c r="C73" s="18">
        <v>149554.35999999999</v>
      </c>
      <c r="D73" s="19">
        <f t="shared" si="3"/>
        <v>7.8046192131465001E-3</v>
      </c>
      <c r="E73" s="20" t="s">
        <v>185</v>
      </c>
    </row>
    <row r="74" spans="1:7">
      <c r="A74" s="28">
        <v>1268490</v>
      </c>
      <c r="B74" s="2" t="s">
        <v>30</v>
      </c>
      <c r="C74" s="18">
        <v>135127.35</v>
      </c>
      <c r="D74" s="19">
        <f t="shared" si="3"/>
        <v>7.0517336440848125E-3</v>
      </c>
      <c r="E74" s="20" t="s">
        <v>128</v>
      </c>
    </row>
    <row r="75" spans="1:7">
      <c r="A75" s="28">
        <v>103572</v>
      </c>
      <c r="B75" s="2" t="s">
        <v>30</v>
      </c>
      <c r="C75" s="18">
        <v>13030.06</v>
      </c>
      <c r="D75" s="19">
        <f t="shared" si="3"/>
        <v>6.7998456631054882E-4</v>
      </c>
      <c r="E75" s="20" t="s">
        <v>129</v>
      </c>
    </row>
    <row r="76" spans="1:7" s="35" customFormat="1">
      <c r="A76" s="30"/>
      <c r="B76" s="27" t="s">
        <v>46</v>
      </c>
      <c r="C76" s="29">
        <f>+C75+C74</f>
        <v>148157.41</v>
      </c>
      <c r="D76" s="31">
        <f t="shared" si="3"/>
        <v>7.7317182103953611E-3</v>
      </c>
      <c r="E76" s="34"/>
      <c r="G76" s="3"/>
    </row>
    <row r="77" spans="1:7">
      <c r="A77" s="28">
        <v>13529</v>
      </c>
      <c r="B77" s="2" t="s">
        <v>8</v>
      </c>
      <c r="C77" s="18">
        <v>147865.19</v>
      </c>
      <c r="D77" s="19">
        <f t="shared" si="3"/>
        <v>7.7164684655770506E-3</v>
      </c>
      <c r="E77" s="20" t="s">
        <v>9</v>
      </c>
    </row>
    <row r="78" spans="1:7">
      <c r="A78" s="28">
        <v>1892</v>
      </c>
      <c r="B78" s="2" t="s">
        <v>159</v>
      </c>
      <c r="C78" s="18">
        <v>147020.09</v>
      </c>
      <c r="D78" s="19">
        <f t="shared" si="3"/>
        <v>7.6723662160870986E-3</v>
      </c>
      <c r="E78" s="20" t="s">
        <v>177</v>
      </c>
    </row>
    <row r="79" spans="1:7">
      <c r="A79" s="28">
        <v>9725</v>
      </c>
      <c r="B79" s="2" t="s">
        <v>150</v>
      </c>
      <c r="C79" s="18">
        <v>146163.54999999999</v>
      </c>
      <c r="D79" s="19">
        <f t="shared" si="3"/>
        <v>7.6276669606402591E-3</v>
      </c>
      <c r="E79" s="20" t="s">
        <v>155</v>
      </c>
    </row>
    <row r="80" spans="1:7">
      <c r="A80" s="28">
        <v>78324</v>
      </c>
      <c r="B80" s="2" t="s">
        <v>173</v>
      </c>
      <c r="C80" s="18">
        <v>145547.62</v>
      </c>
      <c r="D80" s="19">
        <f t="shared" si="3"/>
        <v>7.5955241390471386E-3</v>
      </c>
      <c r="E80" s="20" t="s">
        <v>192</v>
      </c>
    </row>
    <row r="81" spans="1:7">
      <c r="A81" s="28">
        <v>60427</v>
      </c>
      <c r="B81" s="2" t="s">
        <v>248</v>
      </c>
      <c r="C81" s="18">
        <v>143491.62</v>
      </c>
      <c r="D81" s="19">
        <f t="shared" ref="D81:D112" si="4">C81/$C$121</f>
        <v>7.488230061480766E-3</v>
      </c>
      <c r="E81" s="20" t="s">
        <v>249</v>
      </c>
    </row>
    <row r="82" spans="1:7">
      <c r="A82" s="28">
        <v>36992</v>
      </c>
      <c r="B82" s="2" t="s">
        <v>162</v>
      </c>
      <c r="C82" s="18">
        <v>142571.1</v>
      </c>
      <c r="D82" s="19">
        <f t="shared" si="4"/>
        <v>7.4401919562855348E-3</v>
      </c>
      <c r="E82" s="20" t="s">
        <v>180</v>
      </c>
    </row>
    <row r="83" spans="1:7">
      <c r="A83" s="28">
        <v>71192</v>
      </c>
      <c r="B83" s="2" t="s">
        <v>18</v>
      </c>
      <c r="C83" s="18">
        <v>140986.32</v>
      </c>
      <c r="D83" s="19">
        <f t="shared" si="4"/>
        <v>7.3574888880726767E-3</v>
      </c>
      <c r="E83" s="20" t="s">
        <v>188</v>
      </c>
    </row>
    <row r="84" spans="1:7">
      <c r="A84" s="28">
        <v>187852</v>
      </c>
      <c r="B84" s="2" t="s">
        <v>163</v>
      </c>
      <c r="C84" s="18">
        <v>136600.1</v>
      </c>
      <c r="D84" s="19">
        <f t="shared" si="4"/>
        <v>7.1285903331586818E-3</v>
      </c>
      <c r="E84" s="20" t="s">
        <v>181</v>
      </c>
    </row>
    <row r="85" spans="1:7">
      <c r="A85" s="28">
        <v>174489</v>
      </c>
      <c r="B85" s="2" t="s">
        <v>229</v>
      </c>
      <c r="C85" s="18">
        <v>135834.79999999999</v>
      </c>
      <c r="D85" s="19">
        <f t="shared" si="4"/>
        <v>7.0886525133330262E-3</v>
      </c>
      <c r="E85" s="20" t="s">
        <v>178</v>
      </c>
    </row>
    <row r="86" spans="1:7">
      <c r="A86" s="28">
        <v>5652</v>
      </c>
      <c r="B86" s="2" t="s">
        <v>147</v>
      </c>
      <c r="C86" s="18">
        <v>135072.13</v>
      </c>
      <c r="D86" s="19">
        <f t="shared" si="4"/>
        <v>7.0488519422544542E-3</v>
      </c>
      <c r="E86" s="20" t="s">
        <v>152</v>
      </c>
    </row>
    <row r="87" spans="1:7">
      <c r="A87" s="28">
        <v>498960</v>
      </c>
      <c r="B87" s="2" t="s">
        <v>224</v>
      </c>
      <c r="C87" s="18">
        <v>130217.45</v>
      </c>
      <c r="D87" s="19">
        <f t="shared" si="4"/>
        <v>6.795506410892627E-3</v>
      </c>
      <c r="E87" s="20" t="s">
        <v>225</v>
      </c>
    </row>
    <row r="88" spans="1:7">
      <c r="A88" s="28">
        <v>43702</v>
      </c>
      <c r="B88" s="2" t="s">
        <v>164</v>
      </c>
      <c r="C88" s="18">
        <v>128914.12</v>
      </c>
      <c r="D88" s="19">
        <f t="shared" si="4"/>
        <v>6.7274910460509048E-3</v>
      </c>
      <c r="E88" s="20" t="s">
        <v>182</v>
      </c>
    </row>
    <row r="89" spans="1:7">
      <c r="A89" s="28">
        <v>99566</v>
      </c>
      <c r="B89" s="2" t="s">
        <v>130</v>
      </c>
      <c r="C89" s="18">
        <v>126566.05</v>
      </c>
      <c r="D89" s="19">
        <f t="shared" si="4"/>
        <v>6.6049550515415315E-3</v>
      </c>
      <c r="E89" s="20" t="s">
        <v>133</v>
      </c>
    </row>
    <row r="90" spans="1:7">
      <c r="A90" s="28">
        <v>153691</v>
      </c>
      <c r="B90" s="2" t="s">
        <v>231</v>
      </c>
      <c r="C90" s="18">
        <v>118958.5</v>
      </c>
      <c r="D90" s="19">
        <f t="shared" si="4"/>
        <v>6.2079486995035649E-3</v>
      </c>
      <c r="E90" s="20" t="s">
        <v>232</v>
      </c>
    </row>
    <row r="91" spans="1:7">
      <c r="A91" s="28">
        <v>133931</v>
      </c>
      <c r="B91" s="2" t="s">
        <v>241</v>
      </c>
      <c r="C91" s="18">
        <v>108443.95</v>
      </c>
      <c r="D91" s="19">
        <f t="shared" si="4"/>
        <v>5.6592381239804609E-3</v>
      </c>
      <c r="E91" s="20" t="s">
        <v>242</v>
      </c>
    </row>
    <row r="92" spans="1:7">
      <c r="A92" s="28">
        <v>24782</v>
      </c>
      <c r="B92" s="2" t="s">
        <v>253</v>
      </c>
      <c r="C92" s="18">
        <v>107733.43</v>
      </c>
      <c r="D92" s="19">
        <f t="shared" si="4"/>
        <v>5.6221590442175912E-3</v>
      </c>
      <c r="E92" s="20" t="s">
        <v>254</v>
      </c>
    </row>
    <row r="93" spans="1:7">
      <c r="A93" s="28">
        <v>4733</v>
      </c>
      <c r="B93" s="2" t="s">
        <v>171</v>
      </c>
      <c r="C93" s="18">
        <v>107226.12</v>
      </c>
      <c r="D93" s="19">
        <f t="shared" si="4"/>
        <v>5.5956846480647721E-3</v>
      </c>
      <c r="E93" s="20" t="s">
        <v>190</v>
      </c>
    </row>
    <row r="94" spans="1:7">
      <c r="A94" s="28">
        <v>2041744</v>
      </c>
      <c r="B94" s="2" t="s">
        <v>20</v>
      </c>
      <c r="C94" s="18">
        <v>62268.42</v>
      </c>
      <c r="D94" s="19">
        <f t="shared" si="4"/>
        <v>3.2495295162526579E-3</v>
      </c>
      <c r="E94" s="20" t="s">
        <v>193</v>
      </c>
    </row>
    <row r="95" spans="1:7">
      <c r="A95" s="28">
        <v>1677948</v>
      </c>
      <c r="B95" s="2" t="s">
        <v>58</v>
      </c>
      <c r="C95" s="18">
        <v>43383.42</v>
      </c>
      <c r="D95" s="19">
        <f t="shared" si="4"/>
        <v>2.2640000148708749E-3</v>
      </c>
      <c r="E95" s="20" t="s">
        <v>194</v>
      </c>
    </row>
    <row r="96" spans="1:7" s="35" customFormat="1">
      <c r="A96" s="30"/>
      <c r="B96" s="27" t="s">
        <v>46</v>
      </c>
      <c r="C96" s="29">
        <f>+C95+C94</f>
        <v>105651.84</v>
      </c>
      <c r="D96" s="31">
        <f t="shared" si="4"/>
        <v>5.5135295311235328E-3</v>
      </c>
      <c r="E96" s="34"/>
      <c r="G96" s="3"/>
    </row>
    <row r="97" spans="1:7">
      <c r="A97" s="28">
        <v>3428</v>
      </c>
      <c r="B97" s="2" t="s">
        <v>268</v>
      </c>
      <c r="C97" s="18">
        <v>104690.92</v>
      </c>
      <c r="D97" s="19">
        <f t="shared" si="4"/>
        <v>5.4633831181784553E-3</v>
      </c>
      <c r="E97" s="20" t="s">
        <v>270</v>
      </c>
    </row>
    <row r="98" spans="1:7">
      <c r="A98" s="28">
        <v>3504</v>
      </c>
      <c r="B98" s="2" t="s">
        <v>269</v>
      </c>
      <c r="C98" s="18">
        <v>104419.2</v>
      </c>
      <c r="D98" s="19">
        <f t="shared" si="4"/>
        <v>5.4492031829856853E-3</v>
      </c>
      <c r="E98" s="20" t="s">
        <v>271</v>
      </c>
    </row>
    <row r="99" spans="1:7">
      <c r="A99" s="28">
        <v>20379</v>
      </c>
      <c r="B99" s="2" t="s">
        <v>198</v>
      </c>
      <c r="C99" s="18">
        <v>83317.13</v>
      </c>
      <c r="D99" s="19">
        <f t="shared" si="4"/>
        <v>4.3479740315309082E-3</v>
      </c>
      <c r="E99" s="20" t="s">
        <v>204</v>
      </c>
    </row>
    <row r="100" spans="1:7">
      <c r="A100" s="28">
        <v>3657350</v>
      </c>
      <c r="B100" s="2" t="s">
        <v>59</v>
      </c>
      <c r="C100" s="18">
        <v>57565.52</v>
      </c>
      <c r="D100" s="19">
        <f t="shared" si="4"/>
        <v>3.0041047509866588E-3</v>
      </c>
      <c r="E100" s="20" t="s">
        <v>207</v>
      </c>
    </row>
    <row r="101" spans="1:7">
      <c r="A101" s="28">
        <v>180877</v>
      </c>
      <c r="B101" s="2" t="s">
        <v>21</v>
      </c>
      <c r="C101" s="18">
        <v>55521.45</v>
      </c>
      <c r="D101" s="19">
        <f t="shared" si="4"/>
        <v>2.8974332504365153E-3</v>
      </c>
      <c r="E101" s="20" t="s">
        <v>208</v>
      </c>
    </row>
    <row r="102" spans="1:7">
      <c r="A102" s="28">
        <v>1265335</v>
      </c>
      <c r="B102" s="2" t="s">
        <v>22</v>
      </c>
      <c r="C102" s="18">
        <v>50172.95</v>
      </c>
      <c r="D102" s="19">
        <f t="shared" si="4"/>
        <v>2.6183173098413091E-3</v>
      </c>
      <c r="E102" s="20" t="s">
        <v>209</v>
      </c>
    </row>
    <row r="103" spans="1:7">
      <c r="A103" s="28">
        <v>730066</v>
      </c>
      <c r="B103" s="2" t="s">
        <v>23</v>
      </c>
      <c r="C103" s="18">
        <v>27134.37</v>
      </c>
      <c r="D103" s="19">
        <f t="shared" si="4"/>
        <v>1.4160297662911734E-3</v>
      </c>
      <c r="E103" s="20" t="s">
        <v>210</v>
      </c>
    </row>
    <row r="104" spans="1:7">
      <c r="A104" s="28">
        <v>571359</v>
      </c>
      <c r="B104" s="2" t="s">
        <v>44</v>
      </c>
      <c r="C104" s="18">
        <v>18805.72</v>
      </c>
      <c r="D104" s="19">
        <f t="shared" si="4"/>
        <v>9.8139220835188911E-4</v>
      </c>
      <c r="E104" s="20" t="s">
        <v>211</v>
      </c>
    </row>
    <row r="105" spans="1:7" s="35" customFormat="1">
      <c r="A105" s="30"/>
      <c r="B105" s="27" t="s">
        <v>46</v>
      </c>
      <c r="C105" s="29">
        <f>+C104+C103</f>
        <v>45940.09</v>
      </c>
      <c r="D105" s="31">
        <f t="shared" si="4"/>
        <v>2.3974219746430623E-3</v>
      </c>
      <c r="E105" s="34"/>
      <c r="G105" s="3"/>
    </row>
    <row r="106" spans="1:7">
      <c r="A106" s="28">
        <v>6156103</v>
      </c>
      <c r="B106" s="2" t="s">
        <v>24</v>
      </c>
      <c r="C106" s="18">
        <v>43279.28</v>
      </c>
      <c r="D106" s="19">
        <f t="shared" si="4"/>
        <v>2.2585653819731308E-3</v>
      </c>
      <c r="E106" s="20" t="s">
        <v>212</v>
      </c>
    </row>
    <row r="107" spans="1:7">
      <c r="A107" s="28">
        <v>21233273216</v>
      </c>
      <c r="B107" s="2" t="s">
        <v>25</v>
      </c>
      <c r="C107" s="18">
        <v>41403.620000000003</v>
      </c>
      <c r="D107" s="19">
        <f t="shared" si="4"/>
        <v>2.1606824979613884E-3</v>
      </c>
      <c r="E107" s="20" t="s">
        <v>213</v>
      </c>
    </row>
    <row r="108" spans="1:7">
      <c r="A108" s="28">
        <v>4003270</v>
      </c>
      <c r="B108" s="2" t="s">
        <v>26</v>
      </c>
      <c r="C108" s="18">
        <v>33972.769999999997</v>
      </c>
      <c r="D108" s="19">
        <f t="shared" si="4"/>
        <v>1.7728973830372248E-3</v>
      </c>
      <c r="E108" s="20" t="s">
        <v>215</v>
      </c>
    </row>
    <row r="109" spans="1:7">
      <c r="A109" s="28">
        <v>29773</v>
      </c>
      <c r="B109" s="2" t="s">
        <v>60</v>
      </c>
      <c r="C109" s="18">
        <v>27802.14</v>
      </c>
      <c r="D109" s="19">
        <f t="shared" si="4"/>
        <v>1.450877901591026E-3</v>
      </c>
      <c r="E109" s="20" t="s">
        <v>214</v>
      </c>
    </row>
    <row r="110" spans="1:7">
      <c r="A110" s="28">
        <v>169819</v>
      </c>
      <c r="B110" s="2" t="s">
        <v>27</v>
      </c>
      <c r="C110" s="18">
        <v>26351.82</v>
      </c>
      <c r="D110" s="19">
        <f t="shared" si="4"/>
        <v>1.3751917408050037E-3</v>
      </c>
      <c r="E110" s="20" t="s">
        <v>216</v>
      </c>
    </row>
    <row r="111" spans="1:7">
      <c r="A111" s="28">
        <v>432517</v>
      </c>
      <c r="B111" s="2" t="s">
        <v>28</v>
      </c>
      <c r="C111" s="18">
        <v>20198.66</v>
      </c>
      <c r="D111" s="19">
        <f t="shared" si="4"/>
        <v>1.0540839459031064E-3</v>
      </c>
      <c r="E111" s="20" t="s">
        <v>217</v>
      </c>
    </row>
    <row r="112" spans="1:7">
      <c r="A112" s="28">
        <v>12313057</v>
      </c>
      <c r="B112" s="2" t="s">
        <v>29</v>
      </c>
      <c r="C112" s="18">
        <v>15181.71</v>
      </c>
      <c r="D112" s="19">
        <f t="shared" si="4"/>
        <v>7.922702190321857E-4</v>
      </c>
      <c r="E112" s="20" t="s">
        <v>218</v>
      </c>
    </row>
    <row r="113" spans="1:5">
      <c r="A113" s="28">
        <v>577525</v>
      </c>
      <c r="B113" s="2" t="s">
        <v>31</v>
      </c>
      <c r="C113" s="18">
        <v>4447.78</v>
      </c>
      <c r="D113" s="19">
        <f t="shared" ref="D113:D116" si="5">C113/$C$121</f>
        <v>2.3211111494073956E-4</v>
      </c>
      <c r="E113" s="20" t="s">
        <v>219</v>
      </c>
    </row>
    <row r="114" spans="1:5">
      <c r="A114" s="28">
        <v>75226</v>
      </c>
      <c r="B114" s="2" t="s">
        <v>32</v>
      </c>
      <c r="C114" s="18">
        <v>1967.94</v>
      </c>
      <c r="D114" s="19">
        <f t="shared" si="5"/>
        <v>1.0269859290173503E-4</v>
      </c>
      <c r="E114" s="20" t="s">
        <v>220</v>
      </c>
    </row>
    <row r="115" spans="1:5">
      <c r="A115" s="28">
        <v>275182</v>
      </c>
      <c r="B115" s="2" t="s">
        <v>34</v>
      </c>
      <c r="C115" s="18">
        <v>1198.08</v>
      </c>
      <c r="D115" s="19">
        <f t="shared" si="5"/>
        <v>6.2522805666692427E-5</v>
      </c>
      <c r="E115" s="20" t="s">
        <v>221</v>
      </c>
    </row>
    <row r="116" spans="1:5">
      <c r="A116" s="28">
        <v>552780</v>
      </c>
      <c r="B116" s="2" t="s">
        <v>36</v>
      </c>
      <c r="C116" s="18">
        <v>272.19</v>
      </c>
      <c r="D116" s="19">
        <f t="shared" si="5"/>
        <v>1.4204462535404158E-5</v>
      </c>
      <c r="E116" s="20" t="s">
        <v>222</v>
      </c>
    </row>
    <row r="117" spans="1:5">
      <c r="A117" s="28"/>
      <c r="C117" s="18"/>
      <c r="D117" s="19"/>
      <c r="E117" s="20"/>
    </row>
    <row r="118" spans="1:5">
      <c r="A118" s="21"/>
      <c r="B118" s="21" t="s">
        <v>37</v>
      </c>
      <c r="C118" s="26">
        <v>19271627.690000009</v>
      </c>
      <c r="D118" s="19">
        <f>C118/$C$121</f>
        <v>1.0057059903701917</v>
      </c>
    </row>
    <row r="119" spans="1:5">
      <c r="B119" s="21" t="s">
        <v>48</v>
      </c>
      <c r="C119" s="26">
        <v>-109339.83000000007</v>
      </c>
      <c r="D119" s="19">
        <f>C119/$C$121</f>
        <v>-5.7059903701916328E-3</v>
      </c>
    </row>
    <row r="120" spans="1:5">
      <c r="B120" s="3"/>
      <c r="C120" s="26"/>
      <c r="D120" s="23"/>
    </row>
    <row r="121" spans="1:5">
      <c r="B121" s="21" t="s">
        <v>49</v>
      </c>
      <c r="C121" s="22">
        <f>C118+C119</f>
        <v>19162287.860000007</v>
      </c>
      <c r="D121" s="19">
        <f>C121/$C$121</f>
        <v>1</v>
      </c>
    </row>
    <row r="122" spans="1:5">
      <c r="A122" s="55" t="s">
        <v>51</v>
      </c>
      <c r="B122" s="55"/>
      <c r="C122" s="55"/>
      <c r="D122" s="55"/>
      <c r="E122" s="55"/>
    </row>
    <row r="123" spans="1:5">
      <c r="A123" s="55"/>
      <c r="B123" s="55"/>
      <c r="C123" s="55"/>
      <c r="D123" s="55"/>
      <c r="E123" s="55"/>
    </row>
    <row r="124" spans="1:5">
      <c r="A124" s="55"/>
      <c r="B124" s="55"/>
      <c r="C124" s="55"/>
      <c r="D124" s="55"/>
      <c r="E124" s="55"/>
    </row>
    <row r="125" spans="1:5">
      <c r="A125" s="55"/>
      <c r="B125" s="55"/>
      <c r="C125" s="55"/>
      <c r="D125" s="55"/>
      <c r="E125" s="55"/>
    </row>
  </sheetData>
  <mergeCells count="2">
    <mergeCell ref="A3:E6"/>
    <mergeCell ref="A122:E125"/>
  </mergeCells>
  <pageMargins left="0.7" right="0.7" top="0.75" bottom="0.75" header="0.3" footer="0.3"/>
  <pageSetup orientation="portrait" r:id="rId1"/>
  <ignoredErrors>
    <ignoredError sqref="E12:E116"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C7159-559A-4400-B00C-AADF0EC8963A}">
  <dimension ref="A1:H119"/>
  <sheetViews>
    <sheetView workbookViewId="0">
      <selection activeCell="G18" sqref="G18"/>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11" width="9.140625" style="3"/>
    <col min="12" max="12" width="10.85546875" style="3" bestFit="1" customWidth="1"/>
    <col min="13" max="16384" width="9.140625" style="3"/>
  </cols>
  <sheetData>
    <row r="1" spans="1:8" ht="38.25" customHeight="1">
      <c r="A1" s="1" t="s">
        <v>63</v>
      </c>
    </row>
    <row r="2" spans="1:8" ht="12.75">
      <c r="A2" s="4"/>
    </row>
    <row r="3" spans="1:8">
      <c r="A3" s="46" t="s">
        <v>1</v>
      </c>
      <c r="B3" s="47"/>
      <c r="C3" s="47"/>
      <c r="D3" s="47"/>
      <c r="E3" s="48"/>
    </row>
    <row r="4" spans="1:8" ht="12.75" customHeight="1">
      <c r="A4" s="49"/>
      <c r="B4" s="56"/>
      <c r="C4" s="56"/>
      <c r="D4" s="56"/>
      <c r="E4" s="51"/>
    </row>
    <row r="5" spans="1:8" ht="12.75" customHeight="1">
      <c r="A5" s="49"/>
      <c r="B5" s="56"/>
      <c r="C5" s="56"/>
      <c r="D5" s="56"/>
      <c r="E5" s="51"/>
    </row>
    <row r="6" spans="1:8">
      <c r="A6" s="52"/>
      <c r="B6" s="53"/>
      <c r="C6" s="53"/>
      <c r="D6" s="53"/>
      <c r="E6" s="54"/>
    </row>
    <row r="7" spans="1:8" ht="12.75">
      <c r="A7" s="5"/>
      <c r="B7" s="5"/>
    </row>
    <row r="8" spans="1:8" ht="30.75" customHeight="1">
      <c r="A8" s="4" t="s">
        <v>255</v>
      </c>
    </row>
    <row r="9" spans="1:8">
      <c r="A9" s="6"/>
    </row>
    <row r="10" spans="1:8" ht="12">
      <c r="A10" s="7" t="s">
        <v>3</v>
      </c>
      <c r="B10" s="8" t="s">
        <v>4</v>
      </c>
      <c r="C10" s="9" t="s">
        <v>5</v>
      </c>
      <c r="D10" s="10" t="s">
        <v>6</v>
      </c>
      <c r="E10" s="11" t="s">
        <v>7</v>
      </c>
    </row>
    <row r="11" spans="1:8" ht="12">
      <c r="A11" s="12"/>
      <c r="B11" s="13"/>
      <c r="C11" s="14"/>
      <c r="D11" s="15"/>
      <c r="E11" s="16"/>
    </row>
    <row r="12" spans="1:8">
      <c r="A12" s="28">
        <v>1000786.64</v>
      </c>
      <c r="B12" s="2" t="s">
        <v>55</v>
      </c>
      <c r="C12" s="18">
        <v>1000786.64</v>
      </c>
      <c r="D12" s="19">
        <f t="shared" ref="D12:D43" si="0">C12/$C$115</f>
        <v>5.2407756485436746E-2</v>
      </c>
      <c r="E12" s="37" t="s">
        <v>54</v>
      </c>
      <c r="H12" s="40"/>
    </row>
    <row r="13" spans="1:8">
      <c r="A13" s="28">
        <v>53763</v>
      </c>
      <c r="B13" s="2" t="s">
        <v>68</v>
      </c>
      <c r="C13" s="18">
        <v>816744.32</v>
      </c>
      <c r="D13" s="19">
        <f t="shared" si="0"/>
        <v>4.2770092767648878E-2</v>
      </c>
      <c r="E13" s="37" t="s">
        <v>81</v>
      </c>
      <c r="H13" s="40"/>
    </row>
    <row r="14" spans="1:8">
      <c r="A14" s="28">
        <v>90825</v>
      </c>
      <c r="B14" s="2" t="s">
        <v>75</v>
      </c>
      <c r="C14" s="18">
        <v>683198.47</v>
      </c>
      <c r="D14" s="19">
        <f t="shared" si="0"/>
        <v>3.5776755619942091E-2</v>
      </c>
      <c r="E14" s="20" t="s">
        <v>88</v>
      </c>
      <c r="H14" s="40"/>
    </row>
    <row r="15" spans="1:8">
      <c r="A15" s="41">
        <v>84432</v>
      </c>
      <c r="B15" s="2" t="s">
        <v>72</v>
      </c>
      <c r="C15" s="33">
        <v>619120.65</v>
      </c>
      <c r="D15" s="19">
        <f t="shared" si="0"/>
        <v>3.2421220431465107E-2</v>
      </c>
      <c r="E15" s="20" t="s">
        <v>85</v>
      </c>
      <c r="H15" s="40"/>
    </row>
    <row r="16" spans="1:8">
      <c r="A16" s="28">
        <v>193157</v>
      </c>
      <c r="B16" s="2" t="s">
        <v>74</v>
      </c>
      <c r="C16" s="18">
        <v>590898.89</v>
      </c>
      <c r="D16" s="19">
        <f t="shared" si="0"/>
        <v>3.0943343862618784E-2</v>
      </c>
      <c r="E16" s="37" t="s">
        <v>87</v>
      </c>
      <c r="H16" s="40"/>
    </row>
    <row r="17" spans="1:8">
      <c r="A17" s="28">
        <v>30265</v>
      </c>
      <c r="B17" s="2" t="s">
        <v>70</v>
      </c>
      <c r="C17" s="18">
        <v>562935.16</v>
      </c>
      <c r="D17" s="19">
        <f t="shared" si="0"/>
        <v>2.9478979437985275E-2</v>
      </c>
      <c r="E17" s="37" t="s">
        <v>83</v>
      </c>
      <c r="H17" s="40"/>
    </row>
    <row r="18" spans="1:8">
      <c r="A18" s="41">
        <v>4185</v>
      </c>
      <c r="B18" s="2" t="s">
        <v>69</v>
      </c>
      <c r="C18" s="33">
        <v>561113.19999999995</v>
      </c>
      <c r="D18" s="19">
        <f t="shared" si="0"/>
        <v>2.9383569655130649E-2</v>
      </c>
      <c r="E18" s="20" t="s">
        <v>82</v>
      </c>
      <c r="H18" s="40"/>
    </row>
    <row r="19" spans="1:8">
      <c r="A19" s="28">
        <v>145911</v>
      </c>
      <c r="B19" s="2" t="s">
        <v>71</v>
      </c>
      <c r="C19" s="18">
        <v>493811.87</v>
      </c>
      <c r="D19" s="19">
        <f t="shared" si="0"/>
        <v>2.5859230327633216E-2</v>
      </c>
      <c r="E19" s="20" t="s">
        <v>84</v>
      </c>
      <c r="H19" s="40"/>
    </row>
    <row r="20" spans="1:8">
      <c r="A20" s="28">
        <v>16143</v>
      </c>
      <c r="B20" s="2" t="s">
        <v>157</v>
      </c>
      <c r="C20" s="18">
        <v>393791.21</v>
      </c>
      <c r="D20" s="19">
        <f t="shared" si="0"/>
        <v>2.0621492149201236E-2</v>
      </c>
      <c r="E20" s="20" t="s">
        <v>175</v>
      </c>
      <c r="H20" s="40"/>
    </row>
    <row r="21" spans="1:8">
      <c r="A21" s="28">
        <v>24353</v>
      </c>
      <c r="B21" s="2" t="s">
        <v>165</v>
      </c>
      <c r="C21" s="18">
        <v>388407.05</v>
      </c>
      <c r="D21" s="19">
        <f t="shared" si="0"/>
        <v>2.0339542196153672E-2</v>
      </c>
      <c r="E21" s="20" t="s">
        <v>183</v>
      </c>
      <c r="H21" s="40"/>
    </row>
    <row r="22" spans="1:8">
      <c r="A22" s="28">
        <v>244040</v>
      </c>
      <c r="B22" s="2" t="s">
        <v>96</v>
      </c>
      <c r="C22" s="18">
        <v>368605.21</v>
      </c>
      <c r="D22" s="19">
        <f t="shared" si="0"/>
        <v>1.9302587897199821E-2</v>
      </c>
      <c r="E22" s="20" t="s">
        <v>101</v>
      </c>
      <c r="H22" s="40"/>
    </row>
    <row r="23" spans="1:8">
      <c r="A23" s="28">
        <v>45012</v>
      </c>
      <c r="B23" s="2" t="s">
        <v>76</v>
      </c>
      <c r="C23" s="18">
        <v>362463.74</v>
      </c>
      <c r="D23" s="19">
        <f t="shared" si="0"/>
        <v>1.8980980222438479E-2</v>
      </c>
      <c r="E23" s="20" t="s">
        <v>89</v>
      </c>
      <c r="H23" s="40"/>
    </row>
    <row r="24" spans="1:8">
      <c r="A24" s="28">
        <v>43770</v>
      </c>
      <c r="B24" s="2" t="s">
        <v>108</v>
      </c>
      <c r="C24" s="18">
        <v>339835.19</v>
      </c>
      <c r="D24" s="19">
        <f t="shared" si="0"/>
        <v>1.7796000836604021E-2</v>
      </c>
      <c r="E24" s="20" t="s">
        <v>112</v>
      </c>
      <c r="H24" s="40"/>
    </row>
    <row r="25" spans="1:8">
      <c r="A25" s="28">
        <v>40325</v>
      </c>
      <c r="B25" s="2" t="s">
        <v>79</v>
      </c>
      <c r="C25" s="18">
        <v>337693.64</v>
      </c>
      <c r="D25" s="19">
        <f t="shared" si="0"/>
        <v>1.7683855223927392E-2</v>
      </c>
      <c r="E25" s="20" t="s">
        <v>94</v>
      </c>
      <c r="H25" s="40"/>
    </row>
    <row r="26" spans="1:8">
      <c r="A26" s="28">
        <v>30074</v>
      </c>
      <c r="B26" s="2" t="s">
        <v>97</v>
      </c>
      <c r="C26" s="18">
        <v>330690.74</v>
      </c>
      <c r="D26" s="19">
        <f t="shared" si="0"/>
        <v>1.7317137420928077E-2</v>
      </c>
      <c r="E26" s="20" t="s">
        <v>102</v>
      </c>
      <c r="H26" s="40"/>
    </row>
    <row r="27" spans="1:8">
      <c r="A27" s="28">
        <v>18315</v>
      </c>
      <c r="B27" s="2" t="s">
        <v>77</v>
      </c>
      <c r="C27" s="18">
        <v>324003.99</v>
      </c>
      <c r="D27" s="19">
        <f t="shared" si="0"/>
        <v>1.6966975306774559E-2</v>
      </c>
      <c r="E27" s="20" t="s">
        <v>92</v>
      </c>
      <c r="H27" s="40"/>
    </row>
    <row r="28" spans="1:8">
      <c r="A28" s="28">
        <v>31177</v>
      </c>
      <c r="B28" s="2" t="s">
        <v>170</v>
      </c>
      <c r="C28" s="18">
        <v>315505.95</v>
      </c>
      <c r="D28" s="19">
        <f t="shared" si="0"/>
        <v>1.6521962160992058E-2</v>
      </c>
      <c r="E28" s="20" t="s">
        <v>189</v>
      </c>
      <c r="H28" s="40"/>
    </row>
    <row r="29" spans="1:8">
      <c r="A29" s="28">
        <v>1677</v>
      </c>
      <c r="B29" s="2" t="s">
        <v>146</v>
      </c>
      <c r="C29" s="18">
        <v>297458.28000000003</v>
      </c>
      <c r="D29" s="19">
        <f t="shared" si="0"/>
        <v>1.5576867715597064E-2</v>
      </c>
      <c r="E29" s="20" t="s">
        <v>151</v>
      </c>
      <c r="H29" s="40"/>
    </row>
    <row r="30" spans="1:8">
      <c r="A30" s="28">
        <v>22069</v>
      </c>
      <c r="B30" s="2" t="s">
        <v>111</v>
      </c>
      <c r="C30" s="18">
        <v>294504.46999999997</v>
      </c>
      <c r="D30" s="19">
        <f t="shared" si="0"/>
        <v>1.5422186838577911E-2</v>
      </c>
      <c r="E30" s="20" t="s">
        <v>115</v>
      </c>
      <c r="H30" s="40"/>
    </row>
    <row r="31" spans="1:8">
      <c r="A31" s="28">
        <v>81600</v>
      </c>
      <c r="B31" s="2" t="s">
        <v>256</v>
      </c>
      <c r="C31" s="18">
        <v>286650.73</v>
      </c>
      <c r="D31" s="19">
        <f t="shared" si="0"/>
        <v>1.5010913469241232E-2</v>
      </c>
      <c r="E31" s="20" t="s">
        <v>257</v>
      </c>
      <c r="H31" s="40"/>
    </row>
    <row r="32" spans="1:8">
      <c r="A32" s="28">
        <v>6612</v>
      </c>
      <c r="B32" s="2" t="s">
        <v>140</v>
      </c>
      <c r="C32" s="18">
        <v>286036.46000000002</v>
      </c>
      <c r="D32" s="19">
        <f t="shared" si="0"/>
        <v>1.4978746260677869E-2</v>
      </c>
      <c r="E32" s="20" t="s">
        <v>145</v>
      </c>
      <c r="H32" s="40"/>
    </row>
    <row r="33" spans="1:8">
      <c r="A33" s="28">
        <v>14056</v>
      </c>
      <c r="B33" s="2" t="s">
        <v>80</v>
      </c>
      <c r="C33" s="18">
        <v>282684.26</v>
      </c>
      <c r="D33" s="19">
        <f t="shared" si="0"/>
        <v>1.4803203068683938E-2</v>
      </c>
      <c r="E33" s="20" t="s">
        <v>95</v>
      </c>
      <c r="H33" s="40"/>
    </row>
    <row r="34" spans="1:8">
      <c r="A34" s="28">
        <v>362649</v>
      </c>
      <c r="B34" s="2" t="s">
        <v>57</v>
      </c>
      <c r="C34" s="18">
        <v>153514.82999999999</v>
      </c>
      <c r="D34" s="19">
        <f t="shared" si="0"/>
        <v>8.0390439939757967E-3</v>
      </c>
      <c r="E34" s="20" t="s">
        <v>90</v>
      </c>
      <c r="H34" s="40"/>
    </row>
    <row r="35" spans="1:8">
      <c r="A35" s="28">
        <v>262047</v>
      </c>
      <c r="B35" s="2" t="s">
        <v>19</v>
      </c>
      <c r="C35" s="18">
        <v>128958.97</v>
      </c>
      <c r="D35" s="19">
        <f t="shared" si="0"/>
        <v>6.7531380078902159E-3</v>
      </c>
      <c r="E35" s="20" t="s">
        <v>91</v>
      </c>
      <c r="H35" s="40"/>
    </row>
    <row r="36" spans="1:8" s="35" customFormat="1">
      <c r="A36" s="30"/>
      <c r="B36" s="27" t="s">
        <v>46</v>
      </c>
      <c r="C36" s="29">
        <f>+C35+C34</f>
        <v>282473.8</v>
      </c>
      <c r="D36" s="31">
        <f t="shared" si="0"/>
        <v>1.4792182001866013E-2</v>
      </c>
      <c r="E36" s="34"/>
      <c r="G36" s="3"/>
    </row>
    <row r="37" spans="1:8">
      <c r="A37" s="41">
        <v>309743</v>
      </c>
      <c r="B37" s="2" t="s">
        <v>110</v>
      </c>
      <c r="C37" s="33">
        <v>272854.09999999998</v>
      </c>
      <c r="D37" s="19">
        <f t="shared" si="0"/>
        <v>1.4288431377194448E-2</v>
      </c>
      <c r="E37" s="37" t="s">
        <v>114</v>
      </c>
      <c r="H37" s="40"/>
    </row>
    <row r="38" spans="1:8">
      <c r="A38" s="28">
        <v>95185</v>
      </c>
      <c r="B38" s="2" t="s">
        <v>98</v>
      </c>
      <c r="C38" s="18">
        <v>269248.33</v>
      </c>
      <c r="D38" s="19">
        <f t="shared" si="0"/>
        <v>1.4099609595858027E-2</v>
      </c>
      <c r="E38" s="20" t="s">
        <v>103</v>
      </c>
      <c r="H38" s="40"/>
    </row>
    <row r="39" spans="1:8">
      <c r="A39" s="28">
        <v>35367</v>
      </c>
      <c r="B39" s="2" t="s">
        <v>78</v>
      </c>
      <c r="C39" s="18">
        <v>268700.03999999998</v>
      </c>
      <c r="D39" s="19">
        <f t="shared" si="0"/>
        <v>1.4070897533111665E-2</v>
      </c>
      <c r="E39" s="20" t="s">
        <v>93</v>
      </c>
      <c r="H39" s="40"/>
    </row>
    <row r="40" spans="1:8">
      <c r="A40" s="28">
        <v>22972</v>
      </c>
      <c r="B40" s="2" t="s">
        <v>200</v>
      </c>
      <c r="C40" s="18">
        <v>261856.16</v>
      </c>
      <c r="D40" s="19">
        <f t="shared" si="0"/>
        <v>1.3712507060937146E-2</v>
      </c>
      <c r="E40" s="20" t="s">
        <v>206</v>
      </c>
      <c r="H40" s="40"/>
    </row>
    <row r="41" spans="1:8">
      <c r="A41" s="28">
        <v>226609</v>
      </c>
      <c r="B41" s="2" t="s">
        <v>100</v>
      </c>
      <c r="C41" s="18">
        <v>256099.09</v>
      </c>
      <c r="D41" s="19">
        <f t="shared" si="0"/>
        <v>1.3411029092936282E-2</v>
      </c>
      <c r="E41" s="20" t="s">
        <v>105</v>
      </c>
      <c r="H41" s="40"/>
    </row>
    <row r="42" spans="1:8">
      <c r="A42" s="41">
        <v>38596</v>
      </c>
      <c r="B42" s="2" t="s">
        <v>118</v>
      </c>
      <c r="C42" s="18">
        <v>245253.19</v>
      </c>
      <c r="D42" s="19">
        <f t="shared" si="0"/>
        <v>1.2843066588895061E-2</v>
      </c>
      <c r="E42" s="20" t="s">
        <v>121</v>
      </c>
      <c r="H42" s="40"/>
    </row>
    <row r="43" spans="1:8">
      <c r="A43" s="28">
        <v>5994</v>
      </c>
      <c r="B43" s="2" t="s">
        <v>226</v>
      </c>
      <c r="C43" s="18">
        <v>232816.56</v>
      </c>
      <c r="D43" s="19">
        <f t="shared" si="0"/>
        <v>1.2191803022327589E-2</v>
      </c>
      <c r="E43" s="37" t="s">
        <v>227</v>
      </c>
      <c r="H43" s="40"/>
    </row>
    <row r="44" spans="1:8">
      <c r="A44" s="28">
        <v>123763</v>
      </c>
      <c r="B44" s="2" t="s">
        <v>117</v>
      </c>
      <c r="C44" s="18">
        <v>229481.01</v>
      </c>
      <c r="D44" s="19">
        <f t="shared" ref="D44:D70" si="1">C44/$C$115</f>
        <v>1.2017131733605151E-2</v>
      </c>
      <c r="E44" s="37" t="s">
        <v>120</v>
      </c>
      <c r="H44" s="40"/>
    </row>
    <row r="45" spans="1:8">
      <c r="A45" s="28">
        <v>8860909</v>
      </c>
      <c r="B45" s="2" t="s">
        <v>16</v>
      </c>
      <c r="C45" s="18">
        <v>201383.85</v>
      </c>
      <c r="D45" s="19">
        <f t="shared" si="1"/>
        <v>1.0545780038490243E-2</v>
      </c>
      <c r="E45" s="37" t="s">
        <v>106</v>
      </c>
      <c r="H45" s="40"/>
    </row>
    <row r="46" spans="1:8">
      <c r="A46" s="28">
        <v>5365084</v>
      </c>
      <c r="B46" s="2" t="s">
        <v>40</v>
      </c>
      <c r="C46" s="18">
        <v>24616.34</v>
      </c>
      <c r="D46" s="19">
        <f t="shared" si="1"/>
        <v>1.2890731158068977E-3</v>
      </c>
      <c r="E46" s="20" t="s">
        <v>107</v>
      </c>
      <c r="H46" s="40"/>
    </row>
    <row r="47" spans="1:8" s="35" customFormat="1">
      <c r="A47" s="30"/>
      <c r="B47" s="27" t="s">
        <v>46</v>
      </c>
      <c r="C47" s="29">
        <f>+C46+C45</f>
        <v>226000.19</v>
      </c>
      <c r="D47" s="31">
        <f t="shared" si="1"/>
        <v>1.183485315429714E-2</v>
      </c>
      <c r="E47" s="34"/>
      <c r="G47" s="3"/>
    </row>
    <row r="48" spans="1:8">
      <c r="A48" s="41">
        <v>14455036</v>
      </c>
      <c r="B48" s="2" t="s">
        <v>17</v>
      </c>
      <c r="C48" s="33">
        <v>181227.12</v>
      </c>
      <c r="D48" s="19">
        <f t="shared" si="1"/>
        <v>9.4902413700456902E-3</v>
      </c>
      <c r="E48" s="20" t="s">
        <v>122</v>
      </c>
      <c r="H48" s="40"/>
    </row>
    <row r="49" spans="1:8">
      <c r="A49" s="28">
        <v>2355925</v>
      </c>
      <c r="B49" s="2" t="s">
        <v>41</v>
      </c>
      <c r="C49" s="18">
        <v>29323.47</v>
      </c>
      <c r="D49" s="19">
        <f t="shared" si="1"/>
        <v>1.5355693348064778E-3</v>
      </c>
      <c r="E49" s="20" t="s">
        <v>123</v>
      </c>
      <c r="H49" s="40"/>
    </row>
    <row r="50" spans="1:8" s="35" customFormat="1">
      <c r="A50" s="30"/>
      <c r="B50" s="27" t="s">
        <v>46</v>
      </c>
      <c r="C50" s="29">
        <f>+C49+C48</f>
        <v>210550.59</v>
      </c>
      <c r="D50" s="31">
        <f t="shared" si="1"/>
        <v>1.1025810704852168E-2</v>
      </c>
      <c r="E50" s="34"/>
      <c r="G50" s="3"/>
    </row>
    <row r="51" spans="1:8">
      <c r="A51" s="28">
        <v>13199</v>
      </c>
      <c r="B51" s="2" t="s">
        <v>150</v>
      </c>
      <c r="C51" s="18">
        <v>203846.15</v>
      </c>
      <c r="D51" s="19">
        <f t="shared" si="1"/>
        <v>1.0674722226201791E-2</v>
      </c>
      <c r="E51" s="20" t="s">
        <v>155</v>
      </c>
    </row>
    <row r="52" spans="1:8">
      <c r="A52" s="28">
        <v>16665</v>
      </c>
      <c r="B52" s="2" t="s">
        <v>172</v>
      </c>
      <c r="C52" s="18">
        <v>197575.54</v>
      </c>
      <c r="D52" s="19">
        <f t="shared" si="1"/>
        <v>1.0346351933513688E-2</v>
      </c>
      <c r="E52" s="20" t="s">
        <v>191</v>
      </c>
    </row>
    <row r="53" spans="1:8">
      <c r="A53" s="28">
        <v>6125</v>
      </c>
      <c r="B53" s="2" t="s">
        <v>138</v>
      </c>
      <c r="C53" s="18">
        <v>197180.04</v>
      </c>
      <c r="D53" s="19">
        <f t="shared" si="1"/>
        <v>1.0325640957905551E-2</v>
      </c>
      <c r="E53" s="20" t="s">
        <v>143</v>
      </c>
    </row>
    <row r="54" spans="1:8">
      <c r="A54" s="28">
        <v>71649</v>
      </c>
      <c r="B54" s="2" t="s">
        <v>73</v>
      </c>
      <c r="C54" s="18">
        <v>195105.88</v>
      </c>
      <c r="D54" s="19">
        <f t="shared" si="1"/>
        <v>1.0217024327899544E-2</v>
      </c>
      <c r="E54" s="20" t="s">
        <v>86</v>
      </c>
    </row>
    <row r="55" spans="1:8">
      <c r="A55" s="28">
        <v>2526</v>
      </c>
      <c r="B55" s="2" t="s">
        <v>159</v>
      </c>
      <c r="C55" s="18">
        <v>193480.12</v>
      </c>
      <c r="D55" s="19">
        <f t="shared" si="1"/>
        <v>1.013188886467657E-2</v>
      </c>
      <c r="E55" s="20" t="s">
        <v>177</v>
      </c>
    </row>
    <row r="56" spans="1:8">
      <c r="A56" s="28">
        <v>13785</v>
      </c>
      <c r="B56" s="2" t="s">
        <v>169</v>
      </c>
      <c r="C56" s="18">
        <v>185429.87</v>
      </c>
      <c r="D56" s="19">
        <f t="shared" si="1"/>
        <v>9.7103249420737586E-3</v>
      </c>
      <c r="E56" s="20" t="s">
        <v>187</v>
      </c>
    </row>
    <row r="57" spans="1:8">
      <c r="A57" s="28">
        <v>256601</v>
      </c>
      <c r="B57" s="2" t="s">
        <v>163</v>
      </c>
      <c r="C57" s="18">
        <v>183589.44</v>
      </c>
      <c r="D57" s="19">
        <f t="shared" si="1"/>
        <v>9.6139479488032541E-3</v>
      </c>
      <c r="E57" s="20" t="s">
        <v>181</v>
      </c>
    </row>
    <row r="58" spans="1:8">
      <c r="A58" s="28">
        <v>19263</v>
      </c>
      <c r="B58" s="2" t="s">
        <v>131</v>
      </c>
      <c r="C58" s="18">
        <v>182998.32</v>
      </c>
      <c r="D58" s="19">
        <f t="shared" si="1"/>
        <v>9.5829930261699219E-3</v>
      </c>
      <c r="E58" s="20" t="s">
        <v>134</v>
      </c>
    </row>
    <row r="59" spans="1:8">
      <c r="A59" s="28">
        <v>40456</v>
      </c>
      <c r="B59" s="2" t="s">
        <v>109</v>
      </c>
      <c r="C59" s="18">
        <v>181865.37</v>
      </c>
      <c r="D59" s="19">
        <f t="shared" si="1"/>
        <v>9.5236643287862563E-3</v>
      </c>
      <c r="E59" s="20" t="s">
        <v>113</v>
      </c>
    </row>
    <row r="60" spans="1:8">
      <c r="A60" s="28">
        <v>49478</v>
      </c>
      <c r="B60" s="2" t="s">
        <v>162</v>
      </c>
      <c r="C60" s="18">
        <v>180148.14</v>
      </c>
      <c r="D60" s="19">
        <f t="shared" si="1"/>
        <v>9.4337388960591718E-3</v>
      </c>
      <c r="E60" s="20" t="s">
        <v>180</v>
      </c>
    </row>
    <row r="61" spans="1:8">
      <c r="A61" s="28">
        <v>144384</v>
      </c>
      <c r="B61" s="2" t="s">
        <v>228</v>
      </c>
      <c r="C61" s="18">
        <v>174961.83</v>
      </c>
      <c r="D61" s="19">
        <f t="shared" si="1"/>
        <v>9.162149667471961E-3</v>
      </c>
      <c r="E61" s="20" t="s">
        <v>230</v>
      </c>
    </row>
    <row r="62" spans="1:8">
      <c r="A62" s="28">
        <v>7386</v>
      </c>
      <c r="B62" s="2" t="s">
        <v>168</v>
      </c>
      <c r="C62" s="18">
        <v>170949.34</v>
      </c>
      <c r="D62" s="19">
        <f t="shared" si="1"/>
        <v>8.9520293576921955E-3</v>
      </c>
      <c r="E62" s="20" t="s">
        <v>186</v>
      </c>
    </row>
    <row r="63" spans="1:8">
      <c r="A63" s="28">
        <v>22211</v>
      </c>
      <c r="B63" s="2" t="s">
        <v>251</v>
      </c>
      <c r="C63" s="18">
        <v>170345.66</v>
      </c>
      <c r="D63" s="19">
        <f t="shared" si="1"/>
        <v>8.9204167110294389E-3</v>
      </c>
      <c r="E63" s="20" t="s">
        <v>252</v>
      </c>
    </row>
    <row r="64" spans="1:8">
      <c r="A64" s="28">
        <v>55575</v>
      </c>
      <c r="B64" s="2" t="s">
        <v>126</v>
      </c>
      <c r="C64" s="18">
        <v>167951.56</v>
      </c>
      <c r="D64" s="19">
        <f t="shared" si="1"/>
        <v>8.7950459229044244E-3</v>
      </c>
      <c r="E64" s="20" t="s">
        <v>127</v>
      </c>
    </row>
    <row r="65" spans="1:7">
      <c r="A65" s="28">
        <v>292031</v>
      </c>
      <c r="B65" s="2" t="s">
        <v>156</v>
      </c>
      <c r="C65" s="18">
        <v>159997.89000000001</v>
      </c>
      <c r="D65" s="19">
        <f t="shared" si="1"/>
        <v>8.3785395629419022E-3</v>
      </c>
      <c r="E65" s="20" t="s">
        <v>174</v>
      </c>
    </row>
    <row r="66" spans="1:7">
      <c r="A66" s="28">
        <v>300201</v>
      </c>
      <c r="B66" s="2" t="s">
        <v>137</v>
      </c>
      <c r="C66" s="18">
        <v>158774.38</v>
      </c>
      <c r="D66" s="19">
        <f t="shared" si="1"/>
        <v>8.3144685496263204E-3</v>
      </c>
      <c r="E66" s="20" t="s">
        <v>142</v>
      </c>
    </row>
    <row r="67" spans="1:7">
      <c r="A67" s="28">
        <v>196322</v>
      </c>
      <c r="B67" s="2" t="s">
        <v>136</v>
      </c>
      <c r="C67" s="18">
        <v>157783.70000000001</v>
      </c>
      <c r="D67" s="19">
        <f t="shared" si="1"/>
        <v>8.2625900431396709E-3</v>
      </c>
      <c r="E67" s="20" t="s">
        <v>141</v>
      </c>
    </row>
    <row r="68" spans="1:7">
      <c r="A68" s="28">
        <v>49840</v>
      </c>
      <c r="B68" s="2" t="s">
        <v>240</v>
      </c>
      <c r="C68" s="18">
        <v>154785.34</v>
      </c>
      <c r="D68" s="19">
        <f t="shared" si="1"/>
        <v>8.1055762357454438E-3</v>
      </c>
      <c r="E68" s="20" t="s">
        <v>135</v>
      </c>
    </row>
    <row r="69" spans="1:7">
      <c r="A69" s="28">
        <v>20423</v>
      </c>
      <c r="B69" s="2" t="s">
        <v>246</v>
      </c>
      <c r="C69" s="18">
        <v>152550.39000000001</v>
      </c>
      <c r="D69" s="19">
        <f t="shared" si="1"/>
        <v>7.9885395860983966E-3</v>
      </c>
      <c r="E69" s="20" t="s">
        <v>184</v>
      </c>
    </row>
    <row r="70" spans="1:7">
      <c r="A70" s="28">
        <v>18372</v>
      </c>
      <c r="B70" s="2" t="s">
        <v>245</v>
      </c>
      <c r="C70" s="18">
        <v>151783.39000000001</v>
      </c>
      <c r="D70" s="19">
        <f t="shared" si="1"/>
        <v>7.9483744323905793E-3</v>
      </c>
      <c r="E70" s="20" t="s">
        <v>247</v>
      </c>
    </row>
    <row r="71" spans="1:7">
      <c r="A71" s="28">
        <v>66726</v>
      </c>
      <c r="B71" s="2" t="s">
        <v>161</v>
      </c>
      <c r="C71" s="18">
        <v>149385.32999999999</v>
      </c>
      <c r="D71" s="19">
        <f t="shared" ref="D71:D73" si="2">C71/$C$115</f>
        <v>7.8227962726766694E-3</v>
      </c>
      <c r="E71" s="20" t="s">
        <v>179</v>
      </c>
    </row>
    <row r="72" spans="1:7">
      <c r="A72" s="28">
        <v>12548</v>
      </c>
      <c r="B72" s="2" t="s">
        <v>167</v>
      </c>
      <c r="C72" s="18">
        <v>148318.51999999999</v>
      </c>
      <c r="D72" s="19">
        <f t="shared" si="2"/>
        <v>7.7669310997600634E-3</v>
      </c>
      <c r="E72" s="20" t="s">
        <v>185</v>
      </c>
    </row>
    <row r="73" spans="1:7">
      <c r="A73" s="28">
        <v>49360</v>
      </c>
      <c r="B73" s="2" t="s">
        <v>149</v>
      </c>
      <c r="C73" s="18">
        <v>144867.51</v>
      </c>
      <c r="D73" s="19">
        <f t="shared" si="2"/>
        <v>7.5862135676906849E-3</v>
      </c>
      <c r="E73" s="20" t="s">
        <v>154</v>
      </c>
    </row>
    <row r="74" spans="1:7">
      <c r="A74" s="28">
        <v>1268490</v>
      </c>
      <c r="B74" s="2" t="s">
        <v>30</v>
      </c>
      <c r="C74" s="18">
        <v>132223.99</v>
      </c>
      <c r="D74" s="19">
        <f t="shared" ref="D74:D110" si="3">C74/$C$115</f>
        <v>6.9241158829346713E-3</v>
      </c>
      <c r="E74" s="20" t="s">
        <v>128</v>
      </c>
    </row>
    <row r="75" spans="1:7">
      <c r="A75" s="28">
        <v>103572</v>
      </c>
      <c r="B75" s="2" t="s">
        <v>30</v>
      </c>
      <c r="C75" s="18">
        <v>12550.87</v>
      </c>
      <c r="D75" s="19">
        <f t="shared" si="3"/>
        <v>6.5724592270773464E-4</v>
      </c>
      <c r="E75" s="20" t="s">
        <v>129</v>
      </c>
    </row>
    <row r="76" spans="1:7" s="35" customFormat="1">
      <c r="A76" s="30"/>
      <c r="B76" s="27" t="s">
        <v>46</v>
      </c>
      <c r="C76" s="29">
        <f>+C75+C74</f>
        <v>144774.85999999999</v>
      </c>
      <c r="D76" s="31">
        <f t="shared" si="3"/>
        <v>7.5813618056424052E-3</v>
      </c>
      <c r="E76" s="34"/>
      <c r="G76" s="3"/>
    </row>
    <row r="77" spans="1:7">
      <c r="A77" s="28">
        <v>60427</v>
      </c>
      <c r="B77" s="2" t="s">
        <v>248</v>
      </c>
      <c r="C77" s="18">
        <v>143455.01999999999</v>
      </c>
      <c r="D77" s="19">
        <f t="shared" si="3"/>
        <v>7.512246321327248E-3</v>
      </c>
      <c r="E77" s="20" t="s">
        <v>249</v>
      </c>
    </row>
    <row r="78" spans="1:7">
      <c r="A78" s="28">
        <v>5652</v>
      </c>
      <c r="B78" s="2" t="s">
        <v>147</v>
      </c>
      <c r="C78" s="18">
        <v>141206.67000000001</v>
      </c>
      <c r="D78" s="19">
        <f t="shared" si="3"/>
        <v>7.3945079597379781E-3</v>
      </c>
      <c r="E78" s="20" t="s">
        <v>152</v>
      </c>
    </row>
    <row r="79" spans="1:7">
      <c r="A79" s="28">
        <v>71192</v>
      </c>
      <c r="B79" s="2" t="s">
        <v>18</v>
      </c>
      <c r="C79" s="18">
        <v>135801.48000000001</v>
      </c>
      <c r="D79" s="19">
        <f t="shared" si="3"/>
        <v>7.111456737873628E-3</v>
      </c>
      <c r="E79" s="20" t="s">
        <v>188</v>
      </c>
    </row>
    <row r="80" spans="1:7">
      <c r="A80" s="28">
        <v>33471</v>
      </c>
      <c r="B80" s="2" t="s">
        <v>124</v>
      </c>
      <c r="C80" s="18">
        <v>135747.81</v>
      </c>
      <c r="D80" s="19">
        <f t="shared" si="3"/>
        <v>7.108646224445337E-3</v>
      </c>
      <c r="E80" s="20" t="s">
        <v>125</v>
      </c>
    </row>
    <row r="81" spans="1:7">
      <c r="A81" s="28">
        <v>43702</v>
      </c>
      <c r="B81" s="2" t="s">
        <v>164</v>
      </c>
      <c r="C81" s="18">
        <v>135112.26999999999</v>
      </c>
      <c r="D81" s="19">
        <f t="shared" si="3"/>
        <v>7.0753651790901005E-3</v>
      </c>
      <c r="E81" s="20" t="s">
        <v>182</v>
      </c>
    </row>
    <row r="82" spans="1:7">
      <c r="A82" s="28">
        <v>78324</v>
      </c>
      <c r="B82" s="2" t="s">
        <v>173</v>
      </c>
      <c r="C82" s="18">
        <v>130477.51</v>
      </c>
      <c r="D82" s="19">
        <f t="shared" si="3"/>
        <v>6.8326587282441517E-3</v>
      </c>
      <c r="E82" s="20" t="s">
        <v>192</v>
      </c>
    </row>
    <row r="83" spans="1:7">
      <c r="A83" s="28">
        <v>498960</v>
      </c>
      <c r="B83" s="2" t="s">
        <v>224</v>
      </c>
      <c r="C83" s="18">
        <v>127572.72</v>
      </c>
      <c r="D83" s="19">
        <f t="shared" si="3"/>
        <v>6.6805448601360284E-3</v>
      </c>
      <c r="E83" s="20" t="s">
        <v>225</v>
      </c>
    </row>
    <row r="84" spans="1:7">
      <c r="A84" s="28">
        <v>174489</v>
      </c>
      <c r="B84" s="2" t="s">
        <v>229</v>
      </c>
      <c r="C84" s="18">
        <v>126715.54</v>
      </c>
      <c r="D84" s="19">
        <f t="shared" si="3"/>
        <v>6.6356572897901785E-3</v>
      </c>
      <c r="E84" s="20" t="s">
        <v>178</v>
      </c>
    </row>
    <row r="85" spans="1:7">
      <c r="A85" s="28">
        <v>99566</v>
      </c>
      <c r="B85" s="2" t="s">
        <v>130</v>
      </c>
      <c r="C85" s="18">
        <v>119262.66</v>
      </c>
      <c r="D85" s="19">
        <f t="shared" si="3"/>
        <v>6.2453755808385266E-3</v>
      </c>
      <c r="E85" s="20" t="s">
        <v>133</v>
      </c>
    </row>
    <row r="86" spans="1:7">
      <c r="A86" s="28">
        <v>24782</v>
      </c>
      <c r="B86" s="2" t="s">
        <v>253</v>
      </c>
      <c r="C86" s="18">
        <v>116697.58</v>
      </c>
      <c r="D86" s="19">
        <f t="shared" si="3"/>
        <v>6.1110511577970039E-3</v>
      </c>
      <c r="E86" s="20" t="s">
        <v>254</v>
      </c>
    </row>
    <row r="87" spans="1:7">
      <c r="A87" s="28">
        <v>153691</v>
      </c>
      <c r="B87" s="2" t="s">
        <v>231</v>
      </c>
      <c r="C87" s="18">
        <v>112932.69</v>
      </c>
      <c r="D87" s="19">
        <f t="shared" si="3"/>
        <v>5.9138968089795015E-3</v>
      </c>
      <c r="E87" s="20" t="s">
        <v>232</v>
      </c>
    </row>
    <row r="88" spans="1:7">
      <c r="A88" s="28">
        <v>133931</v>
      </c>
      <c r="B88" s="2" t="s">
        <v>241</v>
      </c>
      <c r="C88" s="18">
        <v>107621.2</v>
      </c>
      <c r="D88" s="19">
        <f t="shared" si="3"/>
        <v>5.6357523340544238E-3</v>
      </c>
      <c r="E88" s="20" t="s">
        <v>242</v>
      </c>
    </row>
    <row r="89" spans="1:7">
      <c r="A89" s="28">
        <v>2041744</v>
      </c>
      <c r="B89" s="2" t="s">
        <v>20</v>
      </c>
      <c r="C89" s="18">
        <v>59978.47</v>
      </c>
      <c r="D89" s="19">
        <f t="shared" si="3"/>
        <v>3.1408663190478575E-3</v>
      </c>
      <c r="E89" s="20" t="s">
        <v>193</v>
      </c>
    </row>
    <row r="90" spans="1:7">
      <c r="A90" s="28">
        <v>1677948</v>
      </c>
      <c r="B90" s="2" t="s">
        <v>58</v>
      </c>
      <c r="C90" s="18">
        <v>42451.28</v>
      </c>
      <c r="D90" s="19">
        <f t="shared" si="3"/>
        <v>2.2230276222862957E-3</v>
      </c>
      <c r="E90" s="20" t="s">
        <v>194</v>
      </c>
    </row>
    <row r="91" spans="1:7" s="35" customFormat="1">
      <c r="A91" s="30"/>
      <c r="B91" s="27" t="s">
        <v>46</v>
      </c>
      <c r="C91" s="29">
        <f>+C90+C89</f>
        <v>102429.75</v>
      </c>
      <c r="D91" s="31">
        <f t="shared" si="3"/>
        <v>5.3638939413341528E-3</v>
      </c>
      <c r="E91" s="34"/>
      <c r="G91" s="3"/>
    </row>
    <row r="92" spans="1:7">
      <c r="A92" s="28">
        <v>4733</v>
      </c>
      <c r="B92" s="2" t="s">
        <v>171</v>
      </c>
      <c r="C92" s="18">
        <v>99393</v>
      </c>
      <c r="D92" s="19">
        <f t="shared" si="3"/>
        <v>5.2048697815920229E-3</v>
      </c>
      <c r="E92" s="20" t="s">
        <v>190</v>
      </c>
    </row>
    <row r="93" spans="1:7">
      <c r="A93" s="28">
        <v>20379</v>
      </c>
      <c r="B93" s="2" t="s">
        <v>198</v>
      </c>
      <c r="C93" s="18">
        <v>85784.91</v>
      </c>
      <c r="D93" s="19">
        <f t="shared" si="3"/>
        <v>4.4922608813054371E-3</v>
      </c>
      <c r="E93" s="20" t="s">
        <v>204</v>
      </c>
    </row>
    <row r="94" spans="1:7">
      <c r="A94" s="28">
        <v>3657350</v>
      </c>
      <c r="B94" s="2" t="s">
        <v>59</v>
      </c>
      <c r="C94" s="18">
        <v>56328.65</v>
      </c>
      <c r="D94" s="19">
        <f t="shared" si="3"/>
        <v>2.9497377906177848E-3</v>
      </c>
      <c r="E94" s="20" t="s">
        <v>207</v>
      </c>
    </row>
    <row r="95" spans="1:7">
      <c r="A95" s="28">
        <v>180877</v>
      </c>
      <c r="B95" s="2" t="s">
        <v>21</v>
      </c>
      <c r="C95" s="18">
        <v>53479.63</v>
      </c>
      <c r="D95" s="19">
        <f t="shared" si="3"/>
        <v>2.8005444057199419E-3</v>
      </c>
      <c r="E95" s="20" t="s">
        <v>208</v>
      </c>
    </row>
    <row r="96" spans="1:7">
      <c r="A96" s="28">
        <v>1265335</v>
      </c>
      <c r="B96" s="2" t="s">
        <v>22</v>
      </c>
      <c r="C96" s="18">
        <v>48327.82</v>
      </c>
      <c r="D96" s="19">
        <f t="shared" si="3"/>
        <v>2.5307618235511412E-3</v>
      </c>
      <c r="E96" s="20" t="s">
        <v>209</v>
      </c>
    </row>
    <row r="97" spans="1:7">
      <c r="A97" s="28">
        <v>730066</v>
      </c>
      <c r="B97" s="2" t="s">
        <v>23</v>
      </c>
      <c r="C97" s="18">
        <v>26136.5</v>
      </c>
      <c r="D97" s="19">
        <f t="shared" si="3"/>
        <v>1.3686786699926544E-3</v>
      </c>
      <c r="E97" s="20" t="s">
        <v>210</v>
      </c>
    </row>
    <row r="98" spans="1:7">
      <c r="A98" s="28">
        <v>571359</v>
      </c>
      <c r="B98" s="2" t="s">
        <v>44</v>
      </c>
      <c r="C98" s="18">
        <v>18114.13</v>
      </c>
      <c r="D98" s="19">
        <f t="shared" si="3"/>
        <v>9.4857472716216944E-4</v>
      </c>
      <c r="E98" s="20" t="s">
        <v>211</v>
      </c>
    </row>
    <row r="99" spans="1:7" s="35" customFormat="1">
      <c r="A99" s="30"/>
      <c r="B99" s="27" t="s">
        <v>46</v>
      </c>
      <c r="C99" s="29">
        <f>+C98+C97</f>
        <v>44250.630000000005</v>
      </c>
      <c r="D99" s="31">
        <f t="shared" si="3"/>
        <v>2.3172533971548242E-3</v>
      </c>
      <c r="E99" s="34"/>
      <c r="G99" s="3"/>
    </row>
    <row r="100" spans="1:7">
      <c r="A100" s="28">
        <v>6156103</v>
      </c>
      <c r="B100" s="2" t="s">
        <v>24</v>
      </c>
      <c r="C100" s="18">
        <v>41687.67</v>
      </c>
      <c r="D100" s="19">
        <f t="shared" si="3"/>
        <v>2.1830399912265482E-3</v>
      </c>
      <c r="E100" s="20" t="s">
        <v>212</v>
      </c>
    </row>
    <row r="101" spans="1:7">
      <c r="A101" s="28">
        <v>21233273216</v>
      </c>
      <c r="B101" s="2" t="s">
        <v>25</v>
      </c>
      <c r="C101" s="18">
        <v>39880.980000000003</v>
      </c>
      <c r="D101" s="19">
        <f t="shared" si="3"/>
        <v>2.0884298457866835E-3</v>
      </c>
      <c r="E101" s="20" t="s">
        <v>213</v>
      </c>
    </row>
    <row r="102" spans="1:7">
      <c r="A102" s="28">
        <v>4003270</v>
      </c>
      <c r="B102" s="2" t="s">
        <v>26</v>
      </c>
      <c r="C102" s="18">
        <v>32723.41</v>
      </c>
      <c r="D102" s="19">
        <f t="shared" si="3"/>
        <v>1.7136125065109838E-3</v>
      </c>
      <c r="E102" s="20" t="s">
        <v>215</v>
      </c>
    </row>
    <row r="103" spans="1:7">
      <c r="A103" s="28">
        <v>29773</v>
      </c>
      <c r="B103" s="2" t="s">
        <v>60</v>
      </c>
      <c r="C103" s="18">
        <v>27204.78</v>
      </c>
      <c r="D103" s="19">
        <f t="shared" si="3"/>
        <v>1.4246208217566531E-3</v>
      </c>
      <c r="E103" s="20" t="s">
        <v>214</v>
      </c>
    </row>
    <row r="104" spans="1:7">
      <c r="A104" s="28">
        <v>169819</v>
      </c>
      <c r="B104" s="2" t="s">
        <v>27</v>
      </c>
      <c r="C104" s="18">
        <v>25382.720000000001</v>
      </c>
      <c r="D104" s="19">
        <f t="shared" si="3"/>
        <v>1.3292058022457464E-3</v>
      </c>
      <c r="E104" s="20" t="s">
        <v>216</v>
      </c>
    </row>
    <row r="105" spans="1:7">
      <c r="A105" s="28">
        <v>432517</v>
      </c>
      <c r="B105" s="2" t="s">
        <v>28</v>
      </c>
      <c r="C105" s="18">
        <v>19455.84</v>
      </c>
      <c r="D105" s="19">
        <f t="shared" si="3"/>
        <v>1.0188354682069093E-3</v>
      </c>
      <c r="E105" s="20" t="s">
        <v>217</v>
      </c>
    </row>
    <row r="106" spans="1:7">
      <c r="A106" s="28">
        <v>12313057</v>
      </c>
      <c r="B106" s="2" t="s">
        <v>29</v>
      </c>
      <c r="C106" s="18">
        <v>14623.4</v>
      </c>
      <c r="D106" s="19">
        <f t="shared" si="3"/>
        <v>7.6577719521629076E-4</v>
      </c>
      <c r="E106" s="20" t="s">
        <v>218</v>
      </c>
    </row>
    <row r="107" spans="1:7">
      <c r="A107" s="28">
        <v>577525</v>
      </c>
      <c r="B107" s="2" t="s">
        <v>31</v>
      </c>
      <c r="C107" s="18">
        <v>4284.21</v>
      </c>
      <c r="D107" s="19">
        <f t="shared" si="3"/>
        <v>2.2434935223802842E-4</v>
      </c>
      <c r="E107" s="20" t="s">
        <v>219</v>
      </c>
    </row>
    <row r="108" spans="1:7">
      <c r="A108" s="28">
        <v>75226</v>
      </c>
      <c r="B108" s="2" t="s">
        <v>32</v>
      </c>
      <c r="C108" s="18">
        <v>1895.57</v>
      </c>
      <c r="D108" s="19">
        <f t="shared" si="3"/>
        <v>9.9264485546189264E-5</v>
      </c>
      <c r="E108" s="20" t="s">
        <v>220</v>
      </c>
    </row>
    <row r="109" spans="1:7">
      <c r="A109" s="28">
        <v>275182</v>
      </c>
      <c r="B109" s="2" t="s">
        <v>34</v>
      </c>
      <c r="C109" s="18">
        <v>1154.02</v>
      </c>
      <c r="D109" s="19">
        <f t="shared" si="3"/>
        <v>6.0432060862966468E-5</v>
      </c>
      <c r="E109" s="20" t="s">
        <v>221</v>
      </c>
    </row>
    <row r="110" spans="1:7">
      <c r="A110" s="28">
        <v>552780</v>
      </c>
      <c r="B110" s="2" t="s">
        <v>36</v>
      </c>
      <c r="C110" s="18">
        <v>262.18</v>
      </c>
      <c r="D110" s="19">
        <f t="shared" si="3"/>
        <v>1.3729465448651279E-5</v>
      </c>
      <c r="E110" s="20" t="s">
        <v>222</v>
      </c>
    </row>
    <row r="111" spans="1:7">
      <c r="A111" s="28"/>
      <c r="C111" s="18"/>
      <c r="D111" s="19"/>
      <c r="E111" s="20"/>
    </row>
    <row r="112" spans="1:7">
      <c r="A112" s="21"/>
      <c r="B112" s="21" t="s">
        <v>37</v>
      </c>
      <c r="C112" s="26">
        <v>19031874.069999997</v>
      </c>
      <c r="D112" s="19">
        <f>C112/$C$115</f>
        <v>0.99663382968627334</v>
      </c>
    </row>
    <row r="113" spans="1:5">
      <c r="B113" s="21" t="s">
        <v>48</v>
      </c>
      <c r="C113" s="26">
        <v>64280.910000000149</v>
      </c>
      <c r="D113" s="19">
        <f>C113/$C$115</f>
        <v>3.3661703137266934E-3</v>
      </c>
    </row>
    <row r="114" spans="1:5">
      <c r="B114" s="3"/>
      <c r="C114" s="26"/>
      <c r="D114" s="23"/>
    </row>
    <row r="115" spans="1:5">
      <c r="B115" s="21" t="s">
        <v>49</v>
      </c>
      <c r="C115" s="22">
        <f>C112+C113</f>
        <v>19096154.979999997</v>
      </c>
      <c r="D115" s="19">
        <f>C115/$C$115</f>
        <v>1</v>
      </c>
    </row>
    <row r="116" spans="1:5">
      <c r="A116" s="55" t="s">
        <v>51</v>
      </c>
      <c r="B116" s="55"/>
      <c r="C116" s="55"/>
      <c r="D116" s="55"/>
      <c r="E116" s="55"/>
    </row>
    <row r="117" spans="1:5">
      <c r="A117" s="55"/>
      <c r="B117" s="55"/>
      <c r="C117" s="55"/>
      <c r="D117" s="55"/>
      <c r="E117" s="55"/>
    </row>
    <row r="118" spans="1:5">
      <c r="A118" s="55"/>
      <c r="B118" s="55"/>
      <c r="C118" s="55"/>
      <c r="D118" s="55"/>
      <c r="E118" s="55"/>
    </row>
    <row r="119" spans="1:5">
      <c r="A119" s="55"/>
      <c r="B119" s="55"/>
      <c r="C119" s="55"/>
      <c r="D119" s="55"/>
      <c r="E119" s="55"/>
    </row>
  </sheetData>
  <mergeCells count="2">
    <mergeCell ref="A3:E6"/>
    <mergeCell ref="A116:E119"/>
  </mergeCells>
  <pageMargins left="0.7" right="0.7" top="0.75" bottom="0.75" header="0.3" footer="0.3"/>
  <pageSetup orientation="portrait" r:id="rId1"/>
  <ignoredErrors>
    <ignoredError sqref="E12:E36 E44 E52:E74 E77:E90"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E7056-DF22-41E7-B0C9-24F375768479}">
  <dimension ref="A1:H119"/>
  <sheetViews>
    <sheetView workbookViewId="0">
      <selection activeCell="I112" sqref="I112"/>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11" width="9.140625" style="3"/>
    <col min="12" max="12" width="10.85546875" style="3" bestFit="1" customWidth="1"/>
    <col min="13" max="16384" width="9.140625" style="3"/>
  </cols>
  <sheetData>
    <row r="1" spans="1:8" ht="38.25" customHeight="1">
      <c r="A1" s="1" t="s">
        <v>63</v>
      </c>
    </row>
    <row r="2" spans="1:8" ht="12.75">
      <c r="A2" s="4"/>
    </row>
    <row r="3" spans="1:8">
      <c r="A3" s="46" t="s">
        <v>1</v>
      </c>
      <c r="B3" s="47"/>
      <c r="C3" s="47"/>
      <c r="D3" s="47"/>
      <c r="E3" s="48"/>
    </row>
    <row r="4" spans="1:8" ht="12.75" customHeight="1">
      <c r="A4" s="49"/>
      <c r="B4" s="56"/>
      <c r="C4" s="56"/>
      <c r="D4" s="56"/>
      <c r="E4" s="51"/>
    </row>
    <row r="5" spans="1:8" ht="12.75" customHeight="1">
      <c r="A5" s="49"/>
      <c r="B5" s="56"/>
      <c r="C5" s="56"/>
      <c r="D5" s="56"/>
      <c r="E5" s="51"/>
    </row>
    <row r="6" spans="1:8">
      <c r="A6" s="52"/>
      <c r="B6" s="53"/>
      <c r="C6" s="53"/>
      <c r="D6" s="53"/>
      <c r="E6" s="54"/>
    </row>
    <row r="7" spans="1:8" ht="12.75">
      <c r="A7" s="5"/>
      <c r="B7" s="5"/>
    </row>
    <row r="8" spans="1:8" ht="30.75" customHeight="1">
      <c r="A8" s="4" t="s">
        <v>250</v>
      </c>
    </row>
    <row r="9" spans="1:8">
      <c r="A9" s="6"/>
    </row>
    <row r="10" spans="1:8" ht="12">
      <c r="A10" s="7" t="s">
        <v>3</v>
      </c>
      <c r="B10" s="8" t="s">
        <v>4</v>
      </c>
      <c r="C10" s="9" t="s">
        <v>5</v>
      </c>
      <c r="D10" s="10" t="s">
        <v>6</v>
      </c>
      <c r="E10" s="11" t="s">
        <v>7</v>
      </c>
    </row>
    <row r="11" spans="1:8" ht="12">
      <c r="A11" s="12"/>
      <c r="B11" s="13"/>
      <c r="C11" s="14"/>
      <c r="D11" s="15"/>
      <c r="E11" s="16"/>
    </row>
    <row r="12" spans="1:8">
      <c r="A12" s="28">
        <v>53763</v>
      </c>
      <c r="B12" s="2" t="s">
        <v>68</v>
      </c>
      <c r="C12" s="18">
        <v>829779.72</v>
      </c>
      <c r="D12" s="19">
        <f t="shared" ref="D12:D43" si="0">C12/$C$115</f>
        <v>4.2655799193492376E-2</v>
      </c>
      <c r="E12" s="37" t="s">
        <v>81</v>
      </c>
      <c r="H12" s="40"/>
    </row>
    <row r="13" spans="1:8">
      <c r="A13" s="28">
        <v>785612.19</v>
      </c>
      <c r="B13" s="2" t="s">
        <v>55</v>
      </c>
      <c r="C13" s="18">
        <v>785612.19</v>
      </c>
      <c r="D13" s="19">
        <f t="shared" si="0"/>
        <v>4.0385315539646811E-2</v>
      </c>
      <c r="E13" s="37" t="s">
        <v>54</v>
      </c>
      <c r="H13" s="40"/>
    </row>
    <row r="14" spans="1:8">
      <c r="A14" s="28">
        <v>90825</v>
      </c>
      <c r="B14" s="2" t="s">
        <v>75</v>
      </c>
      <c r="C14" s="18">
        <v>725358.72</v>
      </c>
      <c r="D14" s="19">
        <f t="shared" si="0"/>
        <v>3.7287915283792022E-2</v>
      </c>
      <c r="E14" s="20" t="s">
        <v>88</v>
      </c>
      <c r="H14" s="40"/>
    </row>
    <row r="15" spans="1:8">
      <c r="A15" s="41">
        <v>4185</v>
      </c>
      <c r="B15" s="2" t="s">
        <v>69</v>
      </c>
      <c r="C15" s="33">
        <v>641694.36</v>
      </c>
      <c r="D15" s="19">
        <f t="shared" si="0"/>
        <v>3.2987050784702966E-2</v>
      </c>
      <c r="E15" s="20" t="s">
        <v>82</v>
      </c>
      <c r="H15" s="40"/>
    </row>
    <row r="16" spans="1:8">
      <c r="A16" s="28">
        <v>193157</v>
      </c>
      <c r="B16" s="2" t="s">
        <v>74</v>
      </c>
      <c r="C16" s="18">
        <v>614382.35</v>
      </c>
      <c r="D16" s="19">
        <f t="shared" si="0"/>
        <v>3.1583044894886017E-2</v>
      </c>
      <c r="E16" s="37" t="s">
        <v>87</v>
      </c>
      <c r="H16" s="40"/>
    </row>
    <row r="17" spans="1:8">
      <c r="A17" s="28">
        <v>84432</v>
      </c>
      <c r="B17" s="2" t="s">
        <v>72</v>
      </c>
      <c r="C17" s="18">
        <v>565854.03</v>
      </c>
      <c r="D17" s="19">
        <f t="shared" si="0"/>
        <v>2.9088389719272016E-2</v>
      </c>
      <c r="E17" s="37" t="s">
        <v>85</v>
      </c>
      <c r="H17" s="40"/>
    </row>
    <row r="18" spans="1:8">
      <c r="A18" s="41">
        <v>30265</v>
      </c>
      <c r="B18" s="2" t="s">
        <v>70</v>
      </c>
      <c r="C18" s="33">
        <v>535453.30000000005</v>
      </c>
      <c r="D18" s="19">
        <f t="shared" si="0"/>
        <v>2.7525604557186376E-2</v>
      </c>
      <c r="E18" s="20" t="s">
        <v>83</v>
      </c>
      <c r="H18" s="40"/>
    </row>
    <row r="19" spans="1:8">
      <c r="A19" s="28">
        <v>145911</v>
      </c>
      <c r="B19" s="2" t="s">
        <v>71</v>
      </c>
      <c r="C19" s="18">
        <v>524025.25</v>
      </c>
      <c r="D19" s="19">
        <f t="shared" si="0"/>
        <v>2.6938132250713048E-2</v>
      </c>
      <c r="E19" s="20" t="s">
        <v>84</v>
      </c>
      <c r="H19" s="40"/>
    </row>
    <row r="20" spans="1:8">
      <c r="A20" s="28">
        <v>16143</v>
      </c>
      <c r="B20" s="2" t="s">
        <v>157</v>
      </c>
      <c r="C20" s="18">
        <v>376539.24</v>
      </c>
      <c r="D20" s="19">
        <f t="shared" si="0"/>
        <v>1.935644102016645E-2</v>
      </c>
      <c r="E20" s="20" t="s">
        <v>175</v>
      </c>
      <c r="H20" s="40"/>
    </row>
    <row r="21" spans="1:8">
      <c r="A21" s="28">
        <v>45012</v>
      </c>
      <c r="B21" s="2" t="s">
        <v>76</v>
      </c>
      <c r="C21" s="18">
        <v>375613.73</v>
      </c>
      <c r="D21" s="19">
        <f t="shared" si="0"/>
        <v>1.9308864093712321E-2</v>
      </c>
      <c r="E21" s="20" t="s">
        <v>89</v>
      </c>
      <c r="H21" s="40"/>
    </row>
    <row r="22" spans="1:8">
      <c r="A22" s="28">
        <v>31177</v>
      </c>
      <c r="B22" s="2" t="s">
        <v>170</v>
      </c>
      <c r="C22" s="18">
        <v>374427.11</v>
      </c>
      <c r="D22" s="19">
        <f t="shared" si="0"/>
        <v>1.9247864501629037E-2</v>
      </c>
      <c r="E22" s="20" t="s">
        <v>189</v>
      </c>
      <c r="H22" s="40"/>
    </row>
    <row r="23" spans="1:8">
      <c r="A23" s="28">
        <v>40325</v>
      </c>
      <c r="B23" s="2" t="s">
        <v>79</v>
      </c>
      <c r="C23" s="18">
        <v>354212.01</v>
      </c>
      <c r="D23" s="19">
        <f t="shared" si="0"/>
        <v>1.8208683589523392E-2</v>
      </c>
      <c r="E23" s="20" t="s">
        <v>94</v>
      </c>
      <c r="H23" s="40"/>
    </row>
    <row r="24" spans="1:8">
      <c r="A24" s="28">
        <v>244040</v>
      </c>
      <c r="B24" s="2" t="s">
        <v>96</v>
      </c>
      <c r="C24" s="18">
        <v>349076.37</v>
      </c>
      <c r="D24" s="19">
        <f t="shared" si="0"/>
        <v>1.7944679995207942E-2</v>
      </c>
      <c r="E24" s="20" t="s">
        <v>101</v>
      </c>
      <c r="H24" s="40"/>
    </row>
    <row r="25" spans="1:8">
      <c r="A25" s="28">
        <v>2436</v>
      </c>
      <c r="B25" s="2" t="s">
        <v>146</v>
      </c>
      <c r="C25" s="18">
        <v>343270.88</v>
      </c>
      <c r="D25" s="19">
        <f t="shared" si="0"/>
        <v>1.76462419764289E-2</v>
      </c>
      <c r="E25" s="20" t="s">
        <v>151</v>
      </c>
      <c r="H25" s="40"/>
    </row>
    <row r="26" spans="1:8">
      <c r="A26" s="28">
        <v>30074</v>
      </c>
      <c r="B26" s="2" t="s">
        <v>97</v>
      </c>
      <c r="C26" s="18">
        <v>339454.36</v>
      </c>
      <c r="D26" s="19">
        <f t="shared" si="0"/>
        <v>1.7450049292016285E-2</v>
      </c>
      <c r="E26" s="20" t="s">
        <v>102</v>
      </c>
      <c r="H26" s="40"/>
    </row>
    <row r="27" spans="1:8">
      <c r="A27" s="28">
        <v>18315</v>
      </c>
      <c r="B27" s="2" t="s">
        <v>77</v>
      </c>
      <c r="C27" s="18">
        <v>339053.98</v>
      </c>
      <c r="D27" s="19">
        <f t="shared" si="0"/>
        <v>1.7429467288781631E-2</v>
      </c>
      <c r="E27" s="20" t="s">
        <v>92</v>
      </c>
      <c r="H27" s="40"/>
    </row>
    <row r="28" spans="1:8">
      <c r="A28" s="28">
        <v>43770</v>
      </c>
      <c r="B28" s="2" t="s">
        <v>108</v>
      </c>
      <c r="C28" s="18">
        <v>335506.78999999998</v>
      </c>
      <c r="D28" s="19">
        <f t="shared" si="0"/>
        <v>1.7247119828733844E-2</v>
      </c>
      <c r="E28" s="20" t="s">
        <v>112</v>
      </c>
      <c r="H28" s="40"/>
    </row>
    <row r="29" spans="1:8">
      <c r="A29" s="28">
        <v>24353</v>
      </c>
      <c r="B29" s="2" t="s">
        <v>165</v>
      </c>
      <c r="C29" s="18">
        <v>318854.53000000003</v>
      </c>
      <c r="D29" s="19">
        <f t="shared" si="0"/>
        <v>1.6391090883271276E-2</v>
      </c>
      <c r="E29" s="20" t="s">
        <v>183</v>
      </c>
      <c r="H29" s="40"/>
    </row>
    <row r="30" spans="1:8">
      <c r="A30" s="28">
        <v>22069</v>
      </c>
      <c r="B30" s="2" t="s">
        <v>111</v>
      </c>
      <c r="C30" s="18">
        <v>302580.2</v>
      </c>
      <c r="D30" s="19">
        <f t="shared" si="0"/>
        <v>1.5554489872476955E-2</v>
      </c>
      <c r="E30" s="20" t="s">
        <v>115</v>
      </c>
      <c r="H30" s="40"/>
    </row>
    <row r="31" spans="1:8">
      <c r="A31" s="28">
        <v>35367</v>
      </c>
      <c r="B31" s="2" t="s">
        <v>78</v>
      </c>
      <c r="C31" s="18">
        <v>292794.7</v>
      </c>
      <c r="D31" s="19">
        <f t="shared" si="0"/>
        <v>1.5051454774188556E-2</v>
      </c>
      <c r="E31" s="20" t="s">
        <v>93</v>
      </c>
      <c r="H31" s="40"/>
    </row>
    <row r="32" spans="1:8">
      <c r="A32" s="28">
        <v>362649</v>
      </c>
      <c r="B32" s="2" t="s">
        <v>57</v>
      </c>
      <c r="C32" s="18">
        <v>158185.76999999999</v>
      </c>
      <c r="D32" s="19">
        <f t="shared" si="0"/>
        <v>8.1317249358516148E-3</v>
      </c>
      <c r="E32" s="20" t="s">
        <v>90</v>
      </c>
      <c r="H32" s="40"/>
    </row>
    <row r="33" spans="1:8">
      <c r="A33" s="28">
        <v>262047</v>
      </c>
      <c r="B33" s="2" t="s">
        <v>19</v>
      </c>
      <c r="C33" s="18">
        <v>127004.52</v>
      </c>
      <c r="D33" s="19">
        <f t="shared" si="0"/>
        <v>6.5288162282224572E-3</v>
      </c>
      <c r="E33" s="20" t="s">
        <v>91</v>
      </c>
      <c r="H33" s="40"/>
    </row>
    <row r="34" spans="1:8" s="35" customFormat="1">
      <c r="A34" s="30"/>
      <c r="B34" s="27" t="s">
        <v>46</v>
      </c>
      <c r="C34" s="29">
        <f>+C33+C32</f>
        <v>285190.28999999998</v>
      </c>
      <c r="D34" s="31">
        <f t="shared" si="0"/>
        <v>1.4660541164074071E-2</v>
      </c>
      <c r="E34" s="34"/>
      <c r="G34" s="3"/>
    </row>
    <row r="35" spans="1:8">
      <c r="A35" s="41">
        <v>22972</v>
      </c>
      <c r="B35" s="2" t="s">
        <v>200</v>
      </c>
      <c r="C35" s="33">
        <v>281629.96999999997</v>
      </c>
      <c r="D35" s="19">
        <f t="shared" si="0"/>
        <v>1.4477518740984996E-2</v>
      </c>
      <c r="E35" s="37" t="s">
        <v>206</v>
      </c>
      <c r="H35" s="40"/>
    </row>
    <row r="36" spans="1:8">
      <c r="A36" s="28">
        <v>14056</v>
      </c>
      <c r="B36" s="2" t="s">
        <v>80</v>
      </c>
      <c r="C36" s="18">
        <v>277030.42</v>
      </c>
      <c r="D36" s="19">
        <f t="shared" si="0"/>
        <v>1.4241073481536587E-2</v>
      </c>
      <c r="E36" s="20" t="s">
        <v>95</v>
      </c>
      <c r="H36" s="40"/>
    </row>
    <row r="37" spans="1:8">
      <c r="A37" s="28">
        <v>95185</v>
      </c>
      <c r="B37" s="2" t="s">
        <v>98</v>
      </c>
      <c r="C37" s="18">
        <v>273597.78999999998</v>
      </c>
      <c r="D37" s="19">
        <f t="shared" si="0"/>
        <v>1.4064615112578669E-2</v>
      </c>
      <c r="E37" s="20" t="s">
        <v>103</v>
      </c>
      <c r="H37" s="40"/>
    </row>
    <row r="38" spans="1:8">
      <c r="A38" s="28">
        <v>6612</v>
      </c>
      <c r="B38" s="2" t="s">
        <v>140</v>
      </c>
      <c r="C38" s="18">
        <v>270945.65000000002</v>
      </c>
      <c r="D38" s="19">
        <f t="shared" si="0"/>
        <v>1.3928278746979101E-2</v>
      </c>
      <c r="E38" s="20" t="s">
        <v>145</v>
      </c>
      <c r="H38" s="40"/>
    </row>
    <row r="39" spans="1:8">
      <c r="A39" s="28">
        <v>309743</v>
      </c>
      <c r="B39" s="2" t="s">
        <v>110</v>
      </c>
      <c r="C39" s="18">
        <v>257576.83</v>
      </c>
      <c r="D39" s="19">
        <f t="shared" si="0"/>
        <v>1.3241038883640496E-2</v>
      </c>
      <c r="E39" s="20" t="s">
        <v>114</v>
      </c>
      <c r="H39" s="40"/>
    </row>
    <row r="40" spans="1:8">
      <c r="A40" s="41">
        <v>38596</v>
      </c>
      <c r="B40" s="2" t="s">
        <v>118</v>
      </c>
      <c r="C40" s="18">
        <v>254268.44</v>
      </c>
      <c r="D40" s="19">
        <f t="shared" si="0"/>
        <v>1.3070967217519568E-2</v>
      </c>
      <c r="E40" s="20" t="s">
        <v>121</v>
      </c>
      <c r="H40" s="40"/>
    </row>
    <row r="41" spans="1:8">
      <c r="A41" s="28">
        <v>226609</v>
      </c>
      <c r="B41" s="2" t="s">
        <v>100</v>
      </c>
      <c r="C41" s="18">
        <v>247902.23</v>
      </c>
      <c r="D41" s="19">
        <f t="shared" si="0"/>
        <v>1.2743704729851632E-2</v>
      </c>
      <c r="E41" s="37" t="s">
        <v>105</v>
      </c>
      <c r="H41" s="40"/>
    </row>
    <row r="42" spans="1:8">
      <c r="A42" s="28">
        <v>7955</v>
      </c>
      <c r="B42" s="2" t="s">
        <v>138</v>
      </c>
      <c r="C42" s="18">
        <v>241600.15</v>
      </c>
      <c r="D42" s="19">
        <f t="shared" si="0"/>
        <v>1.2419738920008357E-2</v>
      </c>
      <c r="E42" s="37" t="s">
        <v>143</v>
      </c>
      <c r="H42" s="40"/>
    </row>
    <row r="43" spans="1:8">
      <c r="A43" s="28">
        <v>13785</v>
      </c>
      <c r="B43" s="2" t="s">
        <v>169</v>
      </c>
      <c r="C43" s="18">
        <v>237709.79</v>
      </c>
      <c r="D43" s="19">
        <f t="shared" si="0"/>
        <v>1.2219750403838795E-2</v>
      </c>
      <c r="E43" s="37" t="s">
        <v>187</v>
      </c>
      <c r="H43" s="40"/>
    </row>
    <row r="44" spans="1:8">
      <c r="A44" s="28">
        <v>123763</v>
      </c>
      <c r="B44" s="2" t="s">
        <v>117</v>
      </c>
      <c r="C44" s="18">
        <v>228883.77</v>
      </c>
      <c r="D44" s="19">
        <f t="shared" ref="D44:D75" si="1">C44/$C$115</f>
        <v>1.1766038499674943E-2</v>
      </c>
      <c r="E44" s="37" t="s">
        <v>120</v>
      </c>
      <c r="H44" s="40"/>
    </row>
    <row r="45" spans="1:8">
      <c r="A45" s="28">
        <v>1672</v>
      </c>
      <c r="B45" s="2" t="s">
        <v>158</v>
      </c>
      <c r="C45" s="18">
        <v>225279.84</v>
      </c>
      <c r="D45" s="19">
        <f t="shared" si="1"/>
        <v>1.1580774253415221E-2</v>
      </c>
      <c r="E45" s="37" t="s">
        <v>176</v>
      </c>
      <c r="H45" s="40"/>
    </row>
    <row r="46" spans="1:8">
      <c r="A46" s="28">
        <v>8860909</v>
      </c>
      <c r="B46" s="2" t="s">
        <v>16</v>
      </c>
      <c r="C46" s="18">
        <v>198331.75</v>
      </c>
      <c r="D46" s="19">
        <f t="shared" si="1"/>
        <v>1.019547609779368E-2</v>
      </c>
      <c r="E46" s="37" t="s">
        <v>106</v>
      </c>
      <c r="H46" s="40"/>
    </row>
    <row r="47" spans="1:8">
      <c r="A47" s="28">
        <v>5365084</v>
      </c>
      <c r="B47" s="2" t="s">
        <v>40</v>
      </c>
      <c r="C47" s="18">
        <v>24243.27</v>
      </c>
      <c r="D47" s="19">
        <f t="shared" si="1"/>
        <v>1.2462537128692637E-3</v>
      </c>
      <c r="E47" s="20" t="s">
        <v>107</v>
      </c>
      <c r="H47" s="40"/>
    </row>
    <row r="48" spans="1:8" s="35" customFormat="1">
      <c r="A48" s="30"/>
      <c r="B48" s="27" t="s">
        <v>46</v>
      </c>
      <c r="C48" s="29">
        <f>+C47+C46</f>
        <v>222575.02</v>
      </c>
      <c r="D48" s="31">
        <f t="shared" si="1"/>
        <v>1.1441729810662942E-2</v>
      </c>
      <c r="E48" s="34"/>
      <c r="G48" s="3"/>
    </row>
    <row r="49" spans="1:8">
      <c r="A49" s="28">
        <v>5994</v>
      </c>
      <c r="B49" s="2" t="s">
        <v>226</v>
      </c>
      <c r="C49" s="18">
        <v>219047.53</v>
      </c>
      <c r="D49" s="19">
        <f t="shared" si="1"/>
        <v>1.1260395052207949E-2</v>
      </c>
      <c r="E49" s="20" t="s">
        <v>227</v>
      </c>
      <c r="H49" s="40"/>
    </row>
    <row r="50" spans="1:8">
      <c r="A50" s="28">
        <v>2526</v>
      </c>
      <c r="B50" s="2" t="s">
        <v>159</v>
      </c>
      <c r="C50" s="18">
        <v>214773.68</v>
      </c>
      <c r="D50" s="19">
        <f t="shared" si="1"/>
        <v>1.1040692783052579E-2</v>
      </c>
      <c r="E50" s="20" t="s">
        <v>177</v>
      </c>
      <c r="H50" s="40"/>
    </row>
    <row r="51" spans="1:8">
      <c r="A51" s="28">
        <v>40456</v>
      </c>
      <c r="B51" s="2" t="s">
        <v>109</v>
      </c>
      <c r="C51" s="18">
        <v>208561.4</v>
      </c>
      <c r="D51" s="19">
        <f t="shared" si="1"/>
        <v>1.0721343247474934E-2</v>
      </c>
      <c r="E51" s="20" t="s">
        <v>113</v>
      </c>
      <c r="H51" s="40"/>
    </row>
    <row r="52" spans="1:8">
      <c r="A52" s="41">
        <v>14455036</v>
      </c>
      <c r="B52" s="2" t="s">
        <v>17</v>
      </c>
      <c r="C52" s="33">
        <v>178480.51</v>
      </c>
      <c r="D52" s="19">
        <f t="shared" si="1"/>
        <v>9.1749998355131028E-3</v>
      </c>
      <c r="E52" s="20" t="s">
        <v>122</v>
      </c>
      <c r="H52" s="40"/>
    </row>
    <row r="53" spans="1:8">
      <c r="A53" s="28">
        <v>2355925</v>
      </c>
      <c r="B53" s="2" t="s">
        <v>41</v>
      </c>
      <c r="C53" s="18">
        <v>28879.05</v>
      </c>
      <c r="D53" s="19">
        <f t="shared" si="1"/>
        <v>1.4845614179373125E-3</v>
      </c>
      <c r="E53" s="20" t="s">
        <v>123</v>
      </c>
      <c r="H53" s="40"/>
    </row>
    <row r="54" spans="1:8" s="35" customFormat="1">
      <c r="A54" s="30"/>
      <c r="B54" s="27" t="s">
        <v>46</v>
      </c>
      <c r="C54" s="29">
        <f>+C53+C52</f>
        <v>207359.56</v>
      </c>
      <c r="D54" s="31">
        <f t="shared" si="1"/>
        <v>1.0659561253450415E-2</v>
      </c>
      <c r="E54" s="34"/>
      <c r="G54" s="3"/>
    </row>
    <row r="55" spans="1:8">
      <c r="A55" s="28">
        <v>71649</v>
      </c>
      <c r="B55" s="2" t="s">
        <v>73</v>
      </c>
      <c r="C55" s="18">
        <v>203928.76</v>
      </c>
      <c r="D55" s="19">
        <f t="shared" si="1"/>
        <v>1.0483196957787665E-2</v>
      </c>
      <c r="E55" s="20" t="s">
        <v>86</v>
      </c>
    </row>
    <row r="56" spans="1:8">
      <c r="A56" s="28">
        <v>16665</v>
      </c>
      <c r="B56" s="2" t="s">
        <v>172</v>
      </c>
      <c r="C56" s="18">
        <v>202064.78</v>
      </c>
      <c r="D56" s="19">
        <f t="shared" si="1"/>
        <v>1.0387376880887395E-2</v>
      </c>
      <c r="E56" s="20" t="s">
        <v>191</v>
      </c>
    </row>
    <row r="57" spans="1:8">
      <c r="A57" s="28">
        <v>3693</v>
      </c>
      <c r="B57" s="2" t="s">
        <v>168</v>
      </c>
      <c r="C57" s="18">
        <v>191880.08</v>
      </c>
      <c r="D57" s="19">
        <f t="shared" si="1"/>
        <v>9.8638204386475633E-3</v>
      </c>
      <c r="E57" s="20" t="s">
        <v>186</v>
      </c>
    </row>
    <row r="58" spans="1:8">
      <c r="A58" s="28">
        <v>13199</v>
      </c>
      <c r="B58" s="2" t="s">
        <v>150</v>
      </c>
      <c r="C58" s="18">
        <v>188674.48</v>
      </c>
      <c r="D58" s="19">
        <f t="shared" si="1"/>
        <v>9.6990328129694398E-3</v>
      </c>
      <c r="E58" s="20" t="s">
        <v>155</v>
      </c>
    </row>
    <row r="59" spans="1:8">
      <c r="A59" s="28">
        <v>33471</v>
      </c>
      <c r="B59" s="2" t="s">
        <v>124</v>
      </c>
      <c r="C59" s="18">
        <v>188671.93</v>
      </c>
      <c r="D59" s="19">
        <f t="shared" si="1"/>
        <v>9.6989017272302702E-3</v>
      </c>
      <c r="E59" s="20" t="s">
        <v>125</v>
      </c>
    </row>
    <row r="60" spans="1:8">
      <c r="A60" s="28">
        <v>19263</v>
      </c>
      <c r="B60" s="2" t="s">
        <v>131</v>
      </c>
      <c r="C60" s="18">
        <v>185167.58</v>
      </c>
      <c r="D60" s="19">
        <f t="shared" si="1"/>
        <v>9.5187565076005169E-3</v>
      </c>
      <c r="E60" s="20" t="s">
        <v>134</v>
      </c>
    </row>
    <row r="61" spans="1:8">
      <c r="A61" s="28">
        <v>721867</v>
      </c>
      <c r="B61" s="2" t="s">
        <v>224</v>
      </c>
      <c r="C61" s="18">
        <v>181767.77</v>
      </c>
      <c r="D61" s="19">
        <f t="shared" si="1"/>
        <v>9.3439852892149584E-3</v>
      </c>
      <c r="E61" s="20" t="s">
        <v>225</v>
      </c>
    </row>
    <row r="62" spans="1:8">
      <c r="A62" s="28">
        <v>49478</v>
      </c>
      <c r="B62" s="2" t="s">
        <v>162</v>
      </c>
      <c r="C62" s="18">
        <v>176977.95</v>
      </c>
      <c r="D62" s="19">
        <f t="shared" si="1"/>
        <v>9.0977589773776762E-3</v>
      </c>
      <c r="E62" s="20" t="s">
        <v>180</v>
      </c>
    </row>
    <row r="63" spans="1:8">
      <c r="A63" s="28">
        <v>196322</v>
      </c>
      <c r="B63" s="2" t="s">
        <v>136</v>
      </c>
      <c r="C63" s="18">
        <v>175639.09</v>
      </c>
      <c r="D63" s="19">
        <f t="shared" si="1"/>
        <v>9.0289333096351589E-3</v>
      </c>
      <c r="E63" s="20" t="s">
        <v>141</v>
      </c>
    </row>
    <row r="64" spans="1:8">
      <c r="A64" s="28">
        <v>144384</v>
      </c>
      <c r="B64" s="2" t="s">
        <v>228</v>
      </c>
      <c r="C64" s="18">
        <v>174448.77</v>
      </c>
      <c r="D64" s="19">
        <f t="shared" si="1"/>
        <v>8.9677435147146479E-3</v>
      </c>
      <c r="E64" s="20" t="s">
        <v>230</v>
      </c>
    </row>
    <row r="65" spans="1:7">
      <c r="A65" s="28">
        <v>22211</v>
      </c>
      <c r="B65" s="2" t="s">
        <v>251</v>
      </c>
      <c r="C65" s="18">
        <v>173933.39</v>
      </c>
      <c r="D65" s="19">
        <f t="shared" si="1"/>
        <v>8.9412498016743485E-3</v>
      </c>
      <c r="E65" s="20" t="s">
        <v>252</v>
      </c>
    </row>
    <row r="66" spans="1:7">
      <c r="A66" s="28">
        <v>55575</v>
      </c>
      <c r="B66" s="2" t="s">
        <v>126</v>
      </c>
      <c r="C66" s="18">
        <v>171693.43</v>
      </c>
      <c r="D66" s="19">
        <f t="shared" si="1"/>
        <v>8.8261020321416632E-3</v>
      </c>
      <c r="E66" s="20" t="s">
        <v>127</v>
      </c>
    </row>
    <row r="67" spans="1:7">
      <c r="A67" s="28">
        <v>300201</v>
      </c>
      <c r="B67" s="2" t="s">
        <v>137</v>
      </c>
      <c r="C67" s="18">
        <v>170426.65</v>
      </c>
      <c r="D67" s="19">
        <f t="shared" si="1"/>
        <v>8.7609817212929812E-3</v>
      </c>
      <c r="E67" s="20" t="s">
        <v>142</v>
      </c>
    </row>
    <row r="68" spans="1:7">
      <c r="A68" s="28">
        <v>256601</v>
      </c>
      <c r="B68" s="2" t="s">
        <v>163</v>
      </c>
      <c r="C68" s="18">
        <v>169947.75</v>
      </c>
      <c r="D68" s="19">
        <f t="shared" si="1"/>
        <v>8.7363633054153757E-3</v>
      </c>
      <c r="E68" s="20" t="s">
        <v>181</v>
      </c>
    </row>
    <row r="69" spans="1:7">
      <c r="A69" s="28">
        <v>18372</v>
      </c>
      <c r="B69" s="2" t="s">
        <v>245</v>
      </c>
      <c r="C69" s="18">
        <v>166920.87</v>
      </c>
      <c r="D69" s="19">
        <f t="shared" si="1"/>
        <v>8.5807629908369494E-3</v>
      </c>
      <c r="E69" s="20" t="s">
        <v>247</v>
      </c>
    </row>
    <row r="70" spans="1:7">
      <c r="A70" s="28">
        <v>292031</v>
      </c>
      <c r="B70" s="2" t="s">
        <v>156</v>
      </c>
      <c r="C70" s="18">
        <v>164988.23000000001</v>
      </c>
      <c r="D70" s="19">
        <f t="shared" si="1"/>
        <v>8.4814133661518451E-3</v>
      </c>
      <c r="E70" s="20" t="s">
        <v>174</v>
      </c>
    </row>
    <row r="71" spans="1:7">
      <c r="A71" s="28">
        <v>20423</v>
      </c>
      <c r="B71" s="2" t="s">
        <v>246</v>
      </c>
      <c r="C71" s="18">
        <v>160777.84</v>
      </c>
      <c r="D71" s="19">
        <f t="shared" si="1"/>
        <v>8.2649733326857471E-3</v>
      </c>
      <c r="E71" s="20" t="s">
        <v>184</v>
      </c>
    </row>
    <row r="72" spans="1:7">
      <c r="A72" s="28">
        <v>49840</v>
      </c>
      <c r="B72" s="2" t="s">
        <v>240</v>
      </c>
      <c r="C72" s="18">
        <v>160041.56</v>
      </c>
      <c r="D72" s="19">
        <f t="shared" si="1"/>
        <v>8.2271239962013794E-3</v>
      </c>
      <c r="E72" s="20" t="s">
        <v>135</v>
      </c>
    </row>
    <row r="73" spans="1:7">
      <c r="A73" s="28">
        <v>66726</v>
      </c>
      <c r="B73" s="2" t="s">
        <v>161</v>
      </c>
      <c r="C73" s="18">
        <v>157569.45000000001</v>
      </c>
      <c r="D73" s="19">
        <f t="shared" si="1"/>
        <v>8.1000422837871223E-3</v>
      </c>
      <c r="E73" s="20" t="s">
        <v>179</v>
      </c>
    </row>
    <row r="74" spans="1:7">
      <c r="A74" s="28">
        <v>43702</v>
      </c>
      <c r="B74" s="2" t="s">
        <v>164</v>
      </c>
      <c r="C74" s="18">
        <v>152718.04</v>
      </c>
      <c r="D74" s="19">
        <f t="shared" si="1"/>
        <v>7.8506498658026218E-3</v>
      </c>
      <c r="E74" s="20" t="s">
        <v>182</v>
      </c>
    </row>
    <row r="75" spans="1:7">
      <c r="A75" s="28">
        <v>49360</v>
      </c>
      <c r="B75" s="2" t="s">
        <v>149</v>
      </c>
      <c r="C75" s="18">
        <v>151863.10999999999</v>
      </c>
      <c r="D75" s="19">
        <f t="shared" si="1"/>
        <v>7.8067011869839909E-3</v>
      </c>
      <c r="E75" s="20" t="s">
        <v>154</v>
      </c>
    </row>
    <row r="76" spans="1:7">
      <c r="A76" s="28">
        <v>1268490</v>
      </c>
      <c r="B76" s="2" t="s">
        <v>30</v>
      </c>
      <c r="C76" s="18">
        <v>136247.10999999999</v>
      </c>
      <c r="D76" s="19">
        <f t="shared" ref="D76:D107" si="2">C76/$C$115</f>
        <v>7.003942401549253E-3</v>
      </c>
      <c r="E76" s="20" t="s">
        <v>128</v>
      </c>
    </row>
    <row r="77" spans="1:7">
      <c r="A77" s="28">
        <v>103572</v>
      </c>
      <c r="B77" s="2" t="s">
        <v>30</v>
      </c>
      <c r="C77" s="18">
        <v>12360.66</v>
      </c>
      <c r="D77" s="19">
        <f t="shared" si="2"/>
        <v>6.354142167502401E-4</v>
      </c>
      <c r="E77" s="20" t="s">
        <v>129</v>
      </c>
    </row>
    <row r="78" spans="1:7" s="35" customFormat="1">
      <c r="A78" s="30"/>
      <c r="B78" s="27" t="s">
        <v>46</v>
      </c>
      <c r="C78" s="29">
        <f>+C77+C76</f>
        <v>148607.76999999999</v>
      </c>
      <c r="D78" s="31">
        <f t="shared" si="2"/>
        <v>7.6393566182994931E-3</v>
      </c>
      <c r="E78" s="34"/>
      <c r="G78" s="3"/>
    </row>
    <row r="79" spans="1:7">
      <c r="A79" s="28">
        <v>12017</v>
      </c>
      <c r="B79" s="2" t="s">
        <v>167</v>
      </c>
      <c r="C79" s="18">
        <v>147769.85</v>
      </c>
      <c r="D79" s="19">
        <f t="shared" si="2"/>
        <v>7.5962823584703786E-3</v>
      </c>
      <c r="E79" s="20" t="s">
        <v>185</v>
      </c>
    </row>
    <row r="80" spans="1:7">
      <c r="A80" s="28">
        <v>99566</v>
      </c>
      <c r="B80" s="2" t="s">
        <v>130</v>
      </c>
      <c r="C80" s="18">
        <v>147163.76999999999</v>
      </c>
      <c r="D80" s="19">
        <f t="shared" si="2"/>
        <v>7.5651261056094475E-3</v>
      </c>
      <c r="E80" s="20" t="s">
        <v>133</v>
      </c>
    </row>
    <row r="81" spans="1:7">
      <c r="A81" s="28">
        <v>60427</v>
      </c>
      <c r="B81" s="2" t="s">
        <v>248</v>
      </c>
      <c r="C81" s="18">
        <v>146312.79</v>
      </c>
      <c r="D81" s="19">
        <f t="shared" si="2"/>
        <v>7.5213804811710997E-3</v>
      </c>
      <c r="E81" s="20" t="s">
        <v>249</v>
      </c>
    </row>
    <row r="82" spans="1:7">
      <c r="A82" s="28">
        <v>5652</v>
      </c>
      <c r="B82" s="2" t="s">
        <v>147</v>
      </c>
      <c r="C82" s="18">
        <v>144556.16</v>
      </c>
      <c r="D82" s="19">
        <f t="shared" si="2"/>
        <v>7.431078856858969E-3</v>
      </c>
      <c r="E82" s="20" t="s">
        <v>152</v>
      </c>
    </row>
    <row r="83" spans="1:7">
      <c r="A83" s="28">
        <v>71192</v>
      </c>
      <c r="B83" s="2" t="s">
        <v>18</v>
      </c>
      <c r="C83" s="18">
        <v>133743.32999999999</v>
      </c>
      <c r="D83" s="19">
        <f t="shared" si="2"/>
        <v>6.8752326556606909E-3</v>
      </c>
      <c r="E83" s="20" t="s">
        <v>188</v>
      </c>
    </row>
    <row r="84" spans="1:7">
      <c r="A84" s="28">
        <v>78324</v>
      </c>
      <c r="B84" s="2" t="s">
        <v>173</v>
      </c>
      <c r="C84" s="18">
        <v>132334.46</v>
      </c>
      <c r="D84" s="19">
        <f t="shared" si="2"/>
        <v>6.8028080418008402E-3</v>
      </c>
      <c r="E84" s="20" t="s">
        <v>192</v>
      </c>
    </row>
    <row r="85" spans="1:7">
      <c r="A85" s="28">
        <v>174489</v>
      </c>
      <c r="B85" s="2" t="s">
        <v>229</v>
      </c>
      <c r="C85" s="18">
        <v>131440.98000000001</v>
      </c>
      <c r="D85" s="19">
        <f t="shared" si="2"/>
        <v>6.7568776550430134E-3</v>
      </c>
      <c r="E85" s="20" t="s">
        <v>178</v>
      </c>
    </row>
    <row r="86" spans="1:7">
      <c r="A86" s="28">
        <v>24782</v>
      </c>
      <c r="B86" s="2" t="s">
        <v>253</v>
      </c>
      <c r="C86" s="18">
        <v>116645.43</v>
      </c>
      <c r="D86" s="19">
        <f t="shared" si="2"/>
        <v>5.9962950636086544E-3</v>
      </c>
      <c r="E86" s="20" t="s">
        <v>254</v>
      </c>
    </row>
    <row r="87" spans="1:7">
      <c r="A87" s="28">
        <v>4733</v>
      </c>
      <c r="B87" s="2" t="s">
        <v>171</v>
      </c>
      <c r="C87" s="18">
        <v>113284.36</v>
      </c>
      <c r="D87" s="19">
        <f t="shared" si="2"/>
        <v>5.8235153203350168E-3</v>
      </c>
      <c r="E87" s="20" t="s">
        <v>190</v>
      </c>
    </row>
    <row r="88" spans="1:7">
      <c r="A88" s="28">
        <v>153691</v>
      </c>
      <c r="B88" s="2" t="s">
        <v>231</v>
      </c>
      <c r="C88" s="18">
        <v>112196.75</v>
      </c>
      <c r="D88" s="19">
        <f t="shared" si="2"/>
        <v>5.7676054533635336E-3</v>
      </c>
      <c r="E88" s="20" t="s">
        <v>232</v>
      </c>
    </row>
    <row r="89" spans="1:7">
      <c r="A89" s="28">
        <v>2041744</v>
      </c>
      <c r="B89" s="2" t="s">
        <v>20</v>
      </c>
      <c r="C89" s="18">
        <v>59069.46</v>
      </c>
      <c r="D89" s="19">
        <f t="shared" si="2"/>
        <v>3.036534833881009E-3</v>
      </c>
      <c r="E89" s="20" t="s">
        <v>193</v>
      </c>
    </row>
    <row r="90" spans="1:7">
      <c r="A90" s="28">
        <v>1677948</v>
      </c>
      <c r="B90" s="2" t="s">
        <v>58</v>
      </c>
      <c r="C90" s="18">
        <v>43742.93</v>
      </c>
      <c r="D90" s="19">
        <f t="shared" si="2"/>
        <v>2.2486565931196701E-3</v>
      </c>
      <c r="E90" s="20" t="s">
        <v>194</v>
      </c>
    </row>
    <row r="91" spans="1:7" s="35" customFormat="1">
      <c r="A91" s="30"/>
      <c r="B91" s="27" t="s">
        <v>46</v>
      </c>
      <c r="C91" s="29">
        <f>+C90+C89</f>
        <v>102812.39</v>
      </c>
      <c r="D91" s="31">
        <f t="shared" si="2"/>
        <v>5.2851914270006795E-3</v>
      </c>
      <c r="E91" s="34"/>
      <c r="G91" s="3"/>
    </row>
    <row r="92" spans="1:7">
      <c r="A92" s="28">
        <v>133931</v>
      </c>
      <c r="B92" s="2" t="s">
        <v>241</v>
      </c>
      <c r="C92" s="18">
        <v>102022.59</v>
      </c>
      <c r="D92" s="19">
        <f t="shared" si="2"/>
        <v>5.2445908321789346E-3</v>
      </c>
      <c r="E92" s="20" t="s">
        <v>242</v>
      </c>
    </row>
    <row r="93" spans="1:7">
      <c r="A93" s="28">
        <v>20379</v>
      </c>
      <c r="B93" s="2" t="s">
        <v>198</v>
      </c>
      <c r="C93" s="18">
        <v>93952.94</v>
      </c>
      <c r="D93" s="19">
        <f t="shared" si="2"/>
        <v>4.8297610144994122E-3</v>
      </c>
      <c r="E93" s="20" t="s">
        <v>204</v>
      </c>
    </row>
    <row r="94" spans="1:7">
      <c r="A94" s="28">
        <v>3657350</v>
      </c>
      <c r="B94" s="2" t="s">
        <v>59</v>
      </c>
      <c r="C94" s="18">
        <v>58042.54</v>
      </c>
      <c r="D94" s="19">
        <f t="shared" si="2"/>
        <v>2.9837448075017417E-3</v>
      </c>
      <c r="E94" s="20" t="s">
        <v>207</v>
      </c>
    </row>
    <row r="95" spans="1:7">
      <c r="A95" s="28">
        <v>180877</v>
      </c>
      <c r="B95" s="2" t="s">
        <v>21</v>
      </c>
      <c r="C95" s="18">
        <v>52669.11</v>
      </c>
      <c r="D95" s="19">
        <f t="shared" si="2"/>
        <v>2.7075173394933796E-3</v>
      </c>
      <c r="E95" s="20" t="s">
        <v>208</v>
      </c>
    </row>
    <row r="96" spans="1:7">
      <c r="A96" s="28">
        <v>1265335</v>
      </c>
      <c r="B96" s="2" t="s">
        <v>22</v>
      </c>
      <c r="C96" s="18">
        <v>47595.38</v>
      </c>
      <c r="D96" s="19">
        <f t="shared" si="2"/>
        <v>2.4466963013002573E-3</v>
      </c>
      <c r="E96" s="20" t="s">
        <v>209</v>
      </c>
    </row>
    <row r="97" spans="1:7">
      <c r="A97" s="28">
        <v>730066</v>
      </c>
      <c r="B97" s="2" t="s">
        <v>23</v>
      </c>
      <c r="C97" s="18">
        <v>25740.38</v>
      </c>
      <c r="D97" s="19">
        <f t="shared" si="2"/>
        <v>1.3232144073660748E-3</v>
      </c>
      <c r="E97" s="20" t="s">
        <v>210</v>
      </c>
    </row>
    <row r="98" spans="1:7">
      <c r="A98" s="28">
        <v>571359</v>
      </c>
      <c r="B98" s="2" t="s">
        <v>44</v>
      </c>
      <c r="C98" s="18">
        <v>17839.599999999999</v>
      </c>
      <c r="D98" s="19">
        <f t="shared" si="2"/>
        <v>9.1706554998985347E-4</v>
      </c>
      <c r="E98" s="20" t="s">
        <v>211</v>
      </c>
    </row>
    <row r="99" spans="1:7" s="35" customFormat="1">
      <c r="A99" s="30"/>
      <c r="B99" s="27" t="s">
        <v>46</v>
      </c>
      <c r="C99" s="29">
        <f>+C98+C97</f>
        <v>43579.979999999996</v>
      </c>
      <c r="D99" s="31">
        <f t="shared" si="2"/>
        <v>2.240279957355928E-3</v>
      </c>
      <c r="E99" s="34"/>
      <c r="G99" s="3"/>
    </row>
    <row r="100" spans="1:7">
      <c r="A100" s="28">
        <v>6156103</v>
      </c>
      <c r="B100" s="2" t="s">
        <v>24</v>
      </c>
      <c r="C100" s="18">
        <v>41055.870000000003</v>
      </c>
      <c r="D100" s="19">
        <f t="shared" si="2"/>
        <v>2.1105251239860721E-3</v>
      </c>
      <c r="E100" s="20" t="s">
        <v>212</v>
      </c>
    </row>
    <row r="101" spans="1:7">
      <c r="A101" s="28">
        <v>21233273216</v>
      </c>
      <c r="B101" s="2" t="s">
        <v>25</v>
      </c>
      <c r="C101" s="18">
        <v>39276.559999999998</v>
      </c>
      <c r="D101" s="19">
        <f t="shared" si="2"/>
        <v>2.0190576076879233E-3</v>
      </c>
      <c r="E101" s="20" t="s">
        <v>213</v>
      </c>
    </row>
    <row r="102" spans="1:7">
      <c r="A102" s="28">
        <v>4003270</v>
      </c>
      <c r="B102" s="2" t="s">
        <v>26</v>
      </c>
      <c r="C102" s="18">
        <v>32227.47</v>
      </c>
      <c r="D102" s="19">
        <f t="shared" si="2"/>
        <v>1.6566908731323294E-3</v>
      </c>
      <c r="E102" s="20" t="s">
        <v>215</v>
      </c>
    </row>
    <row r="103" spans="1:7">
      <c r="A103" s="28">
        <v>29773</v>
      </c>
      <c r="B103" s="2" t="s">
        <v>60</v>
      </c>
      <c r="C103" s="18">
        <v>28032.52</v>
      </c>
      <c r="D103" s="19">
        <f t="shared" si="2"/>
        <v>1.4410445509653563E-3</v>
      </c>
      <c r="E103" s="20" t="s">
        <v>214</v>
      </c>
    </row>
    <row r="104" spans="1:7">
      <c r="A104" s="28">
        <v>169819</v>
      </c>
      <c r="B104" s="2" t="s">
        <v>27</v>
      </c>
      <c r="C104" s="18">
        <v>24998.03</v>
      </c>
      <c r="D104" s="19">
        <f t="shared" si="2"/>
        <v>1.2850530354163129E-3</v>
      </c>
      <c r="E104" s="20" t="s">
        <v>216</v>
      </c>
    </row>
    <row r="105" spans="1:7">
      <c r="A105" s="28">
        <v>432517</v>
      </c>
      <c r="B105" s="2" t="s">
        <v>28</v>
      </c>
      <c r="C105" s="18">
        <v>19160.98</v>
      </c>
      <c r="D105" s="19">
        <f t="shared" si="2"/>
        <v>9.8499263784191261E-4</v>
      </c>
      <c r="E105" s="20" t="s">
        <v>217</v>
      </c>
    </row>
    <row r="106" spans="1:7">
      <c r="A106" s="28">
        <v>12313057</v>
      </c>
      <c r="B106" s="2" t="s">
        <v>29</v>
      </c>
      <c r="C106" s="18">
        <v>14401.77</v>
      </c>
      <c r="D106" s="19">
        <f t="shared" si="2"/>
        <v>7.4033986893637599E-4</v>
      </c>
      <c r="E106" s="20" t="s">
        <v>218</v>
      </c>
    </row>
    <row r="107" spans="1:7">
      <c r="A107" s="28">
        <v>577525</v>
      </c>
      <c r="B107" s="2" t="s">
        <v>31</v>
      </c>
      <c r="C107" s="18">
        <v>4219.28</v>
      </c>
      <c r="D107" s="19">
        <f t="shared" si="2"/>
        <v>2.1689703433715941E-4</v>
      </c>
      <c r="E107" s="20" t="s">
        <v>219</v>
      </c>
    </row>
    <row r="108" spans="1:7">
      <c r="A108" s="28">
        <v>75226</v>
      </c>
      <c r="B108" s="2" t="s">
        <v>32</v>
      </c>
      <c r="C108" s="18">
        <v>1866.84</v>
      </c>
      <c r="D108" s="19">
        <f t="shared" ref="D108:D110" si="3">C108/$C$115</f>
        <v>9.5967098552829551E-5</v>
      </c>
      <c r="E108" s="20" t="s">
        <v>220</v>
      </c>
    </row>
    <row r="109" spans="1:7">
      <c r="A109" s="28">
        <v>275182</v>
      </c>
      <c r="B109" s="2" t="s">
        <v>34</v>
      </c>
      <c r="C109" s="18">
        <v>1136.53</v>
      </c>
      <c r="D109" s="19">
        <f t="shared" si="3"/>
        <v>5.8424656916633119E-5</v>
      </c>
      <c r="E109" s="20" t="s">
        <v>221</v>
      </c>
    </row>
    <row r="110" spans="1:7">
      <c r="A110" s="28">
        <v>552780</v>
      </c>
      <c r="B110" s="2" t="s">
        <v>36</v>
      </c>
      <c r="C110" s="18">
        <v>258.20999999999998</v>
      </c>
      <c r="D110" s="19">
        <f t="shared" si="3"/>
        <v>1.3273587729706947E-5</v>
      </c>
      <c r="E110" s="20" t="s">
        <v>222</v>
      </c>
    </row>
    <row r="111" spans="1:7">
      <c r="A111" s="28"/>
      <c r="C111" s="18"/>
      <c r="D111" s="19"/>
      <c r="E111" s="20"/>
    </row>
    <row r="112" spans="1:7">
      <c r="A112" s="21"/>
      <c r="B112" s="21" t="s">
        <v>37</v>
      </c>
      <c r="C112" s="26">
        <v>19328942.329999994</v>
      </c>
      <c r="D112" s="19">
        <f>C112/$C$115</f>
        <v>0.99362693830487259</v>
      </c>
    </row>
    <row r="113" spans="1:5">
      <c r="B113" s="21" t="s">
        <v>48</v>
      </c>
      <c r="C113" s="26">
        <v>123974.6400000006</v>
      </c>
      <c r="D113" s="19">
        <f>C113/$C$115</f>
        <v>6.3730616951273925E-3</v>
      </c>
    </row>
    <row r="114" spans="1:5">
      <c r="B114" s="3"/>
      <c r="C114" s="26"/>
      <c r="D114" s="23"/>
    </row>
    <row r="115" spans="1:5">
      <c r="B115" s="21" t="s">
        <v>49</v>
      </c>
      <c r="C115" s="22">
        <f>C112+C113</f>
        <v>19452916.969999995</v>
      </c>
      <c r="D115" s="19">
        <f>C115/$C$115</f>
        <v>1</v>
      </c>
    </row>
    <row r="116" spans="1:5">
      <c r="A116" s="55" t="s">
        <v>51</v>
      </c>
      <c r="B116" s="55"/>
      <c r="C116" s="55"/>
      <c r="D116" s="55"/>
      <c r="E116" s="55"/>
    </row>
    <row r="117" spans="1:5">
      <c r="A117" s="55"/>
      <c r="B117" s="55"/>
      <c r="C117" s="55"/>
      <c r="D117" s="55"/>
      <c r="E117" s="55"/>
    </row>
    <row r="118" spans="1:5">
      <c r="A118" s="55"/>
      <c r="B118" s="55"/>
      <c r="C118" s="55"/>
      <c r="D118" s="55"/>
      <c r="E118" s="55"/>
    </row>
    <row r="119" spans="1:5">
      <c r="A119" s="55"/>
      <c r="B119" s="55"/>
      <c r="C119" s="55"/>
      <c r="D119" s="55"/>
      <c r="E119" s="55"/>
    </row>
  </sheetData>
  <mergeCells count="2">
    <mergeCell ref="A3:E6"/>
    <mergeCell ref="A116:E119"/>
  </mergeCells>
  <pageMargins left="0.7" right="0.7" top="0.75" bottom="0.75" header="0.3" footer="0.3"/>
  <pageSetup orientation="portrait" r:id="rId1"/>
  <ignoredErrors>
    <ignoredError sqref="E13:E110"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4D048-3ADC-48A9-8361-3618CAD2E881}">
  <dimension ref="A1:H118"/>
  <sheetViews>
    <sheetView workbookViewId="0">
      <selection activeCell="A8" sqref="A8"/>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11" width="9.140625" style="3"/>
    <col min="12" max="12" width="10.85546875" style="3" bestFit="1" customWidth="1"/>
    <col min="13" max="16384" width="9.140625" style="3"/>
  </cols>
  <sheetData>
    <row r="1" spans="1:8" ht="38.25" customHeight="1">
      <c r="A1" s="1" t="s">
        <v>63</v>
      </c>
    </row>
    <row r="2" spans="1:8" ht="12.75">
      <c r="A2" s="4"/>
    </row>
    <row r="3" spans="1:8">
      <c r="A3" s="46" t="s">
        <v>1</v>
      </c>
      <c r="B3" s="47"/>
      <c r="C3" s="47"/>
      <c r="D3" s="47"/>
      <c r="E3" s="48"/>
    </row>
    <row r="4" spans="1:8" ht="12.75" customHeight="1">
      <c r="A4" s="49"/>
      <c r="B4" s="56"/>
      <c r="C4" s="56"/>
      <c r="D4" s="56"/>
      <c r="E4" s="51"/>
    </row>
    <row r="5" spans="1:8" ht="12.75" customHeight="1">
      <c r="A5" s="49"/>
      <c r="B5" s="56"/>
      <c r="C5" s="56"/>
      <c r="D5" s="56"/>
      <c r="E5" s="51"/>
    </row>
    <row r="6" spans="1:8">
      <c r="A6" s="52"/>
      <c r="B6" s="53"/>
      <c r="C6" s="53"/>
      <c r="D6" s="53"/>
      <c r="E6" s="54"/>
    </row>
    <row r="7" spans="1:8" ht="12.75">
      <c r="A7" s="5"/>
      <c r="B7" s="5"/>
    </row>
    <row r="8" spans="1:8" ht="30.75" customHeight="1">
      <c r="A8" s="4" t="s">
        <v>244</v>
      </c>
    </row>
    <row r="9" spans="1:8">
      <c r="A9" s="6"/>
    </row>
    <row r="10" spans="1:8" ht="12">
      <c r="A10" s="7" t="s">
        <v>3</v>
      </c>
      <c r="B10" s="8" t="s">
        <v>4</v>
      </c>
      <c r="C10" s="9" t="s">
        <v>5</v>
      </c>
      <c r="D10" s="10" t="s">
        <v>6</v>
      </c>
      <c r="E10" s="11" t="s">
        <v>7</v>
      </c>
    </row>
    <row r="11" spans="1:8" ht="12">
      <c r="A11" s="12"/>
      <c r="B11" s="13"/>
      <c r="C11" s="14"/>
      <c r="D11" s="15"/>
      <c r="E11" s="16"/>
    </row>
    <row r="12" spans="1:8">
      <c r="A12" s="28">
        <v>1000057.54</v>
      </c>
      <c r="B12" s="2" t="s">
        <v>55</v>
      </c>
      <c r="C12" s="18">
        <v>1000057.54</v>
      </c>
      <c r="D12" s="19">
        <f t="shared" ref="D12:D59" si="0">C12/$C$114</f>
        <v>5.3728912499701485E-2</v>
      </c>
      <c r="E12" s="37" t="s">
        <v>54</v>
      </c>
      <c r="H12" s="40"/>
    </row>
    <row r="13" spans="1:8">
      <c r="A13" s="28">
        <v>53763</v>
      </c>
      <c r="B13" s="2" t="s">
        <v>68</v>
      </c>
      <c r="C13" s="18">
        <v>821927.6</v>
      </c>
      <c r="D13" s="19">
        <f t="shared" si="0"/>
        <v>4.4158735207865778E-2</v>
      </c>
      <c r="E13" s="37" t="s">
        <v>81</v>
      </c>
      <c r="H13" s="40"/>
    </row>
    <row r="14" spans="1:8">
      <c r="A14" s="28">
        <v>90825</v>
      </c>
      <c r="B14" s="2" t="s">
        <v>75</v>
      </c>
      <c r="C14" s="18">
        <v>699979.45</v>
      </c>
      <c r="D14" s="19">
        <f t="shared" si="0"/>
        <v>3.7606970715544197E-2</v>
      </c>
      <c r="E14" s="20" t="s">
        <v>88</v>
      </c>
      <c r="H14" s="40"/>
    </row>
    <row r="15" spans="1:8">
      <c r="A15" s="41">
        <v>4185</v>
      </c>
      <c r="B15" s="2" t="s">
        <v>69</v>
      </c>
      <c r="C15" s="33">
        <v>590830.42000000004</v>
      </c>
      <c r="D15" s="19">
        <f t="shared" si="0"/>
        <v>3.1742849454784255E-2</v>
      </c>
      <c r="E15" s="20" t="s">
        <v>82</v>
      </c>
      <c r="H15" s="40"/>
    </row>
    <row r="16" spans="1:8">
      <c r="A16" s="28">
        <v>84432</v>
      </c>
      <c r="B16" s="2" t="s">
        <v>72</v>
      </c>
      <c r="C16" s="18">
        <v>571030.54</v>
      </c>
      <c r="D16" s="19">
        <f t="shared" si="0"/>
        <v>3.0679084643786887E-2</v>
      </c>
      <c r="E16" s="37" t="s">
        <v>85</v>
      </c>
      <c r="H16" s="40"/>
    </row>
    <row r="17" spans="1:8">
      <c r="A17" s="28">
        <v>30265</v>
      </c>
      <c r="B17" s="2" t="s">
        <v>70</v>
      </c>
      <c r="C17" s="18">
        <v>559163.91</v>
      </c>
      <c r="D17" s="19">
        <f t="shared" si="0"/>
        <v>3.004154020315767E-2</v>
      </c>
      <c r="E17" s="37" t="s">
        <v>83</v>
      </c>
      <c r="H17" s="40"/>
    </row>
    <row r="18" spans="1:8">
      <c r="A18" s="41">
        <v>193157</v>
      </c>
      <c r="B18" s="2" t="s">
        <v>74</v>
      </c>
      <c r="C18" s="33">
        <v>550259.68999999994</v>
      </c>
      <c r="D18" s="19">
        <f t="shared" si="0"/>
        <v>2.9563153672260561E-2</v>
      </c>
      <c r="E18" s="20" t="s">
        <v>87</v>
      </c>
      <c r="H18" s="40"/>
    </row>
    <row r="19" spans="1:8">
      <c r="A19" s="28">
        <v>145911</v>
      </c>
      <c r="B19" s="2" t="s">
        <v>71</v>
      </c>
      <c r="C19" s="18">
        <v>486189.86</v>
      </c>
      <c r="D19" s="19">
        <f t="shared" si="0"/>
        <v>2.612094944675095E-2</v>
      </c>
      <c r="E19" s="20" t="s">
        <v>84</v>
      </c>
      <c r="H19" s="40"/>
    </row>
    <row r="20" spans="1:8">
      <c r="A20" s="28">
        <v>40325</v>
      </c>
      <c r="B20" s="2" t="s">
        <v>79</v>
      </c>
      <c r="C20" s="18">
        <v>367863.06</v>
      </c>
      <c r="D20" s="19">
        <f t="shared" si="0"/>
        <v>1.9763744956727627E-2</v>
      </c>
      <c r="E20" s="20" t="s">
        <v>94</v>
      </c>
      <c r="H20" s="40"/>
    </row>
    <row r="21" spans="1:8">
      <c r="A21" s="28">
        <v>16143</v>
      </c>
      <c r="B21" s="2" t="s">
        <v>157</v>
      </c>
      <c r="C21" s="18">
        <v>349095.63</v>
      </c>
      <c r="D21" s="19">
        <f t="shared" si="0"/>
        <v>1.8755449369741429E-2</v>
      </c>
      <c r="E21" s="20" t="s">
        <v>175</v>
      </c>
      <c r="H21" s="40"/>
    </row>
    <row r="22" spans="1:8">
      <c r="A22" s="28">
        <v>31177</v>
      </c>
      <c r="B22" s="2" t="s">
        <v>170</v>
      </c>
      <c r="C22" s="18">
        <v>339635.16</v>
      </c>
      <c r="D22" s="19">
        <f t="shared" si="0"/>
        <v>1.8247177850848575E-2</v>
      </c>
      <c r="E22" s="20" t="s">
        <v>189</v>
      </c>
      <c r="H22" s="40"/>
    </row>
    <row r="23" spans="1:8">
      <c r="A23" s="28">
        <v>244040</v>
      </c>
      <c r="B23" s="2" t="s">
        <v>96</v>
      </c>
      <c r="C23" s="18">
        <v>334986.32</v>
      </c>
      <c r="D23" s="19">
        <f t="shared" si="0"/>
        <v>1.7997415104611884E-2</v>
      </c>
      <c r="E23" s="20" t="s">
        <v>101</v>
      </c>
      <c r="H23" s="40"/>
    </row>
    <row r="24" spans="1:8">
      <c r="A24" s="28">
        <v>45012</v>
      </c>
      <c r="B24" s="2" t="s">
        <v>76</v>
      </c>
      <c r="C24" s="18">
        <v>332753.90999999997</v>
      </c>
      <c r="D24" s="19">
        <f t="shared" si="0"/>
        <v>1.7877477044294415E-2</v>
      </c>
      <c r="E24" s="20" t="s">
        <v>89</v>
      </c>
      <c r="H24" s="40"/>
    </row>
    <row r="25" spans="1:8">
      <c r="A25" s="28">
        <v>18315</v>
      </c>
      <c r="B25" s="2" t="s">
        <v>77</v>
      </c>
      <c r="C25" s="18">
        <v>315163.56</v>
      </c>
      <c r="D25" s="19">
        <f t="shared" si="0"/>
        <v>1.6932421046827385E-2</v>
      </c>
      <c r="E25" s="20" t="s">
        <v>92</v>
      </c>
      <c r="H25" s="40"/>
    </row>
    <row r="26" spans="1:8">
      <c r="A26" s="28">
        <v>43770</v>
      </c>
      <c r="B26" s="2" t="s">
        <v>108</v>
      </c>
      <c r="C26" s="18">
        <v>307040.18</v>
      </c>
      <c r="D26" s="19">
        <f t="shared" si="0"/>
        <v>1.6495985786090461E-2</v>
      </c>
      <c r="E26" s="20" t="s">
        <v>112</v>
      </c>
      <c r="H26" s="40"/>
    </row>
    <row r="27" spans="1:8">
      <c r="A27" s="28">
        <v>22069</v>
      </c>
      <c r="B27" s="2" t="s">
        <v>111</v>
      </c>
      <c r="C27" s="18">
        <v>302634.93</v>
      </c>
      <c r="D27" s="19">
        <f t="shared" si="0"/>
        <v>1.6259310112619402E-2</v>
      </c>
      <c r="E27" s="20" t="s">
        <v>115</v>
      </c>
      <c r="H27" s="40"/>
    </row>
    <row r="28" spans="1:8">
      <c r="A28" s="28">
        <v>2436</v>
      </c>
      <c r="B28" s="2" t="s">
        <v>146</v>
      </c>
      <c r="C28" s="18">
        <v>297319.09999999998</v>
      </c>
      <c r="D28" s="19">
        <f t="shared" si="0"/>
        <v>1.5973712780956578E-2</v>
      </c>
      <c r="E28" s="20" t="s">
        <v>151</v>
      </c>
      <c r="H28" s="40"/>
    </row>
    <row r="29" spans="1:8">
      <c r="A29" s="28">
        <v>362649</v>
      </c>
      <c r="B29" s="2" t="s">
        <v>57</v>
      </c>
      <c r="C29" s="18">
        <v>164248.19</v>
      </c>
      <c r="D29" s="19">
        <f t="shared" si="0"/>
        <v>8.8243688745593026E-3</v>
      </c>
      <c r="E29" s="20" t="s">
        <v>90</v>
      </c>
      <c r="H29" s="40"/>
    </row>
    <row r="30" spans="1:8">
      <c r="A30" s="28">
        <v>262047</v>
      </c>
      <c r="B30" s="2" t="s">
        <v>19</v>
      </c>
      <c r="C30" s="18">
        <v>128532.94</v>
      </c>
      <c r="D30" s="19">
        <f t="shared" si="0"/>
        <v>6.9055377419477097E-3</v>
      </c>
      <c r="E30" s="20" t="s">
        <v>91</v>
      </c>
      <c r="H30" s="40"/>
    </row>
    <row r="31" spans="1:8" s="35" customFormat="1">
      <c r="A31" s="30"/>
      <c r="B31" s="27" t="s">
        <v>46</v>
      </c>
      <c r="C31" s="29">
        <f>+C30+C29</f>
        <v>292781.13</v>
      </c>
      <c r="D31" s="31">
        <f t="shared" si="0"/>
        <v>1.572990661650701E-2</v>
      </c>
      <c r="E31" s="34"/>
      <c r="G31" s="3"/>
    </row>
    <row r="32" spans="1:8">
      <c r="A32" s="41">
        <v>30074</v>
      </c>
      <c r="B32" s="2" t="s">
        <v>97</v>
      </c>
      <c r="C32" s="33">
        <v>282490.90000000002</v>
      </c>
      <c r="D32" s="19">
        <f t="shared" si="0"/>
        <v>1.5177055560284985E-2</v>
      </c>
      <c r="E32" s="37" t="s">
        <v>102</v>
      </c>
      <c r="H32" s="40"/>
    </row>
    <row r="33" spans="1:8">
      <c r="A33" s="28">
        <v>14056</v>
      </c>
      <c r="B33" s="2" t="s">
        <v>80</v>
      </c>
      <c r="C33" s="18">
        <v>279839.71999999997</v>
      </c>
      <c r="D33" s="19">
        <f t="shared" si="0"/>
        <v>1.5034618737858786E-2</v>
      </c>
      <c r="E33" s="20" t="s">
        <v>95</v>
      </c>
      <c r="H33" s="40"/>
    </row>
    <row r="34" spans="1:8">
      <c r="A34" s="28">
        <v>38596</v>
      </c>
      <c r="B34" s="2" t="s">
        <v>118</v>
      </c>
      <c r="C34" s="18">
        <v>271150.02</v>
      </c>
      <c r="D34" s="19">
        <f t="shared" si="0"/>
        <v>1.456775747010748E-2</v>
      </c>
      <c r="E34" s="20" t="s">
        <v>121</v>
      </c>
      <c r="H34" s="40"/>
    </row>
    <row r="35" spans="1:8">
      <c r="A35" s="28">
        <v>35367</v>
      </c>
      <c r="B35" s="2" t="s">
        <v>78</v>
      </c>
      <c r="C35" s="18">
        <v>247242.48</v>
      </c>
      <c r="D35" s="19">
        <f t="shared" si="0"/>
        <v>1.3283305252744952E-2</v>
      </c>
      <c r="E35" s="20" t="s">
        <v>93</v>
      </c>
      <c r="H35" s="40"/>
    </row>
    <row r="36" spans="1:8">
      <c r="A36" s="28">
        <v>6612</v>
      </c>
      <c r="B36" s="2" t="s">
        <v>140</v>
      </c>
      <c r="C36" s="18">
        <v>246539.86</v>
      </c>
      <c r="D36" s="19">
        <f t="shared" si="0"/>
        <v>1.3245556416312459E-2</v>
      </c>
      <c r="E36" s="20" t="s">
        <v>145</v>
      </c>
      <c r="H36" s="40"/>
    </row>
    <row r="37" spans="1:8">
      <c r="A37" s="41">
        <v>226609</v>
      </c>
      <c r="B37" s="2" t="s">
        <v>100</v>
      </c>
      <c r="C37" s="18">
        <v>246032.88</v>
      </c>
      <c r="D37" s="19">
        <f t="shared" si="0"/>
        <v>1.3218318499523093E-2</v>
      </c>
      <c r="E37" s="20" t="s">
        <v>105</v>
      </c>
      <c r="H37" s="40"/>
    </row>
    <row r="38" spans="1:8">
      <c r="A38" s="28">
        <v>309743</v>
      </c>
      <c r="B38" s="2" t="s">
        <v>110</v>
      </c>
      <c r="C38" s="18">
        <v>236134.55</v>
      </c>
      <c r="D38" s="19">
        <f t="shared" si="0"/>
        <v>1.2686522592596406E-2</v>
      </c>
      <c r="E38" s="37" t="s">
        <v>114</v>
      </c>
      <c r="H38" s="40"/>
    </row>
    <row r="39" spans="1:8">
      <c r="A39" s="28">
        <v>8567</v>
      </c>
      <c r="B39" s="2" t="s">
        <v>99</v>
      </c>
      <c r="C39" s="18">
        <v>232839.31</v>
      </c>
      <c r="D39" s="19">
        <f t="shared" si="0"/>
        <v>1.2509483117822269E-2</v>
      </c>
      <c r="E39" s="37" t="s">
        <v>104</v>
      </c>
      <c r="H39" s="40"/>
    </row>
    <row r="40" spans="1:8">
      <c r="A40" s="28">
        <v>95185</v>
      </c>
      <c r="B40" s="2" t="s">
        <v>98</v>
      </c>
      <c r="C40" s="18">
        <v>231052.79999999999</v>
      </c>
      <c r="D40" s="19">
        <f t="shared" si="0"/>
        <v>1.2413501401140406E-2</v>
      </c>
      <c r="E40" s="37" t="s">
        <v>103</v>
      </c>
      <c r="H40" s="40"/>
    </row>
    <row r="41" spans="1:8">
      <c r="A41" s="28">
        <v>13785</v>
      </c>
      <c r="B41" s="2" t="s">
        <v>169</v>
      </c>
      <c r="C41" s="18">
        <v>228309.45</v>
      </c>
      <c r="D41" s="19">
        <f t="shared" si="0"/>
        <v>1.2266112669781953E-2</v>
      </c>
      <c r="E41" s="37" t="s">
        <v>187</v>
      </c>
      <c r="H41" s="40"/>
    </row>
    <row r="42" spans="1:8">
      <c r="A42" s="28">
        <v>8860909</v>
      </c>
      <c r="B42" s="2" t="s">
        <v>16</v>
      </c>
      <c r="C42" s="18">
        <v>200718.57</v>
      </c>
      <c r="D42" s="19">
        <f t="shared" si="0"/>
        <v>1.0783769986470187E-2</v>
      </c>
      <c r="E42" s="37" t="s">
        <v>106</v>
      </c>
      <c r="H42" s="40"/>
    </row>
    <row r="43" spans="1:8">
      <c r="A43" s="28">
        <v>5365084</v>
      </c>
      <c r="B43" s="2" t="s">
        <v>40</v>
      </c>
      <c r="C43" s="18">
        <v>24535.02</v>
      </c>
      <c r="D43" s="19">
        <f t="shared" si="0"/>
        <v>1.3181640955963654E-3</v>
      </c>
      <c r="E43" s="20" t="s">
        <v>107</v>
      </c>
      <c r="H43" s="40"/>
    </row>
    <row r="44" spans="1:8" s="35" customFormat="1">
      <c r="A44" s="30"/>
      <c r="B44" s="27" t="s">
        <v>46</v>
      </c>
      <c r="C44" s="29">
        <f>+C43+C42</f>
        <v>225253.59</v>
      </c>
      <c r="D44" s="31">
        <f t="shared" si="0"/>
        <v>1.2101934082066551E-2</v>
      </c>
      <c r="E44" s="34"/>
      <c r="G44" s="3"/>
    </row>
    <row r="45" spans="1:8">
      <c r="A45" s="28">
        <v>20411</v>
      </c>
      <c r="B45" s="2" t="s">
        <v>200</v>
      </c>
      <c r="C45" s="18">
        <v>221987.37</v>
      </c>
      <c r="D45" s="19">
        <f t="shared" si="0"/>
        <v>1.1926453730621199E-2</v>
      </c>
      <c r="E45" s="20" t="s">
        <v>206</v>
      </c>
      <c r="H45" s="40"/>
    </row>
    <row r="46" spans="1:8">
      <c r="A46" s="28">
        <v>123763</v>
      </c>
      <c r="B46" s="2" t="s">
        <v>117</v>
      </c>
      <c r="C46" s="18">
        <v>214676.19</v>
      </c>
      <c r="D46" s="19">
        <f t="shared" si="0"/>
        <v>1.1533654581794655E-2</v>
      </c>
      <c r="E46" s="20" t="s">
        <v>120</v>
      </c>
      <c r="H46" s="40"/>
    </row>
    <row r="47" spans="1:8">
      <c r="A47" s="28">
        <v>7955</v>
      </c>
      <c r="B47" s="2" t="s">
        <v>138</v>
      </c>
      <c r="C47" s="18">
        <v>214537.74</v>
      </c>
      <c r="D47" s="19">
        <f t="shared" si="0"/>
        <v>1.152621624186115E-2</v>
      </c>
      <c r="E47" s="20" t="s">
        <v>143</v>
      </c>
      <c r="H47" s="40"/>
    </row>
    <row r="48" spans="1:8">
      <c r="A48" s="41">
        <v>14455036</v>
      </c>
      <c r="B48" s="2" t="s">
        <v>17</v>
      </c>
      <c r="C48" s="33">
        <v>180628.43</v>
      </c>
      <c r="D48" s="19">
        <f t="shared" si="0"/>
        <v>9.7044107186357049E-3</v>
      </c>
      <c r="E48" s="20" t="s">
        <v>122</v>
      </c>
      <c r="H48" s="40"/>
    </row>
    <row r="49" spans="1:8">
      <c r="A49" s="28">
        <v>2355925</v>
      </c>
      <c r="B49" s="2" t="s">
        <v>41</v>
      </c>
      <c r="C49" s="18">
        <v>29226.59</v>
      </c>
      <c r="D49" s="19">
        <f t="shared" si="0"/>
        <v>1.5702225461693439E-3</v>
      </c>
      <c r="E49" s="20" t="s">
        <v>123</v>
      </c>
      <c r="H49" s="40"/>
    </row>
    <row r="50" spans="1:8" s="35" customFormat="1">
      <c r="A50" s="30"/>
      <c r="B50" s="27" t="s">
        <v>46</v>
      </c>
      <c r="C50" s="29">
        <f>+C49+C48</f>
        <v>209855.02</v>
      </c>
      <c r="D50" s="31">
        <f t="shared" si="0"/>
        <v>1.1274633264805049E-2</v>
      </c>
      <c r="E50" s="34"/>
      <c r="G50" s="3"/>
    </row>
    <row r="51" spans="1:8">
      <c r="A51" s="28">
        <v>14849</v>
      </c>
      <c r="B51" s="2" t="s">
        <v>165</v>
      </c>
      <c r="C51" s="18">
        <v>203344.73</v>
      </c>
      <c r="D51" s="19">
        <f t="shared" si="0"/>
        <v>1.0924862588852061E-2</v>
      </c>
      <c r="E51" s="20" t="s">
        <v>183</v>
      </c>
    </row>
    <row r="52" spans="1:8">
      <c r="A52" s="28">
        <v>13199</v>
      </c>
      <c r="B52" s="2" t="s">
        <v>150</v>
      </c>
      <c r="C52" s="18">
        <v>202062.83</v>
      </c>
      <c r="D52" s="19">
        <f t="shared" si="0"/>
        <v>1.0855991458763519E-2</v>
      </c>
      <c r="E52" s="20" t="s">
        <v>155</v>
      </c>
    </row>
    <row r="53" spans="1:8">
      <c r="A53" s="28">
        <v>1672</v>
      </c>
      <c r="B53" s="2" t="s">
        <v>158</v>
      </c>
      <c r="C53" s="18">
        <v>199393.22</v>
      </c>
      <c r="D53" s="19">
        <f t="shared" si="0"/>
        <v>1.0712564469454155E-2</v>
      </c>
      <c r="E53" s="20" t="s">
        <v>176</v>
      </c>
    </row>
    <row r="54" spans="1:8">
      <c r="A54" s="28">
        <v>2526</v>
      </c>
      <c r="B54" s="2" t="s">
        <v>159</v>
      </c>
      <c r="C54" s="18">
        <v>199226.8</v>
      </c>
      <c r="D54" s="19">
        <f t="shared" si="0"/>
        <v>1.0703623418304038E-2</v>
      </c>
      <c r="E54" s="20" t="s">
        <v>177</v>
      </c>
    </row>
    <row r="55" spans="1:8">
      <c r="A55" s="28">
        <v>40456</v>
      </c>
      <c r="B55" s="2" t="s">
        <v>109</v>
      </c>
      <c r="C55" s="18">
        <v>197349.7</v>
      </c>
      <c r="D55" s="19">
        <f t="shared" si="0"/>
        <v>1.0602774679487281E-2</v>
      </c>
      <c r="E55" s="20" t="s">
        <v>113</v>
      </c>
    </row>
    <row r="56" spans="1:8">
      <c r="A56" s="28">
        <v>19263</v>
      </c>
      <c r="B56" s="2" t="s">
        <v>131</v>
      </c>
      <c r="C56" s="18">
        <v>193500.45</v>
      </c>
      <c r="D56" s="19">
        <f t="shared" si="0"/>
        <v>1.0395970562556693E-2</v>
      </c>
      <c r="E56" s="20" t="s">
        <v>134</v>
      </c>
    </row>
    <row r="57" spans="1:8">
      <c r="A57" s="28">
        <v>5994</v>
      </c>
      <c r="B57" s="2" t="s">
        <v>226</v>
      </c>
      <c r="C57" s="18">
        <v>193076.98</v>
      </c>
      <c r="D57" s="19">
        <f t="shared" si="0"/>
        <v>1.0373219289088719E-2</v>
      </c>
      <c r="E57" s="20" t="s">
        <v>227</v>
      </c>
    </row>
    <row r="58" spans="1:8">
      <c r="A58" s="28">
        <v>721867</v>
      </c>
      <c r="B58" s="2" t="s">
        <v>224</v>
      </c>
      <c r="C58" s="18">
        <v>188592.77</v>
      </c>
      <c r="D58" s="19">
        <f t="shared" si="0"/>
        <v>1.0132301424782345E-2</v>
      </c>
      <c r="E58" s="20" t="s">
        <v>225</v>
      </c>
    </row>
    <row r="59" spans="1:8">
      <c r="A59" s="28">
        <v>3693</v>
      </c>
      <c r="B59" s="2" t="s">
        <v>168</v>
      </c>
      <c r="C59" s="18">
        <v>186646.09</v>
      </c>
      <c r="D59" s="19">
        <f t="shared" si="0"/>
        <v>1.002771444333234E-2</v>
      </c>
      <c r="E59" s="20" t="s">
        <v>186</v>
      </c>
    </row>
    <row r="60" spans="1:8">
      <c r="A60" s="28">
        <v>16665</v>
      </c>
      <c r="B60" s="2" t="s">
        <v>172</v>
      </c>
      <c r="C60" s="18">
        <v>181503.09</v>
      </c>
      <c r="D60" s="19">
        <f t="shared" ref="D60:D69" si="1">C60/$C$114</f>
        <v>9.7514025453329847E-3</v>
      </c>
      <c r="E60" s="20" t="s">
        <v>191</v>
      </c>
    </row>
    <row r="61" spans="1:8">
      <c r="A61" s="28">
        <v>196322</v>
      </c>
      <c r="B61" s="2" t="s">
        <v>136</v>
      </c>
      <c r="C61" s="18">
        <v>176564.96</v>
      </c>
      <c r="D61" s="19">
        <f t="shared" si="1"/>
        <v>9.4860974563056571E-3</v>
      </c>
      <c r="E61" s="20" t="s">
        <v>141</v>
      </c>
    </row>
    <row r="62" spans="1:8">
      <c r="A62" s="28">
        <v>33471</v>
      </c>
      <c r="B62" s="2" t="s">
        <v>124</v>
      </c>
      <c r="C62" s="18">
        <v>174647.85</v>
      </c>
      <c r="D62" s="19">
        <f t="shared" si="1"/>
        <v>9.3830991473860502E-3</v>
      </c>
      <c r="E62" s="20" t="s">
        <v>125</v>
      </c>
    </row>
    <row r="63" spans="1:8">
      <c r="A63" s="28">
        <v>18372</v>
      </c>
      <c r="B63" s="2" t="s">
        <v>245</v>
      </c>
      <c r="C63" s="18">
        <v>174246.27</v>
      </c>
      <c r="D63" s="19">
        <f t="shared" si="1"/>
        <v>9.3615239321423044E-3</v>
      </c>
      <c r="E63" s="20" t="s">
        <v>247</v>
      </c>
    </row>
    <row r="64" spans="1:8">
      <c r="A64" s="28">
        <v>49840</v>
      </c>
      <c r="B64" s="2" t="s">
        <v>240</v>
      </c>
      <c r="C64" s="18">
        <v>172667.51</v>
      </c>
      <c r="D64" s="19">
        <f t="shared" si="1"/>
        <v>9.276703754797281E-3</v>
      </c>
      <c r="E64" s="20" t="s">
        <v>135</v>
      </c>
    </row>
    <row r="65" spans="1:7">
      <c r="A65" s="28">
        <v>71649</v>
      </c>
      <c r="B65" s="2" t="s">
        <v>73</v>
      </c>
      <c r="C65" s="18">
        <v>171856.75</v>
      </c>
      <c r="D65" s="19">
        <f t="shared" si="1"/>
        <v>9.233145008069309E-3</v>
      </c>
      <c r="E65" s="20" t="s">
        <v>86</v>
      </c>
    </row>
    <row r="66" spans="1:7">
      <c r="A66" s="28">
        <v>256601</v>
      </c>
      <c r="B66" s="2" t="s">
        <v>163</v>
      </c>
      <c r="C66" s="18">
        <v>171443.48</v>
      </c>
      <c r="D66" s="19">
        <f t="shared" si="1"/>
        <v>9.2109417379767199E-3</v>
      </c>
      <c r="E66" s="20" t="s">
        <v>181</v>
      </c>
    </row>
    <row r="67" spans="1:7">
      <c r="A67" s="28">
        <v>144384</v>
      </c>
      <c r="B67" s="2" t="s">
        <v>228</v>
      </c>
      <c r="C67" s="18">
        <v>168509.19</v>
      </c>
      <c r="D67" s="19">
        <f t="shared" si="1"/>
        <v>9.0532945983343854E-3</v>
      </c>
      <c r="E67" s="20" t="s">
        <v>230</v>
      </c>
    </row>
    <row r="68" spans="1:7">
      <c r="A68" s="28">
        <v>292031</v>
      </c>
      <c r="B68" s="2" t="s">
        <v>156</v>
      </c>
      <c r="C68" s="18">
        <v>163221.54999999999</v>
      </c>
      <c r="D68" s="19">
        <f t="shared" si="1"/>
        <v>8.769211797568819E-3</v>
      </c>
      <c r="E68" s="20" t="s">
        <v>174</v>
      </c>
    </row>
    <row r="69" spans="1:7">
      <c r="A69" s="28">
        <v>20423</v>
      </c>
      <c r="B69" s="2" t="s">
        <v>246</v>
      </c>
      <c r="C69" s="18">
        <v>162751.75</v>
      </c>
      <c r="D69" s="19">
        <f t="shared" si="1"/>
        <v>8.7439714068085431E-3</v>
      </c>
      <c r="E69" s="20" t="s">
        <v>184</v>
      </c>
    </row>
    <row r="70" spans="1:7">
      <c r="A70" s="28">
        <v>55575</v>
      </c>
      <c r="B70" s="2" t="s">
        <v>126</v>
      </c>
      <c r="C70" s="18">
        <v>157533.6</v>
      </c>
      <c r="D70" s="19">
        <f t="shared" ref="D70:D109" si="2">C70/$C$114</f>
        <v>8.4636220133523267E-3</v>
      </c>
      <c r="E70" s="20" t="s">
        <v>127</v>
      </c>
    </row>
    <row r="71" spans="1:7">
      <c r="A71" s="28">
        <v>43841</v>
      </c>
      <c r="B71" s="2" t="s">
        <v>162</v>
      </c>
      <c r="C71" s="18">
        <v>157337.72</v>
      </c>
      <c r="D71" s="19">
        <f t="shared" si="2"/>
        <v>8.4530981995121334E-3</v>
      </c>
      <c r="E71" s="20" t="s">
        <v>180</v>
      </c>
    </row>
    <row r="72" spans="1:7">
      <c r="A72" s="28">
        <v>1268490</v>
      </c>
      <c r="B72" s="2" t="s">
        <v>30</v>
      </c>
      <c r="C72" s="18">
        <v>141468.75</v>
      </c>
      <c r="D72" s="19">
        <f t="shared" si="2"/>
        <v>7.6005247559976846E-3</v>
      </c>
      <c r="E72" s="20" t="s">
        <v>128</v>
      </c>
    </row>
    <row r="73" spans="1:7">
      <c r="A73" s="28">
        <v>103572</v>
      </c>
      <c r="B73" s="2" t="s">
        <v>30</v>
      </c>
      <c r="C73" s="18">
        <v>12509.41</v>
      </c>
      <c r="D73" s="19">
        <f t="shared" si="2"/>
        <v>6.7207832392613201E-4</v>
      </c>
      <c r="E73" s="20" t="s">
        <v>129</v>
      </c>
    </row>
    <row r="74" spans="1:7" s="35" customFormat="1">
      <c r="A74" s="30"/>
      <c r="B74" s="27" t="s">
        <v>46</v>
      </c>
      <c r="C74" s="29">
        <f>+C73+C72</f>
        <v>153978.16</v>
      </c>
      <c r="D74" s="31">
        <f t="shared" si="2"/>
        <v>8.2726030799238175E-3</v>
      </c>
      <c r="E74" s="34"/>
      <c r="G74" s="3"/>
    </row>
    <row r="75" spans="1:7">
      <c r="A75" s="28">
        <v>300201</v>
      </c>
      <c r="B75" s="2" t="s">
        <v>137</v>
      </c>
      <c r="C75" s="18">
        <v>151491.73000000001</v>
      </c>
      <c r="D75" s="19">
        <f t="shared" si="2"/>
        <v>8.1390175865264751E-3</v>
      </c>
      <c r="E75" s="20" t="s">
        <v>142</v>
      </c>
    </row>
    <row r="76" spans="1:7">
      <c r="A76" s="28">
        <v>66726</v>
      </c>
      <c r="B76" s="2" t="s">
        <v>161</v>
      </c>
      <c r="C76" s="18">
        <v>150034.94</v>
      </c>
      <c r="D76" s="19">
        <f t="shared" si="2"/>
        <v>8.0607503475829626E-3</v>
      </c>
      <c r="E76" s="20" t="s">
        <v>179</v>
      </c>
    </row>
    <row r="77" spans="1:7">
      <c r="A77" s="28">
        <v>60427</v>
      </c>
      <c r="B77" s="2" t="s">
        <v>248</v>
      </c>
      <c r="C77" s="18">
        <v>144417.44</v>
      </c>
      <c r="D77" s="19">
        <f t="shared" si="2"/>
        <v>7.7589455474640886E-3</v>
      </c>
      <c r="E77" s="20" t="s">
        <v>249</v>
      </c>
    </row>
    <row r="78" spans="1:7">
      <c r="A78" s="28">
        <v>49360</v>
      </c>
      <c r="B78" s="2" t="s">
        <v>149</v>
      </c>
      <c r="C78" s="18">
        <v>142274.88</v>
      </c>
      <c r="D78" s="19">
        <f t="shared" si="2"/>
        <v>7.6438347521738887E-3</v>
      </c>
      <c r="E78" s="20" t="s">
        <v>154</v>
      </c>
    </row>
    <row r="79" spans="1:7">
      <c r="A79" s="28">
        <v>71192</v>
      </c>
      <c r="B79" s="2" t="s">
        <v>18</v>
      </c>
      <c r="C79" s="18">
        <v>135352.85</v>
      </c>
      <c r="D79" s="19">
        <f t="shared" si="2"/>
        <v>7.2719430066346185E-3</v>
      </c>
      <c r="E79" s="20" t="s">
        <v>188</v>
      </c>
    </row>
    <row r="80" spans="1:7">
      <c r="A80" s="28">
        <v>5652</v>
      </c>
      <c r="B80" s="2" t="s">
        <v>147</v>
      </c>
      <c r="C80" s="18">
        <v>135144.99</v>
      </c>
      <c r="D80" s="19">
        <f t="shared" si="2"/>
        <v>7.2607755574574558E-3</v>
      </c>
      <c r="E80" s="20" t="s">
        <v>152</v>
      </c>
    </row>
    <row r="81" spans="1:7">
      <c r="A81" s="28">
        <v>43702</v>
      </c>
      <c r="B81" s="2" t="s">
        <v>164</v>
      </c>
      <c r="C81" s="18">
        <v>129719.15</v>
      </c>
      <c r="D81" s="19">
        <f t="shared" si="2"/>
        <v>6.9692678482136654E-3</v>
      </c>
      <c r="E81" s="20" t="s">
        <v>182</v>
      </c>
    </row>
    <row r="82" spans="1:7">
      <c r="A82" s="28">
        <v>174489</v>
      </c>
      <c r="B82" s="2" t="s">
        <v>160</v>
      </c>
      <c r="C82" s="18">
        <v>124054.97</v>
      </c>
      <c r="D82" s="19">
        <f t="shared" si="2"/>
        <v>6.6649551267650986E-3</v>
      </c>
      <c r="E82" s="20" t="s">
        <v>178</v>
      </c>
    </row>
    <row r="83" spans="1:7">
      <c r="A83" s="28">
        <v>99566</v>
      </c>
      <c r="B83" s="2" t="s">
        <v>130</v>
      </c>
      <c r="C83" s="18">
        <v>120180.35</v>
      </c>
      <c r="D83" s="19">
        <f t="shared" si="2"/>
        <v>6.4567879857528E-3</v>
      </c>
      <c r="E83" s="20" t="s">
        <v>133</v>
      </c>
    </row>
    <row r="84" spans="1:7">
      <c r="A84" s="28">
        <v>78324</v>
      </c>
      <c r="B84" s="2" t="s">
        <v>173</v>
      </c>
      <c r="C84" s="18">
        <v>110846.04</v>
      </c>
      <c r="D84" s="19">
        <f t="shared" si="2"/>
        <v>5.955294516451934E-3</v>
      </c>
      <c r="E84" s="20" t="s">
        <v>192</v>
      </c>
    </row>
    <row r="85" spans="1:7">
      <c r="A85" s="28">
        <v>4733</v>
      </c>
      <c r="B85" s="2" t="s">
        <v>171</v>
      </c>
      <c r="C85" s="18">
        <v>105687.89</v>
      </c>
      <c r="D85" s="19">
        <f t="shared" si="2"/>
        <v>5.6781686722626734E-3</v>
      </c>
      <c r="E85" s="20" t="s">
        <v>190</v>
      </c>
    </row>
    <row r="86" spans="1:7">
      <c r="A86" s="28">
        <v>2041744</v>
      </c>
      <c r="B86" s="2" t="s">
        <v>20</v>
      </c>
      <c r="C86" s="18">
        <v>59780.33</v>
      </c>
      <c r="D86" s="19">
        <f t="shared" si="2"/>
        <v>3.2117473158327268E-3</v>
      </c>
      <c r="E86" s="20" t="s">
        <v>193</v>
      </c>
    </row>
    <row r="87" spans="1:7">
      <c r="A87" s="28">
        <v>1677948</v>
      </c>
      <c r="B87" s="2" t="s">
        <v>58</v>
      </c>
      <c r="C87" s="18">
        <v>45419.360000000001</v>
      </c>
      <c r="D87" s="19">
        <f t="shared" si="2"/>
        <v>2.4401924105611379E-3</v>
      </c>
      <c r="E87" s="20" t="s">
        <v>194</v>
      </c>
    </row>
    <row r="88" spans="1:7" s="35" customFormat="1">
      <c r="A88" s="30"/>
      <c r="B88" s="27" t="s">
        <v>46</v>
      </c>
      <c r="C88" s="29">
        <f>+C87+C86</f>
        <v>105199.69</v>
      </c>
      <c r="D88" s="31">
        <f t="shared" si="2"/>
        <v>5.6519397263938651E-3</v>
      </c>
      <c r="E88" s="34"/>
      <c r="G88" s="3"/>
    </row>
    <row r="89" spans="1:7">
      <c r="A89" s="28">
        <v>153691</v>
      </c>
      <c r="B89" s="2" t="s">
        <v>231</v>
      </c>
      <c r="C89" s="18">
        <v>101040.35</v>
      </c>
      <c r="D89" s="19">
        <f t="shared" si="2"/>
        <v>5.428475769593431E-3</v>
      </c>
      <c r="E89" s="20" t="s">
        <v>232</v>
      </c>
    </row>
    <row r="90" spans="1:7">
      <c r="A90" s="28">
        <v>133931</v>
      </c>
      <c r="B90" s="2" t="s">
        <v>241</v>
      </c>
      <c r="C90" s="18">
        <v>87476.01</v>
      </c>
      <c r="D90" s="19">
        <f t="shared" si="2"/>
        <v>4.699720465197444E-3</v>
      </c>
      <c r="E90" s="20" t="s">
        <v>242</v>
      </c>
    </row>
    <row r="91" spans="1:7">
      <c r="A91" s="28">
        <v>20379</v>
      </c>
      <c r="B91" s="2" t="s">
        <v>198</v>
      </c>
      <c r="C91" s="18">
        <v>85003.75</v>
      </c>
      <c r="D91" s="19">
        <f t="shared" si="2"/>
        <v>4.5668962666853153E-3</v>
      </c>
      <c r="E91" s="20" t="s">
        <v>204</v>
      </c>
    </row>
    <row r="92" spans="1:7">
      <c r="A92" s="28">
        <v>3657350</v>
      </c>
      <c r="B92" s="2" t="s">
        <v>59</v>
      </c>
      <c r="C92" s="18">
        <v>60267.01</v>
      </c>
      <c r="D92" s="19">
        <f t="shared" si="2"/>
        <v>3.2378945984534394E-3</v>
      </c>
      <c r="E92" s="20" t="s">
        <v>207</v>
      </c>
    </row>
    <row r="93" spans="1:7">
      <c r="A93" s="28">
        <v>180877</v>
      </c>
      <c r="B93" s="2" t="s">
        <v>21</v>
      </c>
      <c r="C93" s="18">
        <v>53302.95</v>
      </c>
      <c r="D93" s="19">
        <f t="shared" si="2"/>
        <v>2.8637447566526655E-3</v>
      </c>
      <c r="E93" s="20" t="s">
        <v>208</v>
      </c>
    </row>
    <row r="94" spans="1:7">
      <c r="A94" s="28">
        <v>3244</v>
      </c>
      <c r="B94" s="2" t="s">
        <v>199</v>
      </c>
      <c r="C94" s="18">
        <v>49425.26</v>
      </c>
      <c r="D94" s="19">
        <f t="shared" si="2"/>
        <v>2.65541267736954E-3</v>
      </c>
      <c r="E94" s="20" t="s">
        <v>205</v>
      </c>
    </row>
    <row r="95" spans="1:7">
      <c r="A95" s="28">
        <v>1265335</v>
      </c>
      <c r="B95" s="2" t="s">
        <v>22</v>
      </c>
      <c r="C95" s="18">
        <v>48168.17</v>
      </c>
      <c r="D95" s="19">
        <f t="shared" si="2"/>
        <v>2.5878744849028848E-3</v>
      </c>
      <c r="E95" s="20" t="s">
        <v>209</v>
      </c>
    </row>
    <row r="96" spans="1:7">
      <c r="A96" s="28">
        <v>730066</v>
      </c>
      <c r="B96" s="2" t="s">
        <v>23</v>
      </c>
      <c r="C96" s="18">
        <v>26050.15</v>
      </c>
      <c r="D96" s="19">
        <f t="shared" si="2"/>
        <v>1.3995656989437815E-3</v>
      </c>
      <c r="E96" s="20" t="s">
        <v>210</v>
      </c>
    </row>
    <row r="97" spans="1:7">
      <c r="A97" s="28">
        <v>571359</v>
      </c>
      <c r="B97" s="2" t="s">
        <v>44</v>
      </c>
      <c r="C97" s="18">
        <v>18054.29</v>
      </c>
      <c r="D97" s="19">
        <f t="shared" si="2"/>
        <v>9.6998155491556572E-4</v>
      </c>
      <c r="E97" s="20" t="s">
        <v>211</v>
      </c>
    </row>
    <row r="98" spans="1:7" s="35" customFormat="1">
      <c r="A98" s="30"/>
      <c r="B98" s="27" t="s">
        <v>46</v>
      </c>
      <c r="C98" s="29">
        <f>+C97+C96</f>
        <v>44104.44</v>
      </c>
      <c r="D98" s="31">
        <f t="shared" si="2"/>
        <v>2.3695472538593472E-3</v>
      </c>
      <c r="E98" s="34"/>
      <c r="G98" s="3"/>
    </row>
    <row r="99" spans="1:7">
      <c r="A99" s="28">
        <v>6156103</v>
      </c>
      <c r="B99" s="2" t="s">
        <v>24</v>
      </c>
      <c r="C99" s="18">
        <v>41549.949999999997</v>
      </c>
      <c r="D99" s="19">
        <f t="shared" si="2"/>
        <v>2.2323051810768523E-3</v>
      </c>
      <c r="E99" s="20" t="s">
        <v>212</v>
      </c>
    </row>
    <row r="100" spans="1:7">
      <c r="A100" s="28">
        <v>21233273216</v>
      </c>
      <c r="B100" s="2" t="s">
        <v>25</v>
      </c>
      <c r="C100" s="18">
        <v>39749.230000000003</v>
      </c>
      <c r="D100" s="19">
        <f t="shared" si="2"/>
        <v>2.1355600204769312E-3</v>
      </c>
      <c r="E100" s="20" t="s">
        <v>213</v>
      </c>
    </row>
    <row r="101" spans="1:7">
      <c r="A101" s="28">
        <v>4003270</v>
      </c>
      <c r="B101" s="2" t="s">
        <v>26</v>
      </c>
      <c r="C101" s="18">
        <v>32615.31</v>
      </c>
      <c r="D101" s="19">
        <f t="shared" si="2"/>
        <v>1.7522843107014012E-3</v>
      </c>
      <c r="E101" s="20" t="s">
        <v>215</v>
      </c>
    </row>
    <row r="102" spans="1:7">
      <c r="A102" s="28">
        <v>29773</v>
      </c>
      <c r="B102" s="2" t="s">
        <v>60</v>
      </c>
      <c r="C102" s="18">
        <v>29106.86</v>
      </c>
      <c r="D102" s="19">
        <f t="shared" si="2"/>
        <v>1.5637899536071307E-3</v>
      </c>
      <c r="E102" s="20" t="s">
        <v>214</v>
      </c>
    </row>
    <row r="103" spans="1:7">
      <c r="A103" s="28">
        <v>169819</v>
      </c>
      <c r="B103" s="2" t="s">
        <v>27</v>
      </c>
      <c r="C103" s="18">
        <v>25298.87</v>
      </c>
      <c r="D103" s="19">
        <f t="shared" si="2"/>
        <v>1.359202564055787E-3</v>
      </c>
      <c r="E103" s="20" t="s">
        <v>216</v>
      </c>
    </row>
    <row r="104" spans="1:7">
      <c r="A104" s="28">
        <v>432517</v>
      </c>
      <c r="B104" s="2" t="s">
        <v>28</v>
      </c>
      <c r="C104" s="18">
        <v>19391.57</v>
      </c>
      <c r="D104" s="19">
        <f t="shared" si="2"/>
        <v>1.0418280209775093E-3</v>
      </c>
      <c r="E104" s="20" t="s">
        <v>217</v>
      </c>
    </row>
    <row r="105" spans="1:7">
      <c r="A105" s="28">
        <v>12313057</v>
      </c>
      <c r="B105" s="2" t="s">
        <v>29</v>
      </c>
      <c r="C105" s="18">
        <v>14575.09</v>
      </c>
      <c r="D105" s="19">
        <f t="shared" si="2"/>
        <v>7.8305867808893688E-4</v>
      </c>
      <c r="E105" s="20" t="s">
        <v>218</v>
      </c>
    </row>
    <row r="106" spans="1:7">
      <c r="A106" s="28">
        <v>577525</v>
      </c>
      <c r="B106" s="2" t="s">
        <v>31</v>
      </c>
      <c r="C106" s="18">
        <v>4270.0600000000004</v>
      </c>
      <c r="D106" s="19">
        <f t="shared" si="2"/>
        <v>2.2941247971439258E-4</v>
      </c>
      <c r="E106" s="20" t="s">
        <v>219</v>
      </c>
    </row>
    <row r="107" spans="1:7">
      <c r="A107" s="28">
        <v>75226</v>
      </c>
      <c r="B107" s="2" t="s">
        <v>32</v>
      </c>
      <c r="C107" s="18">
        <v>1889.31</v>
      </c>
      <c r="D107" s="19">
        <f t="shared" si="2"/>
        <v>1.0150473109258394E-4</v>
      </c>
      <c r="E107" s="20" t="s">
        <v>220</v>
      </c>
    </row>
    <row r="108" spans="1:7">
      <c r="A108" s="28">
        <v>275182</v>
      </c>
      <c r="B108" s="2" t="s">
        <v>34</v>
      </c>
      <c r="C108" s="18">
        <v>1150.21</v>
      </c>
      <c r="D108" s="19">
        <f t="shared" si="2"/>
        <v>6.1795976705781994E-5</v>
      </c>
      <c r="E108" s="20" t="s">
        <v>221</v>
      </c>
    </row>
    <row r="109" spans="1:7">
      <c r="A109" s="28">
        <v>552780</v>
      </c>
      <c r="B109" s="2" t="s">
        <v>36</v>
      </c>
      <c r="C109" s="18">
        <v>261.31</v>
      </c>
      <c r="D109" s="19">
        <f t="shared" si="2"/>
        <v>1.4039094315810064E-5</v>
      </c>
      <c r="E109" s="20" t="s">
        <v>222</v>
      </c>
    </row>
    <row r="110" spans="1:7">
      <c r="A110" s="28"/>
      <c r="C110" s="18"/>
      <c r="D110" s="19"/>
      <c r="E110" s="20"/>
    </row>
    <row r="111" spans="1:7">
      <c r="A111" s="21"/>
      <c r="B111" s="21" t="s">
        <v>37</v>
      </c>
      <c r="C111" s="26">
        <v>18349159.949999996</v>
      </c>
      <c r="D111" s="19">
        <f>C111/$C$114</f>
        <v>0.9858236851017359</v>
      </c>
    </row>
    <row r="112" spans="1:7">
      <c r="B112" s="21" t="s">
        <v>48</v>
      </c>
      <c r="C112" s="26">
        <v>263864.09000000014</v>
      </c>
      <c r="D112" s="19">
        <f>C112/$C$114</f>
        <v>1.417631489826412E-2</v>
      </c>
    </row>
    <row r="113" spans="1:5">
      <c r="B113" s="3"/>
      <c r="C113" s="26"/>
      <c r="D113" s="23"/>
    </row>
    <row r="114" spans="1:5">
      <c r="B114" s="21" t="s">
        <v>49</v>
      </c>
      <c r="C114" s="22">
        <f>C111+C112</f>
        <v>18613024.039999995</v>
      </c>
      <c r="D114" s="19">
        <f>C114/$C$114</f>
        <v>1</v>
      </c>
    </row>
    <row r="115" spans="1:5">
      <c r="A115" s="55" t="s">
        <v>51</v>
      </c>
      <c r="B115" s="55"/>
      <c r="C115" s="55"/>
      <c r="D115" s="55"/>
      <c r="E115" s="55"/>
    </row>
    <row r="116" spans="1:5">
      <c r="A116" s="55"/>
      <c r="B116" s="55"/>
      <c r="C116" s="55"/>
      <c r="D116" s="55"/>
      <c r="E116" s="55"/>
    </row>
    <row r="117" spans="1:5">
      <c r="A117" s="55"/>
      <c r="B117" s="55"/>
      <c r="C117" s="55"/>
      <c r="D117" s="55"/>
      <c r="E117" s="55"/>
    </row>
    <row r="118" spans="1:5">
      <c r="A118" s="55"/>
      <c r="B118" s="55"/>
      <c r="C118" s="55"/>
      <c r="D118" s="55"/>
      <c r="E118" s="55"/>
    </row>
  </sheetData>
  <mergeCells count="2">
    <mergeCell ref="A3:E6"/>
    <mergeCell ref="A115:E118"/>
  </mergeCells>
  <pageMargins left="0.7" right="0.7" top="0.75" bottom="0.75" header="0.3" footer="0.3"/>
  <pageSetup orientation="portrait" r:id="rId1"/>
  <ignoredErrors>
    <ignoredError sqref="E12:E109"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66FDD-2392-4CA7-8339-DB8BCE3DCDA7}">
  <dimension ref="A1:H120"/>
  <sheetViews>
    <sheetView workbookViewId="0">
      <selection activeCell="A9" sqref="A9"/>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11" width="9.140625" style="3"/>
    <col min="12" max="12" width="10.85546875" style="3" bestFit="1" customWidth="1"/>
    <col min="13" max="16384" width="9.140625" style="3"/>
  </cols>
  <sheetData>
    <row r="1" spans="1:8" ht="38.25" customHeight="1">
      <c r="A1" s="1" t="s">
        <v>63</v>
      </c>
    </row>
    <row r="2" spans="1:8" ht="12.75">
      <c r="A2" s="4"/>
    </row>
    <row r="3" spans="1:8">
      <c r="A3" s="46" t="s">
        <v>1</v>
      </c>
      <c r="B3" s="47"/>
      <c r="C3" s="47"/>
      <c r="D3" s="47"/>
      <c r="E3" s="48"/>
    </row>
    <row r="4" spans="1:8" ht="12.75" customHeight="1">
      <c r="A4" s="49"/>
      <c r="B4" s="56"/>
      <c r="C4" s="56"/>
      <c r="D4" s="56"/>
      <c r="E4" s="51"/>
    </row>
    <row r="5" spans="1:8" ht="12.75" customHeight="1">
      <c r="A5" s="49"/>
      <c r="B5" s="56"/>
      <c r="C5" s="56"/>
      <c r="D5" s="56"/>
      <c r="E5" s="51"/>
    </row>
    <row r="6" spans="1:8">
      <c r="A6" s="52"/>
      <c r="B6" s="53"/>
      <c r="C6" s="53"/>
      <c r="D6" s="53"/>
      <c r="E6" s="54"/>
    </row>
    <row r="7" spans="1:8" ht="12.75">
      <c r="A7" s="5"/>
      <c r="B7" s="5"/>
    </row>
    <row r="8" spans="1:8" ht="30.75" customHeight="1">
      <c r="A8" s="4" t="s">
        <v>243</v>
      </c>
    </row>
    <row r="9" spans="1:8">
      <c r="A9" s="6"/>
    </row>
    <row r="10" spans="1:8" ht="12">
      <c r="A10" s="7" t="s">
        <v>3</v>
      </c>
      <c r="B10" s="8" t="s">
        <v>4</v>
      </c>
      <c r="C10" s="9" t="s">
        <v>5</v>
      </c>
      <c r="D10" s="10" t="s">
        <v>6</v>
      </c>
      <c r="E10" s="11" t="s">
        <v>7</v>
      </c>
    </row>
    <row r="11" spans="1:8" ht="12">
      <c r="A11" s="12"/>
      <c r="B11" s="13"/>
      <c r="C11" s="14"/>
      <c r="D11" s="15"/>
      <c r="E11" s="16"/>
    </row>
    <row r="12" spans="1:8">
      <c r="A12" s="28">
        <v>1000057.54</v>
      </c>
      <c r="B12" s="2" t="s">
        <v>55</v>
      </c>
      <c r="C12" s="18">
        <v>1000057.54</v>
      </c>
      <c r="D12" s="19">
        <f t="shared" ref="D12:D42" si="0">C12/$C$116</f>
        <v>5.512596285108308E-2</v>
      </c>
      <c r="E12" s="37" t="s">
        <v>54</v>
      </c>
      <c r="H12" s="40"/>
    </row>
    <row r="13" spans="1:8">
      <c r="A13" s="28">
        <v>53763</v>
      </c>
      <c r="B13" s="2" t="s">
        <v>68</v>
      </c>
      <c r="C13" s="18">
        <v>817650.13</v>
      </c>
      <c r="D13" s="19">
        <f t="shared" si="0"/>
        <v>4.5071157297172371E-2</v>
      </c>
      <c r="E13" s="37" t="s">
        <v>81</v>
      </c>
      <c r="H13" s="40"/>
    </row>
    <row r="14" spans="1:8">
      <c r="A14" s="28">
        <v>90825</v>
      </c>
      <c r="B14" s="2" t="s">
        <v>75</v>
      </c>
      <c r="C14" s="18">
        <v>716051.05</v>
      </c>
      <c r="D14" s="19">
        <f t="shared" si="0"/>
        <v>3.9470732435834675E-2</v>
      </c>
      <c r="E14" s="20" t="s">
        <v>88</v>
      </c>
      <c r="H14" s="40"/>
    </row>
    <row r="15" spans="1:8">
      <c r="A15" s="41">
        <v>30265</v>
      </c>
      <c r="B15" s="2" t="s">
        <v>70</v>
      </c>
      <c r="C15" s="33">
        <v>574214.12</v>
      </c>
      <c r="D15" s="19">
        <f t="shared" si="0"/>
        <v>3.1652284975209888E-2</v>
      </c>
      <c r="E15" s="20" t="s">
        <v>83</v>
      </c>
      <c r="H15" s="40"/>
    </row>
    <row r="16" spans="1:8">
      <c r="A16" s="28">
        <v>84432</v>
      </c>
      <c r="B16" s="2" t="s">
        <v>72</v>
      </c>
      <c r="C16" s="18">
        <v>572113.55000000005</v>
      </c>
      <c r="D16" s="19">
        <f t="shared" si="0"/>
        <v>3.1536495693939036E-2</v>
      </c>
      <c r="E16" s="37" t="s">
        <v>85</v>
      </c>
      <c r="H16" s="40"/>
    </row>
    <row r="17" spans="1:8">
      <c r="A17" s="28">
        <v>145911</v>
      </c>
      <c r="B17" s="2" t="s">
        <v>71</v>
      </c>
      <c r="C17" s="18">
        <v>517805.3</v>
      </c>
      <c r="D17" s="19">
        <f t="shared" si="0"/>
        <v>2.8542873374959931E-2</v>
      </c>
      <c r="E17" s="37" t="s">
        <v>84</v>
      </c>
      <c r="H17" s="40"/>
    </row>
    <row r="18" spans="1:8">
      <c r="A18" s="41">
        <v>4185</v>
      </c>
      <c r="B18" s="2" t="s">
        <v>69</v>
      </c>
      <c r="C18" s="33">
        <v>507214.58</v>
      </c>
      <c r="D18" s="19">
        <f t="shared" si="0"/>
        <v>2.7959083328952958E-2</v>
      </c>
      <c r="E18" s="20" t="s">
        <v>82</v>
      </c>
      <c r="H18" s="40"/>
    </row>
    <row r="19" spans="1:8">
      <c r="A19" s="28">
        <v>165940</v>
      </c>
      <c r="B19" s="2" t="s">
        <v>74</v>
      </c>
      <c r="C19" s="18">
        <v>407143.26</v>
      </c>
      <c r="D19" s="19">
        <f t="shared" si="0"/>
        <v>2.2442872862924328E-2</v>
      </c>
      <c r="E19" s="20" t="s">
        <v>87</v>
      </c>
      <c r="H19" s="40"/>
    </row>
    <row r="20" spans="1:8">
      <c r="A20" s="28">
        <v>149253</v>
      </c>
      <c r="B20" s="2" t="s">
        <v>73</v>
      </c>
      <c r="C20" s="18">
        <v>396339.18</v>
      </c>
      <c r="D20" s="19">
        <f t="shared" si="0"/>
        <v>2.1847321818211311E-2</v>
      </c>
      <c r="E20" s="20" t="s">
        <v>86</v>
      </c>
      <c r="H20" s="40"/>
    </row>
    <row r="21" spans="1:8">
      <c r="A21" s="28">
        <v>31177</v>
      </c>
      <c r="B21" s="2" t="s">
        <v>170</v>
      </c>
      <c r="C21" s="18">
        <v>382726.62</v>
      </c>
      <c r="D21" s="19">
        <f t="shared" si="0"/>
        <v>2.109695951718997E-2</v>
      </c>
      <c r="E21" s="20" t="s">
        <v>189</v>
      </c>
      <c r="H21" s="40"/>
    </row>
    <row r="22" spans="1:8">
      <c r="A22" s="28">
        <v>40325</v>
      </c>
      <c r="B22" s="2" t="s">
        <v>79</v>
      </c>
      <c r="C22" s="18">
        <v>374733.68</v>
      </c>
      <c r="D22" s="19">
        <f t="shared" si="0"/>
        <v>2.0656366355409562E-2</v>
      </c>
      <c r="E22" s="20" t="s">
        <v>94</v>
      </c>
      <c r="H22" s="40"/>
    </row>
    <row r="23" spans="1:8">
      <c r="A23" s="28">
        <v>244040</v>
      </c>
      <c r="B23" s="2" t="s">
        <v>96</v>
      </c>
      <c r="C23" s="18">
        <v>328080.2</v>
      </c>
      <c r="D23" s="19">
        <f t="shared" si="0"/>
        <v>1.8084696323949427E-2</v>
      </c>
      <c r="E23" s="20" t="s">
        <v>101</v>
      </c>
      <c r="H23" s="40"/>
    </row>
    <row r="24" spans="1:8">
      <c r="A24" s="28">
        <v>362649</v>
      </c>
      <c r="B24" s="2" t="s">
        <v>57</v>
      </c>
      <c r="C24" s="18">
        <v>185646.84</v>
      </c>
      <c r="D24" s="19">
        <f t="shared" si="0"/>
        <v>1.0233371977037406E-2</v>
      </c>
      <c r="E24" s="20" t="s">
        <v>90</v>
      </c>
      <c r="H24" s="40"/>
    </row>
    <row r="25" spans="1:8">
      <c r="A25" s="28">
        <v>262047</v>
      </c>
      <c r="B25" s="2" t="s">
        <v>19</v>
      </c>
      <c r="C25" s="18">
        <v>131846.34</v>
      </c>
      <c r="D25" s="19">
        <f t="shared" si="0"/>
        <v>7.2677382552320622E-3</v>
      </c>
      <c r="E25" s="20" t="s">
        <v>91</v>
      </c>
      <c r="H25" s="40"/>
    </row>
    <row r="26" spans="1:8" s="35" customFormat="1">
      <c r="A26" s="30"/>
      <c r="B26" s="27" t="s">
        <v>46</v>
      </c>
      <c r="C26" s="29">
        <f>+C25+C24</f>
        <v>317493.18</v>
      </c>
      <c r="D26" s="31">
        <f t="shared" si="0"/>
        <v>1.7501110232269468E-2</v>
      </c>
      <c r="E26" s="34"/>
      <c r="G26" s="3"/>
    </row>
    <row r="27" spans="1:8">
      <c r="A27" s="41">
        <v>18315</v>
      </c>
      <c r="B27" s="2" t="s">
        <v>77</v>
      </c>
      <c r="C27" s="33">
        <v>312895.33</v>
      </c>
      <c r="D27" s="19">
        <f t="shared" si="0"/>
        <v>1.7247663907276157E-2</v>
      </c>
      <c r="E27" s="37" t="s">
        <v>92</v>
      </c>
      <c r="H27" s="40"/>
    </row>
    <row r="28" spans="1:8">
      <c r="A28" s="28">
        <v>43770</v>
      </c>
      <c r="B28" s="2" t="s">
        <v>108</v>
      </c>
      <c r="C28" s="18">
        <v>306943.71999999997</v>
      </c>
      <c r="D28" s="19">
        <f t="shared" si="0"/>
        <v>1.6919594552622687E-2</v>
      </c>
      <c r="E28" s="20" t="s">
        <v>112</v>
      </c>
      <c r="H28" s="40"/>
    </row>
    <row r="29" spans="1:8">
      <c r="A29" s="28">
        <v>22069</v>
      </c>
      <c r="B29" s="2" t="s">
        <v>111</v>
      </c>
      <c r="C29" s="18">
        <v>303351.31</v>
      </c>
      <c r="D29" s="19">
        <f t="shared" si="0"/>
        <v>1.6721570886698567E-2</v>
      </c>
      <c r="E29" s="20" t="s">
        <v>115</v>
      </c>
      <c r="H29" s="40"/>
    </row>
    <row r="30" spans="1:8">
      <c r="A30" s="28">
        <v>16143</v>
      </c>
      <c r="B30" s="2" t="s">
        <v>157</v>
      </c>
      <c r="C30" s="18">
        <v>301044</v>
      </c>
      <c r="D30" s="19">
        <f t="shared" si="0"/>
        <v>1.6594385519598655E-2</v>
      </c>
      <c r="E30" s="20" t="s">
        <v>175</v>
      </c>
      <c r="H30" s="40"/>
    </row>
    <row r="31" spans="1:8">
      <c r="A31" s="28">
        <v>14056</v>
      </c>
      <c r="B31" s="2" t="s">
        <v>80</v>
      </c>
      <c r="C31" s="18">
        <v>291141.88</v>
      </c>
      <c r="D31" s="19">
        <f t="shared" si="0"/>
        <v>1.6048553027533285E-2</v>
      </c>
      <c r="E31" s="20" t="s">
        <v>95</v>
      </c>
      <c r="H31" s="40"/>
    </row>
    <row r="32" spans="1:8">
      <c r="A32" s="41">
        <v>45012</v>
      </c>
      <c r="B32" s="2" t="s">
        <v>76</v>
      </c>
      <c r="C32" s="18">
        <v>277656.59000000003</v>
      </c>
      <c r="D32" s="19">
        <f t="shared" si="0"/>
        <v>1.530520620413342E-2</v>
      </c>
      <c r="E32" s="20" t="s">
        <v>89</v>
      </c>
      <c r="H32" s="40"/>
    </row>
    <row r="33" spans="1:8">
      <c r="A33" s="28">
        <v>38596</v>
      </c>
      <c r="B33" s="2" t="s">
        <v>118</v>
      </c>
      <c r="C33" s="18">
        <v>271490.51</v>
      </c>
      <c r="D33" s="19">
        <f t="shared" si="0"/>
        <v>1.4965314664475805E-2</v>
      </c>
      <c r="E33" s="37" t="s">
        <v>121</v>
      </c>
      <c r="H33" s="40"/>
    </row>
    <row r="34" spans="1:8">
      <c r="A34" s="28">
        <v>13785</v>
      </c>
      <c r="B34" s="2" t="s">
        <v>169</v>
      </c>
      <c r="C34" s="18">
        <v>271038.52</v>
      </c>
      <c r="D34" s="19">
        <f t="shared" si="0"/>
        <v>1.4940399714132987E-2</v>
      </c>
      <c r="E34" s="37" t="s">
        <v>187</v>
      </c>
      <c r="H34" s="40"/>
    </row>
    <row r="35" spans="1:8">
      <c r="A35" s="28">
        <v>226609</v>
      </c>
      <c r="B35" s="2" t="s">
        <v>100</v>
      </c>
      <c r="C35" s="18">
        <v>253872.06</v>
      </c>
      <c r="D35" s="19">
        <f t="shared" si="0"/>
        <v>1.3994136525872235E-2</v>
      </c>
      <c r="E35" s="37" t="s">
        <v>105</v>
      </c>
      <c r="H35" s="40"/>
    </row>
    <row r="36" spans="1:8">
      <c r="A36" s="28">
        <v>309743</v>
      </c>
      <c r="B36" s="2" t="s">
        <v>110</v>
      </c>
      <c r="C36" s="18">
        <v>246987.92</v>
      </c>
      <c r="D36" s="19">
        <f t="shared" si="0"/>
        <v>1.3614663514847636E-2</v>
      </c>
      <c r="E36" s="37" t="s">
        <v>114</v>
      </c>
      <c r="H36" s="40"/>
    </row>
    <row r="37" spans="1:8">
      <c r="A37" s="28">
        <v>30074</v>
      </c>
      <c r="B37" s="2" t="s">
        <v>97</v>
      </c>
      <c r="C37" s="18">
        <v>238997.6</v>
      </c>
      <c r="D37" s="19">
        <f t="shared" si="0"/>
        <v>1.3174214774779872E-2</v>
      </c>
      <c r="E37" s="37" t="s">
        <v>102</v>
      </c>
      <c r="H37" s="40"/>
    </row>
    <row r="38" spans="1:8">
      <c r="A38" s="28">
        <v>2436</v>
      </c>
      <c r="B38" s="2" t="s">
        <v>146</v>
      </c>
      <c r="C38" s="18">
        <v>233709.7</v>
      </c>
      <c r="D38" s="19">
        <f t="shared" si="0"/>
        <v>1.2882730967797884E-2</v>
      </c>
      <c r="E38" s="37" t="s">
        <v>151</v>
      </c>
      <c r="H38" s="40"/>
    </row>
    <row r="39" spans="1:8">
      <c r="A39" s="28">
        <v>8860909</v>
      </c>
      <c r="B39" s="2" t="s">
        <v>16</v>
      </c>
      <c r="C39" s="18">
        <v>205892.81</v>
      </c>
      <c r="D39" s="19">
        <f t="shared" si="0"/>
        <v>1.134938635167443E-2</v>
      </c>
      <c r="E39" s="37" t="s">
        <v>106</v>
      </c>
      <c r="H39" s="40"/>
    </row>
    <row r="40" spans="1:8">
      <c r="A40" s="28">
        <v>5365084</v>
      </c>
      <c r="B40" s="2" t="s">
        <v>40</v>
      </c>
      <c r="C40" s="18">
        <v>25167.5</v>
      </c>
      <c r="D40" s="19">
        <f t="shared" si="0"/>
        <v>1.3873028446489523E-3</v>
      </c>
      <c r="E40" s="20" t="s">
        <v>107</v>
      </c>
      <c r="H40" s="40"/>
    </row>
    <row r="41" spans="1:8" s="35" customFormat="1">
      <c r="A41" s="30"/>
      <c r="B41" s="27" t="s">
        <v>46</v>
      </c>
      <c r="C41" s="29">
        <f>+C40+C39</f>
        <v>231060.31</v>
      </c>
      <c r="D41" s="31">
        <f t="shared" si="0"/>
        <v>1.2736689196323384E-2</v>
      </c>
      <c r="E41" s="34"/>
      <c r="G41" s="3"/>
    </row>
    <row r="42" spans="1:8">
      <c r="A42" s="28">
        <v>8567</v>
      </c>
      <c r="B42" s="2" t="s">
        <v>99</v>
      </c>
      <c r="C42" s="18">
        <v>229989.47</v>
      </c>
      <c r="D42" s="19">
        <f t="shared" si="0"/>
        <v>1.2677661506717189E-2</v>
      </c>
      <c r="E42" s="20" t="s">
        <v>104</v>
      </c>
      <c r="H42" s="40"/>
    </row>
    <row r="43" spans="1:8">
      <c r="A43" s="28">
        <v>35367</v>
      </c>
      <c r="B43" s="2" t="s">
        <v>78</v>
      </c>
      <c r="C43" s="18">
        <v>221516.61</v>
      </c>
      <c r="D43" s="19">
        <f t="shared" ref="D43:D45" si="1">C43/$C$116</f>
        <v>1.2210613815038939E-2</v>
      </c>
      <c r="E43" s="20" t="s">
        <v>93</v>
      </c>
      <c r="H43" s="40"/>
    </row>
    <row r="44" spans="1:8">
      <c r="A44" s="28">
        <v>123763</v>
      </c>
      <c r="B44" s="2" t="s">
        <v>117</v>
      </c>
      <c r="C44" s="18">
        <v>217222.69</v>
      </c>
      <c r="D44" s="19">
        <f t="shared" si="1"/>
        <v>1.1973920959940302E-2</v>
      </c>
      <c r="E44" s="20" t="s">
        <v>120</v>
      </c>
      <c r="H44" s="40"/>
    </row>
    <row r="45" spans="1:8">
      <c r="A45" s="28">
        <v>33471</v>
      </c>
      <c r="B45" s="2" t="s">
        <v>124</v>
      </c>
      <c r="C45" s="18">
        <v>215828.42</v>
      </c>
      <c r="D45" s="19">
        <f t="shared" si="1"/>
        <v>1.1897064906013265E-2</v>
      </c>
      <c r="E45" s="20" t="s">
        <v>125</v>
      </c>
      <c r="H45" s="40"/>
    </row>
    <row r="46" spans="1:8">
      <c r="A46" s="41">
        <v>14455036</v>
      </c>
      <c r="B46" s="2" t="s">
        <v>17</v>
      </c>
      <c r="C46" s="33">
        <v>185284.77</v>
      </c>
      <c r="D46" s="19">
        <f t="shared" ref="D46:D60" si="2">C46/$C$116</f>
        <v>1.0213413668069011E-2</v>
      </c>
      <c r="E46" s="20" t="s">
        <v>122</v>
      </c>
      <c r="H46" s="40"/>
    </row>
    <row r="47" spans="1:8">
      <c r="A47" s="28">
        <v>2355925</v>
      </c>
      <c r="B47" s="2" t="s">
        <v>41</v>
      </c>
      <c r="C47" s="18">
        <v>29980.01</v>
      </c>
      <c r="D47" s="19">
        <f t="shared" si="2"/>
        <v>1.6525818279767173E-3</v>
      </c>
      <c r="E47" s="20" t="s">
        <v>123</v>
      </c>
      <c r="H47" s="40"/>
    </row>
    <row r="48" spans="1:8" s="35" customFormat="1">
      <c r="A48" s="30"/>
      <c r="B48" s="27" t="s">
        <v>46</v>
      </c>
      <c r="C48" s="29">
        <f>+C47+C46</f>
        <v>215264.78</v>
      </c>
      <c r="D48" s="31">
        <f t="shared" si="2"/>
        <v>1.186599549604573E-2</v>
      </c>
      <c r="E48" s="34"/>
      <c r="G48" s="3"/>
    </row>
    <row r="49" spans="1:5">
      <c r="A49" s="28">
        <v>6612</v>
      </c>
      <c r="B49" s="2" t="s">
        <v>140</v>
      </c>
      <c r="C49" s="18">
        <v>203391.82</v>
      </c>
      <c r="D49" s="19">
        <f t="shared" si="2"/>
        <v>1.1211524802397047E-2</v>
      </c>
      <c r="E49" s="20" t="s">
        <v>145</v>
      </c>
    </row>
    <row r="50" spans="1:5">
      <c r="A50" s="28">
        <v>7955</v>
      </c>
      <c r="B50" s="2" t="s">
        <v>138</v>
      </c>
      <c r="C50" s="18">
        <v>201238.98</v>
      </c>
      <c r="D50" s="19">
        <f t="shared" si="2"/>
        <v>1.1092854252836144E-2</v>
      </c>
      <c r="E50" s="20" t="s">
        <v>143</v>
      </c>
    </row>
    <row r="51" spans="1:5">
      <c r="A51" s="28">
        <v>95185</v>
      </c>
      <c r="B51" s="2" t="s">
        <v>98</v>
      </c>
      <c r="C51" s="18">
        <v>201103.31</v>
      </c>
      <c r="D51" s="19">
        <f t="shared" si="2"/>
        <v>1.1085375743769547E-2</v>
      </c>
      <c r="E51" s="20" t="s">
        <v>103</v>
      </c>
    </row>
    <row r="52" spans="1:5">
      <c r="A52" s="28">
        <v>5994</v>
      </c>
      <c r="B52" s="2" t="s">
        <v>226</v>
      </c>
      <c r="C52" s="18">
        <v>191344.17</v>
      </c>
      <c r="D52" s="19">
        <f t="shared" si="2"/>
        <v>1.0547424708373606E-2</v>
      </c>
      <c r="E52" s="20" t="s">
        <v>227</v>
      </c>
    </row>
    <row r="53" spans="1:5">
      <c r="A53" s="28">
        <v>14849</v>
      </c>
      <c r="B53" s="2" t="s">
        <v>165</v>
      </c>
      <c r="C53" s="18">
        <v>191013.03</v>
      </c>
      <c r="D53" s="19">
        <f t="shared" si="2"/>
        <v>1.0529171347333492E-2</v>
      </c>
      <c r="E53" s="20" t="s">
        <v>183</v>
      </c>
    </row>
    <row r="54" spans="1:5">
      <c r="A54" s="28">
        <v>721867</v>
      </c>
      <c r="B54" s="2" t="s">
        <v>224</v>
      </c>
      <c r="C54" s="18">
        <v>188699.93</v>
      </c>
      <c r="D54" s="19">
        <f t="shared" si="2"/>
        <v>1.0401666819273197E-2</v>
      </c>
      <c r="E54" s="20" t="s">
        <v>225</v>
      </c>
    </row>
    <row r="55" spans="1:5">
      <c r="A55" s="28">
        <v>49840</v>
      </c>
      <c r="B55" s="2" t="s">
        <v>240</v>
      </c>
      <c r="C55" s="18">
        <v>187620.67</v>
      </c>
      <c r="D55" s="19">
        <f t="shared" si="2"/>
        <v>1.0342174995766062E-2</v>
      </c>
      <c r="E55" s="20" t="s">
        <v>135</v>
      </c>
    </row>
    <row r="56" spans="1:5">
      <c r="A56" s="28">
        <v>13199</v>
      </c>
      <c r="B56" s="2" t="s">
        <v>150</v>
      </c>
      <c r="C56" s="18">
        <v>187391.35999999999</v>
      </c>
      <c r="D56" s="19">
        <f t="shared" si="2"/>
        <v>1.0329534788542202E-2</v>
      </c>
      <c r="E56" s="20" t="s">
        <v>155</v>
      </c>
    </row>
    <row r="57" spans="1:5">
      <c r="A57" s="28">
        <v>40456</v>
      </c>
      <c r="B57" s="2" t="s">
        <v>109</v>
      </c>
      <c r="C57" s="18">
        <v>181770.04</v>
      </c>
      <c r="D57" s="19">
        <f t="shared" si="2"/>
        <v>1.0019671940556425E-2</v>
      </c>
      <c r="E57" s="20" t="s">
        <v>113</v>
      </c>
    </row>
    <row r="58" spans="1:5">
      <c r="A58" s="28">
        <v>48489</v>
      </c>
      <c r="B58" s="2" t="s">
        <v>139</v>
      </c>
      <c r="C58" s="18">
        <v>180655.97</v>
      </c>
      <c r="D58" s="19">
        <f t="shared" si="2"/>
        <v>9.9582612926915979E-3</v>
      </c>
      <c r="E58" s="20" t="s">
        <v>144</v>
      </c>
    </row>
    <row r="59" spans="1:5">
      <c r="A59" s="28">
        <v>1672</v>
      </c>
      <c r="B59" s="2" t="s">
        <v>158</v>
      </c>
      <c r="C59" s="18">
        <v>179523.08</v>
      </c>
      <c r="D59" s="19">
        <f t="shared" si="2"/>
        <v>9.8958132338985358E-3</v>
      </c>
      <c r="E59" s="20" t="s">
        <v>176</v>
      </c>
    </row>
    <row r="60" spans="1:5">
      <c r="A60" s="28">
        <v>3693</v>
      </c>
      <c r="B60" s="2" t="s">
        <v>168</v>
      </c>
      <c r="C60" s="18">
        <v>178741.92</v>
      </c>
      <c r="D60" s="19">
        <f t="shared" si="2"/>
        <v>9.8527535144140449E-3</v>
      </c>
      <c r="E60" s="20" t="s">
        <v>186</v>
      </c>
    </row>
    <row r="61" spans="1:5">
      <c r="A61" s="28">
        <v>19263</v>
      </c>
      <c r="B61" s="2" t="s">
        <v>131</v>
      </c>
      <c r="C61" s="18">
        <v>177972.01</v>
      </c>
      <c r="D61" s="19">
        <f t="shared" ref="D61:D62" si="3">C61/$C$116</f>
        <v>9.8103139263292661E-3</v>
      </c>
      <c r="E61" s="20" t="s">
        <v>134</v>
      </c>
    </row>
    <row r="62" spans="1:5">
      <c r="A62" s="28">
        <v>2526</v>
      </c>
      <c r="B62" s="2" t="s">
        <v>159</v>
      </c>
      <c r="C62" s="18">
        <v>177297.52</v>
      </c>
      <c r="D62" s="19">
        <f t="shared" si="3"/>
        <v>9.7731341549698817E-3</v>
      </c>
      <c r="E62" s="20" t="s">
        <v>177</v>
      </c>
    </row>
    <row r="63" spans="1:5">
      <c r="A63" s="28">
        <v>1268490</v>
      </c>
      <c r="B63" s="2" t="s">
        <v>30</v>
      </c>
      <c r="C63" s="18">
        <v>159899.63</v>
      </c>
      <c r="D63" s="19">
        <f t="shared" ref="D63:D92" si="4">C63/$C$116</f>
        <v>8.8141138991681706E-3</v>
      </c>
      <c r="E63" s="20" t="s">
        <v>128</v>
      </c>
    </row>
    <row r="64" spans="1:5">
      <c r="A64" s="28">
        <v>103572</v>
      </c>
      <c r="B64" s="2" t="s">
        <v>30</v>
      </c>
      <c r="C64" s="18">
        <v>12831.89</v>
      </c>
      <c r="D64" s="19">
        <f t="shared" si="4"/>
        <v>7.0732959170447776E-4</v>
      </c>
      <c r="E64" s="20" t="s">
        <v>129</v>
      </c>
    </row>
    <row r="65" spans="1:7" s="35" customFormat="1">
      <c r="A65" s="30"/>
      <c r="B65" s="27" t="s">
        <v>46</v>
      </c>
      <c r="C65" s="29">
        <f>+C64+C63</f>
        <v>172731.52000000002</v>
      </c>
      <c r="D65" s="31">
        <f t="shared" si="4"/>
        <v>9.5214434908726508E-3</v>
      </c>
      <c r="E65" s="34"/>
      <c r="G65" s="3"/>
    </row>
    <row r="66" spans="1:7">
      <c r="A66" s="28">
        <v>196322</v>
      </c>
      <c r="B66" s="2" t="s">
        <v>136</v>
      </c>
      <c r="C66" s="18">
        <v>171891.02</v>
      </c>
      <c r="D66" s="19">
        <f t="shared" si="4"/>
        <v>9.4751127849651302E-3</v>
      </c>
      <c r="E66" s="20" t="s">
        <v>141</v>
      </c>
    </row>
    <row r="67" spans="1:7">
      <c r="A67" s="28">
        <v>256601</v>
      </c>
      <c r="B67" s="2" t="s">
        <v>163</v>
      </c>
      <c r="C67" s="18">
        <v>166846.71</v>
      </c>
      <c r="D67" s="19">
        <f t="shared" si="4"/>
        <v>9.197056338663705E-3</v>
      </c>
      <c r="E67" s="20" t="s">
        <v>181</v>
      </c>
    </row>
    <row r="68" spans="1:7">
      <c r="A68" s="28">
        <v>144384</v>
      </c>
      <c r="B68" s="2" t="s">
        <v>228</v>
      </c>
      <c r="C68" s="18">
        <v>166512.16</v>
      </c>
      <c r="D68" s="19">
        <f t="shared" si="4"/>
        <v>9.1786150089059899E-3</v>
      </c>
      <c r="E68" s="20" t="s">
        <v>230</v>
      </c>
    </row>
    <row r="69" spans="1:7">
      <c r="A69" s="28">
        <v>20423</v>
      </c>
      <c r="B69" s="2" t="s">
        <v>166</v>
      </c>
      <c r="C69" s="18">
        <v>162549.57999999999</v>
      </c>
      <c r="D69" s="19">
        <f t="shared" si="4"/>
        <v>8.9601865394056783E-3</v>
      </c>
      <c r="E69" s="20" t="s">
        <v>184</v>
      </c>
    </row>
    <row r="70" spans="1:7">
      <c r="A70" s="28">
        <v>292031</v>
      </c>
      <c r="B70" s="2" t="s">
        <v>156</v>
      </c>
      <c r="C70" s="18">
        <v>158450.45000000001</v>
      </c>
      <c r="D70" s="19">
        <f t="shared" si="4"/>
        <v>8.7342310527826206E-3</v>
      </c>
      <c r="E70" s="20" t="s">
        <v>174</v>
      </c>
    </row>
    <row r="71" spans="1:7">
      <c r="A71" s="28">
        <v>66726</v>
      </c>
      <c r="B71" s="2" t="s">
        <v>161</v>
      </c>
      <c r="C71" s="18">
        <v>146575.93</v>
      </c>
      <c r="D71" s="19">
        <f t="shared" si="4"/>
        <v>8.0796743675798435E-3</v>
      </c>
      <c r="E71" s="20" t="s">
        <v>179</v>
      </c>
    </row>
    <row r="72" spans="1:7">
      <c r="A72" s="28">
        <v>43841</v>
      </c>
      <c r="B72" s="2" t="s">
        <v>162</v>
      </c>
      <c r="C72" s="18">
        <v>143407.19</v>
      </c>
      <c r="D72" s="19">
        <f t="shared" si="4"/>
        <v>7.9050045745549923E-3</v>
      </c>
      <c r="E72" s="20" t="s">
        <v>180</v>
      </c>
    </row>
    <row r="73" spans="1:7">
      <c r="A73" s="28">
        <v>99566</v>
      </c>
      <c r="B73" s="2" t="s">
        <v>130</v>
      </c>
      <c r="C73" s="18">
        <v>141888.15</v>
      </c>
      <c r="D73" s="19">
        <f t="shared" si="4"/>
        <v>7.8212708499841958E-3</v>
      </c>
      <c r="E73" s="20" t="s">
        <v>133</v>
      </c>
    </row>
    <row r="74" spans="1:7">
      <c r="A74" s="28">
        <v>55575</v>
      </c>
      <c r="B74" s="2" t="s">
        <v>126</v>
      </c>
      <c r="C74" s="18">
        <v>140768.9</v>
      </c>
      <c r="D74" s="19">
        <f t="shared" si="4"/>
        <v>7.7595746660615436E-3</v>
      </c>
      <c r="E74" s="20" t="s">
        <v>127</v>
      </c>
    </row>
    <row r="75" spans="1:7">
      <c r="A75" s="28">
        <v>71192</v>
      </c>
      <c r="B75" s="2" t="s">
        <v>18</v>
      </c>
      <c r="C75" s="18">
        <v>138842.06</v>
      </c>
      <c r="D75" s="19">
        <f t="shared" si="4"/>
        <v>7.6533618672860043E-3</v>
      </c>
      <c r="E75" s="20" t="s">
        <v>188</v>
      </c>
    </row>
    <row r="76" spans="1:7">
      <c r="A76" s="28">
        <v>49360</v>
      </c>
      <c r="B76" s="2" t="s">
        <v>149</v>
      </c>
      <c r="C76" s="18">
        <v>137703.97</v>
      </c>
      <c r="D76" s="19">
        <f t="shared" si="4"/>
        <v>7.590627169979298E-3</v>
      </c>
      <c r="E76" s="20" t="s">
        <v>154</v>
      </c>
    </row>
    <row r="77" spans="1:7">
      <c r="A77" s="28">
        <v>5652</v>
      </c>
      <c r="B77" s="2" t="s">
        <v>147</v>
      </c>
      <c r="C77" s="18">
        <v>135618.56</v>
      </c>
      <c r="D77" s="19">
        <f t="shared" si="4"/>
        <v>7.4756735502213012E-3</v>
      </c>
      <c r="E77" s="20" t="s">
        <v>152</v>
      </c>
    </row>
    <row r="78" spans="1:7">
      <c r="A78" s="28">
        <v>300201</v>
      </c>
      <c r="B78" s="2" t="s">
        <v>137</v>
      </c>
      <c r="C78" s="18">
        <v>130419.82</v>
      </c>
      <c r="D78" s="19">
        <f t="shared" si="4"/>
        <v>7.1891044912925136E-3</v>
      </c>
      <c r="E78" s="20" t="s">
        <v>142</v>
      </c>
    </row>
    <row r="79" spans="1:7">
      <c r="A79" s="28">
        <v>174489</v>
      </c>
      <c r="B79" s="2" t="s">
        <v>160</v>
      </c>
      <c r="C79" s="18">
        <v>124571.59</v>
      </c>
      <c r="D79" s="19">
        <f t="shared" si="4"/>
        <v>6.8667337307814829E-3</v>
      </c>
      <c r="E79" s="20" t="s">
        <v>178</v>
      </c>
    </row>
    <row r="80" spans="1:7">
      <c r="A80" s="28">
        <v>12293</v>
      </c>
      <c r="B80" s="2" t="s">
        <v>172</v>
      </c>
      <c r="C80" s="18">
        <v>119034.62</v>
      </c>
      <c r="D80" s="19">
        <f t="shared" si="4"/>
        <v>6.5615204902237829E-3</v>
      </c>
      <c r="E80" s="20" t="s">
        <v>191</v>
      </c>
    </row>
    <row r="81" spans="1:7">
      <c r="A81" s="28">
        <v>2041744</v>
      </c>
      <c r="B81" s="2" t="s">
        <v>20</v>
      </c>
      <c r="C81" s="18">
        <v>61321.38</v>
      </c>
      <c r="D81" s="19">
        <f t="shared" si="4"/>
        <v>3.3802056188258415E-3</v>
      </c>
      <c r="E81" s="20" t="s">
        <v>193</v>
      </c>
    </row>
    <row r="82" spans="1:7">
      <c r="A82" s="28">
        <v>1677948</v>
      </c>
      <c r="B82" s="2" t="s">
        <v>58</v>
      </c>
      <c r="C82" s="18">
        <v>51336.71</v>
      </c>
      <c r="D82" s="19">
        <f t="shared" si="4"/>
        <v>2.8298227403563449E-3</v>
      </c>
      <c r="E82" s="20" t="s">
        <v>194</v>
      </c>
    </row>
    <row r="83" spans="1:7" s="35" customFormat="1">
      <c r="A83" s="30"/>
      <c r="B83" s="27" t="s">
        <v>46</v>
      </c>
      <c r="C83" s="29">
        <f>+C82+C81</f>
        <v>112658.09</v>
      </c>
      <c r="D83" s="31">
        <f t="shared" si="4"/>
        <v>6.2100283591821868E-3</v>
      </c>
      <c r="E83" s="34"/>
      <c r="G83" s="3"/>
    </row>
    <row r="84" spans="1:7">
      <c r="A84" s="28">
        <v>43702</v>
      </c>
      <c r="B84" s="2" t="s">
        <v>164</v>
      </c>
      <c r="C84" s="18">
        <v>105445.97</v>
      </c>
      <c r="D84" s="19">
        <f t="shared" si="4"/>
        <v>5.8124761751373035E-3</v>
      </c>
      <c r="E84" s="20" t="s">
        <v>182</v>
      </c>
    </row>
    <row r="85" spans="1:7">
      <c r="A85" s="28">
        <v>4733</v>
      </c>
      <c r="B85" s="2" t="s">
        <v>171</v>
      </c>
      <c r="C85" s="18">
        <v>105214.59</v>
      </c>
      <c r="D85" s="19">
        <f t="shared" si="4"/>
        <v>5.7997218637358978E-3</v>
      </c>
      <c r="E85" s="20" t="s">
        <v>190</v>
      </c>
    </row>
    <row r="86" spans="1:7">
      <c r="A86" s="28">
        <v>153691</v>
      </c>
      <c r="B86" s="2" t="s">
        <v>231</v>
      </c>
      <c r="C86" s="18">
        <v>103646.44</v>
      </c>
      <c r="D86" s="19">
        <f t="shared" si="4"/>
        <v>5.7132810588948826E-3</v>
      </c>
      <c r="E86" s="20" t="s">
        <v>232</v>
      </c>
    </row>
    <row r="87" spans="1:7">
      <c r="A87" s="28">
        <v>78324</v>
      </c>
      <c r="B87" s="2" t="s">
        <v>173</v>
      </c>
      <c r="C87" s="18">
        <v>99976.85</v>
      </c>
      <c r="D87" s="19">
        <f t="shared" si="4"/>
        <v>5.5110030159547675E-3</v>
      </c>
      <c r="E87" s="20" t="s">
        <v>192</v>
      </c>
    </row>
    <row r="88" spans="1:7">
      <c r="A88" s="28">
        <v>23970</v>
      </c>
      <c r="B88" s="2" t="s">
        <v>195</v>
      </c>
      <c r="C88" s="18">
        <v>81112.61</v>
      </c>
      <c r="D88" s="19">
        <f t="shared" si="4"/>
        <v>4.4711534554445634E-3</v>
      </c>
      <c r="E88" s="20" t="s">
        <v>201</v>
      </c>
    </row>
    <row r="89" spans="1:7">
      <c r="A89" s="28">
        <v>15672</v>
      </c>
      <c r="B89" s="2" t="s">
        <v>196</v>
      </c>
      <c r="C89" s="18">
        <v>79169.56</v>
      </c>
      <c r="D89" s="19">
        <f t="shared" si="4"/>
        <v>4.3640471162255251E-3</v>
      </c>
      <c r="E89" s="20" t="s">
        <v>202</v>
      </c>
    </row>
    <row r="90" spans="1:7">
      <c r="A90" s="28">
        <v>20379</v>
      </c>
      <c r="B90" s="2" t="s">
        <v>198</v>
      </c>
      <c r="C90" s="18">
        <v>75084.53</v>
      </c>
      <c r="D90" s="19">
        <f t="shared" si="4"/>
        <v>4.1388688609567733E-3</v>
      </c>
      <c r="E90" s="20" t="s">
        <v>204</v>
      </c>
    </row>
    <row r="91" spans="1:7">
      <c r="A91" s="28">
        <v>38152</v>
      </c>
      <c r="B91" s="2" t="s">
        <v>197</v>
      </c>
      <c r="C91" s="18">
        <v>74019.69</v>
      </c>
      <c r="D91" s="19">
        <f t="shared" si="4"/>
        <v>4.0801719080970937E-3</v>
      </c>
      <c r="E91" s="20" t="s">
        <v>203</v>
      </c>
    </row>
    <row r="92" spans="1:7">
      <c r="A92" s="28">
        <v>3657350</v>
      </c>
      <c r="B92" s="2" t="s">
        <v>59</v>
      </c>
      <c r="C92" s="18">
        <v>68118.740000000005</v>
      </c>
      <c r="D92" s="19">
        <f t="shared" si="4"/>
        <v>3.754895074040027E-3</v>
      </c>
      <c r="E92" s="20" t="s">
        <v>207</v>
      </c>
    </row>
    <row r="93" spans="1:7">
      <c r="A93" s="28">
        <v>6332</v>
      </c>
      <c r="B93" s="2" t="s">
        <v>200</v>
      </c>
      <c r="C93" s="18">
        <v>60429.22</v>
      </c>
      <c r="D93" s="19">
        <f t="shared" ref="D93:D97" si="5">C93/$C$116</f>
        <v>3.3310272695308376E-3</v>
      </c>
      <c r="E93" s="20" t="s">
        <v>206</v>
      </c>
    </row>
    <row r="94" spans="1:7">
      <c r="A94" s="28">
        <v>133931</v>
      </c>
      <c r="B94" s="2" t="s">
        <v>241</v>
      </c>
      <c r="C94" s="18">
        <v>59135.02</v>
      </c>
      <c r="D94" s="19">
        <f t="shared" si="5"/>
        <v>3.2596873533077453E-3</v>
      </c>
      <c r="E94" s="20" t="s">
        <v>242</v>
      </c>
    </row>
    <row r="95" spans="1:7">
      <c r="A95" s="28">
        <v>180877</v>
      </c>
      <c r="B95" s="2" t="s">
        <v>21</v>
      </c>
      <c r="C95" s="18">
        <v>54677.03</v>
      </c>
      <c r="D95" s="19">
        <f t="shared" si="5"/>
        <v>3.0139505018756769E-3</v>
      </c>
      <c r="E95" s="20" t="s">
        <v>208</v>
      </c>
    </row>
    <row r="96" spans="1:7">
      <c r="A96" s="28">
        <v>3244</v>
      </c>
      <c r="B96" s="2" t="s">
        <v>199</v>
      </c>
      <c r="C96" s="18">
        <v>50461.75</v>
      </c>
      <c r="D96" s="19">
        <f t="shared" si="5"/>
        <v>2.781592503068015E-3</v>
      </c>
      <c r="E96" s="20" t="s">
        <v>205</v>
      </c>
    </row>
    <row r="97" spans="1:7">
      <c r="A97" s="28">
        <v>1265335</v>
      </c>
      <c r="B97" s="2" t="s">
        <v>22</v>
      </c>
      <c r="C97" s="18">
        <v>49409.88</v>
      </c>
      <c r="D97" s="19">
        <f t="shared" si="5"/>
        <v>2.7236104928087166E-3</v>
      </c>
      <c r="E97" s="20" t="s">
        <v>209</v>
      </c>
    </row>
    <row r="98" spans="1:7">
      <c r="A98" s="28">
        <v>730066</v>
      </c>
      <c r="B98" s="2" t="s">
        <v>23</v>
      </c>
      <c r="C98" s="18">
        <v>26721.69</v>
      </c>
      <c r="D98" s="19">
        <f t="shared" ref="D98:D111" si="6">C98/$C$116</f>
        <v>1.4729741353264115E-3</v>
      </c>
      <c r="E98" s="20" t="s">
        <v>210</v>
      </c>
    </row>
    <row r="99" spans="1:7">
      <c r="A99" s="28">
        <v>571359</v>
      </c>
      <c r="B99" s="2" t="s">
        <v>44</v>
      </c>
      <c r="C99" s="18">
        <v>18519.7</v>
      </c>
      <c r="D99" s="19">
        <f t="shared" si="6"/>
        <v>1.0208575540695422E-3</v>
      </c>
      <c r="E99" s="20" t="s">
        <v>211</v>
      </c>
    </row>
    <row r="100" spans="1:7" s="35" customFormat="1">
      <c r="A100" s="30"/>
      <c r="B100" s="27" t="s">
        <v>46</v>
      </c>
      <c r="C100" s="29">
        <f>+C99+C98</f>
        <v>45241.39</v>
      </c>
      <c r="D100" s="31">
        <f t="shared" si="6"/>
        <v>2.4938316893959537E-3</v>
      </c>
      <c r="E100" s="34"/>
      <c r="G100" s="3"/>
    </row>
    <row r="101" spans="1:7">
      <c r="A101" s="28">
        <v>6156103</v>
      </c>
      <c r="B101" s="2" t="s">
        <v>24</v>
      </c>
      <c r="C101" s="18">
        <v>42621.05</v>
      </c>
      <c r="D101" s="19">
        <f t="shared" si="6"/>
        <v>2.3493912350024924E-3</v>
      </c>
      <c r="E101" s="20" t="s">
        <v>212</v>
      </c>
    </row>
    <row r="102" spans="1:7">
      <c r="A102" s="28">
        <v>21233273216</v>
      </c>
      <c r="B102" s="2" t="s">
        <v>25</v>
      </c>
      <c r="C102" s="18">
        <v>40773.910000000003</v>
      </c>
      <c r="D102" s="19">
        <f t="shared" si="6"/>
        <v>2.2475717226764823E-3</v>
      </c>
      <c r="E102" s="20" t="s">
        <v>213</v>
      </c>
    </row>
    <row r="103" spans="1:7">
      <c r="A103" s="28">
        <v>4003270</v>
      </c>
      <c r="B103" s="2" t="s">
        <v>26</v>
      </c>
      <c r="C103" s="18">
        <v>33456.080000000002</v>
      </c>
      <c r="D103" s="19">
        <f t="shared" si="6"/>
        <v>1.8441925083859311E-3</v>
      </c>
      <c r="E103" s="20" t="s">
        <v>215</v>
      </c>
    </row>
    <row r="104" spans="1:7">
      <c r="A104" s="28">
        <v>29773</v>
      </c>
      <c r="B104" s="2" t="s">
        <v>60</v>
      </c>
      <c r="C104" s="18">
        <v>32898.97</v>
      </c>
      <c r="D104" s="19">
        <f t="shared" si="6"/>
        <v>1.8134830502441856E-3</v>
      </c>
      <c r="E104" s="20" t="s">
        <v>214</v>
      </c>
    </row>
    <row r="105" spans="1:7">
      <c r="A105" s="28">
        <v>169819</v>
      </c>
      <c r="B105" s="2" t="s">
        <v>27</v>
      </c>
      <c r="C105" s="18">
        <v>25951.040000000001</v>
      </c>
      <c r="D105" s="19">
        <f t="shared" si="6"/>
        <v>1.4304937563762291E-3</v>
      </c>
      <c r="E105" s="20" t="s">
        <v>216</v>
      </c>
    </row>
    <row r="106" spans="1:7">
      <c r="A106" s="28">
        <v>432517</v>
      </c>
      <c r="B106" s="2" t="s">
        <v>28</v>
      </c>
      <c r="C106" s="18">
        <v>19891.46</v>
      </c>
      <c r="D106" s="19">
        <f t="shared" si="6"/>
        <v>1.09647279396924E-3</v>
      </c>
      <c r="E106" s="20" t="s">
        <v>217</v>
      </c>
    </row>
    <row r="107" spans="1:7">
      <c r="A107" s="28">
        <v>12313057</v>
      </c>
      <c r="B107" s="2" t="s">
        <v>29</v>
      </c>
      <c r="C107" s="18">
        <v>14950.81</v>
      </c>
      <c r="D107" s="19">
        <f t="shared" si="6"/>
        <v>8.2413037619175533E-4</v>
      </c>
      <c r="E107" s="20" t="s">
        <v>218</v>
      </c>
    </row>
    <row r="108" spans="1:7">
      <c r="A108" s="28">
        <v>577525</v>
      </c>
      <c r="B108" s="2" t="s">
        <v>31</v>
      </c>
      <c r="C108" s="18">
        <v>4380.1400000000003</v>
      </c>
      <c r="D108" s="19">
        <f t="shared" si="6"/>
        <v>2.4144554214604796E-4</v>
      </c>
      <c r="E108" s="20" t="s">
        <v>219</v>
      </c>
    </row>
    <row r="109" spans="1:7">
      <c r="A109" s="28">
        <v>75226</v>
      </c>
      <c r="B109" s="2" t="s">
        <v>32</v>
      </c>
      <c r="C109" s="18">
        <v>1938.01</v>
      </c>
      <c r="D109" s="19">
        <f t="shared" si="6"/>
        <v>1.0682852035196646E-4</v>
      </c>
      <c r="E109" s="20" t="s">
        <v>220</v>
      </c>
    </row>
    <row r="110" spans="1:7">
      <c r="A110" s="28">
        <v>275182</v>
      </c>
      <c r="B110" s="2" t="s">
        <v>34</v>
      </c>
      <c r="C110" s="18">
        <v>1179.8599999999999</v>
      </c>
      <c r="D110" s="19">
        <f t="shared" si="6"/>
        <v>6.5037176290355124E-5</v>
      </c>
      <c r="E110" s="20" t="s">
        <v>221</v>
      </c>
    </row>
    <row r="111" spans="1:7">
      <c r="A111" s="28">
        <v>552780</v>
      </c>
      <c r="B111" s="2" t="s">
        <v>36</v>
      </c>
      <c r="C111" s="18">
        <v>268.05</v>
      </c>
      <c r="D111" s="19">
        <f t="shared" si="6"/>
        <v>1.4775664150517599E-5</v>
      </c>
      <c r="E111" s="20" t="s">
        <v>222</v>
      </c>
    </row>
    <row r="112" spans="1:7">
      <c r="A112" s="28"/>
      <c r="C112" s="18"/>
      <c r="D112" s="19"/>
      <c r="E112" s="20"/>
    </row>
    <row r="113" spans="1:5">
      <c r="A113" s="21"/>
      <c r="B113" s="21" t="s">
        <v>37</v>
      </c>
      <c r="C113" s="26">
        <v>17979320.59</v>
      </c>
      <c r="D113" s="19">
        <f>C113/$C$116</f>
        <v>0.99107033274510692</v>
      </c>
    </row>
    <row r="114" spans="1:5">
      <c r="B114" s="21" t="s">
        <v>48</v>
      </c>
      <c r="C114" s="26">
        <v>161995.91999999993</v>
      </c>
      <c r="D114" s="19">
        <f>C114/$C$116</f>
        <v>8.9296672548931748E-3</v>
      </c>
    </row>
    <row r="115" spans="1:5">
      <c r="B115" s="3"/>
      <c r="C115" s="26"/>
      <c r="D115" s="23"/>
    </row>
    <row r="116" spans="1:5">
      <c r="B116" s="21" t="s">
        <v>49</v>
      </c>
      <c r="C116" s="22">
        <f>C113+C114</f>
        <v>18141316.509999998</v>
      </c>
      <c r="D116" s="19">
        <f>C116/$C$116</f>
        <v>1</v>
      </c>
    </row>
    <row r="117" spans="1:5">
      <c r="A117" s="55" t="s">
        <v>51</v>
      </c>
      <c r="B117" s="55"/>
      <c r="C117" s="55"/>
      <c r="D117" s="55"/>
      <c r="E117" s="55"/>
    </row>
    <row r="118" spans="1:5">
      <c r="A118" s="55"/>
      <c r="B118" s="55"/>
      <c r="C118" s="55"/>
      <c r="D118" s="55"/>
      <c r="E118" s="55"/>
    </row>
    <row r="119" spans="1:5">
      <c r="A119" s="55"/>
      <c r="B119" s="55"/>
      <c r="C119" s="55"/>
      <c r="D119" s="55"/>
      <c r="E119" s="55"/>
    </row>
    <row r="120" spans="1:5">
      <c r="A120" s="55"/>
      <c r="B120" s="55"/>
      <c r="C120" s="55"/>
      <c r="D120" s="55"/>
      <c r="E120" s="55"/>
    </row>
  </sheetData>
  <mergeCells count="2">
    <mergeCell ref="A3:E6"/>
    <mergeCell ref="A117:E120"/>
  </mergeCells>
  <pageMargins left="0.7" right="0.7" top="0.75" bottom="0.75" header="0.3" footer="0.3"/>
  <pageSetup orientation="portrait" r:id="rId1"/>
  <ignoredErrors>
    <ignoredError sqref="E12:E111"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7202F-93CE-4F95-B581-5382FC72BE2D}">
  <dimension ref="A1:H119"/>
  <sheetViews>
    <sheetView workbookViewId="0">
      <selection activeCell="B16" sqref="B16"/>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11" width="9.140625" style="3"/>
    <col min="12" max="12" width="10.85546875" style="3" bestFit="1" customWidth="1"/>
    <col min="13" max="16384" width="9.140625" style="3"/>
  </cols>
  <sheetData>
    <row r="1" spans="1:8" ht="38.25" customHeight="1">
      <c r="A1" s="1" t="s">
        <v>63</v>
      </c>
    </row>
    <row r="2" spans="1:8" ht="12.75">
      <c r="A2" s="4"/>
    </row>
    <row r="3" spans="1:8">
      <c r="A3" s="46" t="s">
        <v>1</v>
      </c>
      <c r="B3" s="47"/>
      <c r="C3" s="47"/>
      <c r="D3" s="47"/>
      <c r="E3" s="48"/>
    </row>
    <row r="4" spans="1:8" ht="12.75" customHeight="1">
      <c r="A4" s="49"/>
      <c r="B4" s="56"/>
      <c r="C4" s="56"/>
      <c r="D4" s="56"/>
      <c r="E4" s="51"/>
    </row>
    <row r="5" spans="1:8" ht="12.75" customHeight="1">
      <c r="A5" s="49"/>
      <c r="B5" s="56"/>
      <c r="C5" s="56"/>
      <c r="D5" s="56"/>
      <c r="E5" s="51"/>
    </row>
    <row r="6" spans="1:8">
      <c r="A6" s="52"/>
      <c r="B6" s="53"/>
      <c r="C6" s="53"/>
      <c r="D6" s="53"/>
      <c r="E6" s="54"/>
    </row>
    <row r="7" spans="1:8" ht="12.75">
      <c r="A7" s="5"/>
      <c r="B7" s="5"/>
    </row>
    <row r="8" spans="1:8" ht="30.75" customHeight="1">
      <c r="A8" s="4" t="s">
        <v>239</v>
      </c>
    </row>
    <row r="9" spans="1:8">
      <c r="A9" s="6"/>
    </row>
    <row r="10" spans="1:8" ht="12">
      <c r="A10" s="7" t="s">
        <v>3</v>
      </c>
      <c r="B10" s="8" t="s">
        <v>4</v>
      </c>
      <c r="C10" s="9" t="s">
        <v>5</v>
      </c>
      <c r="D10" s="10" t="s">
        <v>6</v>
      </c>
      <c r="E10" s="11" t="s">
        <v>7</v>
      </c>
    </row>
    <row r="11" spans="1:8" ht="12">
      <c r="A11" s="12"/>
      <c r="B11" s="13"/>
      <c r="C11" s="14"/>
      <c r="D11" s="15"/>
      <c r="E11" s="16"/>
    </row>
    <row r="12" spans="1:8">
      <c r="A12" s="28">
        <v>1000057.54</v>
      </c>
      <c r="B12" s="2" t="s">
        <v>55</v>
      </c>
      <c r="C12" s="18">
        <v>1000057.54</v>
      </c>
      <c r="D12" s="19">
        <f t="shared" ref="D12:D56" si="0">C12/$C$115</f>
        <v>5.2833798351782604E-2</v>
      </c>
      <c r="E12" s="37" t="s">
        <v>54</v>
      </c>
      <c r="H12" s="40"/>
    </row>
    <row r="13" spans="1:8">
      <c r="A13" s="28">
        <v>53763</v>
      </c>
      <c r="B13" s="2" t="s">
        <v>68</v>
      </c>
      <c r="C13" s="18">
        <v>875853.9</v>
      </c>
      <c r="D13" s="19">
        <f t="shared" si="0"/>
        <v>4.6272025845855193E-2</v>
      </c>
      <c r="E13" s="37" t="s">
        <v>81</v>
      </c>
      <c r="H13" s="40"/>
    </row>
    <row r="14" spans="1:8">
      <c r="A14" s="28">
        <v>67786</v>
      </c>
      <c r="B14" s="2" t="s">
        <v>75</v>
      </c>
      <c r="C14" s="18">
        <v>703130.31</v>
      </c>
      <c r="D14" s="19">
        <f t="shared" si="0"/>
        <v>3.7146907580504214E-2</v>
      </c>
      <c r="E14" s="20" t="s">
        <v>88</v>
      </c>
      <c r="H14" s="40"/>
    </row>
    <row r="15" spans="1:8">
      <c r="A15" s="41">
        <v>4185</v>
      </c>
      <c r="B15" s="2" t="s">
        <v>69</v>
      </c>
      <c r="C15" s="33">
        <v>593490.57999999996</v>
      </c>
      <c r="D15" s="19">
        <f t="shared" si="0"/>
        <v>3.1354557486164746E-2</v>
      </c>
      <c r="E15" s="20" t="s">
        <v>82</v>
      </c>
      <c r="H15" s="40"/>
    </row>
    <row r="16" spans="1:8">
      <c r="A16" s="28">
        <v>30265</v>
      </c>
      <c r="B16" s="2" t="s">
        <v>70</v>
      </c>
      <c r="C16" s="18">
        <v>592555.91</v>
      </c>
      <c r="D16" s="19">
        <f t="shared" si="0"/>
        <v>3.1305178161145648E-2</v>
      </c>
      <c r="E16" s="37" t="s">
        <v>83</v>
      </c>
      <c r="H16" s="40"/>
    </row>
    <row r="17" spans="1:8">
      <c r="A17" s="28">
        <v>76757</v>
      </c>
      <c r="B17" s="2" t="s">
        <v>72</v>
      </c>
      <c r="C17" s="18">
        <v>586148.22</v>
      </c>
      <c r="D17" s="19">
        <f t="shared" si="0"/>
        <v>3.0966655038405396E-2</v>
      </c>
      <c r="E17" s="37" t="s">
        <v>85</v>
      </c>
      <c r="H17" s="40"/>
    </row>
    <row r="18" spans="1:8">
      <c r="A18" s="41">
        <v>145911</v>
      </c>
      <c r="B18" s="2" t="s">
        <v>71</v>
      </c>
      <c r="C18" s="33">
        <v>488590.14</v>
      </c>
      <c r="D18" s="19">
        <f t="shared" si="0"/>
        <v>2.5812587677134291E-2</v>
      </c>
      <c r="E18" s="20" t="s">
        <v>84</v>
      </c>
      <c r="H18" s="40"/>
    </row>
    <row r="19" spans="1:8">
      <c r="A19" s="28">
        <v>165940</v>
      </c>
      <c r="B19" s="2" t="s">
        <v>74</v>
      </c>
      <c r="C19" s="18">
        <v>464586.04</v>
      </c>
      <c r="D19" s="19">
        <f t="shared" si="0"/>
        <v>2.4544432867745995E-2</v>
      </c>
      <c r="E19" s="20" t="s">
        <v>87</v>
      </c>
      <c r="H19" s="40"/>
    </row>
    <row r="20" spans="1:8">
      <c r="A20" s="28">
        <v>149253</v>
      </c>
      <c r="B20" s="2" t="s">
        <v>73</v>
      </c>
      <c r="C20" s="18">
        <v>415940.45</v>
      </c>
      <c r="D20" s="19">
        <f t="shared" si="0"/>
        <v>2.1974449451828255E-2</v>
      </c>
      <c r="E20" s="20" t="s">
        <v>86</v>
      </c>
      <c r="H20" s="40"/>
    </row>
    <row r="21" spans="1:8">
      <c r="A21" s="28">
        <v>31177</v>
      </c>
      <c r="B21" s="2" t="s">
        <v>170</v>
      </c>
      <c r="C21" s="18">
        <v>385302.62</v>
      </c>
      <c r="D21" s="19">
        <f t="shared" si="0"/>
        <v>2.0355829655055165E-2</v>
      </c>
      <c r="E21" s="20" t="s">
        <v>189</v>
      </c>
      <c r="H21" s="40"/>
    </row>
    <row r="22" spans="1:8">
      <c r="A22" s="28">
        <v>40325</v>
      </c>
      <c r="B22" s="2" t="s">
        <v>79</v>
      </c>
      <c r="C22" s="18">
        <v>384495.29</v>
      </c>
      <c r="D22" s="19">
        <f t="shared" si="0"/>
        <v>2.031317779881963E-2</v>
      </c>
      <c r="E22" s="20" t="s">
        <v>94</v>
      </c>
      <c r="H22" s="40"/>
    </row>
    <row r="23" spans="1:8">
      <c r="A23" s="28">
        <v>45012</v>
      </c>
      <c r="B23" s="2" t="s">
        <v>76</v>
      </c>
      <c r="C23" s="18">
        <v>335344.7</v>
      </c>
      <c r="D23" s="19">
        <f t="shared" si="0"/>
        <v>1.7716514849874569E-2</v>
      </c>
      <c r="E23" s="20" t="s">
        <v>89</v>
      </c>
      <c r="H23" s="40"/>
    </row>
    <row r="24" spans="1:8">
      <c r="A24" s="28">
        <v>18315</v>
      </c>
      <c r="B24" s="2" t="s">
        <v>77</v>
      </c>
      <c r="C24" s="18">
        <v>331666.24</v>
      </c>
      <c r="D24" s="19">
        <f t="shared" si="0"/>
        <v>1.7522179018073233E-2</v>
      </c>
      <c r="E24" s="20" t="s">
        <v>92</v>
      </c>
      <c r="H24" s="40"/>
    </row>
    <row r="25" spans="1:8">
      <c r="A25" s="28">
        <v>362649</v>
      </c>
      <c r="B25" s="2" t="s">
        <v>57</v>
      </c>
      <c r="C25" s="18">
        <v>185401.69</v>
      </c>
      <c r="D25" s="19">
        <f t="shared" si="0"/>
        <v>9.7949119043087354E-3</v>
      </c>
      <c r="E25" s="20" t="s">
        <v>90</v>
      </c>
      <c r="H25" s="40"/>
    </row>
    <row r="26" spans="1:8">
      <c r="A26" s="28">
        <v>262047</v>
      </c>
      <c r="B26" s="2" t="s">
        <v>19</v>
      </c>
      <c r="C26" s="18">
        <v>130010.63</v>
      </c>
      <c r="D26" s="19">
        <f t="shared" si="0"/>
        <v>6.8685601920547672E-3</v>
      </c>
      <c r="E26" s="20" t="s">
        <v>91</v>
      </c>
      <c r="H26" s="40"/>
    </row>
    <row r="27" spans="1:8" s="35" customFormat="1">
      <c r="A27" s="30"/>
      <c r="B27" s="27" t="s">
        <v>46</v>
      </c>
      <c r="C27" s="29">
        <f>+C26+C25</f>
        <v>315412.32</v>
      </c>
      <c r="D27" s="31">
        <f t="shared" si="0"/>
        <v>1.6663472096363503E-2</v>
      </c>
      <c r="E27" s="34"/>
      <c r="G27" s="3"/>
    </row>
    <row r="28" spans="1:8">
      <c r="A28" s="41">
        <v>244040</v>
      </c>
      <c r="B28" s="2" t="s">
        <v>96</v>
      </c>
      <c r="C28" s="33">
        <v>313553.98</v>
      </c>
      <c r="D28" s="19">
        <f t="shared" si="0"/>
        <v>1.6565294584668471E-2</v>
      </c>
      <c r="E28" s="37" t="s">
        <v>101</v>
      </c>
      <c r="H28" s="40"/>
    </row>
    <row r="29" spans="1:8">
      <c r="A29" s="28">
        <v>22069</v>
      </c>
      <c r="B29" s="2" t="s">
        <v>111</v>
      </c>
      <c r="C29" s="18">
        <v>299681.89</v>
      </c>
      <c r="D29" s="19">
        <f t="shared" si="0"/>
        <v>1.5832421548405199E-2</v>
      </c>
      <c r="E29" s="20" t="s">
        <v>115</v>
      </c>
      <c r="H29" s="40"/>
    </row>
    <row r="30" spans="1:8">
      <c r="A30" s="28">
        <v>16143</v>
      </c>
      <c r="B30" s="2" t="s">
        <v>157</v>
      </c>
      <c r="C30" s="18">
        <v>296345.88</v>
      </c>
      <c r="D30" s="19">
        <f t="shared" si="0"/>
        <v>1.5656177609841896E-2</v>
      </c>
      <c r="E30" s="20" t="s">
        <v>175</v>
      </c>
      <c r="H30" s="40"/>
    </row>
    <row r="31" spans="1:8">
      <c r="A31" s="28">
        <v>43770</v>
      </c>
      <c r="B31" s="2" t="s">
        <v>108</v>
      </c>
      <c r="C31" s="18">
        <v>293393.56</v>
      </c>
      <c r="D31" s="19">
        <f t="shared" si="0"/>
        <v>1.5500204304995921E-2</v>
      </c>
      <c r="E31" s="20" t="s">
        <v>112</v>
      </c>
      <c r="H31" s="40"/>
    </row>
    <row r="32" spans="1:8">
      <c r="A32" s="28">
        <v>13785</v>
      </c>
      <c r="B32" s="2" t="s">
        <v>169</v>
      </c>
      <c r="C32" s="18">
        <v>293169.42</v>
      </c>
      <c r="D32" s="19">
        <f t="shared" si="0"/>
        <v>1.5488362818792468E-2</v>
      </c>
      <c r="E32" s="20" t="s">
        <v>187</v>
      </c>
      <c r="H32" s="40"/>
    </row>
    <row r="33" spans="1:8">
      <c r="A33" s="41">
        <v>30074</v>
      </c>
      <c r="B33" s="2" t="s">
        <v>97</v>
      </c>
      <c r="C33" s="18">
        <v>291699.21999999997</v>
      </c>
      <c r="D33" s="19">
        <f t="shared" si="0"/>
        <v>1.5410691037689961E-2</v>
      </c>
      <c r="E33" s="20" t="s">
        <v>102</v>
      </c>
      <c r="H33" s="40"/>
    </row>
    <row r="34" spans="1:8">
      <c r="A34" s="28">
        <v>309743</v>
      </c>
      <c r="B34" s="2" t="s">
        <v>110</v>
      </c>
      <c r="C34" s="18">
        <v>287237.99</v>
      </c>
      <c r="D34" s="19">
        <f t="shared" si="0"/>
        <v>1.517500087308111E-2</v>
      </c>
      <c r="E34" s="37" t="s">
        <v>114</v>
      </c>
      <c r="H34" s="40"/>
    </row>
    <row r="35" spans="1:8">
      <c r="A35" s="28">
        <v>35367</v>
      </c>
      <c r="B35" s="2" t="s">
        <v>78</v>
      </c>
      <c r="C35" s="18">
        <v>273045.36</v>
      </c>
      <c r="D35" s="19">
        <f t="shared" si="0"/>
        <v>1.4425193465497883E-2</v>
      </c>
      <c r="E35" s="37" t="s">
        <v>93</v>
      </c>
      <c r="H35" s="40"/>
    </row>
    <row r="36" spans="1:8">
      <c r="A36" s="28">
        <v>14056</v>
      </c>
      <c r="B36" s="2" t="s">
        <v>80</v>
      </c>
      <c r="C36" s="18">
        <v>266675.95</v>
      </c>
      <c r="D36" s="19">
        <f t="shared" si="0"/>
        <v>1.4088692704191861E-2</v>
      </c>
      <c r="E36" s="37" t="s">
        <v>95</v>
      </c>
      <c r="H36" s="40"/>
    </row>
    <row r="37" spans="1:8">
      <c r="A37" s="28">
        <v>226609</v>
      </c>
      <c r="B37" s="2" t="s">
        <v>100</v>
      </c>
      <c r="C37" s="18">
        <v>265135.28000000003</v>
      </c>
      <c r="D37" s="19">
        <f t="shared" si="0"/>
        <v>1.4007297939539979E-2</v>
      </c>
      <c r="E37" s="37" t="s">
        <v>105</v>
      </c>
      <c r="H37" s="40"/>
    </row>
    <row r="38" spans="1:8">
      <c r="A38" s="28">
        <v>33471</v>
      </c>
      <c r="B38" s="2" t="s">
        <v>124</v>
      </c>
      <c r="C38" s="18">
        <v>258640.63</v>
      </c>
      <c r="D38" s="19">
        <f t="shared" si="0"/>
        <v>1.366418065404318E-2</v>
      </c>
      <c r="E38" s="37" t="s">
        <v>125</v>
      </c>
      <c r="H38" s="40"/>
    </row>
    <row r="39" spans="1:8">
      <c r="A39" s="28">
        <v>38596</v>
      </c>
      <c r="B39" s="2" t="s">
        <v>118</v>
      </c>
      <c r="C39" s="18">
        <v>244384.46</v>
      </c>
      <c r="D39" s="19">
        <f t="shared" si="0"/>
        <v>1.2911016380066772E-2</v>
      </c>
      <c r="E39" s="37" t="s">
        <v>121</v>
      </c>
      <c r="H39" s="40"/>
    </row>
    <row r="40" spans="1:8">
      <c r="A40" s="28">
        <v>8567</v>
      </c>
      <c r="B40" s="2" t="s">
        <v>99</v>
      </c>
      <c r="C40" s="18">
        <v>242785.18</v>
      </c>
      <c r="D40" s="19">
        <f t="shared" si="0"/>
        <v>1.2826525204660965E-2</v>
      </c>
      <c r="E40" s="37" t="s">
        <v>104</v>
      </c>
      <c r="H40" s="40"/>
    </row>
    <row r="41" spans="1:8">
      <c r="A41" s="28">
        <v>123763</v>
      </c>
      <c r="B41" s="2" t="s">
        <v>117</v>
      </c>
      <c r="C41" s="18">
        <v>235709.08</v>
      </c>
      <c r="D41" s="19">
        <f t="shared" si="0"/>
        <v>1.2452689474651821E-2</v>
      </c>
      <c r="E41" s="37" t="s">
        <v>120</v>
      </c>
      <c r="H41" s="40"/>
    </row>
    <row r="42" spans="1:8">
      <c r="A42" s="28">
        <v>95185</v>
      </c>
      <c r="B42" s="2" t="s">
        <v>98</v>
      </c>
      <c r="C42" s="18">
        <v>233687.57</v>
      </c>
      <c r="D42" s="19">
        <f t="shared" si="0"/>
        <v>1.2345891568097253E-2</v>
      </c>
      <c r="E42" s="37" t="s">
        <v>103</v>
      </c>
      <c r="H42" s="40"/>
    </row>
    <row r="43" spans="1:8">
      <c r="A43" s="28">
        <v>2436</v>
      </c>
      <c r="B43" s="2" t="s">
        <v>146</v>
      </c>
      <c r="C43" s="18">
        <v>228704.99</v>
      </c>
      <c r="D43" s="19">
        <f t="shared" si="0"/>
        <v>1.2082658087560098E-2</v>
      </c>
      <c r="E43" s="37" t="s">
        <v>151</v>
      </c>
      <c r="H43" s="40"/>
    </row>
    <row r="44" spans="1:8">
      <c r="A44" s="28">
        <v>8860909</v>
      </c>
      <c r="B44" s="2" t="s">
        <v>16</v>
      </c>
      <c r="C44" s="18">
        <v>203026.14</v>
      </c>
      <c r="D44" s="19">
        <f t="shared" si="0"/>
        <v>1.0726024965424274E-2</v>
      </c>
      <c r="E44" s="37" t="s">
        <v>106</v>
      </c>
      <c r="H44" s="40"/>
    </row>
    <row r="45" spans="1:8">
      <c r="A45" s="28">
        <v>5365084</v>
      </c>
      <c r="B45" s="2" t="s">
        <v>40</v>
      </c>
      <c r="C45" s="18">
        <v>24817.09</v>
      </c>
      <c r="D45" s="19">
        <f t="shared" si="0"/>
        <v>1.3111056877167693E-3</v>
      </c>
      <c r="E45" s="20" t="s">
        <v>107</v>
      </c>
      <c r="H45" s="40"/>
    </row>
    <row r="46" spans="1:8" s="35" customFormat="1">
      <c r="A46" s="30"/>
      <c r="B46" s="27" t="s">
        <v>46</v>
      </c>
      <c r="C46" s="29">
        <f>+C45+C44</f>
        <v>227843.23</v>
      </c>
      <c r="D46" s="31">
        <f t="shared" si="0"/>
        <v>1.2037130653141043E-2</v>
      </c>
      <c r="E46" s="34"/>
      <c r="G46" s="3"/>
    </row>
    <row r="47" spans="1:8">
      <c r="A47" s="28">
        <v>40456</v>
      </c>
      <c r="B47" s="2" t="s">
        <v>109</v>
      </c>
      <c r="C47" s="18">
        <v>220457.73</v>
      </c>
      <c r="D47" s="19">
        <f t="shared" si="0"/>
        <v>1.16469490864613E-2</v>
      </c>
      <c r="E47" s="20" t="s">
        <v>113</v>
      </c>
      <c r="H47" s="40"/>
    </row>
    <row r="48" spans="1:8">
      <c r="A48" s="41">
        <v>14455036</v>
      </c>
      <c r="B48" s="2" t="s">
        <v>17</v>
      </c>
      <c r="C48" s="33">
        <v>182705.03</v>
      </c>
      <c r="D48" s="19">
        <f t="shared" si="0"/>
        <v>9.6524453111731853E-3</v>
      </c>
      <c r="E48" s="20" t="s">
        <v>122</v>
      </c>
      <c r="H48" s="40"/>
    </row>
    <row r="49" spans="1:8">
      <c r="A49" s="28">
        <v>2355925</v>
      </c>
      <c r="B49" s="2" t="s">
        <v>41</v>
      </c>
      <c r="C49" s="18">
        <v>29562.6</v>
      </c>
      <c r="D49" s="19">
        <f t="shared" si="0"/>
        <v>1.5618145803434553E-3</v>
      </c>
      <c r="E49" s="20" t="s">
        <v>123</v>
      </c>
      <c r="H49" s="40"/>
    </row>
    <row r="50" spans="1:8" s="35" customFormat="1">
      <c r="A50" s="30"/>
      <c r="B50" s="27" t="s">
        <v>46</v>
      </c>
      <c r="C50" s="29">
        <f>+C49+C48</f>
        <v>212267.63</v>
      </c>
      <c r="D50" s="31">
        <f t="shared" si="0"/>
        <v>1.1214259891516642E-2</v>
      </c>
      <c r="E50" s="34"/>
      <c r="G50" s="3"/>
    </row>
    <row r="51" spans="1:8">
      <c r="A51" s="28">
        <v>7955</v>
      </c>
      <c r="B51" s="2" t="s">
        <v>138</v>
      </c>
      <c r="C51" s="18">
        <v>199117.37</v>
      </c>
      <c r="D51" s="19">
        <f t="shared" si="0"/>
        <v>1.0519521681639724E-2</v>
      </c>
      <c r="E51" s="20" t="s">
        <v>143</v>
      </c>
    </row>
    <row r="52" spans="1:8">
      <c r="A52" s="28">
        <v>3693</v>
      </c>
      <c r="B52" s="2" t="s">
        <v>168</v>
      </c>
      <c r="C52" s="18">
        <v>192708.72</v>
      </c>
      <c r="D52" s="19">
        <f t="shared" si="0"/>
        <v>1.0180947841371343E-2</v>
      </c>
      <c r="E52" s="20" t="s">
        <v>186</v>
      </c>
    </row>
    <row r="53" spans="1:8">
      <c r="A53" s="28">
        <v>5994</v>
      </c>
      <c r="B53" s="2" t="s">
        <v>226</v>
      </c>
      <c r="C53" s="18">
        <v>187922.22</v>
      </c>
      <c r="D53" s="19">
        <f t="shared" si="0"/>
        <v>9.9280734159549744E-3</v>
      </c>
      <c r="E53" s="20" t="s">
        <v>227</v>
      </c>
    </row>
    <row r="54" spans="1:8">
      <c r="A54" s="28">
        <v>19263</v>
      </c>
      <c r="B54" s="2" t="s">
        <v>131</v>
      </c>
      <c r="C54" s="18">
        <v>187757.11</v>
      </c>
      <c r="D54" s="19">
        <f t="shared" si="0"/>
        <v>9.9193505294240016E-3</v>
      </c>
      <c r="E54" s="20" t="s">
        <v>134</v>
      </c>
    </row>
    <row r="55" spans="1:8">
      <c r="A55" s="28">
        <v>48489</v>
      </c>
      <c r="B55" s="2" t="s">
        <v>139</v>
      </c>
      <c r="C55" s="18">
        <v>186406.53</v>
      </c>
      <c r="D55" s="19">
        <f t="shared" si="0"/>
        <v>9.8479983636496696E-3</v>
      </c>
      <c r="E55" s="20" t="s">
        <v>144</v>
      </c>
    </row>
    <row r="56" spans="1:8">
      <c r="A56" s="28">
        <v>721867</v>
      </c>
      <c r="B56" s="2" t="s">
        <v>224</v>
      </c>
      <c r="C56" s="18">
        <v>184559.25</v>
      </c>
      <c r="D56" s="19">
        <f t="shared" si="0"/>
        <v>9.7504051601433189E-3</v>
      </c>
      <c r="E56" s="20" t="s">
        <v>225</v>
      </c>
    </row>
    <row r="57" spans="1:8">
      <c r="A57" s="28">
        <v>2526</v>
      </c>
      <c r="B57" s="2" t="s">
        <v>159</v>
      </c>
      <c r="C57" s="18">
        <v>181718.73</v>
      </c>
      <c r="D57" s="19">
        <f t="shared" ref="D57:D63" si="1">C57/$C$115</f>
        <v>9.6003383340942852E-3</v>
      </c>
      <c r="E57" s="20" t="s">
        <v>177</v>
      </c>
    </row>
    <row r="58" spans="1:8">
      <c r="A58" s="28">
        <v>1672</v>
      </c>
      <c r="B58" s="2" t="s">
        <v>158</v>
      </c>
      <c r="C58" s="18">
        <v>181449.69</v>
      </c>
      <c r="D58" s="19">
        <f t="shared" si="1"/>
        <v>9.5861247468355306E-3</v>
      </c>
      <c r="E58" s="20" t="s">
        <v>176</v>
      </c>
    </row>
    <row r="59" spans="1:8">
      <c r="A59" s="28">
        <v>6612</v>
      </c>
      <c r="B59" s="2" t="s">
        <v>140</v>
      </c>
      <c r="C59" s="18">
        <v>177002.4</v>
      </c>
      <c r="D59" s="19">
        <f t="shared" si="1"/>
        <v>9.3511710429997497E-3</v>
      </c>
      <c r="E59" s="20" t="s">
        <v>145</v>
      </c>
    </row>
    <row r="60" spans="1:8">
      <c r="A60" s="28">
        <v>99566</v>
      </c>
      <c r="B60" s="2" t="s">
        <v>130</v>
      </c>
      <c r="C60" s="18">
        <v>174905.64</v>
      </c>
      <c r="D60" s="19">
        <f t="shared" si="1"/>
        <v>9.24039762187032E-3</v>
      </c>
      <c r="E60" s="20" t="s">
        <v>133</v>
      </c>
    </row>
    <row r="61" spans="1:8">
      <c r="A61" s="28">
        <v>144384</v>
      </c>
      <c r="B61" s="2" t="s">
        <v>228</v>
      </c>
      <c r="C61" s="18">
        <v>172997.89</v>
      </c>
      <c r="D61" s="19">
        <f t="shared" si="1"/>
        <v>9.1396097423992913E-3</v>
      </c>
      <c r="E61" s="20" t="s">
        <v>230</v>
      </c>
    </row>
    <row r="62" spans="1:8">
      <c r="A62" s="28">
        <v>4984</v>
      </c>
      <c r="B62" s="2" t="s">
        <v>132</v>
      </c>
      <c r="C62" s="18">
        <v>172538.15</v>
      </c>
      <c r="D62" s="19">
        <f t="shared" si="1"/>
        <v>9.1153213295003203E-3</v>
      </c>
      <c r="E62" s="20" t="s">
        <v>135</v>
      </c>
    </row>
    <row r="63" spans="1:8">
      <c r="A63" s="28">
        <v>1268490</v>
      </c>
      <c r="B63" s="2" t="s">
        <v>30</v>
      </c>
      <c r="C63" s="18">
        <v>159688.48000000001</v>
      </c>
      <c r="D63" s="19">
        <f t="shared" si="1"/>
        <v>8.4364635173118842E-3</v>
      </c>
      <c r="E63" s="20" t="s">
        <v>128</v>
      </c>
    </row>
    <row r="64" spans="1:8">
      <c r="A64" s="28">
        <v>103572</v>
      </c>
      <c r="B64" s="2" t="s">
        <v>30</v>
      </c>
      <c r="C64" s="18">
        <v>12653.23</v>
      </c>
      <c r="D64" s="19">
        <f t="shared" ref="D64:D110" si="2">C64/$C$115</f>
        <v>6.6847973799460199E-4</v>
      </c>
      <c r="E64" s="20" t="s">
        <v>129</v>
      </c>
    </row>
    <row r="65" spans="1:7" s="35" customFormat="1">
      <c r="A65" s="30"/>
      <c r="B65" s="27" t="s">
        <v>46</v>
      </c>
      <c r="C65" s="29">
        <f>+C64+C63</f>
        <v>172341.71000000002</v>
      </c>
      <c r="D65" s="31">
        <f t="shared" si="2"/>
        <v>9.1049432553064868E-3</v>
      </c>
      <c r="E65" s="34"/>
      <c r="G65" s="3"/>
    </row>
    <row r="66" spans="1:7">
      <c r="A66" s="28">
        <v>196322</v>
      </c>
      <c r="B66" s="2" t="s">
        <v>136</v>
      </c>
      <c r="C66" s="18">
        <v>168253.35</v>
      </c>
      <c r="D66" s="19">
        <f t="shared" si="2"/>
        <v>8.8889520956083202E-3</v>
      </c>
      <c r="E66" s="20" t="s">
        <v>141</v>
      </c>
    </row>
    <row r="67" spans="1:7">
      <c r="A67" s="28">
        <v>256601</v>
      </c>
      <c r="B67" s="2" t="s">
        <v>163</v>
      </c>
      <c r="C67" s="18">
        <v>166236.41</v>
      </c>
      <c r="D67" s="19">
        <f t="shared" si="2"/>
        <v>8.7823956256199587E-3</v>
      </c>
      <c r="E67" s="20" t="s">
        <v>181</v>
      </c>
    </row>
    <row r="68" spans="1:7">
      <c r="A68" s="28">
        <v>13199</v>
      </c>
      <c r="B68" s="2" t="s">
        <v>150</v>
      </c>
      <c r="C68" s="18">
        <v>165188.57</v>
      </c>
      <c r="D68" s="19">
        <f t="shared" si="2"/>
        <v>8.7270374436648167E-3</v>
      </c>
      <c r="E68" s="20" t="s">
        <v>155</v>
      </c>
    </row>
    <row r="69" spans="1:7">
      <c r="A69" s="28">
        <v>55575</v>
      </c>
      <c r="B69" s="2" t="s">
        <v>126</v>
      </c>
      <c r="C69" s="18">
        <v>164832.57999999999</v>
      </c>
      <c r="D69" s="19">
        <f t="shared" si="2"/>
        <v>8.7082302219571011E-3</v>
      </c>
      <c r="E69" s="20" t="s">
        <v>127</v>
      </c>
    </row>
    <row r="70" spans="1:7">
      <c r="A70" s="28">
        <v>66726</v>
      </c>
      <c r="B70" s="2" t="s">
        <v>161</v>
      </c>
      <c r="C70" s="18">
        <v>163658.34</v>
      </c>
      <c r="D70" s="19">
        <f t="shared" si="2"/>
        <v>8.6461942321313604E-3</v>
      </c>
      <c r="E70" s="20" t="s">
        <v>179</v>
      </c>
    </row>
    <row r="71" spans="1:7">
      <c r="A71" s="28">
        <v>14849</v>
      </c>
      <c r="B71" s="2" t="s">
        <v>165</v>
      </c>
      <c r="C71" s="18">
        <v>161585.18</v>
      </c>
      <c r="D71" s="19">
        <f t="shared" si="2"/>
        <v>8.5366676169018191E-3</v>
      </c>
      <c r="E71" s="20" t="s">
        <v>183</v>
      </c>
    </row>
    <row r="72" spans="1:7">
      <c r="A72" s="28">
        <v>20423</v>
      </c>
      <c r="B72" s="2" t="s">
        <v>166</v>
      </c>
      <c r="C72" s="18">
        <v>156391.70000000001</v>
      </c>
      <c r="D72" s="19">
        <f t="shared" si="2"/>
        <v>8.2622921294033536E-3</v>
      </c>
      <c r="E72" s="20" t="s">
        <v>184</v>
      </c>
    </row>
    <row r="73" spans="1:7">
      <c r="A73" s="28">
        <v>292031</v>
      </c>
      <c r="B73" s="2" t="s">
        <v>156</v>
      </c>
      <c r="C73" s="18">
        <v>156286.88</v>
      </c>
      <c r="D73" s="19">
        <f t="shared" si="2"/>
        <v>8.2567544093005343E-3</v>
      </c>
      <c r="E73" s="20" t="s">
        <v>174</v>
      </c>
    </row>
    <row r="74" spans="1:7">
      <c r="A74" s="28">
        <v>300201</v>
      </c>
      <c r="B74" s="2" t="s">
        <v>137</v>
      </c>
      <c r="C74" s="18">
        <v>151270.66</v>
      </c>
      <c r="D74" s="19">
        <f t="shared" si="2"/>
        <v>7.9917437020484514E-3</v>
      </c>
      <c r="E74" s="20" t="s">
        <v>142</v>
      </c>
    </row>
    <row r="75" spans="1:7">
      <c r="A75" s="28">
        <v>49360</v>
      </c>
      <c r="B75" s="2" t="s">
        <v>149</v>
      </c>
      <c r="C75" s="18">
        <v>150582.47</v>
      </c>
      <c r="D75" s="19">
        <f t="shared" si="2"/>
        <v>7.9553861023770218E-3</v>
      </c>
      <c r="E75" s="20" t="s">
        <v>154</v>
      </c>
    </row>
    <row r="76" spans="1:7">
      <c r="A76" s="28">
        <v>43841</v>
      </c>
      <c r="B76" s="2" t="s">
        <v>162</v>
      </c>
      <c r="C76" s="18">
        <v>149586.71</v>
      </c>
      <c r="D76" s="19">
        <f t="shared" si="2"/>
        <v>7.902779346322995E-3</v>
      </c>
      <c r="E76" s="20" t="s">
        <v>180</v>
      </c>
    </row>
    <row r="77" spans="1:7">
      <c r="A77" s="28">
        <v>5652</v>
      </c>
      <c r="B77" s="2" t="s">
        <v>147</v>
      </c>
      <c r="C77" s="18">
        <v>145782.70000000001</v>
      </c>
      <c r="D77" s="19">
        <f t="shared" si="2"/>
        <v>7.7018106127957576E-3</v>
      </c>
      <c r="E77" s="20" t="s">
        <v>152</v>
      </c>
    </row>
    <row r="78" spans="1:7">
      <c r="A78" s="28">
        <v>174489</v>
      </c>
      <c r="B78" s="2" t="s">
        <v>229</v>
      </c>
      <c r="C78" s="18">
        <v>144420.23000000001</v>
      </c>
      <c r="D78" s="19">
        <f t="shared" si="2"/>
        <v>7.6298302893032183E-3</v>
      </c>
      <c r="E78" s="20" t="s">
        <v>178</v>
      </c>
    </row>
    <row r="79" spans="1:7">
      <c r="A79" s="28">
        <v>71192</v>
      </c>
      <c r="B79" s="2" t="s">
        <v>18</v>
      </c>
      <c r="C79" s="18">
        <v>136908.95000000001</v>
      </c>
      <c r="D79" s="19">
        <f t="shared" si="2"/>
        <v>7.2330036698231258E-3</v>
      </c>
      <c r="E79" s="20" t="s">
        <v>188</v>
      </c>
    </row>
    <row r="80" spans="1:7">
      <c r="A80" s="28">
        <v>12293</v>
      </c>
      <c r="B80" s="2" t="s">
        <v>172</v>
      </c>
      <c r="C80" s="18">
        <v>133939.56</v>
      </c>
      <c r="D80" s="19">
        <f t="shared" si="2"/>
        <v>7.0761285439300695E-3</v>
      </c>
      <c r="E80" s="20" t="s">
        <v>191</v>
      </c>
    </row>
    <row r="81" spans="1:7">
      <c r="A81" s="28">
        <v>43702</v>
      </c>
      <c r="B81" s="2" t="s">
        <v>164</v>
      </c>
      <c r="C81" s="18">
        <v>123456.46</v>
      </c>
      <c r="D81" s="19">
        <f t="shared" si="2"/>
        <v>6.5222984198138392E-3</v>
      </c>
      <c r="E81" s="20" t="s">
        <v>182</v>
      </c>
    </row>
    <row r="82" spans="1:7">
      <c r="A82" s="28">
        <v>78324</v>
      </c>
      <c r="B82" s="2" t="s">
        <v>173</v>
      </c>
      <c r="C82" s="18">
        <v>118538.23</v>
      </c>
      <c r="D82" s="19">
        <f t="shared" si="2"/>
        <v>6.2624645985842244E-3</v>
      </c>
      <c r="E82" s="20" t="s">
        <v>192</v>
      </c>
    </row>
    <row r="83" spans="1:7">
      <c r="A83" s="28">
        <v>4733</v>
      </c>
      <c r="B83" s="2" t="s">
        <v>171</v>
      </c>
      <c r="C83" s="18">
        <v>115721.85</v>
      </c>
      <c r="D83" s="19">
        <f t="shared" si="2"/>
        <v>6.1136731070446544E-3</v>
      </c>
      <c r="E83" s="20" t="s">
        <v>190</v>
      </c>
    </row>
    <row r="84" spans="1:7">
      <c r="A84" s="28">
        <v>2041744</v>
      </c>
      <c r="B84" s="2" t="s">
        <v>20</v>
      </c>
      <c r="C84" s="18">
        <v>60467.6</v>
      </c>
      <c r="D84" s="19">
        <f t="shared" si="2"/>
        <v>3.1945491708569584E-3</v>
      </c>
      <c r="E84" s="20" t="s">
        <v>193</v>
      </c>
    </row>
    <row r="85" spans="1:7">
      <c r="A85" s="28">
        <v>1677948</v>
      </c>
      <c r="B85" s="2" t="s">
        <v>58</v>
      </c>
      <c r="C85" s="18">
        <v>51268.92</v>
      </c>
      <c r="D85" s="19">
        <f t="shared" si="2"/>
        <v>2.7085759295346888E-3</v>
      </c>
      <c r="E85" s="20" t="s">
        <v>194</v>
      </c>
    </row>
    <row r="86" spans="1:7" s="35" customFormat="1">
      <c r="A86" s="30"/>
      <c r="B86" s="27" t="s">
        <v>46</v>
      </c>
      <c r="C86" s="29">
        <f>+C85+C84</f>
        <v>111736.51999999999</v>
      </c>
      <c r="D86" s="31">
        <f t="shared" si="2"/>
        <v>5.9031251003916468E-3</v>
      </c>
      <c r="E86" s="34"/>
      <c r="G86" s="3"/>
    </row>
    <row r="87" spans="1:7">
      <c r="A87" s="28">
        <v>153691</v>
      </c>
      <c r="B87" s="2" t="s">
        <v>231</v>
      </c>
      <c r="C87" s="18">
        <v>106560.2</v>
      </c>
      <c r="D87" s="19">
        <f t="shared" si="2"/>
        <v>5.6296561887085256E-3</v>
      </c>
      <c r="E87" s="20" t="s">
        <v>232</v>
      </c>
    </row>
    <row r="88" spans="1:7">
      <c r="A88" s="28">
        <v>15672</v>
      </c>
      <c r="B88" s="2" t="s">
        <v>196</v>
      </c>
      <c r="C88" s="18">
        <v>102580.31</v>
      </c>
      <c r="D88" s="19">
        <f t="shared" si="2"/>
        <v>5.4193955813815952E-3</v>
      </c>
      <c r="E88" s="20" t="s">
        <v>202</v>
      </c>
    </row>
    <row r="89" spans="1:7">
      <c r="A89" s="28">
        <v>23970</v>
      </c>
      <c r="B89" s="2" t="s">
        <v>195</v>
      </c>
      <c r="C89" s="18">
        <v>98744.84</v>
      </c>
      <c r="D89" s="19">
        <f t="shared" si="2"/>
        <v>5.2167647921928942E-3</v>
      </c>
      <c r="E89" s="20" t="s">
        <v>201</v>
      </c>
    </row>
    <row r="90" spans="1:7">
      <c r="A90" s="28">
        <v>38152</v>
      </c>
      <c r="B90" s="2" t="s">
        <v>197</v>
      </c>
      <c r="C90" s="18">
        <v>90279.79</v>
      </c>
      <c r="D90" s="19">
        <f t="shared" si="2"/>
        <v>4.7695497802069256E-3</v>
      </c>
      <c r="E90" s="20" t="s">
        <v>203</v>
      </c>
    </row>
    <row r="91" spans="1:7">
      <c r="A91" s="28">
        <v>20379</v>
      </c>
      <c r="B91" s="2" t="s">
        <v>198</v>
      </c>
      <c r="C91" s="18">
        <v>84244.29</v>
      </c>
      <c r="D91" s="19">
        <f t="shared" si="2"/>
        <v>4.4506897374616021E-3</v>
      </c>
      <c r="E91" s="20" t="s">
        <v>204</v>
      </c>
    </row>
    <row r="92" spans="1:7">
      <c r="A92" s="28">
        <v>6332</v>
      </c>
      <c r="B92" s="2" t="s">
        <v>200</v>
      </c>
      <c r="C92" s="18">
        <v>73581.31</v>
      </c>
      <c r="D92" s="19">
        <f t="shared" si="2"/>
        <v>3.8873564165117984E-3</v>
      </c>
      <c r="E92" s="20" t="s">
        <v>206</v>
      </c>
    </row>
    <row r="93" spans="1:7">
      <c r="A93" s="28">
        <v>3657350</v>
      </c>
      <c r="B93" s="2" t="s">
        <v>59</v>
      </c>
      <c r="C93" s="18">
        <v>68028.78</v>
      </c>
      <c r="D93" s="19">
        <f t="shared" si="2"/>
        <v>3.5940120451847012E-3</v>
      </c>
      <c r="E93" s="20" t="s">
        <v>207</v>
      </c>
    </row>
    <row r="94" spans="1:7">
      <c r="A94" s="28">
        <v>180877</v>
      </c>
      <c r="B94" s="2" t="s">
        <v>21</v>
      </c>
      <c r="C94" s="18">
        <v>53915.75</v>
      </c>
      <c r="D94" s="19">
        <f t="shared" si="2"/>
        <v>2.8484099659756806E-3</v>
      </c>
      <c r="E94" s="20" t="s">
        <v>208</v>
      </c>
    </row>
    <row r="95" spans="1:7">
      <c r="A95" s="28">
        <v>3244</v>
      </c>
      <c r="B95" s="2" t="s">
        <v>199</v>
      </c>
      <c r="C95" s="18">
        <v>50909.99</v>
      </c>
      <c r="D95" s="19">
        <f t="shared" si="2"/>
        <v>2.6896133853970727E-3</v>
      </c>
      <c r="E95" s="20" t="s">
        <v>205</v>
      </c>
    </row>
    <row r="96" spans="1:7">
      <c r="A96" s="28">
        <v>1265335</v>
      </c>
      <c r="B96" s="2" t="s">
        <v>22</v>
      </c>
      <c r="C96" s="18">
        <v>48721.94</v>
      </c>
      <c r="D96" s="19">
        <f t="shared" si="2"/>
        <v>2.5740170443269202E-3</v>
      </c>
      <c r="E96" s="20" t="s">
        <v>209</v>
      </c>
    </row>
    <row r="97" spans="1:7">
      <c r="A97" s="28">
        <v>730066</v>
      </c>
      <c r="B97" s="2" t="s">
        <v>23</v>
      </c>
      <c r="C97" s="18">
        <v>26349.64</v>
      </c>
      <c r="D97" s="19">
        <f t="shared" si="2"/>
        <v>1.3920714666098761E-3</v>
      </c>
      <c r="E97" s="20" t="s">
        <v>210</v>
      </c>
    </row>
    <row r="98" spans="1:7">
      <c r="A98" s="28">
        <v>571359</v>
      </c>
      <c r="B98" s="2" t="s">
        <v>44</v>
      </c>
      <c r="C98" s="18">
        <v>18261.849999999999</v>
      </c>
      <c r="D98" s="19">
        <f t="shared" si="2"/>
        <v>9.6478738656427814E-4</v>
      </c>
      <c r="E98" s="20" t="s">
        <v>211</v>
      </c>
    </row>
    <row r="99" spans="1:7" s="35" customFormat="1">
      <c r="A99" s="30"/>
      <c r="B99" s="27" t="s">
        <v>46</v>
      </c>
      <c r="C99" s="29">
        <f>+C98+C97</f>
        <v>44611.49</v>
      </c>
      <c r="D99" s="31">
        <f t="shared" si="2"/>
        <v>2.3568588531741545E-3</v>
      </c>
      <c r="E99" s="34"/>
      <c r="G99" s="3"/>
    </row>
    <row r="100" spans="1:7">
      <c r="A100" s="28">
        <v>6156103</v>
      </c>
      <c r="B100" s="2" t="s">
        <v>24</v>
      </c>
      <c r="C100" s="18">
        <v>42027.63</v>
      </c>
      <c r="D100" s="19">
        <f t="shared" si="2"/>
        <v>2.2203515695940145E-3</v>
      </c>
      <c r="E100" s="20" t="s">
        <v>212</v>
      </c>
    </row>
    <row r="101" spans="1:7">
      <c r="A101" s="28">
        <v>21233273216</v>
      </c>
      <c r="B101" s="2" t="s">
        <v>25</v>
      </c>
      <c r="C101" s="18">
        <v>40206.21</v>
      </c>
      <c r="D101" s="19">
        <f t="shared" si="2"/>
        <v>2.124124569501696E-3</v>
      </c>
      <c r="E101" s="20" t="s">
        <v>213</v>
      </c>
    </row>
    <row r="102" spans="1:7">
      <c r="A102" s="28">
        <v>4003270</v>
      </c>
      <c r="B102" s="2" t="s">
        <v>26</v>
      </c>
      <c r="C102" s="18">
        <v>32990.269999999997</v>
      </c>
      <c r="D102" s="19">
        <f t="shared" si="2"/>
        <v>1.7429009862281154E-3</v>
      </c>
      <c r="E102" s="20" t="s">
        <v>215</v>
      </c>
    </row>
    <row r="103" spans="1:7">
      <c r="A103" s="28">
        <v>29773</v>
      </c>
      <c r="B103" s="2" t="s">
        <v>60</v>
      </c>
      <c r="C103" s="18">
        <v>32855.53</v>
      </c>
      <c r="D103" s="19">
        <f t="shared" si="2"/>
        <v>1.7357825698318756E-3</v>
      </c>
      <c r="E103" s="20" t="s">
        <v>214</v>
      </c>
    </row>
    <row r="104" spans="1:7">
      <c r="A104" s="28">
        <v>169819</v>
      </c>
      <c r="B104" s="2" t="s">
        <v>27</v>
      </c>
      <c r="C104" s="18">
        <v>25589.72</v>
      </c>
      <c r="D104" s="19">
        <f t="shared" si="2"/>
        <v>1.3519243166333992E-3</v>
      </c>
      <c r="E104" s="20" t="s">
        <v>216</v>
      </c>
    </row>
    <row r="105" spans="1:7">
      <c r="A105" s="28">
        <v>432517</v>
      </c>
      <c r="B105" s="2" t="s">
        <v>28</v>
      </c>
      <c r="C105" s="18">
        <v>19614.5</v>
      </c>
      <c r="D105" s="19">
        <f t="shared" si="2"/>
        <v>1.0362489120086429E-3</v>
      </c>
      <c r="E105" s="20" t="s">
        <v>217</v>
      </c>
    </row>
    <row r="106" spans="1:7">
      <c r="A106" s="28">
        <v>12313057</v>
      </c>
      <c r="B106" s="2" t="s">
        <v>29</v>
      </c>
      <c r="C106" s="18">
        <v>14742.65</v>
      </c>
      <c r="D106" s="19">
        <f t="shared" si="2"/>
        <v>7.7886538135686449E-4</v>
      </c>
      <c r="E106" s="20" t="s">
        <v>218</v>
      </c>
    </row>
    <row r="107" spans="1:7">
      <c r="A107" s="28">
        <v>577525</v>
      </c>
      <c r="B107" s="2" t="s">
        <v>31</v>
      </c>
      <c r="C107" s="18">
        <v>4319.1499999999996</v>
      </c>
      <c r="D107" s="19">
        <f t="shared" si="2"/>
        <v>2.2818397044544237E-4</v>
      </c>
      <c r="E107" s="20" t="s">
        <v>219</v>
      </c>
    </row>
    <row r="108" spans="1:7">
      <c r="A108" s="28">
        <v>75226</v>
      </c>
      <c r="B108" s="2" t="s">
        <v>32</v>
      </c>
      <c r="C108" s="18">
        <v>1911.03</v>
      </c>
      <c r="D108" s="19">
        <f t="shared" si="2"/>
        <v>1.009611643588099E-4</v>
      </c>
      <c r="E108" s="20" t="s">
        <v>220</v>
      </c>
    </row>
    <row r="109" spans="1:7">
      <c r="A109" s="28">
        <v>275182</v>
      </c>
      <c r="B109" s="2" t="s">
        <v>34</v>
      </c>
      <c r="C109" s="18">
        <v>1163.43</v>
      </c>
      <c r="D109" s="19">
        <f t="shared" si="2"/>
        <v>6.1464889326682574E-5</v>
      </c>
      <c r="E109" s="20" t="s">
        <v>221</v>
      </c>
    </row>
    <row r="110" spans="1:7">
      <c r="A110" s="28">
        <v>552780</v>
      </c>
      <c r="B110" s="2" t="s">
        <v>36</v>
      </c>
      <c r="C110" s="18">
        <v>264.32</v>
      </c>
      <c r="D110" s="19">
        <f t="shared" si="2"/>
        <v>1.3964226078774605E-5</v>
      </c>
      <c r="E110" s="20" t="s">
        <v>222</v>
      </c>
    </row>
    <row r="111" spans="1:7">
      <c r="A111" s="28"/>
      <c r="C111" s="18"/>
      <c r="D111" s="19"/>
      <c r="E111" s="20"/>
    </row>
    <row r="112" spans="1:7">
      <c r="A112" s="21"/>
      <c r="B112" s="21" t="s">
        <v>37</v>
      </c>
      <c r="C112" s="26">
        <v>18650659.180000003</v>
      </c>
      <c r="D112" s="19">
        <f>C112/$C$115</f>
        <v>0.98532847044375393</v>
      </c>
    </row>
    <row r="113" spans="1:5">
      <c r="B113" s="21" t="s">
        <v>48</v>
      </c>
      <c r="C113" s="26">
        <v>277708.10000000009</v>
      </c>
      <c r="D113" s="19">
        <f>C113/$C$115</f>
        <v>1.4671529556246017E-2</v>
      </c>
    </row>
    <row r="114" spans="1:5">
      <c r="B114" s="3"/>
      <c r="C114" s="26"/>
      <c r="D114" s="23"/>
    </row>
    <row r="115" spans="1:5">
      <c r="B115" s="21" t="s">
        <v>49</v>
      </c>
      <c r="C115" s="22">
        <f>C112+C113</f>
        <v>18928367.280000005</v>
      </c>
      <c r="D115" s="19">
        <f>C115/$C$115</f>
        <v>1</v>
      </c>
    </row>
    <row r="116" spans="1:5">
      <c r="A116" s="55" t="s">
        <v>51</v>
      </c>
      <c r="B116" s="55"/>
      <c r="C116" s="55"/>
      <c r="D116" s="55"/>
      <c r="E116" s="55"/>
    </row>
    <row r="117" spans="1:5">
      <c r="A117" s="55"/>
      <c r="B117" s="55"/>
      <c r="C117" s="55"/>
      <c r="D117" s="55"/>
      <c r="E117" s="55"/>
    </row>
    <row r="118" spans="1:5">
      <c r="A118" s="55"/>
      <c r="B118" s="55"/>
      <c r="C118" s="55"/>
      <c r="D118" s="55"/>
      <c r="E118" s="55"/>
    </row>
    <row r="119" spans="1:5">
      <c r="A119" s="55"/>
      <c r="B119" s="55"/>
      <c r="C119" s="55"/>
      <c r="D119" s="55"/>
      <c r="E119" s="55"/>
    </row>
  </sheetData>
  <mergeCells count="2">
    <mergeCell ref="A3:E6"/>
    <mergeCell ref="A116:E1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4D5CA-D6B1-4B69-9938-4C43C5C4D40F}">
  <dimension ref="A1:E139"/>
  <sheetViews>
    <sheetView workbookViewId="0">
      <selection activeCell="F14" sqref="F14"/>
    </sheetView>
  </sheetViews>
  <sheetFormatPr defaultRowHeight="12.75"/>
  <cols>
    <col min="1" max="1" width="16.140625" customWidth="1"/>
    <col min="2" max="2" width="61.42578125" bestFit="1" customWidth="1"/>
    <col min="3" max="3" width="10.85546875" bestFit="1" customWidth="1"/>
    <col min="4" max="4" width="8.5703125" bestFit="1" customWidth="1"/>
    <col min="5" max="5" width="10.7109375" bestFit="1" customWidth="1"/>
  </cols>
  <sheetData>
    <row r="1" spans="1:5">
      <c r="A1" s="1" t="s">
        <v>275</v>
      </c>
      <c r="B1" s="2"/>
      <c r="C1" s="3"/>
      <c r="D1" s="3"/>
      <c r="E1" s="3"/>
    </row>
    <row r="2" spans="1:5">
      <c r="A2" s="4"/>
      <c r="B2" s="2"/>
      <c r="C2" s="3"/>
      <c r="D2" s="3"/>
      <c r="E2" s="3"/>
    </row>
    <row r="3" spans="1:5" ht="12.75" customHeight="1">
      <c r="A3" s="46" t="s">
        <v>1</v>
      </c>
      <c r="B3" s="47"/>
      <c r="C3" s="47"/>
      <c r="D3" s="47"/>
      <c r="E3" s="48"/>
    </row>
    <row r="4" spans="1:5">
      <c r="A4" s="49"/>
      <c r="B4" s="50"/>
      <c r="C4" s="50"/>
      <c r="D4" s="50"/>
      <c r="E4" s="51"/>
    </row>
    <row r="5" spans="1:5">
      <c r="A5" s="49"/>
      <c r="B5" s="50"/>
      <c r="C5" s="50"/>
      <c r="D5" s="50"/>
      <c r="E5" s="51"/>
    </row>
    <row r="6" spans="1:5">
      <c r="A6" s="52"/>
      <c r="B6" s="53"/>
      <c r="C6" s="53"/>
      <c r="D6" s="53"/>
      <c r="E6" s="54"/>
    </row>
    <row r="7" spans="1:5">
      <c r="A7" s="5"/>
      <c r="B7" s="5"/>
      <c r="C7" s="3"/>
      <c r="D7" s="3"/>
      <c r="E7" s="3"/>
    </row>
    <row r="8" spans="1:5">
      <c r="A8" s="4" t="s">
        <v>360</v>
      </c>
      <c r="B8" s="2"/>
      <c r="C8" s="3"/>
      <c r="D8" s="3"/>
      <c r="E8" s="3"/>
    </row>
    <row r="9" spans="1:5">
      <c r="A9" s="6"/>
      <c r="B9" s="2"/>
      <c r="C9" s="3"/>
      <c r="D9" s="3"/>
      <c r="E9" s="3"/>
    </row>
    <row r="10" spans="1:5" ht="24">
      <c r="A10" s="7" t="s">
        <v>3</v>
      </c>
      <c r="B10" s="8" t="s">
        <v>4</v>
      </c>
      <c r="C10" s="9" t="s">
        <v>5</v>
      </c>
      <c r="D10" s="10" t="s">
        <v>6</v>
      </c>
      <c r="E10" s="11" t="s">
        <v>7</v>
      </c>
    </row>
    <row r="11" spans="1:5">
      <c r="A11" s="12"/>
      <c r="B11" s="13"/>
      <c r="C11" s="14"/>
      <c r="D11" s="15"/>
      <c r="E11" s="16"/>
    </row>
    <row r="12" spans="1:5">
      <c r="A12" s="41">
        <v>32585</v>
      </c>
      <c r="B12" s="2" t="s">
        <v>68</v>
      </c>
      <c r="C12" s="18">
        <v>564675.21</v>
      </c>
      <c r="D12" s="19">
        <f t="shared" ref="D12:D28" si="0">C12/$C$132</f>
        <v>2.8671493815697023E-2</v>
      </c>
      <c r="E12" s="20" t="s">
        <v>81</v>
      </c>
    </row>
    <row r="13" spans="1:5">
      <c r="A13" s="41">
        <v>514330.73</v>
      </c>
      <c r="B13" s="2" t="s">
        <v>55</v>
      </c>
      <c r="C13" s="18">
        <v>514330.73</v>
      </c>
      <c r="D13" s="19">
        <f t="shared" si="0"/>
        <v>2.6115243033987514E-2</v>
      </c>
      <c r="E13" s="20" t="s">
        <v>54</v>
      </c>
    </row>
    <row r="14" spans="1:5">
      <c r="A14" s="41">
        <v>142756</v>
      </c>
      <c r="B14" s="2" t="s">
        <v>71</v>
      </c>
      <c r="C14" s="18">
        <v>495159.35</v>
      </c>
      <c r="D14" s="19">
        <f t="shared" si="0"/>
        <v>2.5141812478910768E-2</v>
      </c>
      <c r="E14" s="20" t="s">
        <v>84</v>
      </c>
    </row>
    <row r="15" spans="1:5">
      <c r="A15" s="41">
        <v>121145</v>
      </c>
      <c r="B15" s="43" t="s">
        <v>74</v>
      </c>
      <c r="C15" s="33">
        <v>435318.39</v>
      </c>
      <c r="D15" s="19">
        <f t="shared" si="0"/>
        <v>2.2103376074795608E-2</v>
      </c>
      <c r="E15" s="20" t="s">
        <v>87</v>
      </c>
    </row>
    <row r="16" spans="1:5">
      <c r="A16" s="41">
        <v>73566</v>
      </c>
      <c r="B16" s="2" t="s">
        <v>72</v>
      </c>
      <c r="C16" s="18">
        <v>396196.78</v>
      </c>
      <c r="D16" s="19">
        <f t="shared" si="0"/>
        <v>2.0116968704131842E-2</v>
      </c>
      <c r="E16" s="20" t="s">
        <v>85</v>
      </c>
    </row>
    <row r="17" spans="1:5">
      <c r="A17" s="41">
        <v>2142</v>
      </c>
      <c r="B17" s="2" t="s">
        <v>69</v>
      </c>
      <c r="C17" s="18">
        <v>388732.34</v>
      </c>
      <c r="D17" s="19">
        <f t="shared" si="0"/>
        <v>1.9737960308672722E-2</v>
      </c>
      <c r="E17" s="20" t="s">
        <v>260</v>
      </c>
    </row>
    <row r="18" spans="1:5">
      <c r="A18" s="41">
        <v>35497</v>
      </c>
      <c r="B18" s="2" t="s">
        <v>76</v>
      </c>
      <c r="C18" s="33">
        <v>372172.49</v>
      </c>
      <c r="D18" s="19">
        <f t="shared" si="0"/>
        <v>1.889713069820714E-2</v>
      </c>
      <c r="E18" s="20" t="s">
        <v>89</v>
      </c>
    </row>
    <row r="19" spans="1:5">
      <c r="A19" s="41">
        <v>210406</v>
      </c>
      <c r="B19" s="2" t="s">
        <v>96</v>
      </c>
      <c r="C19" s="33">
        <v>368130.96</v>
      </c>
      <c r="D19" s="19">
        <f t="shared" si="0"/>
        <v>1.869192122495799E-2</v>
      </c>
      <c r="E19" s="20" t="s">
        <v>101</v>
      </c>
    </row>
    <row r="20" spans="1:5">
      <c r="A20" s="41">
        <v>31177</v>
      </c>
      <c r="B20" s="2" t="s">
        <v>170</v>
      </c>
      <c r="C20" s="18">
        <v>362594.87</v>
      </c>
      <c r="D20" s="19">
        <f t="shared" si="0"/>
        <v>1.841082517649122E-2</v>
      </c>
      <c r="E20" s="20" t="s">
        <v>189</v>
      </c>
    </row>
    <row r="21" spans="1:5">
      <c r="A21" s="41">
        <v>51456</v>
      </c>
      <c r="B21" s="2" t="s">
        <v>75</v>
      </c>
      <c r="C21" s="18">
        <v>350747.55</v>
      </c>
      <c r="D21" s="19">
        <f t="shared" si="0"/>
        <v>1.7809275195020308E-2</v>
      </c>
      <c r="E21" s="20" t="s">
        <v>88</v>
      </c>
    </row>
    <row r="22" spans="1:5">
      <c r="A22" s="41">
        <v>8780</v>
      </c>
      <c r="B22" s="2" t="s">
        <v>262</v>
      </c>
      <c r="C22" s="18">
        <v>345259.58</v>
      </c>
      <c r="D22" s="19">
        <f t="shared" si="0"/>
        <v>1.7530622448929806E-2</v>
      </c>
      <c r="E22" s="20" t="s">
        <v>263</v>
      </c>
    </row>
    <row r="23" spans="1:5">
      <c r="A23" s="41">
        <v>29624</v>
      </c>
      <c r="B23" s="2" t="s">
        <v>316</v>
      </c>
      <c r="C23" s="18">
        <v>322271.51</v>
      </c>
      <c r="D23" s="19">
        <f t="shared" si="0"/>
        <v>1.6363398715414375E-2</v>
      </c>
      <c r="E23" s="20" t="s">
        <v>318</v>
      </c>
    </row>
    <row r="24" spans="1:5">
      <c r="A24" s="41">
        <v>78089</v>
      </c>
      <c r="B24" s="2" t="s">
        <v>256</v>
      </c>
      <c r="C24" s="18">
        <v>321753.18</v>
      </c>
      <c r="D24" s="19">
        <f t="shared" si="0"/>
        <v>1.6337080408666872E-2</v>
      </c>
      <c r="E24" s="20" t="s">
        <v>257</v>
      </c>
    </row>
    <row r="25" spans="1:5">
      <c r="A25" s="41">
        <v>22007</v>
      </c>
      <c r="B25" s="2" t="s">
        <v>8</v>
      </c>
      <c r="C25" s="18">
        <v>288099.99</v>
      </c>
      <c r="D25" s="19">
        <f t="shared" si="0"/>
        <v>1.4628333129034254E-2</v>
      </c>
      <c r="E25" s="20" t="s">
        <v>9</v>
      </c>
    </row>
    <row r="26" spans="1:5">
      <c r="A26" s="41">
        <v>49901</v>
      </c>
      <c r="B26" s="2" t="s">
        <v>108</v>
      </c>
      <c r="C26" s="18">
        <v>282630.23</v>
      </c>
      <c r="D26" s="19">
        <f t="shared" si="0"/>
        <v>1.4350604999242003E-2</v>
      </c>
      <c r="E26" s="20" t="s">
        <v>112</v>
      </c>
    </row>
    <row r="27" spans="1:5">
      <c r="A27" s="41">
        <v>362649</v>
      </c>
      <c r="B27" s="2" t="s">
        <v>57</v>
      </c>
      <c r="C27" s="18">
        <v>149616.79999999999</v>
      </c>
      <c r="D27" s="19">
        <f t="shared" si="0"/>
        <v>7.5968221730937655E-3</v>
      </c>
      <c r="E27" s="20" t="s">
        <v>90</v>
      </c>
    </row>
    <row r="28" spans="1:5">
      <c r="A28" s="41">
        <v>262047</v>
      </c>
      <c r="B28" s="2" t="s">
        <v>19</v>
      </c>
      <c r="C28" s="18">
        <v>121825.29</v>
      </c>
      <c r="D28" s="19">
        <f t="shared" si="0"/>
        <v>6.1857028376196936E-3</v>
      </c>
      <c r="E28" s="20" t="s">
        <v>91</v>
      </c>
    </row>
    <row r="29" spans="1:5">
      <c r="A29" s="28"/>
      <c r="B29" s="27" t="s">
        <v>46</v>
      </c>
      <c r="C29" s="29">
        <f>+C28+C27</f>
        <v>271442.08999999997</v>
      </c>
      <c r="D29" s="31">
        <f>C29/$C$135</f>
        <v>1.3687554719321511E-2</v>
      </c>
      <c r="E29" s="20"/>
    </row>
    <row r="30" spans="1:5">
      <c r="A30" s="28">
        <v>35367</v>
      </c>
      <c r="B30" s="2" t="s">
        <v>78</v>
      </c>
      <c r="C30" s="18">
        <v>268433.33</v>
      </c>
      <c r="D30" s="19">
        <f t="shared" ref="D30:D48" si="1">C30/$C$132</f>
        <v>1.3629754635451342E-2</v>
      </c>
      <c r="E30" s="20" t="s">
        <v>93</v>
      </c>
    </row>
    <row r="31" spans="1:5">
      <c r="A31" s="28">
        <v>9088</v>
      </c>
      <c r="B31" s="2" t="s">
        <v>319</v>
      </c>
      <c r="C31" s="18">
        <v>259439.1</v>
      </c>
      <c r="D31" s="19">
        <f t="shared" si="1"/>
        <v>1.3173070854659978E-2</v>
      </c>
      <c r="E31" s="20" t="s">
        <v>320</v>
      </c>
    </row>
    <row r="32" spans="1:5">
      <c r="A32" s="28">
        <v>11178</v>
      </c>
      <c r="B32" s="2" t="s">
        <v>279</v>
      </c>
      <c r="C32" s="18">
        <v>257832.92</v>
      </c>
      <c r="D32" s="19">
        <f t="shared" si="1"/>
        <v>1.309151675219301E-2</v>
      </c>
      <c r="E32" s="20" t="s">
        <v>280</v>
      </c>
    </row>
    <row r="33" spans="1:5">
      <c r="A33" s="28">
        <v>19991</v>
      </c>
      <c r="B33" s="2" t="s">
        <v>97</v>
      </c>
      <c r="C33" s="18">
        <v>255807.29</v>
      </c>
      <c r="D33" s="19">
        <f t="shared" si="1"/>
        <v>1.2988664994245482E-2</v>
      </c>
      <c r="E33" s="20" t="s">
        <v>102</v>
      </c>
    </row>
    <row r="34" spans="1:5">
      <c r="A34" s="28">
        <v>148768</v>
      </c>
      <c r="B34" s="2" t="s">
        <v>117</v>
      </c>
      <c r="C34" s="18">
        <v>254248.6</v>
      </c>
      <c r="D34" s="19">
        <f t="shared" si="1"/>
        <v>1.2909522205782023E-2</v>
      </c>
      <c r="E34" s="20" t="s">
        <v>120</v>
      </c>
    </row>
    <row r="35" spans="1:5">
      <c r="A35" s="28">
        <v>12693</v>
      </c>
      <c r="B35" s="2" t="s">
        <v>285</v>
      </c>
      <c r="C35" s="18">
        <v>251352.25</v>
      </c>
      <c r="D35" s="19">
        <f t="shared" si="1"/>
        <v>1.2762459470173187E-2</v>
      </c>
      <c r="E35" s="20" t="s">
        <v>286</v>
      </c>
    </row>
    <row r="36" spans="1:5">
      <c r="A36" s="28">
        <v>3119</v>
      </c>
      <c r="B36" s="2" t="s">
        <v>10</v>
      </c>
      <c r="C36" s="18">
        <v>246455.29</v>
      </c>
      <c r="D36" s="19">
        <f t="shared" si="1"/>
        <v>1.2513815371992011E-2</v>
      </c>
      <c r="E36" s="20" t="s">
        <v>335</v>
      </c>
    </row>
    <row r="37" spans="1:5">
      <c r="A37" s="28">
        <v>31227</v>
      </c>
      <c r="B37" s="2" t="s">
        <v>321</v>
      </c>
      <c r="C37" s="18">
        <v>240658.56</v>
      </c>
      <c r="D37" s="19">
        <f t="shared" si="1"/>
        <v>1.2219485276739087E-2</v>
      </c>
      <c r="E37" s="20" t="s">
        <v>322</v>
      </c>
    </row>
    <row r="38" spans="1:5">
      <c r="A38" s="28">
        <v>1011</v>
      </c>
      <c r="B38" s="2" t="s">
        <v>146</v>
      </c>
      <c r="C38" s="18">
        <v>233746.29</v>
      </c>
      <c r="D38" s="19">
        <f t="shared" si="1"/>
        <v>1.1868513420621252E-2</v>
      </c>
      <c r="E38" s="20" t="s">
        <v>151</v>
      </c>
    </row>
    <row r="39" spans="1:5">
      <c r="A39" s="28">
        <v>355644</v>
      </c>
      <c r="B39" s="2" t="s">
        <v>231</v>
      </c>
      <c r="C39" s="18">
        <v>228107.48</v>
      </c>
      <c r="D39" s="19">
        <f t="shared" si="1"/>
        <v>1.1582201744139315E-2</v>
      </c>
      <c r="E39" s="20" t="s">
        <v>232</v>
      </c>
    </row>
    <row r="40" spans="1:5">
      <c r="A40" s="28">
        <v>88181</v>
      </c>
      <c r="B40" s="2" t="s">
        <v>161</v>
      </c>
      <c r="C40" s="18">
        <v>227666.48</v>
      </c>
      <c r="D40" s="19">
        <f t="shared" si="1"/>
        <v>1.1559809883209697E-2</v>
      </c>
      <c r="E40" s="20" t="s">
        <v>179</v>
      </c>
    </row>
    <row r="41" spans="1:5">
      <c r="A41" s="28">
        <v>8205</v>
      </c>
      <c r="B41" s="2" t="s">
        <v>317</v>
      </c>
      <c r="C41" s="18">
        <v>223269.47</v>
      </c>
      <c r="D41" s="19">
        <f t="shared" si="1"/>
        <v>1.1336550843694648E-2</v>
      </c>
      <c r="E41" s="20" t="s">
        <v>15</v>
      </c>
    </row>
    <row r="42" spans="1:5">
      <c r="A42" s="28">
        <v>10435</v>
      </c>
      <c r="B42" s="2" t="s">
        <v>157</v>
      </c>
      <c r="C42" s="18">
        <v>223134.7</v>
      </c>
      <c r="D42" s="19">
        <f t="shared" si="1"/>
        <v>1.1329707870684481E-2</v>
      </c>
      <c r="E42" s="20" t="s">
        <v>175</v>
      </c>
    </row>
    <row r="43" spans="1:5">
      <c r="A43" s="28">
        <v>44928</v>
      </c>
      <c r="B43" s="2" t="s">
        <v>118</v>
      </c>
      <c r="C43" s="18">
        <v>222499.8</v>
      </c>
      <c r="D43" s="19">
        <f t="shared" si="1"/>
        <v>1.129747069947311E-2</v>
      </c>
      <c r="E43" s="20" t="s">
        <v>121</v>
      </c>
    </row>
    <row r="44" spans="1:5">
      <c r="A44" s="28">
        <v>71</v>
      </c>
      <c r="B44" s="2" t="s">
        <v>289</v>
      </c>
      <c r="C44" s="18">
        <v>217864.16</v>
      </c>
      <c r="D44" s="19">
        <f t="shared" si="1"/>
        <v>1.1062095175210592E-2</v>
      </c>
      <c r="E44" s="20" t="s">
        <v>290</v>
      </c>
    </row>
    <row r="45" spans="1:5">
      <c r="A45" s="28">
        <v>127190</v>
      </c>
      <c r="B45" s="2" t="s">
        <v>302</v>
      </c>
      <c r="C45" s="18">
        <v>217685.15</v>
      </c>
      <c r="D45" s="19">
        <f t="shared" si="1"/>
        <v>1.1053005907580181E-2</v>
      </c>
      <c r="E45" s="20" t="s">
        <v>303</v>
      </c>
    </row>
    <row r="46" spans="1:5">
      <c r="A46" s="28">
        <v>24635</v>
      </c>
      <c r="B46" s="2" t="s">
        <v>79</v>
      </c>
      <c r="C46" s="18">
        <v>213943.21</v>
      </c>
      <c r="D46" s="19">
        <f t="shared" si="1"/>
        <v>1.0863008174956662E-2</v>
      </c>
      <c r="E46" s="20" t="s">
        <v>94</v>
      </c>
    </row>
    <row r="47" spans="1:5">
      <c r="A47" s="28">
        <v>8860909</v>
      </c>
      <c r="B47" s="2" t="s">
        <v>16</v>
      </c>
      <c r="C47" s="18">
        <v>190243.82</v>
      </c>
      <c r="D47" s="19">
        <f t="shared" si="1"/>
        <v>9.6596670298392927E-3</v>
      </c>
      <c r="E47" s="20" t="s">
        <v>106</v>
      </c>
    </row>
    <row r="48" spans="1:5">
      <c r="A48" s="28">
        <v>5365084</v>
      </c>
      <c r="B48" s="2" t="s">
        <v>40</v>
      </c>
      <c r="C48" s="18">
        <v>23254.63</v>
      </c>
      <c r="D48" s="19">
        <f t="shared" si="1"/>
        <v>1.1807583694551113E-3</v>
      </c>
      <c r="E48" s="20" t="s">
        <v>107</v>
      </c>
    </row>
    <row r="49" spans="1:5">
      <c r="A49" s="28"/>
      <c r="B49" s="27" t="s">
        <v>46</v>
      </c>
      <c r="C49" s="29">
        <f>+C48+C47</f>
        <v>213498.45</v>
      </c>
      <c r="D49" s="31">
        <f>C49/$C$135</f>
        <v>1.0765728030112531E-2</v>
      </c>
      <c r="E49" s="37"/>
    </row>
    <row r="50" spans="1:5">
      <c r="A50" s="41">
        <v>55547</v>
      </c>
      <c r="B50" s="2" t="s">
        <v>98</v>
      </c>
      <c r="C50" s="18">
        <v>211472</v>
      </c>
      <c r="D50" s="19">
        <f>C50/$C$132</f>
        <v>1.0737532005687094E-2</v>
      </c>
      <c r="E50" s="37" t="s">
        <v>103</v>
      </c>
    </row>
    <row r="51" spans="1:5">
      <c r="A51" s="41">
        <v>222461</v>
      </c>
      <c r="B51" s="2" t="s">
        <v>110</v>
      </c>
      <c r="C51" s="18">
        <v>210866.56</v>
      </c>
      <c r="D51" s="19">
        <f>C51/$C$132</f>
        <v>1.0706790671716057E-2</v>
      </c>
      <c r="E51" s="37" t="s">
        <v>114</v>
      </c>
    </row>
    <row r="52" spans="1:5">
      <c r="A52" s="41">
        <v>14455036</v>
      </c>
      <c r="B52" s="2" t="s">
        <v>17</v>
      </c>
      <c r="C52" s="18">
        <v>171202.11</v>
      </c>
      <c r="D52" s="19">
        <f>C52/$C$132</f>
        <v>8.6928204942789706E-3</v>
      </c>
      <c r="E52" s="37" t="s">
        <v>122</v>
      </c>
    </row>
    <row r="53" spans="1:5">
      <c r="A53" s="41">
        <v>2355925</v>
      </c>
      <c r="B53" s="2" t="s">
        <v>41</v>
      </c>
      <c r="C53" s="18">
        <v>27701.37</v>
      </c>
      <c r="D53" s="19">
        <f>C53/$C$132</f>
        <v>1.4065424594101362E-3</v>
      </c>
      <c r="E53" s="37" t="s">
        <v>123</v>
      </c>
    </row>
    <row r="54" spans="1:5">
      <c r="A54" s="41"/>
      <c r="B54" s="27" t="s">
        <v>46</v>
      </c>
      <c r="C54" s="29">
        <f>+C53+C52</f>
        <v>198903.47999999998</v>
      </c>
      <c r="D54" s="31">
        <f>C54/$C$135</f>
        <v>1.0029771972222407E-2</v>
      </c>
      <c r="E54" s="37"/>
    </row>
    <row r="55" spans="1:5">
      <c r="A55" s="28">
        <v>11541</v>
      </c>
      <c r="B55" s="2" t="s">
        <v>200</v>
      </c>
      <c r="C55" s="18">
        <v>198203.23</v>
      </c>
      <c r="D55" s="19">
        <f t="shared" ref="D55:D94" si="2">C55/$C$132</f>
        <v>1.0063807623494177E-2</v>
      </c>
      <c r="E55" s="37" t="s">
        <v>206</v>
      </c>
    </row>
    <row r="56" spans="1:5">
      <c r="A56" s="28">
        <v>7421</v>
      </c>
      <c r="B56" s="2" t="s">
        <v>269</v>
      </c>
      <c r="C56" s="18">
        <v>196285.45</v>
      </c>
      <c r="D56" s="19">
        <f t="shared" si="2"/>
        <v>9.9664319703114089E-3</v>
      </c>
      <c r="E56" s="37" t="s">
        <v>271</v>
      </c>
    </row>
    <row r="57" spans="1:5">
      <c r="A57" s="28">
        <v>4537</v>
      </c>
      <c r="B57" s="2" t="s">
        <v>138</v>
      </c>
      <c r="C57" s="18">
        <v>186459.2</v>
      </c>
      <c r="D57" s="19">
        <f t="shared" si="2"/>
        <v>9.4675022118995006E-3</v>
      </c>
      <c r="E57" s="37" t="s">
        <v>143</v>
      </c>
    </row>
    <row r="58" spans="1:5">
      <c r="A58" s="28">
        <v>361140</v>
      </c>
      <c r="B58" s="2" t="s">
        <v>156</v>
      </c>
      <c r="C58" s="18">
        <v>186185.68</v>
      </c>
      <c r="D58" s="19">
        <f t="shared" si="2"/>
        <v>9.4536141806036526E-3</v>
      </c>
      <c r="E58" s="37" t="s">
        <v>174</v>
      </c>
    </row>
    <row r="59" spans="1:5">
      <c r="A59" s="28">
        <v>7008</v>
      </c>
      <c r="B59" s="2" t="s">
        <v>339</v>
      </c>
      <c r="C59" s="18">
        <v>184393.92</v>
      </c>
      <c r="D59" s="19">
        <f t="shared" si="2"/>
        <v>9.3626372174760997E-3</v>
      </c>
      <c r="E59" s="37" t="s">
        <v>345</v>
      </c>
    </row>
    <row r="60" spans="1:5">
      <c r="A60" s="28">
        <v>144384</v>
      </c>
      <c r="B60" s="2" t="s">
        <v>228</v>
      </c>
      <c r="C60" s="18">
        <v>184334.52</v>
      </c>
      <c r="D60" s="19">
        <f t="shared" si="2"/>
        <v>9.3596211709019057E-3</v>
      </c>
      <c r="E60" s="37" t="s">
        <v>230</v>
      </c>
    </row>
    <row r="61" spans="1:5">
      <c r="A61" s="28">
        <v>4992</v>
      </c>
      <c r="B61" s="2" t="s">
        <v>294</v>
      </c>
      <c r="C61" s="18">
        <v>183206.39999999999</v>
      </c>
      <c r="D61" s="19">
        <f t="shared" si="2"/>
        <v>9.3023406580857622E-3</v>
      </c>
      <c r="E61" s="37" t="s">
        <v>296</v>
      </c>
    </row>
    <row r="62" spans="1:5">
      <c r="A62" s="28">
        <v>234924</v>
      </c>
      <c r="B62" s="2" t="s">
        <v>326</v>
      </c>
      <c r="C62" s="18">
        <v>181195.72</v>
      </c>
      <c r="D62" s="19">
        <f t="shared" si="2"/>
        <v>9.2002479893012658E-3</v>
      </c>
      <c r="E62" s="37" t="s">
        <v>354</v>
      </c>
    </row>
    <row r="63" spans="1:5">
      <c r="A63" s="41">
        <v>118206</v>
      </c>
      <c r="B63" s="2" t="s">
        <v>100</v>
      </c>
      <c r="C63" s="33">
        <v>180424</v>
      </c>
      <c r="D63" s="19">
        <f t="shared" si="2"/>
        <v>9.1610637559302807E-3</v>
      </c>
      <c r="E63" s="37" t="s">
        <v>105</v>
      </c>
    </row>
    <row r="64" spans="1:5">
      <c r="A64" s="28">
        <v>14151</v>
      </c>
      <c r="B64" s="2" t="s">
        <v>172</v>
      </c>
      <c r="C64" s="18">
        <v>179192.34</v>
      </c>
      <c r="D64" s="19">
        <f t="shared" si="2"/>
        <v>9.0985259794391874E-3</v>
      </c>
      <c r="E64" s="37" t="s">
        <v>191</v>
      </c>
    </row>
    <row r="65" spans="1:5">
      <c r="A65" s="28">
        <v>28042</v>
      </c>
      <c r="B65" s="2" t="s">
        <v>281</v>
      </c>
      <c r="C65" s="18">
        <v>179095.83</v>
      </c>
      <c r="D65" s="19">
        <f t="shared" si="2"/>
        <v>9.0936256653840458E-3</v>
      </c>
      <c r="E65" s="37" t="s">
        <v>282</v>
      </c>
    </row>
    <row r="66" spans="1:5">
      <c r="A66" s="28">
        <v>196322</v>
      </c>
      <c r="B66" s="2" t="s">
        <v>136</v>
      </c>
      <c r="C66" s="18">
        <v>174862</v>
      </c>
      <c r="D66" s="19">
        <f t="shared" si="2"/>
        <v>8.8786521221649057E-3</v>
      </c>
      <c r="E66" s="37" t="s">
        <v>141</v>
      </c>
    </row>
    <row r="67" spans="1:5">
      <c r="A67" s="28">
        <v>27950</v>
      </c>
      <c r="B67" s="2" t="s">
        <v>343</v>
      </c>
      <c r="C67" s="18">
        <v>173708.23</v>
      </c>
      <c r="D67" s="19">
        <f t="shared" si="2"/>
        <v>8.8200692256008139E-3</v>
      </c>
      <c r="E67" s="37" t="s">
        <v>348</v>
      </c>
    </row>
    <row r="68" spans="1:5">
      <c r="A68" s="28">
        <v>50663</v>
      </c>
      <c r="B68" s="2" t="s">
        <v>300</v>
      </c>
      <c r="C68" s="18">
        <v>171465.34</v>
      </c>
      <c r="D68" s="19">
        <f t="shared" si="2"/>
        <v>8.7061860488197949E-3</v>
      </c>
      <c r="E68" s="37" t="s">
        <v>301</v>
      </c>
    </row>
    <row r="69" spans="1:5">
      <c r="A69" s="28">
        <v>9725</v>
      </c>
      <c r="B69" s="2" t="s">
        <v>150</v>
      </c>
      <c r="C69" s="18">
        <v>168334.17</v>
      </c>
      <c r="D69" s="19">
        <f t="shared" si="2"/>
        <v>8.5472002819558732E-3</v>
      </c>
      <c r="E69" s="37" t="s">
        <v>155</v>
      </c>
    </row>
    <row r="70" spans="1:5">
      <c r="A70" s="28">
        <v>5598</v>
      </c>
      <c r="B70" s="2" t="s">
        <v>342</v>
      </c>
      <c r="C70" s="18">
        <v>164790.53</v>
      </c>
      <c r="D70" s="19">
        <f t="shared" si="2"/>
        <v>8.367271270471455E-3</v>
      </c>
      <c r="E70" s="37" t="s">
        <v>267</v>
      </c>
    </row>
    <row r="71" spans="1:5">
      <c r="A71" s="28">
        <v>15181</v>
      </c>
      <c r="B71" s="2" t="s">
        <v>341</v>
      </c>
      <c r="C71" s="18">
        <v>164283.75</v>
      </c>
      <c r="D71" s="19">
        <f t="shared" si="2"/>
        <v>8.3415394172244896E-3</v>
      </c>
      <c r="E71" s="37" t="s">
        <v>347</v>
      </c>
    </row>
    <row r="72" spans="1:5">
      <c r="A72" s="28">
        <v>74864</v>
      </c>
      <c r="B72" s="2" t="s">
        <v>336</v>
      </c>
      <c r="C72" s="18">
        <v>163428.46</v>
      </c>
      <c r="D72" s="19">
        <f t="shared" si="2"/>
        <v>8.2981119008197456E-3</v>
      </c>
      <c r="E72" s="37" t="s">
        <v>305</v>
      </c>
    </row>
    <row r="73" spans="1:5">
      <c r="A73" s="28">
        <v>1892</v>
      </c>
      <c r="B73" s="2" t="s">
        <v>159</v>
      </c>
      <c r="C73" s="18">
        <v>163101.51</v>
      </c>
      <c r="D73" s="19">
        <f t="shared" si="2"/>
        <v>8.2815109508629688E-3</v>
      </c>
      <c r="E73" s="37" t="s">
        <v>177</v>
      </c>
    </row>
    <row r="74" spans="1:5">
      <c r="A74" s="28">
        <v>9203</v>
      </c>
      <c r="B74" s="2" t="s">
        <v>80</v>
      </c>
      <c r="C74" s="18">
        <v>162792.43</v>
      </c>
      <c r="D74" s="19">
        <f t="shared" si="2"/>
        <v>8.2658173536381933E-3</v>
      </c>
      <c r="E74" s="37" t="s">
        <v>95</v>
      </c>
    </row>
    <row r="75" spans="1:5">
      <c r="A75" s="28">
        <v>12548</v>
      </c>
      <c r="B75" s="2" t="s">
        <v>167</v>
      </c>
      <c r="C75" s="18">
        <v>161721.39000000001</v>
      </c>
      <c r="D75" s="19">
        <f t="shared" si="2"/>
        <v>8.2114350889441867E-3</v>
      </c>
      <c r="E75" s="37" t="s">
        <v>185</v>
      </c>
    </row>
    <row r="76" spans="1:5">
      <c r="A76" s="28">
        <v>8057</v>
      </c>
      <c r="B76" s="2" t="s">
        <v>165</v>
      </c>
      <c r="C76" s="18">
        <v>158515.99</v>
      </c>
      <c r="D76" s="19">
        <f t="shared" si="2"/>
        <v>8.0486802793664197E-3</v>
      </c>
      <c r="E76" s="37" t="s">
        <v>183</v>
      </c>
    </row>
    <row r="77" spans="1:5">
      <c r="A77" s="28">
        <v>19378</v>
      </c>
      <c r="B77" s="2" t="s">
        <v>283</v>
      </c>
      <c r="C77" s="18">
        <v>158426.12</v>
      </c>
      <c r="D77" s="19">
        <f t="shared" si="2"/>
        <v>8.0441171126050936E-3</v>
      </c>
      <c r="E77" s="37" t="s">
        <v>284</v>
      </c>
    </row>
    <row r="78" spans="1:5">
      <c r="A78" s="28">
        <v>30065</v>
      </c>
      <c r="B78" s="2" t="s">
        <v>198</v>
      </c>
      <c r="C78" s="18">
        <v>158019.74</v>
      </c>
      <c r="D78" s="19">
        <f t="shared" si="2"/>
        <v>8.0234830889212433E-3</v>
      </c>
      <c r="E78" s="37" t="s">
        <v>204</v>
      </c>
    </row>
    <row r="79" spans="1:5">
      <c r="A79" s="28">
        <v>39150</v>
      </c>
      <c r="B79" s="2" t="s">
        <v>259</v>
      </c>
      <c r="C79" s="18">
        <v>156384.01</v>
      </c>
      <c r="D79" s="19">
        <f t="shared" si="2"/>
        <v>7.9404285794464086E-3</v>
      </c>
      <c r="E79" s="37" t="s">
        <v>261</v>
      </c>
    </row>
    <row r="80" spans="1:5">
      <c r="A80" s="28">
        <v>187852</v>
      </c>
      <c r="B80" s="2" t="s">
        <v>163</v>
      </c>
      <c r="C80" s="18">
        <v>155946.66</v>
      </c>
      <c r="D80" s="19">
        <f t="shared" si="2"/>
        <v>7.9182220479779991E-3</v>
      </c>
      <c r="E80" s="37" t="s">
        <v>181</v>
      </c>
    </row>
    <row r="81" spans="1:5">
      <c r="A81" s="28">
        <v>48227</v>
      </c>
      <c r="B81" s="2" t="s">
        <v>287</v>
      </c>
      <c r="C81" s="18">
        <v>153524.17000000001</v>
      </c>
      <c r="D81" s="19">
        <f t="shared" si="2"/>
        <v>7.7952196462016086E-3</v>
      </c>
      <c r="E81" s="37" t="s">
        <v>288</v>
      </c>
    </row>
    <row r="82" spans="1:5">
      <c r="A82" s="28">
        <v>234111</v>
      </c>
      <c r="B82" s="2" t="s">
        <v>323</v>
      </c>
      <c r="C82" s="18">
        <v>151107.46</v>
      </c>
      <c r="D82" s="19">
        <f t="shared" si="2"/>
        <v>7.6725107250514603E-3</v>
      </c>
      <c r="E82" s="37" t="s">
        <v>328</v>
      </c>
    </row>
    <row r="83" spans="1:5">
      <c r="A83" s="28">
        <v>11282</v>
      </c>
      <c r="B83" s="2" t="s">
        <v>111</v>
      </c>
      <c r="C83" s="18">
        <v>149816.79999999999</v>
      </c>
      <c r="D83" s="19">
        <f t="shared" si="2"/>
        <v>7.6069772120641137E-3</v>
      </c>
      <c r="E83" s="37" t="s">
        <v>115</v>
      </c>
    </row>
    <row r="84" spans="1:5">
      <c r="A84" s="28">
        <v>111134</v>
      </c>
      <c r="B84" s="2" t="s">
        <v>340</v>
      </c>
      <c r="C84" s="18">
        <v>149286.79</v>
      </c>
      <c r="D84" s="19">
        <f t="shared" si="2"/>
        <v>7.5800658510407444E-3</v>
      </c>
      <c r="E84" s="37" t="s">
        <v>346</v>
      </c>
    </row>
    <row r="85" spans="1:5">
      <c r="A85" s="28">
        <v>5652</v>
      </c>
      <c r="B85" s="2" t="s">
        <v>147</v>
      </c>
      <c r="C85" s="18">
        <v>149195.9</v>
      </c>
      <c r="D85" s="19">
        <f t="shared" si="2"/>
        <v>7.5754508935806687E-3</v>
      </c>
      <c r="E85" s="37" t="s">
        <v>152</v>
      </c>
    </row>
    <row r="86" spans="1:5">
      <c r="A86" s="28">
        <v>22044</v>
      </c>
      <c r="B86" s="2" t="s">
        <v>195</v>
      </c>
      <c r="C86" s="18">
        <v>148973.43</v>
      </c>
      <c r="D86" s="19">
        <f t="shared" si="2"/>
        <v>7.564154935982002E-3</v>
      </c>
      <c r="E86" s="37" t="s">
        <v>201</v>
      </c>
    </row>
    <row r="87" spans="1:5">
      <c r="A87" s="28">
        <v>4593</v>
      </c>
      <c r="B87" s="2" t="s">
        <v>344</v>
      </c>
      <c r="C87" s="18">
        <v>147868.6</v>
      </c>
      <c r="D87" s="19">
        <f t="shared" si="2"/>
        <v>7.5080569774539554E-3</v>
      </c>
      <c r="E87" s="37" t="s">
        <v>349</v>
      </c>
    </row>
    <row r="88" spans="1:5">
      <c r="A88" s="28">
        <v>60427</v>
      </c>
      <c r="B88" s="2" t="s">
        <v>248</v>
      </c>
      <c r="C88" s="18">
        <v>145504.21</v>
      </c>
      <c r="D88" s="19">
        <f t="shared" si="2"/>
        <v>7.3880046144984496E-3</v>
      </c>
      <c r="E88" s="37" t="s">
        <v>249</v>
      </c>
    </row>
    <row r="89" spans="1:5">
      <c r="A89" s="28">
        <v>133931</v>
      </c>
      <c r="B89" s="2" t="s">
        <v>241</v>
      </c>
      <c r="C89" s="18">
        <v>145435.98000000001</v>
      </c>
      <c r="D89" s="19">
        <f t="shared" si="2"/>
        <v>7.3845402229537165E-3</v>
      </c>
      <c r="E89" s="37" t="s">
        <v>298</v>
      </c>
    </row>
    <row r="90" spans="1:5">
      <c r="A90" s="28">
        <v>1924</v>
      </c>
      <c r="B90" s="2" t="s">
        <v>361</v>
      </c>
      <c r="C90" s="18">
        <v>144225.24</v>
      </c>
      <c r="D90" s="19">
        <f t="shared" si="2"/>
        <v>7.3230646635389198E-3</v>
      </c>
      <c r="E90" s="37" t="s">
        <v>363</v>
      </c>
    </row>
    <row r="91" spans="1:5">
      <c r="A91" s="28">
        <v>30154</v>
      </c>
      <c r="B91" s="2" t="s">
        <v>126</v>
      </c>
      <c r="C91" s="18">
        <v>143459.31</v>
      </c>
      <c r="D91" s="19">
        <f t="shared" si="2"/>
        <v>7.2841744185461275E-3</v>
      </c>
      <c r="E91" s="37" t="s">
        <v>127</v>
      </c>
    </row>
    <row r="92" spans="1:5">
      <c r="A92" s="28">
        <v>53407</v>
      </c>
      <c r="B92" s="2" t="s">
        <v>362</v>
      </c>
      <c r="C92" s="18">
        <v>142552</v>
      </c>
      <c r="D92" s="19">
        <f t="shared" si="2"/>
        <v>7.2381055765051959E-3</v>
      </c>
      <c r="E92" s="37" t="s">
        <v>364</v>
      </c>
    </row>
    <row r="93" spans="1:5">
      <c r="A93" s="28">
        <v>1268490</v>
      </c>
      <c r="B93" s="2" t="s">
        <v>30</v>
      </c>
      <c r="C93" s="18">
        <v>128866.57</v>
      </c>
      <c r="D93" s="19">
        <f t="shared" si="2"/>
        <v>6.5432252016253524E-3</v>
      </c>
      <c r="E93" s="37" t="s">
        <v>128</v>
      </c>
    </row>
    <row r="94" spans="1:5">
      <c r="A94" s="28">
        <v>103572</v>
      </c>
      <c r="B94" s="2" t="s">
        <v>30</v>
      </c>
      <c r="C94" s="18">
        <v>11856.59</v>
      </c>
      <c r="D94" s="19">
        <f t="shared" si="2"/>
        <v>6.0202066752718824E-4</v>
      </c>
      <c r="E94" s="37" t="s">
        <v>129</v>
      </c>
    </row>
    <row r="95" spans="1:5">
      <c r="A95" s="28"/>
      <c r="B95" s="27" t="s">
        <v>46</v>
      </c>
      <c r="C95" s="29">
        <f>+C94+C93</f>
        <v>140723.16</v>
      </c>
      <c r="D95" s="31">
        <f>C95/$C$135</f>
        <v>7.0960106178663612E-3</v>
      </c>
      <c r="E95" s="37"/>
    </row>
    <row r="96" spans="1:5">
      <c r="A96" s="28">
        <v>20423</v>
      </c>
      <c r="B96" s="2" t="s">
        <v>246</v>
      </c>
      <c r="C96" s="18">
        <v>140633.01</v>
      </c>
      <c r="D96" s="19">
        <f t="shared" ref="D96:D110" si="3">C96/$C$132</f>
        <v>7.1406684853366565E-3</v>
      </c>
      <c r="E96" s="37" t="s">
        <v>184</v>
      </c>
    </row>
    <row r="97" spans="1:5">
      <c r="A97" s="28">
        <v>31957</v>
      </c>
      <c r="B97" s="2" t="s">
        <v>337</v>
      </c>
      <c r="C97" s="18">
        <v>138194.07</v>
      </c>
      <c r="D97" s="19">
        <f t="shared" si="3"/>
        <v>7.0168308316049541E-3</v>
      </c>
      <c r="E97" s="37" t="s">
        <v>254</v>
      </c>
    </row>
    <row r="98" spans="1:5">
      <c r="A98" s="28">
        <v>105464</v>
      </c>
      <c r="B98" s="2" t="s">
        <v>295</v>
      </c>
      <c r="C98" s="18">
        <v>136714.07</v>
      </c>
      <c r="D98" s="19">
        <f t="shared" si="3"/>
        <v>6.9416835432243792E-3</v>
      </c>
      <c r="E98" s="37" t="s">
        <v>297</v>
      </c>
    </row>
    <row r="99" spans="1:5">
      <c r="A99" s="28">
        <v>23384</v>
      </c>
      <c r="B99" s="2" t="s">
        <v>273</v>
      </c>
      <c r="C99" s="18">
        <v>130998.75</v>
      </c>
      <c r="D99" s="19">
        <f t="shared" si="3"/>
        <v>6.6514870565843346E-3</v>
      </c>
      <c r="E99" s="37" t="s">
        <v>274</v>
      </c>
    </row>
    <row r="100" spans="1:5">
      <c r="A100" s="41">
        <v>4403</v>
      </c>
      <c r="B100" s="2" t="s">
        <v>357</v>
      </c>
      <c r="C100" s="33">
        <v>129151.53</v>
      </c>
      <c r="D100" s="19">
        <f t="shared" si="3"/>
        <v>6.5576941011503036E-3</v>
      </c>
      <c r="E100" s="37" t="s">
        <v>358</v>
      </c>
    </row>
    <row r="101" spans="1:5">
      <c r="A101" s="28">
        <v>7119200</v>
      </c>
      <c r="B101" s="2" t="s">
        <v>18</v>
      </c>
      <c r="C101" s="18">
        <v>128108.13</v>
      </c>
      <c r="D101" s="19">
        <f t="shared" si="3"/>
        <v>6.5047152628419985E-3</v>
      </c>
      <c r="E101" s="37" t="s">
        <v>188</v>
      </c>
    </row>
    <row r="102" spans="1:5">
      <c r="A102" s="28">
        <v>27608</v>
      </c>
      <c r="B102" s="2" t="s">
        <v>162</v>
      </c>
      <c r="C102" s="18">
        <v>127415.67999999999</v>
      </c>
      <c r="D102" s="19">
        <f t="shared" si="3"/>
        <v>6.4695559791669108E-3</v>
      </c>
      <c r="E102" s="37" t="s">
        <v>180</v>
      </c>
    </row>
    <row r="103" spans="1:5">
      <c r="A103" s="28">
        <v>61090</v>
      </c>
      <c r="B103" s="2" t="s">
        <v>351</v>
      </c>
      <c r="C103" s="18">
        <v>126757.2</v>
      </c>
      <c r="D103" s="19">
        <f t="shared" si="3"/>
        <v>6.4361215288609372E-3</v>
      </c>
      <c r="E103" s="37" t="s">
        <v>353</v>
      </c>
    </row>
    <row r="104" spans="1:5">
      <c r="A104" s="28">
        <v>453680</v>
      </c>
      <c r="B104" s="2" t="s">
        <v>310</v>
      </c>
      <c r="C104" s="18">
        <v>122281.8</v>
      </c>
      <c r="D104" s="19">
        <f t="shared" si="3"/>
        <v>6.208882221821462E-3</v>
      </c>
      <c r="E104" s="37" t="s">
        <v>312</v>
      </c>
    </row>
    <row r="105" spans="1:5">
      <c r="A105" s="28">
        <v>4570</v>
      </c>
      <c r="B105" s="2" t="s">
        <v>268</v>
      </c>
      <c r="C105" s="18">
        <v>120790.38</v>
      </c>
      <c r="D105" s="19">
        <f t="shared" si="3"/>
        <v>6.133155080715681E-3</v>
      </c>
      <c r="E105" s="37" t="s">
        <v>270</v>
      </c>
    </row>
    <row r="106" spans="1:5">
      <c r="A106" s="28">
        <v>165133</v>
      </c>
      <c r="B106" s="2" t="s">
        <v>352</v>
      </c>
      <c r="C106" s="18">
        <v>111344.06</v>
      </c>
      <c r="D106" s="19">
        <f t="shared" si="3"/>
        <v>5.6535163420837944E-3</v>
      </c>
      <c r="E106" s="37" t="s">
        <v>355</v>
      </c>
    </row>
    <row r="107" spans="1:5">
      <c r="A107" s="28">
        <v>2657</v>
      </c>
      <c r="B107" s="2" t="s">
        <v>306</v>
      </c>
      <c r="C107" s="18">
        <v>108855.69</v>
      </c>
      <c r="D107" s="19">
        <f t="shared" si="3"/>
        <v>5.5271688704705713E-3</v>
      </c>
      <c r="E107" s="37" t="s">
        <v>307</v>
      </c>
    </row>
    <row r="108" spans="1:5">
      <c r="A108" s="28">
        <v>2526</v>
      </c>
      <c r="B108" s="2" t="s">
        <v>291</v>
      </c>
      <c r="C108" s="18">
        <v>104013</v>
      </c>
      <c r="D108" s="19">
        <f t="shared" si="3"/>
        <v>5.2812803421139996E-3</v>
      </c>
      <c r="E108" s="37" t="s">
        <v>292</v>
      </c>
    </row>
    <row r="109" spans="1:5">
      <c r="A109" s="28">
        <v>2041744</v>
      </c>
      <c r="B109" s="2" t="s">
        <v>20</v>
      </c>
      <c r="C109" s="18">
        <v>56660.62</v>
      </c>
      <c r="D109" s="19">
        <f t="shared" si="3"/>
        <v>2.8769540209203789E-3</v>
      </c>
      <c r="E109" s="37" t="s">
        <v>193</v>
      </c>
    </row>
    <row r="110" spans="1:5">
      <c r="A110" s="28">
        <v>1677948</v>
      </c>
      <c r="B110" s="2" t="s">
        <v>58</v>
      </c>
      <c r="C110" s="18">
        <v>41373.360000000001</v>
      </c>
      <c r="D110" s="19">
        <f t="shared" si="3"/>
        <v>2.1007404156711726E-3</v>
      </c>
      <c r="E110" s="37" t="s">
        <v>194</v>
      </c>
    </row>
    <row r="111" spans="1:5">
      <c r="A111" s="28"/>
      <c r="B111" s="27" t="s">
        <v>46</v>
      </c>
      <c r="C111" s="29">
        <f>+C110+C109</f>
        <v>98033.98000000001</v>
      </c>
      <c r="D111" s="31">
        <f>C111/$C$135</f>
        <v>4.9433949819752384E-3</v>
      </c>
      <c r="E111" s="37"/>
    </row>
    <row r="112" spans="1:5">
      <c r="A112" s="28">
        <v>10086</v>
      </c>
      <c r="B112" s="2" t="s">
        <v>365</v>
      </c>
      <c r="C112" s="18">
        <v>91303.91</v>
      </c>
      <c r="D112" s="19">
        <f t="shared" ref="D112:D119" si="4">C112/$C$132</f>
        <v>4.6359738209757039E-3</v>
      </c>
      <c r="E112" s="37" t="s">
        <v>366</v>
      </c>
    </row>
    <row r="113" spans="1:5">
      <c r="A113" s="28">
        <v>5361</v>
      </c>
      <c r="B113" s="2" t="s">
        <v>313</v>
      </c>
      <c r="C113" s="18">
        <v>79576.02</v>
      </c>
      <c r="D113" s="19">
        <f t="shared" si="4"/>
        <v>4.0404879210259349E-3</v>
      </c>
      <c r="E113" s="37" t="s">
        <v>314</v>
      </c>
    </row>
    <row r="114" spans="1:5">
      <c r="A114" s="28">
        <v>3385</v>
      </c>
      <c r="B114" s="2" t="s">
        <v>226</v>
      </c>
      <c r="C114" s="18">
        <v>77226.27</v>
      </c>
      <c r="D114" s="19">
        <f t="shared" si="4"/>
        <v>3.9211789069230592E-3</v>
      </c>
      <c r="E114" s="37" t="s">
        <v>227</v>
      </c>
    </row>
    <row r="115" spans="1:5">
      <c r="A115" s="28">
        <v>3657350</v>
      </c>
      <c r="B115" s="2" t="s">
        <v>59</v>
      </c>
      <c r="C115" s="18">
        <v>54898.36</v>
      </c>
      <c r="D115" s="19">
        <f t="shared" si="4"/>
        <v>2.7874749260409521E-3</v>
      </c>
      <c r="E115" s="37" t="s">
        <v>207</v>
      </c>
    </row>
    <row r="116" spans="1:5">
      <c r="A116" s="28">
        <v>180877</v>
      </c>
      <c r="B116" s="2" t="s">
        <v>21</v>
      </c>
      <c r="C116" s="18">
        <v>50521.27</v>
      </c>
      <c r="D116" s="19">
        <f t="shared" si="4"/>
        <v>2.5652273284073506E-3</v>
      </c>
      <c r="E116" s="37" t="s">
        <v>208</v>
      </c>
    </row>
    <row r="117" spans="1:5">
      <c r="A117" s="28">
        <v>1265335</v>
      </c>
      <c r="B117" s="2" t="s">
        <v>22</v>
      </c>
      <c r="C117" s="18">
        <v>45654.45</v>
      </c>
      <c r="D117" s="19">
        <f t="shared" si="4"/>
        <v>2.3181135945990069E-3</v>
      </c>
      <c r="E117" s="37" t="s">
        <v>209</v>
      </c>
    </row>
    <row r="118" spans="1:5">
      <c r="A118" s="28">
        <v>730066</v>
      </c>
      <c r="B118" s="2" t="s">
        <v>23</v>
      </c>
      <c r="C118" s="18">
        <v>24690.69</v>
      </c>
      <c r="D118" s="19">
        <f t="shared" si="4"/>
        <v>1.2536745957739005E-3</v>
      </c>
      <c r="E118" s="37" t="s">
        <v>210</v>
      </c>
    </row>
    <row r="119" spans="1:5">
      <c r="A119" s="28">
        <v>571359</v>
      </c>
      <c r="B119" s="2" t="s">
        <v>44</v>
      </c>
      <c r="C119" s="18">
        <v>17112.099999999999</v>
      </c>
      <c r="D119" s="19">
        <f t="shared" si="4"/>
        <v>8.6887021182245464E-4</v>
      </c>
      <c r="E119" s="37" t="s">
        <v>211</v>
      </c>
    </row>
    <row r="120" spans="1:5">
      <c r="A120" s="28"/>
      <c r="B120" s="27" t="s">
        <v>46</v>
      </c>
      <c r="C120" s="29">
        <f>+C119+C118</f>
        <v>41802.789999999994</v>
      </c>
      <c r="D120" s="31">
        <f>C120/$C$135</f>
        <v>2.1079191349628427E-3</v>
      </c>
      <c r="E120" s="37"/>
    </row>
    <row r="121" spans="1:5">
      <c r="A121" s="28">
        <v>6156103</v>
      </c>
      <c r="B121" s="2" t="s">
        <v>24</v>
      </c>
      <c r="C121" s="18">
        <v>39381.620000000003</v>
      </c>
      <c r="D121" s="19">
        <f t="shared" ref="D121:D130" si="5">C121/$C$132</f>
        <v>1.9996094290771686E-3</v>
      </c>
      <c r="E121" s="37" t="s">
        <v>212</v>
      </c>
    </row>
    <row r="122" spans="1:5">
      <c r="A122" s="28">
        <v>4246654</v>
      </c>
      <c r="B122" s="2" t="s">
        <v>25</v>
      </c>
      <c r="C122" s="18">
        <v>38308.06</v>
      </c>
      <c r="D122" s="19">
        <f t="shared" si="5"/>
        <v>1.945099210892135E-3</v>
      </c>
      <c r="E122" s="37" t="s">
        <v>213</v>
      </c>
    </row>
    <row r="123" spans="1:5">
      <c r="A123" s="28">
        <v>29773</v>
      </c>
      <c r="B123" s="2" t="s">
        <v>60</v>
      </c>
      <c r="C123" s="18">
        <v>26514</v>
      </c>
      <c r="D123" s="19">
        <f t="shared" si="5"/>
        <v>1.346253516299026E-3</v>
      </c>
      <c r="E123" s="37" t="s">
        <v>214</v>
      </c>
    </row>
    <row r="124" spans="1:5">
      <c r="A124" s="28">
        <v>169819</v>
      </c>
      <c r="B124" s="2" t="s">
        <v>27</v>
      </c>
      <c r="C124" s="18">
        <v>23978.62</v>
      </c>
      <c r="D124" s="19">
        <f t="shared" si="5"/>
        <v>1.2175191027758222E-3</v>
      </c>
      <c r="E124" s="37" t="s">
        <v>216</v>
      </c>
    </row>
    <row r="125" spans="1:5">
      <c r="A125" s="28">
        <v>432517</v>
      </c>
      <c r="B125" s="2" t="s">
        <v>28</v>
      </c>
      <c r="C125" s="18">
        <v>18379.599999999999</v>
      </c>
      <c r="D125" s="19">
        <f t="shared" si="5"/>
        <v>9.3322777129703472E-4</v>
      </c>
      <c r="E125" s="37" t="s">
        <v>217</v>
      </c>
    </row>
    <row r="126" spans="1:5">
      <c r="A126" s="28">
        <v>12313057</v>
      </c>
      <c r="B126" s="2" t="s">
        <v>29</v>
      </c>
      <c r="C126" s="18">
        <v>13814.47</v>
      </c>
      <c r="D126" s="19">
        <f t="shared" si="5"/>
        <v>7.0143240602351233E-4</v>
      </c>
      <c r="E126" s="37" t="s">
        <v>218</v>
      </c>
    </row>
    <row r="127" spans="1:5">
      <c r="A127" s="28">
        <v>577525</v>
      </c>
      <c r="B127" s="2" t="s">
        <v>31</v>
      </c>
      <c r="C127" s="18">
        <v>4047.22</v>
      </c>
      <c r="D127" s="19">
        <f t="shared" si="5"/>
        <v>2.0549838410785788E-4</v>
      </c>
      <c r="E127" s="37" t="s">
        <v>219</v>
      </c>
    </row>
    <row r="128" spans="1:5">
      <c r="A128" s="28">
        <v>75226</v>
      </c>
      <c r="B128" s="2" t="s">
        <v>32</v>
      </c>
      <c r="C128" s="18">
        <v>1790.71</v>
      </c>
      <c r="D128" s="19">
        <f t="shared" si="5"/>
        <v>9.092364917295878E-5</v>
      </c>
      <c r="E128" s="37" t="s">
        <v>220</v>
      </c>
    </row>
    <row r="129" spans="1:5">
      <c r="A129" s="28">
        <v>275182</v>
      </c>
      <c r="B129" s="2" t="s">
        <v>34</v>
      </c>
      <c r="C129" s="18">
        <v>1090.19</v>
      </c>
      <c r="D129" s="19">
        <f t="shared" si="5"/>
        <v>5.5354609675418094E-5</v>
      </c>
      <c r="E129" s="37" t="s">
        <v>221</v>
      </c>
    </row>
    <row r="130" spans="1:5">
      <c r="A130" s="28">
        <v>552780</v>
      </c>
      <c r="B130" s="2" t="s">
        <v>36</v>
      </c>
      <c r="C130" s="18">
        <v>247.68</v>
      </c>
      <c r="D130" s="19">
        <f t="shared" si="5"/>
        <v>1.2576000260878887E-5</v>
      </c>
      <c r="E130" s="37" t="s">
        <v>222</v>
      </c>
    </row>
    <row r="131" spans="1:5">
      <c r="A131" s="28"/>
      <c r="B131" s="2"/>
      <c r="C131" s="18"/>
      <c r="D131" s="19"/>
      <c r="E131" s="37"/>
    </row>
    <row r="132" spans="1:5">
      <c r="A132" s="28"/>
      <c r="B132" s="21" t="s">
        <v>37</v>
      </c>
      <c r="C132" s="26">
        <f>SUM(C12:C28)+SUM(C30:C48)+SUM(C50:C53)+SUM(C55:C94)+SUM(C96:C110)+SUM(C112:C119)+SUM(C121:C130)</f>
        <v>19694656.080000006</v>
      </c>
      <c r="D132" s="19">
        <f>C132/$C$135</f>
        <v>0.99310936919627391</v>
      </c>
      <c r="E132" s="20"/>
    </row>
    <row r="133" spans="1:5">
      <c r="A133" s="28"/>
      <c r="B133" s="21" t="s">
        <v>48</v>
      </c>
      <c r="C133" s="26">
        <v>136650.20999999996</v>
      </c>
      <c r="D133" s="19">
        <f>C133/$C$135</f>
        <v>6.8906308037260371E-3</v>
      </c>
      <c r="E133" s="20"/>
    </row>
    <row r="134" spans="1:5">
      <c r="A134" s="28"/>
      <c r="B134" s="21"/>
      <c r="C134" s="26"/>
      <c r="D134" s="23"/>
      <c r="E134" s="20"/>
    </row>
    <row r="135" spans="1:5">
      <c r="A135" s="17"/>
      <c r="B135" s="21" t="s">
        <v>49</v>
      </c>
      <c r="C135" s="22">
        <f>C132+C133</f>
        <v>19831306.290000007</v>
      </c>
      <c r="D135" s="19">
        <f>C135/$C$135</f>
        <v>1</v>
      </c>
      <c r="E135" s="3"/>
    </row>
    <row r="136" spans="1:5" ht="12.75" customHeight="1">
      <c r="A136" s="55" t="s">
        <v>51</v>
      </c>
      <c r="B136" s="55"/>
      <c r="C136" s="55"/>
      <c r="D136" s="55"/>
      <c r="E136" s="55"/>
    </row>
    <row r="137" spans="1:5">
      <c r="A137" s="55"/>
      <c r="B137" s="55"/>
      <c r="C137" s="55"/>
      <c r="D137" s="55"/>
      <c r="E137" s="55"/>
    </row>
    <row r="138" spans="1:5">
      <c r="A138" s="55"/>
      <c r="B138" s="55"/>
      <c r="C138" s="55"/>
      <c r="D138" s="55"/>
      <c r="E138" s="55"/>
    </row>
    <row r="139" spans="1:5">
      <c r="A139" s="55"/>
      <c r="B139" s="55"/>
      <c r="C139" s="55"/>
      <c r="D139" s="55"/>
      <c r="E139" s="55"/>
    </row>
  </sheetData>
  <mergeCells count="2">
    <mergeCell ref="A3:E6"/>
    <mergeCell ref="A136:E139"/>
  </mergeCells>
  <conditionalFormatting sqref="B12:B14 B16:B131">
    <cfRule type="containsText" dxfId="42" priority="2" operator="containsText" text="LIQUIDITY">
      <formula>NOT(ISERROR(SEARCH("LIQUIDITY",B12)))</formula>
    </cfRule>
  </conditionalFormatting>
  <conditionalFormatting sqref="B63">
    <cfRule type="containsText" dxfId="41" priority="1" operator="containsText" text="LIQUIDITY">
      <formula>NOT(ISERROR(SEARCH("LIQUIDITY",B63)))</formula>
    </cfRule>
  </conditionalFormatting>
  <pageMargins left="0.7" right="0.7" top="0.75" bottom="0.75" header="0.3" footer="0.3"/>
  <ignoredErrors>
    <ignoredError sqref="E13:E130" numberStoredAsText="1"/>
    <ignoredError sqref="D29:D130"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A7CBA-06D5-4A52-B872-8352B3D60A20}">
  <dimension ref="A1:H122"/>
  <sheetViews>
    <sheetView workbookViewId="0">
      <selection activeCell="B25" sqref="B25"/>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11" width="9.140625" style="3"/>
    <col min="12" max="12" width="10.85546875" style="3" bestFit="1" customWidth="1"/>
    <col min="13" max="16384" width="9.140625" style="3"/>
  </cols>
  <sheetData>
    <row r="1" spans="1:8" ht="38.25" customHeight="1">
      <c r="A1" s="1" t="s">
        <v>63</v>
      </c>
    </row>
    <row r="2" spans="1:8" ht="12.75">
      <c r="A2" s="4"/>
    </row>
    <row r="3" spans="1:8">
      <c r="A3" s="46" t="s">
        <v>1</v>
      </c>
      <c r="B3" s="47"/>
      <c r="C3" s="47"/>
      <c r="D3" s="47"/>
      <c r="E3" s="48"/>
    </row>
    <row r="4" spans="1:8" ht="12.75" customHeight="1">
      <c r="A4" s="49"/>
      <c r="B4" s="56"/>
      <c r="C4" s="56"/>
      <c r="D4" s="56"/>
      <c r="E4" s="51"/>
    </row>
    <row r="5" spans="1:8" ht="12.75" customHeight="1">
      <c r="A5" s="49"/>
      <c r="B5" s="56"/>
      <c r="C5" s="56"/>
      <c r="D5" s="56"/>
      <c r="E5" s="51"/>
    </row>
    <row r="6" spans="1:8">
      <c r="A6" s="52"/>
      <c r="B6" s="53"/>
      <c r="C6" s="53"/>
      <c r="D6" s="53"/>
      <c r="E6" s="54"/>
    </row>
    <row r="7" spans="1:8" ht="12.75">
      <c r="A7" s="5"/>
      <c r="B7" s="5"/>
    </row>
    <row r="8" spans="1:8" ht="30.75" customHeight="1">
      <c r="A8" s="4" t="s">
        <v>223</v>
      </c>
    </row>
    <row r="9" spans="1:8">
      <c r="A9" s="6"/>
    </row>
    <row r="10" spans="1:8" ht="12">
      <c r="A10" s="7" t="s">
        <v>3</v>
      </c>
      <c r="B10" s="8" t="s">
        <v>4</v>
      </c>
      <c r="C10" s="9" t="s">
        <v>5</v>
      </c>
      <c r="D10" s="10" t="s">
        <v>6</v>
      </c>
      <c r="E10" s="11" t="s">
        <v>7</v>
      </c>
    </row>
    <row r="11" spans="1:8" ht="12">
      <c r="A11" s="12"/>
      <c r="B11" s="13"/>
      <c r="C11" s="14"/>
      <c r="D11" s="15"/>
      <c r="E11" s="16"/>
    </row>
    <row r="12" spans="1:8">
      <c r="A12" s="28">
        <v>1005957.54</v>
      </c>
      <c r="B12" s="2" t="s">
        <v>55</v>
      </c>
      <c r="C12" s="18">
        <v>1005957.54</v>
      </c>
      <c r="D12" s="19">
        <f t="shared" ref="D12:D28" si="0">C12/$C$118</f>
        <v>5.4046121853383998E-2</v>
      </c>
      <c r="E12" s="37" t="s">
        <v>54</v>
      </c>
      <c r="H12" s="40"/>
    </row>
    <row r="13" spans="1:8">
      <c r="A13" s="28">
        <v>47835</v>
      </c>
      <c r="B13" s="2" t="s">
        <v>68</v>
      </c>
      <c r="C13" s="18">
        <v>756494.43</v>
      </c>
      <c r="D13" s="19">
        <f t="shared" si="0"/>
        <v>4.0643455135478457E-2</v>
      </c>
      <c r="E13" s="37" t="s">
        <v>81</v>
      </c>
      <c r="H13" s="40"/>
    </row>
    <row r="14" spans="1:8">
      <c r="A14" s="28">
        <v>67786</v>
      </c>
      <c r="B14" s="2" t="s">
        <v>75</v>
      </c>
      <c r="C14" s="18">
        <v>669642.86</v>
      </c>
      <c r="D14" s="19">
        <f t="shared" si="0"/>
        <v>3.5977263622685864E-2</v>
      </c>
      <c r="E14" s="20" t="s">
        <v>88</v>
      </c>
      <c r="H14" s="40"/>
    </row>
    <row r="15" spans="1:8">
      <c r="A15" s="41">
        <v>4185</v>
      </c>
      <c r="B15" s="2" t="s">
        <v>69</v>
      </c>
      <c r="C15" s="33">
        <v>628189.32999999996</v>
      </c>
      <c r="D15" s="19">
        <f t="shared" si="0"/>
        <v>3.3750129330682936E-2</v>
      </c>
      <c r="E15" s="20" t="s">
        <v>82</v>
      </c>
      <c r="H15" s="40"/>
    </row>
    <row r="16" spans="1:8">
      <c r="A16" s="28">
        <v>30265</v>
      </c>
      <c r="B16" s="2" t="s">
        <v>70</v>
      </c>
      <c r="C16" s="18">
        <v>588833.25</v>
      </c>
      <c r="D16" s="19">
        <f t="shared" si="0"/>
        <v>3.1635682735500076E-2</v>
      </c>
      <c r="E16" s="37" t="s">
        <v>83</v>
      </c>
      <c r="H16" s="40"/>
    </row>
    <row r="17" spans="1:8">
      <c r="A17" s="28">
        <v>76757</v>
      </c>
      <c r="B17" s="2" t="s">
        <v>72</v>
      </c>
      <c r="C17" s="18">
        <v>534176.05000000005</v>
      </c>
      <c r="D17" s="19">
        <f t="shared" si="0"/>
        <v>2.8699167451400928E-2</v>
      </c>
      <c r="E17" s="37" t="s">
        <v>85</v>
      </c>
      <c r="H17" s="40"/>
    </row>
    <row r="18" spans="1:8">
      <c r="A18" s="41">
        <v>145911</v>
      </c>
      <c r="B18" s="2" t="s">
        <v>71</v>
      </c>
      <c r="C18" s="33">
        <v>520985.91</v>
      </c>
      <c r="D18" s="19">
        <f t="shared" si="0"/>
        <v>2.7990513372717647E-2</v>
      </c>
      <c r="E18" s="20" t="s">
        <v>84</v>
      </c>
      <c r="H18" s="40"/>
    </row>
    <row r="19" spans="1:8">
      <c r="A19" s="28">
        <v>159093</v>
      </c>
      <c r="B19" s="2" t="s">
        <v>74</v>
      </c>
      <c r="C19" s="18">
        <v>437877.69</v>
      </c>
      <c r="D19" s="19">
        <f t="shared" si="0"/>
        <v>2.3525437257141395E-2</v>
      </c>
      <c r="E19" s="20" t="s">
        <v>87</v>
      </c>
      <c r="H19" s="40"/>
    </row>
    <row r="20" spans="1:8">
      <c r="A20" s="28">
        <v>149253</v>
      </c>
      <c r="B20" s="2" t="s">
        <v>73</v>
      </c>
      <c r="C20" s="18">
        <v>430115.52</v>
      </c>
      <c r="D20" s="19">
        <f t="shared" si="0"/>
        <v>2.3108406548602065E-2</v>
      </c>
      <c r="E20" s="20" t="s">
        <v>86</v>
      </c>
      <c r="H20" s="40"/>
    </row>
    <row r="21" spans="1:8">
      <c r="A21" s="28">
        <v>45012</v>
      </c>
      <c r="B21" s="2" t="s">
        <v>76</v>
      </c>
      <c r="C21" s="18">
        <v>354573.13</v>
      </c>
      <c r="D21" s="19">
        <f t="shared" si="0"/>
        <v>1.9049812569540227E-2</v>
      </c>
      <c r="E21" s="20" t="s">
        <v>89</v>
      </c>
      <c r="H21" s="40"/>
    </row>
    <row r="22" spans="1:8">
      <c r="A22" s="28">
        <v>1539241</v>
      </c>
      <c r="B22" s="2" t="s">
        <v>224</v>
      </c>
      <c r="C22" s="18">
        <v>349144.74</v>
      </c>
      <c r="D22" s="19">
        <f t="shared" si="0"/>
        <v>1.8758166634456633E-2</v>
      </c>
      <c r="E22" s="20" t="s">
        <v>225</v>
      </c>
      <c r="H22" s="40"/>
    </row>
    <row r="23" spans="1:8">
      <c r="A23" s="28">
        <v>40325</v>
      </c>
      <c r="B23" s="2" t="s">
        <v>79</v>
      </c>
      <c r="C23" s="18">
        <v>347534.77</v>
      </c>
      <c r="D23" s="19">
        <f t="shared" si="0"/>
        <v>1.8671669310921197E-2</v>
      </c>
      <c r="E23" s="20" t="s">
        <v>94</v>
      </c>
      <c r="H23" s="40"/>
    </row>
    <row r="24" spans="1:8">
      <c r="A24" s="28">
        <v>18315</v>
      </c>
      <c r="B24" s="2" t="s">
        <v>77</v>
      </c>
      <c r="C24" s="18">
        <v>332693.17</v>
      </c>
      <c r="D24" s="19">
        <f t="shared" si="0"/>
        <v>1.7874288815021552E-2</v>
      </c>
      <c r="E24" s="20" t="s">
        <v>92</v>
      </c>
      <c r="H24" s="40"/>
    </row>
    <row r="25" spans="1:8">
      <c r="A25" s="28">
        <v>362649</v>
      </c>
      <c r="B25" s="2" t="s">
        <v>57</v>
      </c>
      <c r="C25" s="18">
        <v>194532.07</v>
      </c>
      <c r="D25" s="19">
        <f t="shared" si="0"/>
        <v>1.0451439093155986E-2</v>
      </c>
      <c r="E25" s="20" t="s">
        <v>90</v>
      </c>
      <c r="H25" s="40"/>
    </row>
    <row r="26" spans="1:8">
      <c r="A26" s="28">
        <v>262047</v>
      </c>
      <c r="B26" s="2" t="s">
        <v>19</v>
      </c>
      <c r="C26" s="18">
        <v>132160.92000000001</v>
      </c>
      <c r="D26" s="19">
        <f t="shared" si="0"/>
        <v>7.1004837704932702E-3</v>
      </c>
      <c r="E26" s="20" t="s">
        <v>91</v>
      </c>
      <c r="H26" s="40"/>
    </row>
    <row r="27" spans="1:8" s="35" customFormat="1">
      <c r="A27" s="30"/>
      <c r="B27" s="27" t="s">
        <v>46</v>
      </c>
      <c r="C27" s="29">
        <f>+C26+C25</f>
        <v>326692.99</v>
      </c>
      <c r="D27" s="31">
        <f t="shared" si="0"/>
        <v>1.7551922863649254E-2</v>
      </c>
      <c r="E27" s="34"/>
      <c r="G27" s="3"/>
    </row>
    <row r="28" spans="1:8">
      <c r="A28" s="30">
        <v>30074</v>
      </c>
      <c r="B28" s="2" t="s">
        <v>97</v>
      </c>
      <c r="C28" s="33">
        <v>304692.07</v>
      </c>
      <c r="D28" s="19">
        <f t="shared" si="0"/>
        <v>1.6369900406511997E-2</v>
      </c>
      <c r="E28" s="37" t="s">
        <v>102</v>
      </c>
      <c r="H28" s="40"/>
    </row>
    <row r="29" spans="1:8">
      <c r="A29" s="28">
        <v>244040</v>
      </c>
      <c r="B29" s="2" t="s">
        <v>96</v>
      </c>
      <c r="C29" s="18">
        <v>300961.33</v>
      </c>
      <c r="D29" s="19">
        <f t="shared" ref="D29:D39" si="1">C29/$C$118</f>
        <v>1.6169462494745566E-2</v>
      </c>
      <c r="E29" s="20" t="s">
        <v>101</v>
      </c>
      <c r="H29" s="40"/>
    </row>
    <row r="30" spans="1:8">
      <c r="A30" s="28">
        <v>35367</v>
      </c>
      <c r="B30" s="2" t="s">
        <v>78</v>
      </c>
      <c r="C30" s="18">
        <v>293057.58</v>
      </c>
      <c r="D30" s="19">
        <f t="shared" si="1"/>
        <v>1.5744825252503033E-2</v>
      </c>
      <c r="E30" s="20" t="s">
        <v>93</v>
      </c>
      <c r="H30" s="40"/>
    </row>
    <row r="31" spans="1:8">
      <c r="A31" s="28">
        <v>14056</v>
      </c>
      <c r="B31" s="2" t="s">
        <v>80</v>
      </c>
      <c r="C31" s="18">
        <v>292219.83</v>
      </c>
      <c r="D31" s="19">
        <f t="shared" si="1"/>
        <v>1.5699816256812545E-2</v>
      </c>
      <c r="E31" s="20" t="s">
        <v>95</v>
      </c>
      <c r="H31" s="40"/>
    </row>
    <row r="32" spans="1:8">
      <c r="A32" s="28">
        <v>22069</v>
      </c>
      <c r="B32" s="2" t="s">
        <v>111</v>
      </c>
      <c r="C32" s="18">
        <v>286803.21999999997</v>
      </c>
      <c r="D32" s="19">
        <f t="shared" si="1"/>
        <v>1.5408803214560026E-2</v>
      </c>
      <c r="E32" s="20" t="s">
        <v>115</v>
      </c>
      <c r="H32" s="40"/>
    </row>
    <row r="33" spans="1:8">
      <c r="A33" s="30">
        <v>16143</v>
      </c>
      <c r="B33" s="2" t="s">
        <v>157</v>
      </c>
      <c r="C33" s="18">
        <v>276316.23</v>
      </c>
      <c r="D33" s="19">
        <f t="shared" si="1"/>
        <v>1.4845378699231856E-2</v>
      </c>
      <c r="E33" s="20" t="s">
        <v>175</v>
      </c>
      <c r="H33" s="40"/>
    </row>
    <row r="34" spans="1:8">
      <c r="A34" s="28">
        <v>309743</v>
      </c>
      <c r="B34" s="2" t="s">
        <v>110</v>
      </c>
      <c r="C34" s="18">
        <v>268756.74</v>
      </c>
      <c r="D34" s="19">
        <f t="shared" si="1"/>
        <v>1.4439237185854029E-2</v>
      </c>
      <c r="E34" s="37" t="s">
        <v>114</v>
      </c>
      <c r="H34" s="40"/>
    </row>
    <row r="35" spans="1:8">
      <c r="A35" s="28">
        <v>38596</v>
      </c>
      <c r="B35" s="2" t="s">
        <v>118</v>
      </c>
      <c r="C35" s="18">
        <v>245317.32</v>
      </c>
      <c r="D35" s="19">
        <f t="shared" si="1"/>
        <v>1.317992981042281E-2</v>
      </c>
      <c r="E35" s="37" t="s">
        <v>121</v>
      </c>
      <c r="H35" s="40"/>
    </row>
    <row r="36" spans="1:8">
      <c r="A36" s="28">
        <v>95185</v>
      </c>
      <c r="B36" s="2" t="s">
        <v>98</v>
      </c>
      <c r="C36" s="18">
        <v>244539</v>
      </c>
      <c r="D36" s="19">
        <f t="shared" si="1"/>
        <v>1.3138113753692497E-2</v>
      </c>
      <c r="E36" s="37" t="s">
        <v>103</v>
      </c>
      <c r="H36" s="40"/>
    </row>
    <row r="37" spans="1:8">
      <c r="A37" s="28">
        <v>8567</v>
      </c>
      <c r="B37" s="2" t="s">
        <v>99</v>
      </c>
      <c r="C37" s="18">
        <v>235159.26</v>
      </c>
      <c r="D37" s="19">
        <f t="shared" si="1"/>
        <v>1.2634177403662197E-2</v>
      </c>
      <c r="E37" s="37" t="s">
        <v>104</v>
      </c>
      <c r="H37" s="40"/>
    </row>
    <row r="38" spans="1:8">
      <c r="A38" s="28">
        <v>36677</v>
      </c>
      <c r="B38" s="2" t="s">
        <v>108</v>
      </c>
      <c r="C38" s="18">
        <v>232724.98</v>
      </c>
      <c r="D38" s="19">
        <f t="shared" si="1"/>
        <v>1.2503393162505004E-2</v>
      </c>
      <c r="E38" s="37" t="s">
        <v>112</v>
      </c>
      <c r="H38" s="40"/>
    </row>
    <row r="39" spans="1:8">
      <c r="A39" s="28">
        <v>226609</v>
      </c>
      <c r="B39" s="2" t="s">
        <v>100</v>
      </c>
      <c r="C39" s="18">
        <v>232055.44</v>
      </c>
      <c r="D39" s="19">
        <f t="shared" si="1"/>
        <v>1.2467421425143491E-2</v>
      </c>
      <c r="E39" s="37" t="s">
        <v>105</v>
      </c>
      <c r="H39" s="40"/>
    </row>
    <row r="40" spans="1:8">
      <c r="A40" s="28">
        <v>8860909</v>
      </c>
      <c r="B40" s="2" t="s">
        <v>16</v>
      </c>
      <c r="C40" s="18">
        <v>206384.05</v>
      </c>
      <c r="D40" s="19">
        <f t="shared" ref="D40:D49" si="2">C40/$C$118</f>
        <v>1.108819912507927E-2</v>
      </c>
      <c r="E40" s="37" t="s">
        <v>106</v>
      </c>
      <c r="H40" s="40"/>
    </row>
    <row r="41" spans="1:8">
      <c r="A41" s="28">
        <v>5365084</v>
      </c>
      <c r="B41" s="2" t="s">
        <v>40</v>
      </c>
      <c r="C41" s="18">
        <v>25227.55</v>
      </c>
      <c r="D41" s="19">
        <f t="shared" si="2"/>
        <v>1.3553765314610966E-3</v>
      </c>
      <c r="E41" s="20" t="s">
        <v>107</v>
      </c>
      <c r="H41" s="40"/>
    </row>
    <row r="42" spans="1:8" s="35" customFormat="1">
      <c r="A42" s="30"/>
      <c r="B42" s="27" t="s">
        <v>46</v>
      </c>
      <c r="C42" s="29">
        <f>+C41+C40</f>
        <v>231611.59999999998</v>
      </c>
      <c r="D42" s="31">
        <f t="shared" si="2"/>
        <v>1.2443575656540367E-2</v>
      </c>
      <c r="E42" s="34"/>
      <c r="G42" s="3"/>
    </row>
    <row r="43" spans="1:8">
      <c r="A43" s="28">
        <v>123762</v>
      </c>
      <c r="B43" s="2" t="s">
        <v>117</v>
      </c>
      <c r="C43" s="18">
        <v>226217.95</v>
      </c>
      <c r="D43" s="19">
        <f t="shared" si="2"/>
        <v>1.2153796164321934E-2</v>
      </c>
      <c r="E43" s="20" t="s">
        <v>120</v>
      </c>
      <c r="H43" s="40"/>
    </row>
    <row r="44" spans="1:8">
      <c r="A44" s="28">
        <v>40456</v>
      </c>
      <c r="B44" s="2" t="s">
        <v>109</v>
      </c>
      <c r="C44" s="18">
        <v>225039.21</v>
      </c>
      <c r="D44" s="19">
        <f t="shared" si="2"/>
        <v>1.2090467123939715E-2</v>
      </c>
      <c r="E44" s="20" t="s">
        <v>113</v>
      </c>
      <c r="H44" s="40"/>
    </row>
    <row r="45" spans="1:8">
      <c r="A45" s="30">
        <v>14455036</v>
      </c>
      <c r="B45" s="2" t="s">
        <v>17</v>
      </c>
      <c r="C45" s="33">
        <v>185726.84</v>
      </c>
      <c r="D45" s="19">
        <f t="shared" si="2"/>
        <v>9.9783688942616331E-3</v>
      </c>
      <c r="E45" s="20" t="s">
        <v>122</v>
      </c>
      <c r="H45" s="40"/>
    </row>
    <row r="46" spans="1:8">
      <c r="A46" s="28">
        <v>2355925</v>
      </c>
      <c r="B46" s="2" t="s">
        <v>41</v>
      </c>
      <c r="C46" s="18">
        <v>30051.54</v>
      </c>
      <c r="D46" s="19">
        <f t="shared" si="2"/>
        <v>1.6145504438704673E-3</v>
      </c>
      <c r="E46" s="20" t="s">
        <v>123</v>
      </c>
      <c r="H46" s="40"/>
    </row>
    <row r="47" spans="1:8" s="35" customFormat="1">
      <c r="A47" s="30"/>
      <c r="B47" s="27" t="s">
        <v>46</v>
      </c>
      <c r="C47" s="29">
        <f>+C46+C45</f>
        <v>215778.38</v>
      </c>
      <c r="D47" s="31">
        <f t="shared" si="2"/>
        <v>1.1592919338132102E-2</v>
      </c>
      <c r="E47" s="34"/>
      <c r="G47" s="3"/>
    </row>
    <row r="48" spans="1:8">
      <c r="A48" s="28">
        <v>28379</v>
      </c>
      <c r="B48" s="2" t="s">
        <v>124</v>
      </c>
      <c r="C48" s="18">
        <v>211933.28</v>
      </c>
      <c r="D48" s="19">
        <f t="shared" si="2"/>
        <v>1.1386337315655838E-2</v>
      </c>
      <c r="E48" s="20" t="s">
        <v>125</v>
      </c>
    </row>
    <row r="49" spans="1:7">
      <c r="A49" s="28">
        <v>10323</v>
      </c>
      <c r="B49" s="2" t="s">
        <v>169</v>
      </c>
      <c r="C49" s="18">
        <v>202491.17</v>
      </c>
      <c r="D49" s="19">
        <f t="shared" si="2"/>
        <v>1.0879050072087828E-2</v>
      </c>
      <c r="E49" s="20" t="s">
        <v>187</v>
      </c>
    </row>
    <row r="50" spans="1:7">
      <c r="A50" s="28">
        <v>18714</v>
      </c>
      <c r="B50" s="2" t="s">
        <v>170</v>
      </c>
      <c r="C50" s="18">
        <v>202173.21</v>
      </c>
      <c r="D50" s="19">
        <f t="shared" ref="D50:D53" si="3">C50/$C$118</f>
        <v>1.0861967338253453E-2</v>
      </c>
      <c r="E50" s="20" t="s">
        <v>189</v>
      </c>
    </row>
    <row r="51" spans="1:7">
      <c r="A51" s="28">
        <v>5994</v>
      </c>
      <c r="B51" s="2" t="s">
        <v>226</v>
      </c>
      <c r="C51" s="18">
        <v>195526.9</v>
      </c>
      <c r="D51" s="19">
        <f t="shared" si="3"/>
        <v>1.0504887376274776E-2</v>
      </c>
      <c r="E51" s="20" t="s">
        <v>227</v>
      </c>
    </row>
    <row r="52" spans="1:7">
      <c r="A52" s="28">
        <v>39182</v>
      </c>
      <c r="B52" s="2" t="s">
        <v>116</v>
      </c>
      <c r="C52" s="18">
        <v>190350.38</v>
      </c>
      <c r="D52" s="19">
        <f t="shared" si="3"/>
        <v>1.0226773420593823E-2</v>
      </c>
      <c r="E52" s="20" t="s">
        <v>119</v>
      </c>
    </row>
    <row r="53" spans="1:7">
      <c r="A53" s="28">
        <v>3693</v>
      </c>
      <c r="B53" s="2" t="s">
        <v>168</v>
      </c>
      <c r="C53" s="18">
        <v>186191.16</v>
      </c>
      <c r="D53" s="19">
        <f t="shared" si="3"/>
        <v>1.0003314972302824E-2</v>
      </c>
      <c r="E53" s="20" t="s">
        <v>186</v>
      </c>
    </row>
    <row r="54" spans="1:7">
      <c r="A54" s="28">
        <v>1268490</v>
      </c>
      <c r="B54" s="2" t="s">
        <v>30</v>
      </c>
      <c r="C54" s="18">
        <v>167552.57</v>
      </c>
      <c r="D54" s="19">
        <f t="shared" ref="D54:D97" si="4">C54/$C$118</f>
        <v>9.0019372140375357E-3</v>
      </c>
      <c r="E54" s="20" t="s">
        <v>128</v>
      </c>
    </row>
    <row r="55" spans="1:7">
      <c r="A55" s="28">
        <v>103572</v>
      </c>
      <c r="B55" s="2" t="s">
        <v>30</v>
      </c>
      <c r="C55" s="18">
        <v>12862.5</v>
      </c>
      <c r="D55" s="19">
        <f t="shared" si="4"/>
        <v>6.910512767160647E-4</v>
      </c>
      <c r="E55" s="20" t="s">
        <v>129</v>
      </c>
    </row>
    <row r="56" spans="1:7" s="35" customFormat="1">
      <c r="A56" s="30"/>
      <c r="B56" s="27" t="s">
        <v>46</v>
      </c>
      <c r="C56" s="29">
        <f>+C55+C54</f>
        <v>180415.07</v>
      </c>
      <c r="D56" s="31">
        <f t="shared" si="4"/>
        <v>9.6929884907536006E-3</v>
      </c>
      <c r="E56" s="34"/>
      <c r="G56" s="3"/>
    </row>
    <row r="57" spans="1:7">
      <c r="A57" s="28">
        <v>1891</v>
      </c>
      <c r="B57" s="2" t="s">
        <v>146</v>
      </c>
      <c r="C57" s="18">
        <v>179922.09</v>
      </c>
      <c r="D57" s="19">
        <f t="shared" si="4"/>
        <v>9.6665026242116758E-3</v>
      </c>
      <c r="E57" s="20" t="s">
        <v>151</v>
      </c>
    </row>
    <row r="58" spans="1:7">
      <c r="A58" s="28">
        <v>7955</v>
      </c>
      <c r="B58" s="2" t="s">
        <v>138</v>
      </c>
      <c r="C58" s="18">
        <v>179281.62</v>
      </c>
      <c r="D58" s="19">
        <f t="shared" si="4"/>
        <v>9.6320927030300752E-3</v>
      </c>
      <c r="E58" s="20" t="s">
        <v>143</v>
      </c>
    </row>
    <row r="59" spans="1:7">
      <c r="A59" s="28">
        <v>55575</v>
      </c>
      <c r="B59" s="2" t="s">
        <v>126</v>
      </c>
      <c r="C59" s="18">
        <v>177838.27</v>
      </c>
      <c r="D59" s="19">
        <f t="shared" si="4"/>
        <v>9.5545472134092296E-3</v>
      </c>
      <c r="E59" s="20" t="s">
        <v>127</v>
      </c>
    </row>
    <row r="60" spans="1:7">
      <c r="A60" s="28">
        <v>4984</v>
      </c>
      <c r="B60" s="2" t="s">
        <v>132</v>
      </c>
      <c r="C60" s="18">
        <v>173748.25</v>
      </c>
      <c r="D60" s="19">
        <f t="shared" si="4"/>
        <v>9.3348066075554497E-3</v>
      </c>
      <c r="E60" s="20" t="s">
        <v>135</v>
      </c>
    </row>
    <row r="61" spans="1:7">
      <c r="A61" s="28">
        <v>6612</v>
      </c>
      <c r="B61" s="2" t="s">
        <v>140</v>
      </c>
      <c r="C61" s="18">
        <v>173517.8</v>
      </c>
      <c r="D61" s="19">
        <f t="shared" si="4"/>
        <v>9.3224254400748503E-3</v>
      </c>
      <c r="E61" s="20" t="s">
        <v>145</v>
      </c>
    </row>
    <row r="62" spans="1:7">
      <c r="A62" s="28">
        <v>19263</v>
      </c>
      <c r="B62" s="2" t="s">
        <v>131</v>
      </c>
      <c r="C62" s="18">
        <v>170580.6</v>
      </c>
      <c r="D62" s="19">
        <f t="shared" si="4"/>
        <v>9.164621295470736E-3</v>
      </c>
      <c r="E62" s="20" t="s">
        <v>134</v>
      </c>
    </row>
    <row r="63" spans="1:7">
      <c r="A63" s="28">
        <v>14849</v>
      </c>
      <c r="B63" s="2" t="s">
        <v>165</v>
      </c>
      <c r="C63" s="18">
        <v>167965.62</v>
      </c>
      <c r="D63" s="19">
        <f t="shared" si="4"/>
        <v>9.0241287576602811E-3</v>
      </c>
      <c r="E63" s="20" t="s">
        <v>183</v>
      </c>
    </row>
    <row r="64" spans="1:7">
      <c r="A64" s="28">
        <v>48489</v>
      </c>
      <c r="B64" s="2" t="s">
        <v>139</v>
      </c>
      <c r="C64" s="18">
        <v>166494.41</v>
      </c>
      <c r="D64" s="19">
        <f t="shared" si="4"/>
        <v>8.9450864603761258E-3</v>
      </c>
      <c r="E64" s="20" t="s">
        <v>144</v>
      </c>
    </row>
    <row r="65" spans="1:5">
      <c r="A65" s="28">
        <v>144384</v>
      </c>
      <c r="B65" s="2" t="s">
        <v>228</v>
      </c>
      <c r="C65" s="18">
        <v>166296.23000000001</v>
      </c>
      <c r="D65" s="19">
        <f t="shared" si="4"/>
        <v>8.9344390324251378E-3</v>
      </c>
      <c r="E65" s="20" t="s">
        <v>230</v>
      </c>
    </row>
    <row r="66" spans="1:5">
      <c r="A66" s="28">
        <v>99566</v>
      </c>
      <c r="B66" s="2" t="s">
        <v>130</v>
      </c>
      <c r="C66" s="18">
        <v>166248.07</v>
      </c>
      <c r="D66" s="19">
        <f t="shared" si="4"/>
        <v>8.9318515860121826E-3</v>
      </c>
      <c r="E66" s="20" t="s">
        <v>133</v>
      </c>
    </row>
    <row r="67" spans="1:5">
      <c r="A67" s="28">
        <v>1672</v>
      </c>
      <c r="B67" s="2" t="s">
        <v>158</v>
      </c>
      <c r="C67" s="18">
        <v>166048.39000000001</v>
      </c>
      <c r="D67" s="19">
        <f t="shared" si="4"/>
        <v>8.9211235689910223E-3</v>
      </c>
      <c r="E67" s="20" t="s">
        <v>176</v>
      </c>
    </row>
    <row r="68" spans="1:5">
      <c r="A68" s="28">
        <v>13199</v>
      </c>
      <c r="B68" s="2" t="s">
        <v>150</v>
      </c>
      <c r="C68" s="18">
        <v>164942.63</v>
      </c>
      <c r="D68" s="19">
        <f t="shared" si="4"/>
        <v>8.8617154555028551E-3</v>
      </c>
      <c r="E68" s="20" t="s">
        <v>155</v>
      </c>
    </row>
    <row r="69" spans="1:5">
      <c r="A69" s="28">
        <v>256601</v>
      </c>
      <c r="B69" s="2" t="s">
        <v>163</v>
      </c>
      <c r="C69" s="18">
        <v>163311.9</v>
      </c>
      <c r="D69" s="19">
        <f t="shared" si="4"/>
        <v>8.7741027792362508E-3</v>
      </c>
      <c r="E69" s="20" t="s">
        <v>181</v>
      </c>
    </row>
    <row r="70" spans="1:5">
      <c r="A70" s="28">
        <v>300201</v>
      </c>
      <c r="B70" s="2" t="s">
        <v>137</v>
      </c>
      <c r="C70" s="18">
        <v>161474.07</v>
      </c>
      <c r="D70" s="19">
        <f t="shared" si="4"/>
        <v>8.6753634386813761E-3</v>
      </c>
      <c r="E70" s="20" t="s">
        <v>142</v>
      </c>
    </row>
    <row r="71" spans="1:5">
      <c r="A71" s="28">
        <v>292031</v>
      </c>
      <c r="B71" s="2" t="s">
        <v>156</v>
      </c>
      <c r="C71" s="18">
        <v>160136.35999999999</v>
      </c>
      <c r="D71" s="19">
        <f t="shared" si="4"/>
        <v>8.6034935686424372E-3</v>
      </c>
      <c r="E71" s="20" t="s">
        <v>174</v>
      </c>
    </row>
    <row r="72" spans="1:5">
      <c r="A72" s="28">
        <v>20423</v>
      </c>
      <c r="B72" s="2" t="s">
        <v>166</v>
      </c>
      <c r="C72" s="18">
        <v>154010.91</v>
      </c>
      <c r="D72" s="19">
        <f t="shared" si="4"/>
        <v>8.2743973553899269E-3</v>
      </c>
      <c r="E72" s="20" t="s">
        <v>184</v>
      </c>
    </row>
    <row r="73" spans="1:5">
      <c r="A73" s="28">
        <v>174489</v>
      </c>
      <c r="B73" s="2" t="s">
        <v>229</v>
      </c>
      <c r="C73" s="18">
        <v>153321.34</v>
      </c>
      <c r="D73" s="19">
        <f t="shared" si="4"/>
        <v>8.2373494853113967E-3</v>
      </c>
      <c r="E73" s="20" t="s">
        <v>178</v>
      </c>
    </row>
    <row r="74" spans="1:5">
      <c r="A74" s="28">
        <v>43841</v>
      </c>
      <c r="B74" s="2" t="s">
        <v>162</v>
      </c>
      <c r="C74" s="18">
        <v>151834.1</v>
      </c>
      <c r="D74" s="19">
        <f t="shared" si="4"/>
        <v>8.1574459594973472E-3</v>
      </c>
      <c r="E74" s="20" t="s">
        <v>180</v>
      </c>
    </row>
    <row r="75" spans="1:5">
      <c r="A75" s="28">
        <v>5652</v>
      </c>
      <c r="B75" s="2" t="s">
        <v>147</v>
      </c>
      <c r="C75" s="18">
        <v>151674.34</v>
      </c>
      <c r="D75" s="19">
        <f t="shared" si="4"/>
        <v>8.1488626862636707E-3</v>
      </c>
      <c r="E75" s="20" t="s">
        <v>152</v>
      </c>
    </row>
    <row r="76" spans="1:5">
      <c r="A76" s="28">
        <v>196322</v>
      </c>
      <c r="B76" s="2" t="s">
        <v>136</v>
      </c>
      <c r="C76" s="18">
        <v>150883.45000000001</v>
      </c>
      <c r="D76" s="19">
        <f t="shared" si="4"/>
        <v>8.1063712931253272E-3</v>
      </c>
      <c r="E76" s="20" t="s">
        <v>141</v>
      </c>
    </row>
    <row r="77" spans="1:5">
      <c r="A77" s="28">
        <v>161563</v>
      </c>
      <c r="B77" s="2" t="s">
        <v>148</v>
      </c>
      <c r="C77" s="18">
        <v>148723.57999999999</v>
      </c>
      <c r="D77" s="19">
        <f t="shared" si="4"/>
        <v>7.9903300164652098E-3</v>
      </c>
      <c r="E77" s="20" t="s">
        <v>153</v>
      </c>
    </row>
    <row r="78" spans="1:5">
      <c r="A78" s="28">
        <v>2526</v>
      </c>
      <c r="B78" s="2" t="s">
        <v>159</v>
      </c>
      <c r="C78" s="18">
        <v>146153.32999999999</v>
      </c>
      <c r="D78" s="19">
        <f t="shared" si="4"/>
        <v>7.8522406447272541E-3</v>
      </c>
      <c r="E78" s="20" t="s">
        <v>177</v>
      </c>
    </row>
    <row r="79" spans="1:5">
      <c r="A79" s="28">
        <v>66726</v>
      </c>
      <c r="B79" s="2" t="s">
        <v>161</v>
      </c>
      <c r="C79" s="18">
        <v>145917.03</v>
      </c>
      <c r="D79" s="19">
        <f t="shared" si="4"/>
        <v>7.8395451798729879E-3</v>
      </c>
      <c r="E79" s="20" t="s">
        <v>179</v>
      </c>
    </row>
    <row r="80" spans="1:5">
      <c r="A80" s="28">
        <v>12293</v>
      </c>
      <c r="B80" s="2" t="s">
        <v>172</v>
      </c>
      <c r="C80" s="18">
        <v>142006.23000000001</v>
      </c>
      <c r="D80" s="19">
        <f t="shared" si="4"/>
        <v>7.6294333561232365E-3</v>
      </c>
      <c r="E80" s="20" t="s">
        <v>191</v>
      </c>
    </row>
    <row r="81" spans="1:7">
      <c r="A81" s="28">
        <v>49360</v>
      </c>
      <c r="B81" s="2" t="s">
        <v>149</v>
      </c>
      <c r="C81" s="18">
        <v>140007.94</v>
      </c>
      <c r="D81" s="19">
        <f t="shared" si="4"/>
        <v>7.5220731341019385E-3</v>
      </c>
      <c r="E81" s="20" t="s">
        <v>154</v>
      </c>
    </row>
    <row r="82" spans="1:7">
      <c r="A82" s="28">
        <v>71192</v>
      </c>
      <c r="B82" s="2" t="s">
        <v>18</v>
      </c>
      <c r="C82" s="18">
        <v>139173.32</v>
      </c>
      <c r="D82" s="19">
        <f t="shared" si="4"/>
        <v>7.4772323009378756E-3</v>
      </c>
      <c r="E82" s="20" t="s">
        <v>188</v>
      </c>
    </row>
    <row r="83" spans="1:7">
      <c r="A83" s="28">
        <v>43702</v>
      </c>
      <c r="B83" s="2" t="s">
        <v>164</v>
      </c>
      <c r="C83" s="18">
        <v>127334.69</v>
      </c>
      <c r="D83" s="19">
        <f t="shared" si="4"/>
        <v>6.8411895117391104E-3</v>
      </c>
      <c r="E83" s="20" t="s">
        <v>182</v>
      </c>
    </row>
    <row r="84" spans="1:7">
      <c r="A84" s="28">
        <v>4733</v>
      </c>
      <c r="B84" s="2" t="s">
        <v>171</v>
      </c>
      <c r="C84" s="18">
        <v>126749.74</v>
      </c>
      <c r="D84" s="19">
        <f t="shared" si="4"/>
        <v>6.8097624606747722E-3</v>
      </c>
      <c r="E84" s="20" t="s">
        <v>190</v>
      </c>
    </row>
    <row r="85" spans="1:7">
      <c r="A85" s="28">
        <v>78324</v>
      </c>
      <c r="B85" s="2" t="s">
        <v>173</v>
      </c>
      <c r="C85" s="18">
        <v>124674.53</v>
      </c>
      <c r="D85" s="19">
        <f t="shared" si="4"/>
        <v>6.6982696311351066E-3</v>
      </c>
      <c r="E85" s="20" t="s">
        <v>192</v>
      </c>
    </row>
    <row r="86" spans="1:7">
      <c r="A86" s="28">
        <v>2041744</v>
      </c>
      <c r="B86" s="2" t="s">
        <v>20</v>
      </c>
      <c r="C86" s="18">
        <v>61467.69</v>
      </c>
      <c r="D86" s="19">
        <f t="shared" si="4"/>
        <v>3.3024159884382726E-3</v>
      </c>
      <c r="E86" s="20" t="s">
        <v>193</v>
      </c>
    </row>
    <row r="87" spans="1:7">
      <c r="A87" s="28">
        <v>1677948</v>
      </c>
      <c r="B87" s="2" t="s">
        <v>58</v>
      </c>
      <c r="C87" s="18">
        <v>53793.73</v>
      </c>
      <c r="D87" s="19">
        <f t="shared" si="4"/>
        <v>2.8901244544854631E-3</v>
      </c>
      <c r="E87" s="20" t="s">
        <v>194</v>
      </c>
    </row>
    <row r="88" spans="1:7" s="35" customFormat="1">
      <c r="A88" s="30"/>
      <c r="B88" s="27" t="s">
        <v>46</v>
      </c>
      <c r="C88" s="29">
        <f>+C87+C86</f>
        <v>115261.42000000001</v>
      </c>
      <c r="D88" s="31">
        <f t="shared" si="4"/>
        <v>6.1925404429237366E-3</v>
      </c>
      <c r="E88" s="34"/>
      <c r="G88" s="3"/>
    </row>
    <row r="89" spans="1:7">
      <c r="A89" s="28">
        <v>15672</v>
      </c>
      <c r="B89" s="2" t="s">
        <v>196</v>
      </c>
      <c r="C89" s="18">
        <v>103007.35</v>
      </c>
      <c r="D89" s="19">
        <f t="shared" si="4"/>
        <v>5.5341777048504197E-3</v>
      </c>
      <c r="E89" s="20" t="s">
        <v>202</v>
      </c>
    </row>
    <row r="90" spans="1:7">
      <c r="A90" s="28">
        <v>153691</v>
      </c>
      <c r="B90" s="2" t="s">
        <v>231</v>
      </c>
      <c r="C90" s="18">
        <v>101538.64</v>
      </c>
      <c r="D90" s="19">
        <f t="shared" si="4"/>
        <v>5.4552697226832167E-3</v>
      </c>
      <c r="E90" s="20" t="s">
        <v>232</v>
      </c>
    </row>
    <row r="91" spans="1:7">
      <c r="A91" s="28">
        <v>23970</v>
      </c>
      <c r="B91" s="2" t="s">
        <v>195</v>
      </c>
      <c r="C91" s="18">
        <v>99288.1</v>
      </c>
      <c r="D91" s="19">
        <f t="shared" si="4"/>
        <v>5.3343571053615004E-3</v>
      </c>
      <c r="E91" s="20" t="s">
        <v>201</v>
      </c>
    </row>
    <row r="92" spans="1:7">
      <c r="A92" s="28">
        <v>38152</v>
      </c>
      <c r="B92" s="2" t="s">
        <v>197</v>
      </c>
      <c r="C92" s="18">
        <v>92729.11</v>
      </c>
      <c r="D92" s="19">
        <f t="shared" si="4"/>
        <v>4.9819685017877084E-3</v>
      </c>
      <c r="E92" s="20" t="s">
        <v>203</v>
      </c>
    </row>
    <row r="93" spans="1:7">
      <c r="A93" s="28">
        <v>7713</v>
      </c>
      <c r="B93" s="2" t="s">
        <v>167</v>
      </c>
      <c r="C93" s="18">
        <v>91290.19</v>
      </c>
      <c r="D93" s="19">
        <f t="shared" si="4"/>
        <v>4.9046610185541004E-3</v>
      </c>
      <c r="E93" s="20" t="s">
        <v>185</v>
      </c>
    </row>
    <row r="94" spans="1:7">
      <c r="A94" s="28">
        <v>20379</v>
      </c>
      <c r="B94" s="2" t="s">
        <v>198</v>
      </c>
      <c r="C94" s="18">
        <v>90107.98</v>
      </c>
      <c r="D94" s="19">
        <f t="shared" si="4"/>
        <v>4.8411455487895527E-3</v>
      </c>
      <c r="E94" s="20" t="s">
        <v>204</v>
      </c>
    </row>
    <row r="95" spans="1:7">
      <c r="A95" s="28">
        <v>6332</v>
      </c>
      <c r="B95" s="2" t="s">
        <v>200</v>
      </c>
      <c r="C95" s="18">
        <v>74216.81</v>
      </c>
      <c r="D95" s="19">
        <f t="shared" si="4"/>
        <v>3.9873758059703474E-3</v>
      </c>
      <c r="E95" s="20" t="s">
        <v>206</v>
      </c>
    </row>
    <row r="96" spans="1:7">
      <c r="A96" s="28">
        <v>3657350</v>
      </c>
      <c r="B96" s="2" t="s">
        <v>59</v>
      </c>
      <c r="C96" s="18">
        <v>71378.960000000006</v>
      </c>
      <c r="D96" s="19">
        <f t="shared" si="4"/>
        <v>3.8349093441138902E-3</v>
      </c>
      <c r="E96" s="20" t="s">
        <v>207</v>
      </c>
    </row>
    <row r="97" spans="1:7">
      <c r="A97" s="28">
        <v>3244</v>
      </c>
      <c r="B97" s="2" t="s">
        <v>199</v>
      </c>
      <c r="C97" s="18">
        <v>56516.02</v>
      </c>
      <c r="D97" s="19">
        <f t="shared" si="4"/>
        <v>3.036382334375949E-3</v>
      </c>
      <c r="E97" s="20" t="s">
        <v>205</v>
      </c>
    </row>
    <row r="98" spans="1:7">
      <c r="A98" s="28">
        <v>180877</v>
      </c>
      <c r="B98" s="2" t="s">
        <v>21</v>
      </c>
      <c r="C98" s="18">
        <v>54807.48</v>
      </c>
      <c r="D98" s="19">
        <f t="shared" ref="D98:D99" si="5">C98/$C$118</f>
        <v>2.9445892344093436E-3</v>
      </c>
      <c r="E98" s="20" t="s">
        <v>208</v>
      </c>
    </row>
    <row r="99" spans="1:7">
      <c r="A99" s="28">
        <v>1265335</v>
      </c>
      <c r="B99" s="2" t="s">
        <v>22</v>
      </c>
      <c r="C99" s="18">
        <v>49527.76</v>
      </c>
      <c r="D99" s="19">
        <f t="shared" si="5"/>
        <v>2.660930750700629E-3</v>
      </c>
      <c r="E99" s="20" t="s">
        <v>209</v>
      </c>
    </row>
    <row r="100" spans="1:7">
      <c r="A100" s="28">
        <v>730066</v>
      </c>
      <c r="B100" s="2" t="s">
        <v>23</v>
      </c>
      <c r="C100" s="18">
        <v>26785.439999999999</v>
      </c>
      <c r="D100" s="19">
        <f t="shared" ref="D100:D113" si="6">C100/$C$118</f>
        <v>1.4390758024801979E-3</v>
      </c>
      <c r="E100" s="20" t="s">
        <v>210</v>
      </c>
    </row>
    <row r="101" spans="1:7">
      <c r="A101" s="28">
        <v>571359</v>
      </c>
      <c r="B101" s="2" t="s">
        <v>44</v>
      </c>
      <c r="C101" s="18">
        <v>18563.89</v>
      </c>
      <c r="D101" s="19">
        <f t="shared" si="6"/>
        <v>9.9736442257077431E-4</v>
      </c>
      <c r="E101" s="20" t="s">
        <v>211</v>
      </c>
    </row>
    <row r="102" spans="1:7" s="35" customFormat="1">
      <c r="A102" s="30"/>
      <c r="B102" s="27" t="s">
        <v>46</v>
      </c>
      <c r="C102" s="29">
        <f>+C101+C100</f>
        <v>45349.33</v>
      </c>
      <c r="D102" s="31">
        <f t="shared" si="6"/>
        <v>2.4364402250509724E-3</v>
      </c>
      <c r="E102" s="34"/>
      <c r="G102" s="3"/>
    </row>
    <row r="103" spans="1:7">
      <c r="A103" s="28">
        <v>6156103</v>
      </c>
      <c r="B103" s="2" t="s">
        <v>24</v>
      </c>
      <c r="C103" s="18">
        <v>42722.74</v>
      </c>
      <c r="D103" s="19">
        <f t="shared" si="6"/>
        <v>2.2953239278373943E-3</v>
      </c>
      <c r="E103" s="20" t="s">
        <v>212</v>
      </c>
    </row>
    <row r="104" spans="1:7">
      <c r="A104" s="28">
        <v>21233273216</v>
      </c>
      <c r="B104" s="2" t="s">
        <v>25</v>
      </c>
      <c r="C104" s="18">
        <v>40871.199999999997</v>
      </c>
      <c r="D104" s="19">
        <f t="shared" si="6"/>
        <v>2.1958480031811561E-3</v>
      </c>
      <c r="E104" s="20" t="s">
        <v>213</v>
      </c>
    </row>
    <row r="105" spans="1:7">
      <c r="A105" s="28">
        <v>29773</v>
      </c>
      <c r="B105" s="2" t="s">
        <v>60</v>
      </c>
      <c r="C105" s="18">
        <v>34473.550000000003</v>
      </c>
      <c r="D105" s="19">
        <f t="shared" si="6"/>
        <v>1.8521275599949537E-3</v>
      </c>
      <c r="E105" s="20" t="s">
        <v>214</v>
      </c>
    </row>
    <row r="106" spans="1:7">
      <c r="A106" s="28">
        <v>4003270</v>
      </c>
      <c r="B106" s="2" t="s">
        <v>26</v>
      </c>
      <c r="C106" s="18">
        <v>33535.910000000003</v>
      </c>
      <c r="D106" s="19">
        <f t="shared" si="6"/>
        <v>1.8017518694915485E-3</v>
      </c>
      <c r="E106" s="20" t="s">
        <v>215</v>
      </c>
    </row>
    <row r="107" spans="1:7">
      <c r="A107" s="28">
        <v>169819</v>
      </c>
      <c r="B107" s="2" t="s">
        <v>27</v>
      </c>
      <c r="C107" s="18">
        <v>26012.959999999999</v>
      </c>
      <c r="D107" s="19">
        <f t="shared" si="6"/>
        <v>1.3975735058630843E-3</v>
      </c>
      <c r="E107" s="20" t="s">
        <v>216</v>
      </c>
    </row>
    <row r="108" spans="1:7">
      <c r="A108" s="28">
        <v>432517</v>
      </c>
      <c r="B108" s="2" t="s">
        <v>28</v>
      </c>
      <c r="C108" s="18">
        <v>19938.91</v>
      </c>
      <c r="D108" s="19">
        <f t="shared" si="6"/>
        <v>1.0712388114150989E-3</v>
      </c>
      <c r="E108" s="20" t="s">
        <v>217</v>
      </c>
    </row>
    <row r="109" spans="1:7">
      <c r="A109" s="28">
        <v>12313057</v>
      </c>
      <c r="B109" s="2" t="s">
        <v>29</v>
      </c>
      <c r="C109" s="18">
        <v>14986.49</v>
      </c>
      <c r="D109" s="19">
        <f t="shared" si="6"/>
        <v>8.0516486281768983E-4</v>
      </c>
      <c r="E109" s="20" t="s">
        <v>218</v>
      </c>
    </row>
    <row r="110" spans="1:7">
      <c r="A110" s="28">
        <v>577525</v>
      </c>
      <c r="B110" s="2" t="s">
        <v>31</v>
      </c>
      <c r="C110" s="18">
        <v>4390.59</v>
      </c>
      <c r="D110" s="19">
        <f t="shared" si="6"/>
        <v>2.3588904373463839E-4</v>
      </c>
      <c r="E110" s="20" t="s">
        <v>219</v>
      </c>
    </row>
    <row r="111" spans="1:7">
      <c r="A111" s="28">
        <v>75226</v>
      </c>
      <c r="B111" s="2" t="s">
        <v>32</v>
      </c>
      <c r="C111" s="18">
        <v>1942.63</v>
      </c>
      <c r="D111" s="19">
        <f t="shared" si="6"/>
        <v>1.0436983025748717E-4</v>
      </c>
      <c r="E111" s="20" t="s">
        <v>220</v>
      </c>
    </row>
    <row r="112" spans="1:7">
      <c r="A112" s="28">
        <v>275182</v>
      </c>
      <c r="B112" s="2" t="s">
        <v>34</v>
      </c>
      <c r="C112" s="18">
        <v>1182.68</v>
      </c>
      <c r="D112" s="19">
        <f t="shared" si="6"/>
        <v>6.3540721006534917E-5</v>
      </c>
      <c r="E112" s="20" t="s">
        <v>221</v>
      </c>
    </row>
    <row r="113" spans="1:5">
      <c r="A113" s="28">
        <v>552780</v>
      </c>
      <c r="B113" s="2" t="s">
        <v>36</v>
      </c>
      <c r="C113" s="18">
        <v>268.69</v>
      </c>
      <c r="D113" s="19">
        <f t="shared" si="6"/>
        <v>1.4435651509491889E-5</v>
      </c>
      <c r="E113" s="20" t="s">
        <v>222</v>
      </c>
    </row>
    <row r="114" spans="1:5">
      <c r="A114" s="28"/>
      <c r="C114" s="18"/>
      <c r="D114" s="19"/>
      <c r="E114" s="20"/>
    </row>
    <row r="115" spans="1:5">
      <c r="A115" s="21"/>
      <c r="B115" s="21" t="s">
        <v>37</v>
      </c>
      <c r="C115" s="26">
        <v>18568859.030000012</v>
      </c>
      <c r="D115" s="19">
        <f>C115/$C$118</f>
        <v>0.99763138890900949</v>
      </c>
    </row>
    <row r="116" spans="1:5">
      <c r="B116" s="21" t="s">
        <v>48</v>
      </c>
      <c r="C116" s="26">
        <v>44086.830000000075</v>
      </c>
      <c r="D116" s="19">
        <f>C116/$C$118</f>
        <v>2.3686110909904102E-3</v>
      </c>
    </row>
    <row r="117" spans="1:5">
      <c r="B117" s="3"/>
      <c r="C117" s="26"/>
      <c r="D117" s="23"/>
    </row>
    <row r="118" spans="1:5">
      <c r="B118" s="21" t="s">
        <v>49</v>
      </c>
      <c r="C118" s="22">
        <f>C115+C116</f>
        <v>18612945.860000014</v>
      </c>
      <c r="D118" s="19">
        <f>C118/$C$118</f>
        <v>1</v>
      </c>
    </row>
    <row r="119" spans="1:5">
      <c r="A119" s="55" t="s">
        <v>51</v>
      </c>
      <c r="B119" s="55"/>
      <c r="C119" s="55"/>
      <c r="D119" s="55"/>
      <c r="E119" s="55"/>
    </row>
    <row r="120" spans="1:5">
      <c r="A120" s="55"/>
      <c r="B120" s="55"/>
      <c r="C120" s="55"/>
      <c r="D120" s="55"/>
      <c r="E120" s="55"/>
    </row>
    <row r="121" spans="1:5">
      <c r="A121" s="55"/>
      <c r="B121" s="55"/>
      <c r="C121" s="55"/>
      <c r="D121" s="55"/>
      <c r="E121" s="55"/>
    </row>
    <row r="122" spans="1:5">
      <c r="A122" s="55"/>
      <c r="B122" s="55"/>
      <c r="C122" s="55"/>
      <c r="D122" s="55"/>
      <c r="E122" s="55"/>
    </row>
  </sheetData>
  <mergeCells count="2">
    <mergeCell ref="A3:E6"/>
    <mergeCell ref="A119:E122"/>
  </mergeCells>
  <pageMargins left="0.7" right="0.7" top="0.75" bottom="0.75" header="0.3" footer="0.3"/>
  <pageSetup orientation="portrait" r:id="rId1"/>
  <ignoredErrors>
    <ignoredError sqref="E12:E113"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D201-829D-4AEF-881E-DA3F22807794}">
  <dimension ref="A1:N118"/>
  <sheetViews>
    <sheetView workbookViewId="0">
      <selection activeCell="B51" sqref="B51:B64"/>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11" width="9.140625" style="3"/>
    <col min="12" max="12" width="10.85546875" style="3" bestFit="1" customWidth="1"/>
    <col min="13" max="16384" width="9.140625" style="3"/>
  </cols>
  <sheetData>
    <row r="1" spans="1:8" ht="38.25" customHeight="1">
      <c r="A1" s="1" t="s">
        <v>63</v>
      </c>
    </row>
    <row r="2" spans="1:8" ht="12.75">
      <c r="A2" s="4"/>
    </row>
    <row r="3" spans="1:8">
      <c r="A3" s="46" t="s">
        <v>1</v>
      </c>
      <c r="B3" s="47"/>
      <c r="C3" s="47"/>
      <c r="D3" s="47"/>
      <c r="E3" s="48"/>
    </row>
    <row r="4" spans="1:8" ht="12.75" customHeight="1">
      <c r="A4" s="49"/>
      <c r="B4" s="56"/>
      <c r="C4" s="56"/>
      <c r="D4" s="56"/>
      <c r="E4" s="51"/>
    </row>
    <row r="5" spans="1:8" ht="12.75" customHeight="1">
      <c r="A5" s="49"/>
      <c r="B5" s="56"/>
      <c r="C5" s="56"/>
      <c r="D5" s="56"/>
      <c r="E5" s="51"/>
    </row>
    <row r="6" spans="1:8">
      <c r="A6" s="52"/>
      <c r="B6" s="53"/>
      <c r="C6" s="53"/>
      <c r="D6" s="53"/>
      <c r="E6" s="54"/>
    </row>
    <row r="7" spans="1:8" ht="12.75">
      <c r="A7" s="5"/>
      <c r="B7" s="5"/>
    </row>
    <row r="8" spans="1:8" ht="30.75" customHeight="1">
      <c r="A8" s="4" t="s">
        <v>67</v>
      </c>
    </row>
    <row r="9" spans="1:8">
      <c r="A9" s="6"/>
    </row>
    <row r="10" spans="1:8" ht="12">
      <c r="A10" s="7" t="s">
        <v>3</v>
      </c>
      <c r="B10" s="8" t="s">
        <v>4</v>
      </c>
      <c r="C10" s="9" t="s">
        <v>5</v>
      </c>
      <c r="D10" s="10" t="s">
        <v>6</v>
      </c>
      <c r="E10" s="11" t="s">
        <v>7</v>
      </c>
    </row>
    <row r="11" spans="1:8" ht="12">
      <c r="A11" s="12"/>
      <c r="B11" s="13"/>
      <c r="C11" s="14"/>
      <c r="D11" s="15"/>
      <c r="E11" s="16"/>
    </row>
    <row r="12" spans="1:8">
      <c r="A12" s="28">
        <v>2029792.33</v>
      </c>
      <c r="B12" s="2" t="s">
        <v>55</v>
      </c>
      <c r="C12" s="18">
        <v>2029792.33</v>
      </c>
      <c r="D12" s="19">
        <f t="shared" ref="D12:D45" si="0">C12/$C$114</f>
        <v>0.10996578003469815</v>
      </c>
      <c r="E12" s="37" t="s">
        <v>54</v>
      </c>
      <c r="H12" s="40"/>
    </row>
    <row r="13" spans="1:8">
      <c r="A13" s="28">
        <v>47835</v>
      </c>
      <c r="B13" s="2" t="s">
        <v>68</v>
      </c>
      <c r="C13" s="18">
        <v>739139.21</v>
      </c>
      <c r="D13" s="19">
        <f t="shared" si="0"/>
        <v>4.0043515083082688E-2</v>
      </c>
      <c r="E13" s="37" t="s">
        <v>81</v>
      </c>
      <c r="H13" s="40"/>
    </row>
    <row r="14" spans="1:8">
      <c r="A14" s="28">
        <v>4185</v>
      </c>
      <c r="B14" s="2" t="s">
        <v>69</v>
      </c>
      <c r="C14" s="18">
        <v>613362.66</v>
      </c>
      <c r="D14" s="19">
        <f t="shared" si="0"/>
        <v>3.3229460154210626E-2</v>
      </c>
      <c r="E14" s="20" t="s">
        <v>82</v>
      </c>
      <c r="H14" s="40"/>
    </row>
    <row r="15" spans="1:8">
      <c r="A15" s="41">
        <v>30265</v>
      </c>
      <c r="B15" s="2" t="s">
        <v>70</v>
      </c>
      <c r="C15" s="33">
        <v>588892.86</v>
      </c>
      <c r="D15" s="19">
        <f t="shared" si="0"/>
        <v>3.190378727402339E-2</v>
      </c>
      <c r="E15" s="20" t="s">
        <v>83</v>
      </c>
      <c r="H15" s="40"/>
    </row>
    <row r="16" spans="1:8">
      <c r="A16" s="28">
        <v>145911</v>
      </c>
      <c r="B16" s="2" t="s">
        <v>71</v>
      </c>
      <c r="C16" s="18">
        <v>548711.22</v>
      </c>
      <c r="D16" s="19">
        <f t="shared" si="0"/>
        <v>2.9726911679231176E-2</v>
      </c>
      <c r="E16" s="37" t="s">
        <v>84</v>
      </c>
      <c r="H16" s="40"/>
    </row>
    <row r="17" spans="1:8">
      <c r="A17" s="28">
        <v>76757</v>
      </c>
      <c r="B17" s="2" t="s">
        <v>72</v>
      </c>
      <c r="C17" s="18">
        <v>534730.62</v>
      </c>
      <c r="D17" s="19">
        <f t="shared" si="0"/>
        <v>2.8969500410289638E-2</v>
      </c>
      <c r="E17" s="37" t="s">
        <v>85</v>
      </c>
      <c r="H17" s="40"/>
    </row>
    <row r="18" spans="1:8">
      <c r="A18" s="41">
        <v>149253</v>
      </c>
      <c r="B18" s="2" t="s">
        <v>73</v>
      </c>
      <c r="C18" s="33">
        <v>470892.18</v>
      </c>
      <c r="D18" s="19">
        <f t="shared" si="0"/>
        <v>2.5510996923483048E-2</v>
      </c>
      <c r="E18" s="20" t="s">
        <v>86</v>
      </c>
      <c r="H18" s="40"/>
    </row>
    <row r="19" spans="1:8">
      <c r="A19" s="28">
        <v>159093</v>
      </c>
      <c r="B19" s="2" t="s">
        <v>74</v>
      </c>
      <c r="C19" s="18">
        <v>469268.29</v>
      </c>
      <c r="D19" s="19">
        <f t="shared" si="0"/>
        <v>2.5423021258238244E-2</v>
      </c>
      <c r="E19" s="20" t="s">
        <v>87</v>
      </c>
      <c r="H19" s="40"/>
    </row>
    <row r="20" spans="1:8">
      <c r="A20" s="28">
        <v>37122</v>
      </c>
      <c r="B20" s="2" t="s">
        <v>75</v>
      </c>
      <c r="C20" s="18">
        <v>385670.76</v>
      </c>
      <c r="D20" s="19">
        <f t="shared" si="0"/>
        <v>2.089405173778288E-2</v>
      </c>
      <c r="E20" s="20" t="s">
        <v>88</v>
      </c>
      <c r="H20" s="40"/>
    </row>
    <row r="21" spans="1:8">
      <c r="A21" s="28">
        <v>45012</v>
      </c>
      <c r="B21" s="2" t="s">
        <v>76</v>
      </c>
      <c r="C21" s="18">
        <v>371815.48</v>
      </c>
      <c r="D21" s="19">
        <f t="shared" si="0"/>
        <v>2.0143429789773473E-2</v>
      </c>
      <c r="E21" s="20" t="s">
        <v>89</v>
      </c>
      <c r="H21" s="40"/>
    </row>
    <row r="22" spans="1:8">
      <c r="A22" s="28">
        <v>362649</v>
      </c>
      <c r="B22" s="2" t="s">
        <v>57</v>
      </c>
      <c r="C22" s="18">
        <v>205720.39</v>
      </c>
      <c r="D22" s="19">
        <f t="shared" si="0"/>
        <v>1.1145082588518953E-2</v>
      </c>
      <c r="E22" s="20" t="s">
        <v>90</v>
      </c>
      <c r="H22" s="40"/>
    </row>
    <row r="23" spans="1:8">
      <c r="A23" s="28">
        <v>262047</v>
      </c>
      <c r="B23" s="2" t="s">
        <v>19</v>
      </c>
      <c r="C23" s="18">
        <v>134977.38</v>
      </c>
      <c r="D23" s="19">
        <f t="shared" si="0"/>
        <v>7.312517965194925E-3</v>
      </c>
      <c r="E23" s="20" t="s">
        <v>91</v>
      </c>
      <c r="H23" s="40"/>
    </row>
    <row r="24" spans="1:8" s="35" customFormat="1">
      <c r="A24" s="30"/>
      <c r="B24" s="27" t="s">
        <v>46</v>
      </c>
      <c r="C24" s="29">
        <f>+C23+C22</f>
        <v>340697.77</v>
      </c>
      <c r="D24" s="31">
        <f t="shared" si="0"/>
        <v>1.8457600553713878E-2</v>
      </c>
      <c r="E24" s="34"/>
      <c r="G24" s="3"/>
    </row>
    <row r="25" spans="1:8">
      <c r="A25" s="30">
        <v>18315</v>
      </c>
      <c r="B25" s="2" t="s">
        <v>77</v>
      </c>
      <c r="C25" s="33">
        <v>331298.61</v>
      </c>
      <c r="D25" s="19">
        <f t="shared" si="0"/>
        <v>1.7948392815663683E-2</v>
      </c>
      <c r="E25" s="37" t="s">
        <v>92</v>
      </c>
      <c r="H25" s="40"/>
    </row>
    <row r="26" spans="1:8">
      <c r="A26" s="28">
        <v>35367</v>
      </c>
      <c r="B26" s="2" t="s">
        <v>78</v>
      </c>
      <c r="C26" s="18">
        <v>315825.19</v>
      </c>
      <c r="D26" s="19">
        <f t="shared" si="0"/>
        <v>1.711010671370344E-2</v>
      </c>
      <c r="E26" s="20" t="s">
        <v>93</v>
      </c>
      <c r="H26" s="40"/>
    </row>
    <row r="27" spans="1:8">
      <c r="A27" s="28">
        <v>40325</v>
      </c>
      <c r="B27" s="2" t="s">
        <v>79</v>
      </c>
      <c r="C27" s="18">
        <v>311547.90999999997</v>
      </c>
      <c r="D27" s="19">
        <f t="shared" si="0"/>
        <v>1.6878381317624713E-2</v>
      </c>
      <c r="E27" s="20" t="s">
        <v>94</v>
      </c>
      <c r="H27" s="40"/>
    </row>
    <row r="28" spans="1:8">
      <c r="A28" s="28">
        <v>14056</v>
      </c>
      <c r="B28" s="2" t="s">
        <v>80</v>
      </c>
      <c r="C28" s="18">
        <v>307571.62</v>
      </c>
      <c r="D28" s="19">
        <f t="shared" si="0"/>
        <v>1.6662962318827839E-2</v>
      </c>
      <c r="E28" s="20" t="s">
        <v>95</v>
      </c>
      <c r="H28" s="40"/>
    </row>
    <row r="29" spans="1:8">
      <c r="A29" s="28">
        <v>244040</v>
      </c>
      <c r="B29" s="2" t="s">
        <v>96</v>
      </c>
      <c r="C29" s="18">
        <v>304052.78999999998</v>
      </c>
      <c r="D29" s="19">
        <f t="shared" si="0"/>
        <v>1.647232661682009E-2</v>
      </c>
      <c r="E29" s="20" t="s">
        <v>101</v>
      </c>
      <c r="H29" s="40"/>
    </row>
    <row r="30" spans="1:8">
      <c r="A30" s="30">
        <v>30074</v>
      </c>
      <c r="B30" s="2" t="s">
        <v>97</v>
      </c>
      <c r="C30" s="18">
        <v>301159.61</v>
      </c>
      <c r="D30" s="19">
        <f t="shared" si="0"/>
        <v>1.6315586052389645E-2</v>
      </c>
      <c r="E30" s="20" t="s">
        <v>102</v>
      </c>
      <c r="H30" s="40"/>
    </row>
    <row r="31" spans="1:8">
      <c r="A31" s="28">
        <v>95185</v>
      </c>
      <c r="B31" s="2" t="s">
        <v>98</v>
      </c>
      <c r="C31" s="18">
        <v>255834.13</v>
      </c>
      <c r="D31" s="19">
        <f t="shared" si="0"/>
        <v>1.3860038413362401E-2</v>
      </c>
      <c r="E31" s="37" t="s">
        <v>103</v>
      </c>
      <c r="H31" s="40"/>
    </row>
    <row r="32" spans="1:8">
      <c r="A32" s="28">
        <v>8567</v>
      </c>
      <c r="B32" s="2" t="s">
        <v>99</v>
      </c>
      <c r="C32" s="18">
        <v>251552.1</v>
      </c>
      <c r="D32" s="19">
        <f t="shared" si="0"/>
        <v>1.3628055681866919E-2</v>
      </c>
      <c r="E32" s="37" t="s">
        <v>104</v>
      </c>
      <c r="H32" s="40"/>
    </row>
    <row r="33" spans="1:14">
      <c r="A33" s="28">
        <v>226609</v>
      </c>
      <c r="B33" s="2" t="s">
        <v>100</v>
      </c>
      <c r="C33" s="18">
        <v>238507.05</v>
      </c>
      <c r="D33" s="19">
        <f t="shared" si="0"/>
        <v>1.2921328654850494E-2</v>
      </c>
      <c r="E33" s="37" t="s">
        <v>105</v>
      </c>
      <c r="H33" s="40"/>
    </row>
    <row r="34" spans="1:14">
      <c r="A34" s="28">
        <v>8860909</v>
      </c>
      <c r="B34" s="2" t="s">
        <v>16</v>
      </c>
      <c r="C34" s="18">
        <v>210782.27</v>
      </c>
      <c r="D34" s="19">
        <f t="shared" si="0"/>
        <v>1.1419314377857736E-2</v>
      </c>
      <c r="E34" s="37" t="s">
        <v>106</v>
      </c>
      <c r="H34" s="40"/>
    </row>
    <row r="35" spans="1:14">
      <c r="A35" s="28">
        <v>5365084</v>
      </c>
      <c r="B35" s="2" t="s">
        <v>40</v>
      </c>
      <c r="C35" s="18">
        <v>25765.17</v>
      </c>
      <c r="D35" s="19">
        <f t="shared" si="0"/>
        <v>1.3958506862505502E-3</v>
      </c>
      <c r="E35" s="20" t="s">
        <v>107</v>
      </c>
      <c r="H35" s="40"/>
    </row>
    <row r="36" spans="1:14" s="35" customFormat="1">
      <c r="A36" s="30"/>
      <c r="B36" s="27" t="s">
        <v>46</v>
      </c>
      <c r="C36" s="29">
        <f>+C35+C34</f>
        <v>236547.44</v>
      </c>
      <c r="D36" s="31">
        <f t="shared" si="0"/>
        <v>1.2815165064108286E-2</v>
      </c>
      <c r="E36" s="34"/>
      <c r="G36" s="3"/>
    </row>
    <row r="37" spans="1:14">
      <c r="A37" s="28">
        <v>36677</v>
      </c>
      <c r="B37" s="2" t="s">
        <v>108</v>
      </c>
      <c r="C37" s="18">
        <v>235732.79</v>
      </c>
      <c r="D37" s="19">
        <f t="shared" si="0"/>
        <v>1.277103068573803E-2</v>
      </c>
      <c r="E37" s="20" t="s">
        <v>112</v>
      </c>
      <c r="H37" s="40"/>
    </row>
    <row r="38" spans="1:14">
      <c r="A38" s="28">
        <v>40456</v>
      </c>
      <c r="B38" s="2" t="s">
        <v>109</v>
      </c>
      <c r="C38" s="18">
        <v>230670.09</v>
      </c>
      <c r="D38" s="19">
        <f t="shared" si="0"/>
        <v>1.2496754472179933E-2</v>
      </c>
      <c r="E38" s="20" t="s">
        <v>113</v>
      </c>
      <c r="H38" s="40"/>
      <c r="L38" s="24"/>
      <c r="N38" s="25"/>
    </row>
    <row r="39" spans="1:14">
      <c r="A39" s="30">
        <v>309743</v>
      </c>
      <c r="B39" s="2" t="s">
        <v>110</v>
      </c>
      <c r="C39" s="18">
        <v>229179.42</v>
      </c>
      <c r="D39" s="19">
        <f t="shared" si="0"/>
        <v>1.2415996117297233E-2</v>
      </c>
      <c r="E39" s="20" t="s">
        <v>114</v>
      </c>
      <c r="H39" s="40"/>
    </row>
    <row r="40" spans="1:14">
      <c r="A40" s="28">
        <v>17710</v>
      </c>
      <c r="B40" s="2" t="s">
        <v>111</v>
      </c>
      <c r="C40" s="18">
        <v>227738.63</v>
      </c>
      <c r="D40" s="19">
        <f t="shared" si="0"/>
        <v>1.2337940055169836E-2</v>
      </c>
      <c r="E40" s="20" t="s">
        <v>115</v>
      </c>
      <c r="H40" s="40"/>
    </row>
    <row r="41" spans="1:14">
      <c r="A41" s="28">
        <v>39182</v>
      </c>
      <c r="B41" s="2" t="s">
        <v>116</v>
      </c>
      <c r="C41" s="18">
        <v>223467.34</v>
      </c>
      <c r="D41" s="19">
        <f t="shared" si="0"/>
        <v>1.2106539172595604E-2</v>
      </c>
      <c r="E41" s="20" t="s">
        <v>119</v>
      </c>
      <c r="H41" s="40"/>
    </row>
    <row r="42" spans="1:14">
      <c r="A42" s="28">
        <v>117633</v>
      </c>
      <c r="B42" s="2" t="s">
        <v>117</v>
      </c>
      <c r="C42" s="18">
        <v>221692.71</v>
      </c>
      <c r="D42" s="19">
        <f t="shared" si="0"/>
        <v>1.2010397035619957E-2</v>
      </c>
      <c r="E42" s="20" t="s">
        <v>120</v>
      </c>
      <c r="H42" s="40"/>
    </row>
    <row r="43" spans="1:14">
      <c r="A43" s="28">
        <v>38596</v>
      </c>
      <c r="B43" s="2" t="s">
        <v>118</v>
      </c>
      <c r="C43" s="18">
        <v>221306.09</v>
      </c>
      <c r="D43" s="19">
        <f t="shared" si="0"/>
        <v>1.1989451557972491E-2</v>
      </c>
      <c r="E43" s="20" t="s">
        <v>121</v>
      </c>
      <c r="H43" s="40"/>
    </row>
    <row r="44" spans="1:14">
      <c r="A44" s="30">
        <v>14455036</v>
      </c>
      <c r="B44" s="2" t="s">
        <v>17</v>
      </c>
      <c r="C44" s="33">
        <v>189684.85</v>
      </c>
      <c r="D44" s="19">
        <f t="shared" si="0"/>
        <v>1.0276343142460644E-2</v>
      </c>
      <c r="E44" s="20" t="s">
        <v>122</v>
      </c>
      <c r="H44" s="40"/>
    </row>
    <row r="45" spans="1:14">
      <c r="A45" s="28">
        <v>2355925</v>
      </c>
      <c r="B45" s="2" t="s">
        <v>41</v>
      </c>
      <c r="C45" s="18">
        <v>30691.97</v>
      </c>
      <c r="D45" s="19">
        <f t="shared" si="0"/>
        <v>1.6627643980956194E-3</v>
      </c>
      <c r="E45" s="20" t="s">
        <v>123</v>
      </c>
      <c r="H45" s="40"/>
    </row>
    <row r="46" spans="1:14" s="35" customFormat="1">
      <c r="A46" s="30"/>
      <c r="B46" s="27" t="s">
        <v>46</v>
      </c>
      <c r="C46" s="29">
        <f>+C45+C44</f>
        <v>220376.82</v>
      </c>
      <c r="D46" s="31">
        <f t="shared" ref="D46" si="1">C46/$C$114</f>
        <v>1.1939107540556264E-2</v>
      </c>
      <c r="E46" s="34"/>
      <c r="G46" s="3"/>
    </row>
    <row r="47" spans="1:14">
      <c r="A47" s="28">
        <v>28379</v>
      </c>
      <c r="B47" s="2" t="s">
        <v>124</v>
      </c>
      <c r="C47" s="18">
        <v>219007.33</v>
      </c>
      <c r="D47" s="19">
        <f t="shared" ref="D47:D73" si="2">C47/$C$114</f>
        <v>1.1864914218474038E-2</v>
      </c>
      <c r="E47" s="20" t="s">
        <v>125</v>
      </c>
    </row>
    <row r="48" spans="1:14">
      <c r="A48" s="28">
        <v>55575</v>
      </c>
      <c r="B48" s="2" t="s">
        <v>126</v>
      </c>
      <c r="C48" s="18">
        <v>190360</v>
      </c>
      <c r="D48" s="19">
        <f t="shared" si="2"/>
        <v>1.0312919985959913E-2</v>
      </c>
      <c r="E48" s="20" t="s">
        <v>127</v>
      </c>
    </row>
    <row r="49" spans="1:7">
      <c r="A49" s="28">
        <v>1268490</v>
      </c>
      <c r="B49" s="2" t="s">
        <v>30</v>
      </c>
      <c r="C49" s="18">
        <v>177189.2</v>
      </c>
      <c r="D49" s="19">
        <f t="shared" si="2"/>
        <v>9.5993803423841586E-3</v>
      </c>
      <c r="E49" s="20" t="s">
        <v>128</v>
      </c>
    </row>
    <row r="50" spans="1:7">
      <c r="A50" s="28">
        <v>103572</v>
      </c>
      <c r="B50" s="2" t="s">
        <v>30</v>
      </c>
      <c r="C50" s="18">
        <v>13136.61</v>
      </c>
      <c r="D50" s="19">
        <f t="shared" si="2"/>
        <v>7.1168737033389822E-4</v>
      </c>
      <c r="E50" s="20" t="s">
        <v>129</v>
      </c>
    </row>
    <row r="51" spans="1:7" s="35" customFormat="1">
      <c r="A51" s="30"/>
      <c r="B51" s="27" t="s">
        <v>46</v>
      </c>
      <c r="C51" s="29">
        <f>+C50+C49</f>
        <v>190325.81</v>
      </c>
      <c r="D51" s="31">
        <f t="shared" si="2"/>
        <v>1.0311067712718055E-2</v>
      </c>
      <c r="E51" s="34"/>
      <c r="G51" s="3"/>
    </row>
    <row r="52" spans="1:7">
      <c r="A52" s="28">
        <v>99566</v>
      </c>
      <c r="B52" s="2" t="s">
        <v>130</v>
      </c>
      <c r="C52" s="18">
        <v>166219.67000000001</v>
      </c>
      <c r="D52" s="19">
        <f t="shared" si="2"/>
        <v>9.0050964320375158E-3</v>
      </c>
      <c r="E52" s="20" t="s">
        <v>133</v>
      </c>
    </row>
    <row r="53" spans="1:7">
      <c r="A53" s="28">
        <v>19263</v>
      </c>
      <c r="B53" s="2" t="s">
        <v>131</v>
      </c>
      <c r="C53" s="18">
        <v>165784.54</v>
      </c>
      <c r="D53" s="19">
        <f t="shared" si="2"/>
        <v>8.9815228825865234E-3</v>
      </c>
      <c r="E53" s="20" t="s">
        <v>134</v>
      </c>
    </row>
    <row r="54" spans="1:7">
      <c r="A54" s="28">
        <v>4984</v>
      </c>
      <c r="B54" s="2" t="s">
        <v>132</v>
      </c>
      <c r="C54" s="18">
        <v>162142.10999999999</v>
      </c>
      <c r="D54" s="19">
        <f t="shared" si="2"/>
        <v>8.784191042155446E-3</v>
      </c>
      <c r="E54" s="20" t="s">
        <v>135</v>
      </c>
    </row>
    <row r="55" spans="1:7">
      <c r="A55" s="28">
        <v>196322</v>
      </c>
      <c r="B55" s="2" t="s">
        <v>136</v>
      </c>
      <c r="C55" s="18">
        <v>160971.34</v>
      </c>
      <c r="D55" s="19">
        <f t="shared" si="2"/>
        <v>8.7207635503926684E-3</v>
      </c>
      <c r="E55" s="20" t="s">
        <v>141</v>
      </c>
    </row>
    <row r="56" spans="1:7">
      <c r="A56" s="28">
        <v>300201</v>
      </c>
      <c r="B56" s="2" t="s">
        <v>137</v>
      </c>
      <c r="C56" s="18">
        <v>160887.14000000001</v>
      </c>
      <c r="D56" s="19">
        <f t="shared" si="2"/>
        <v>8.7162019415314707E-3</v>
      </c>
      <c r="E56" s="20" t="s">
        <v>142</v>
      </c>
    </row>
    <row r="57" spans="1:7">
      <c r="A57" s="28">
        <v>7955</v>
      </c>
      <c r="B57" s="2" t="s">
        <v>138</v>
      </c>
      <c r="C57" s="18">
        <v>160215.54</v>
      </c>
      <c r="D57" s="19">
        <f t="shared" si="2"/>
        <v>8.6798174223963014E-3</v>
      </c>
      <c r="E57" s="20" t="s">
        <v>143</v>
      </c>
    </row>
    <row r="58" spans="1:7">
      <c r="A58" s="28">
        <v>48489</v>
      </c>
      <c r="B58" s="2" t="s">
        <v>139</v>
      </c>
      <c r="C58" s="18">
        <v>158868.60999999999</v>
      </c>
      <c r="D58" s="19">
        <f t="shared" si="2"/>
        <v>8.6068463081039655E-3</v>
      </c>
      <c r="E58" s="20" t="s">
        <v>144</v>
      </c>
    </row>
    <row r="59" spans="1:7">
      <c r="A59" s="28">
        <v>6612</v>
      </c>
      <c r="B59" s="2" t="s">
        <v>140</v>
      </c>
      <c r="C59" s="18">
        <v>158345.26999999999</v>
      </c>
      <c r="D59" s="19">
        <f t="shared" si="2"/>
        <v>8.5784939045241565E-3</v>
      </c>
      <c r="E59" s="20" t="s">
        <v>145</v>
      </c>
    </row>
    <row r="60" spans="1:7">
      <c r="A60" s="28">
        <v>1891</v>
      </c>
      <c r="B60" s="2" t="s">
        <v>146</v>
      </c>
      <c r="C60" s="18">
        <v>157668.47</v>
      </c>
      <c r="D60" s="19">
        <f t="shared" si="2"/>
        <v>8.5418276708274909E-3</v>
      </c>
      <c r="E60" s="20" t="s">
        <v>151</v>
      </c>
    </row>
    <row r="61" spans="1:7">
      <c r="A61" s="28">
        <v>5652</v>
      </c>
      <c r="B61" s="2" t="s">
        <v>147</v>
      </c>
      <c r="C61" s="18">
        <v>157262.03</v>
      </c>
      <c r="D61" s="19">
        <f t="shared" si="2"/>
        <v>8.5198084272936937E-3</v>
      </c>
      <c r="E61" s="20" t="s">
        <v>152</v>
      </c>
    </row>
    <row r="62" spans="1:7">
      <c r="A62" s="28">
        <v>161563</v>
      </c>
      <c r="B62" s="2" t="s">
        <v>148</v>
      </c>
      <c r="C62" s="18">
        <v>156238.69</v>
      </c>
      <c r="D62" s="19">
        <f t="shared" si="2"/>
        <v>8.4643680851081912E-3</v>
      </c>
      <c r="E62" s="20" t="s">
        <v>153</v>
      </c>
    </row>
    <row r="63" spans="1:7">
      <c r="A63" s="28">
        <v>49360</v>
      </c>
      <c r="B63" s="2" t="s">
        <v>149</v>
      </c>
      <c r="C63" s="18">
        <v>156076.92000000001</v>
      </c>
      <c r="D63" s="19">
        <f t="shared" si="2"/>
        <v>8.4556040534517051E-3</v>
      </c>
      <c r="E63" s="20" t="s">
        <v>154</v>
      </c>
    </row>
    <row r="64" spans="1:7">
      <c r="A64" s="28">
        <v>13199</v>
      </c>
      <c r="B64" s="2" t="s">
        <v>150</v>
      </c>
      <c r="C64" s="18">
        <v>155721.71</v>
      </c>
      <c r="D64" s="19">
        <f t="shared" si="2"/>
        <v>8.4363602401074465E-3</v>
      </c>
      <c r="E64" s="20" t="s">
        <v>155</v>
      </c>
    </row>
    <row r="65" spans="1:5">
      <c r="A65" s="28">
        <v>292031</v>
      </c>
      <c r="B65" s="2" t="s">
        <v>156</v>
      </c>
      <c r="C65" s="18">
        <v>155652.29</v>
      </c>
      <c r="D65" s="19">
        <f t="shared" si="2"/>
        <v>8.4325993507114328E-3</v>
      </c>
      <c r="E65" s="20" t="s">
        <v>174</v>
      </c>
    </row>
    <row r="66" spans="1:5">
      <c r="A66" s="28">
        <v>9408</v>
      </c>
      <c r="B66" s="2" t="s">
        <v>157</v>
      </c>
      <c r="C66" s="18">
        <v>155428.65</v>
      </c>
      <c r="D66" s="19">
        <f t="shared" si="2"/>
        <v>8.4204834575318781E-3</v>
      </c>
      <c r="E66" s="20" t="s">
        <v>175</v>
      </c>
    </row>
    <row r="67" spans="1:5">
      <c r="A67" s="28">
        <v>1672</v>
      </c>
      <c r="B67" s="2" t="s">
        <v>158</v>
      </c>
      <c r="C67" s="18">
        <v>154850.12</v>
      </c>
      <c r="D67" s="19">
        <f t="shared" si="2"/>
        <v>8.3891410872887727E-3</v>
      </c>
      <c r="E67" s="20" t="s">
        <v>176</v>
      </c>
    </row>
    <row r="68" spans="1:5">
      <c r="A68" s="28">
        <v>2526</v>
      </c>
      <c r="B68" s="2" t="s">
        <v>159</v>
      </c>
      <c r="C68" s="18">
        <v>154519.43</v>
      </c>
      <c r="D68" s="19">
        <f t="shared" si="2"/>
        <v>8.3712256664537389E-3</v>
      </c>
      <c r="E68" s="20" t="s">
        <v>177</v>
      </c>
    </row>
    <row r="69" spans="1:5">
      <c r="A69" s="28">
        <v>174489</v>
      </c>
      <c r="B69" s="2" t="s">
        <v>160</v>
      </c>
      <c r="C69" s="18">
        <v>154219.32999999999</v>
      </c>
      <c r="D69" s="19">
        <f t="shared" si="2"/>
        <v>8.354967485702601E-3</v>
      </c>
      <c r="E69" s="20" t="s">
        <v>178</v>
      </c>
    </row>
    <row r="70" spans="1:5">
      <c r="A70" s="28">
        <v>66726</v>
      </c>
      <c r="B70" s="2" t="s">
        <v>161</v>
      </c>
      <c r="C70" s="18">
        <v>153964.53</v>
      </c>
      <c r="D70" s="19">
        <f t="shared" si="2"/>
        <v>8.3411634721891389E-3</v>
      </c>
      <c r="E70" s="20" t="s">
        <v>179</v>
      </c>
    </row>
    <row r="71" spans="1:5">
      <c r="A71" s="28">
        <v>43841</v>
      </c>
      <c r="B71" s="2" t="s">
        <v>162</v>
      </c>
      <c r="C71" s="18">
        <v>153425.15</v>
      </c>
      <c r="D71" s="19">
        <f t="shared" si="2"/>
        <v>8.3119420875388608E-3</v>
      </c>
      <c r="E71" s="20" t="s">
        <v>180</v>
      </c>
    </row>
    <row r="72" spans="1:5">
      <c r="A72" s="28">
        <v>256601</v>
      </c>
      <c r="B72" s="2" t="s">
        <v>163</v>
      </c>
      <c r="C72" s="18">
        <v>151772.23000000001</v>
      </c>
      <c r="D72" s="19">
        <f t="shared" si="2"/>
        <v>8.222393696578614E-3</v>
      </c>
      <c r="E72" s="20" t="s">
        <v>181</v>
      </c>
    </row>
    <row r="73" spans="1:5">
      <c r="A73" s="28">
        <v>43702</v>
      </c>
      <c r="B73" s="2" t="s">
        <v>164</v>
      </c>
      <c r="C73" s="18">
        <v>151422.18</v>
      </c>
      <c r="D73" s="19">
        <f t="shared" si="2"/>
        <v>8.2034294307607655E-3</v>
      </c>
      <c r="E73" s="20" t="s">
        <v>182</v>
      </c>
    </row>
    <row r="74" spans="1:5">
      <c r="A74" s="28">
        <v>14849</v>
      </c>
      <c r="B74" s="2" t="s">
        <v>165</v>
      </c>
      <c r="C74" s="18">
        <v>150021.41</v>
      </c>
      <c r="D74" s="19">
        <f t="shared" ref="D74:D109" si="3">C74/$C$114</f>
        <v>8.1275414872393689E-3</v>
      </c>
      <c r="E74" s="20" t="s">
        <v>183</v>
      </c>
    </row>
    <row r="75" spans="1:5">
      <c r="A75" s="28">
        <v>20423</v>
      </c>
      <c r="B75" s="2" t="s">
        <v>166</v>
      </c>
      <c r="C75" s="18">
        <v>148795.87</v>
      </c>
      <c r="D75" s="19">
        <f t="shared" si="3"/>
        <v>8.0611467826817249E-3</v>
      </c>
      <c r="E75" s="20" t="s">
        <v>184</v>
      </c>
    </row>
    <row r="76" spans="1:5">
      <c r="A76" s="28">
        <v>11659</v>
      </c>
      <c r="B76" s="2" t="s">
        <v>167</v>
      </c>
      <c r="C76" s="18">
        <v>148292.78</v>
      </c>
      <c r="D76" s="19">
        <f t="shared" si="3"/>
        <v>8.0338914406154465E-3</v>
      </c>
      <c r="E76" s="20" t="s">
        <v>185</v>
      </c>
    </row>
    <row r="77" spans="1:5">
      <c r="A77" s="28">
        <v>3693</v>
      </c>
      <c r="B77" s="2" t="s">
        <v>168</v>
      </c>
      <c r="C77" s="18">
        <v>146804.85</v>
      </c>
      <c r="D77" s="19">
        <f t="shared" si="3"/>
        <v>7.9532815276363057E-3</v>
      </c>
      <c r="E77" s="20" t="s">
        <v>186</v>
      </c>
    </row>
    <row r="78" spans="1:5">
      <c r="A78" s="28">
        <v>10323</v>
      </c>
      <c r="B78" s="2" t="s">
        <v>169</v>
      </c>
      <c r="C78" s="18">
        <v>143866.14000000001</v>
      </c>
      <c r="D78" s="19">
        <f t="shared" si="3"/>
        <v>7.7940743355164269E-3</v>
      </c>
      <c r="E78" s="20" t="s">
        <v>187</v>
      </c>
    </row>
    <row r="79" spans="1:5">
      <c r="A79" s="28">
        <v>71192</v>
      </c>
      <c r="B79" s="2" t="s">
        <v>18</v>
      </c>
      <c r="C79" s="18">
        <v>142139.23000000001</v>
      </c>
      <c r="D79" s="19">
        <f t="shared" si="3"/>
        <v>7.7005174714013082E-3</v>
      </c>
      <c r="E79" s="20" t="s">
        <v>188</v>
      </c>
    </row>
    <row r="80" spans="1:5">
      <c r="A80" s="28">
        <v>18714</v>
      </c>
      <c r="B80" s="2" t="s">
        <v>170</v>
      </c>
      <c r="C80" s="18">
        <v>140453.99</v>
      </c>
      <c r="D80" s="19">
        <f t="shared" si="3"/>
        <v>7.6092181160895868E-3</v>
      </c>
      <c r="E80" s="20" t="s">
        <v>189</v>
      </c>
    </row>
    <row r="81" spans="1:7">
      <c r="A81" s="28">
        <v>4733</v>
      </c>
      <c r="B81" s="2" t="s">
        <v>171</v>
      </c>
      <c r="C81" s="18">
        <v>136499.72</v>
      </c>
      <c r="D81" s="19">
        <f t="shared" si="3"/>
        <v>7.3949920701089095E-3</v>
      </c>
      <c r="E81" s="20" t="s">
        <v>190</v>
      </c>
    </row>
    <row r="82" spans="1:7">
      <c r="A82" s="28">
        <v>12293</v>
      </c>
      <c r="B82" s="2" t="s">
        <v>172</v>
      </c>
      <c r="C82" s="18">
        <v>129623.34</v>
      </c>
      <c r="D82" s="19">
        <f t="shared" si="3"/>
        <v>7.0224581515700617E-3</v>
      </c>
      <c r="E82" s="20" t="s">
        <v>191</v>
      </c>
    </row>
    <row r="83" spans="1:7">
      <c r="A83" s="28">
        <v>78324</v>
      </c>
      <c r="B83" s="2" t="s">
        <v>173</v>
      </c>
      <c r="C83" s="18">
        <v>125787.9</v>
      </c>
      <c r="D83" s="19">
        <f t="shared" si="3"/>
        <v>6.8146698250784142E-3</v>
      </c>
      <c r="E83" s="20" t="s">
        <v>192</v>
      </c>
    </row>
    <row r="84" spans="1:7">
      <c r="A84" s="28">
        <v>2041744</v>
      </c>
      <c r="B84" s="2" t="s">
        <v>20</v>
      </c>
      <c r="C84" s="18">
        <v>62777.62</v>
      </c>
      <c r="D84" s="19">
        <f t="shared" si="3"/>
        <v>3.4010326327432064E-3</v>
      </c>
      <c r="E84" s="20" t="s">
        <v>193</v>
      </c>
    </row>
    <row r="85" spans="1:7">
      <c r="A85" s="28">
        <v>1677948</v>
      </c>
      <c r="B85" s="2" t="s">
        <v>58</v>
      </c>
      <c r="C85" s="18">
        <v>56887.62</v>
      </c>
      <c r="D85" s="19">
        <f t="shared" si="3"/>
        <v>3.0819367159681285E-3</v>
      </c>
      <c r="E85" s="20" t="s">
        <v>194</v>
      </c>
    </row>
    <row r="86" spans="1:7" s="35" customFormat="1">
      <c r="A86" s="30"/>
      <c r="B86" s="27" t="s">
        <v>46</v>
      </c>
      <c r="C86" s="29">
        <f>+C85+C84</f>
        <v>119665.24</v>
      </c>
      <c r="D86" s="31">
        <f>C86/$C$114</f>
        <v>6.4829693487113349E-3</v>
      </c>
      <c r="E86" s="34"/>
      <c r="G86" s="3"/>
    </row>
    <row r="87" spans="1:7">
      <c r="A87" s="28">
        <v>23970</v>
      </c>
      <c r="B87" s="2" t="s">
        <v>195</v>
      </c>
      <c r="C87" s="18">
        <v>109533.11</v>
      </c>
      <c r="D87" s="19">
        <f t="shared" si="3"/>
        <v>5.9340523179415086E-3</v>
      </c>
      <c r="E87" s="20" t="s">
        <v>201</v>
      </c>
    </row>
    <row r="88" spans="1:7">
      <c r="A88" s="28">
        <v>15672</v>
      </c>
      <c r="B88" s="2" t="s">
        <v>196</v>
      </c>
      <c r="C88" s="18">
        <v>107383.17</v>
      </c>
      <c r="D88" s="19">
        <f t="shared" si="3"/>
        <v>5.8175774324896561E-3</v>
      </c>
      <c r="E88" s="20" t="s">
        <v>202</v>
      </c>
    </row>
    <row r="89" spans="1:7">
      <c r="A89" s="28">
        <v>38152</v>
      </c>
      <c r="B89" s="2" t="s">
        <v>197</v>
      </c>
      <c r="C89" s="18">
        <v>101461.72</v>
      </c>
      <c r="D89" s="19">
        <f t="shared" si="3"/>
        <v>5.49677768437628E-3</v>
      </c>
      <c r="E89" s="20" t="s">
        <v>203</v>
      </c>
    </row>
    <row r="90" spans="1:7">
      <c r="A90" s="28">
        <v>20379</v>
      </c>
      <c r="B90" s="2" t="s">
        <v>198</v>
      </c>
      <c r="C90" s="18">
        <v>101257.7</v>
      </c>
      <c r="D90" s="19">
        <f t="shared" si="3"/>
        <v>5.4857247219076127E-3</v>
      </c>
      <c r="E90" s="20" t="s">
        <v>204</v>
      </c>
    </row>
    <row r="91" spans="1:7">
      <c r="A91" s="28">
        <v>3244</v>
      </c>
      <c r="B91" s="2" t="s">
        <v>199</v>
      </c>
      <c r="C91" s="18">
        <v>79050.149999999994</v>
      </c>
      <c r="D91" s="19">
        <f t="shared" si="3"/>
        <v>4.2826112199418421E-3</v>
      </c>
      <c r="E91" s="20" t="s">
        <v>205</v>
      </c>
    </row>
    <row r="92" spans="1:7">
      <c r="A92" s="28">
        <v>6332</v>
      </c>
      <c r="B92" s="2" t="s">
        <v>200</v>
      </c>
      <c r="C92" s="18">
        <v>76196.009999999995</v>
      </c>
      <c r="D92" s="19">
        <f t="shared" si="3"/>
        <v>4.1279856817577291E-3</v>
      </c>
      <c r="E92" s="20" t="s">
        <v>206</v>
      </c>
    </row>
    <row r="93" spans="1:7">
      <c r="A93" s="28">
        <v>3657350</v>
      </c>
      <c r="B93" s="2" t="s">
        <v>59</v>
      </c>
      <c r="C93" s="18">
        <v>75484.259999999995</v>
      </c>
      <c r="D93" s="19">
        <f t="shared" si="3"/>
        <v>4.0894260011525236E-3</v>
      </c>
      <c r="E93" s="20" t="s">
        <v>207</v>
      </c>
    </row>
    <row r="94" spans="1:7">
      <c r="A94" s="28">
        <v>180877</v>
      </c>
      <c r="B94" s="2" t="s">
        <v>21</v>
      </c>
      <c r="C94" s="18">
        <v>55975.48</v>
      </c>
      <c r="D94" s="19">
        <f t="shared" si="3"/>
        <v>3.0325207313285324E-3</v>
      </c>
      <c r="E94" s="20" t="s">
        <v>208</v>
      </c>
    </row>
    <row r="95" spans="1:7">
      <c r="A95" s="28">
        <v>1265335</v>
      </c>
      <c r="B95" s="2" t="s">
        <v>22</v>
      </c>
      <c r="C95" s="18">
        <v>50583.24</v>
      </c>
      <c r="D95" s="19">
        <f t="shared" si="3"/>
        <v>2.7403913991941946E-3</v>
      </c>
      <c r="E95" s="20" t="s">
        <v>209</v>
      </c>
    </row>
    <row r="96" spans="1:7">
      <c r="A96" s="28">
        <v>730066</v>
      </c>
      <c r="B96" s="2" t="s">
        <v>23</v>
      </c>
      <c r="C96" s="18">
        <v>27356.26</v>
      </c>
      <c r="D96" s="19">
        <f t="shared" si="3"/>
        <v>1.4820493827228185E-3</v>
      </c>
      <c r="E96" s="20" t="s">
        <v>210</v>
      </c>
    </row>
    <row r="97" spans="1:7">
      <c r="A97" s="28">
        <v>571359</v>
      </c>
      <c r="B97" s="2" t="s">
        <v>44</v>
      </c>
      <c r="C97" s="18">
        <v>18959.5</v>
      </c>
      <c r="D97" s="19">
        <f t="shared" si="3"/>
        <v>1.0271475439893201E-3</v>
      </c>
      <c r="E97" s="20" t="s">
        <v>211</v>
      </c>
    </row>
    <row r="98" spans="1:7" s="35" customFormat="1">
      <c r="A98" s="30"/>
      <c r="B98" s="27" t="s">
        <v>46</v>
      </c>
      <c r="C98" s="29">
        <f>+C97+C96</f>
        <v>46315.759999999995</v>
      </c>
      <c r="D98" s="31">
        <f>C98/$C$114</f>
        <v>2.5091969267121384E-3</v>
      </c>
      <c r="E98" s="34"/>
      <c r="G98" s="3"/>
    </row>
    <row r="99" spans="1:7">
      <c r="A99" s="28">
        <v>6156103</v>
      </c>
      <c r="B99" s="2" t="s">
        <v>24</v>
      </c>
      <c r="C99" s="18">
        <v>43633.2</v>
      </c>
      <c r="D99" s="19">
        <f t="shared" si="3"/>
        <v>2.3638668855399561E-3</v>
      </c>
      <c r="E99" s="20" t="s">
        <v>212</v>
      </c>
    </row>
    <row r="100" spans="1:7">
      <c r="A100" s="28">
        <v>21233273216</v>
      </c>
      <c r="B100" s="2" t="s">
        <v>25</v>
      </c>
      <c r="C100" s="18">
        <v>41742.199999999997</v>
      </c>
      <c r="D100" s="19">
        <f t="shared" si="3"/>
        <v>2.2614203017332205E-3</v>
      </c>
      <c r="E100" s="20" t="s">
        <v>213</v>
      </c>
    </row>
    <row r="101" spans="1:7">
      <c r="A101" s="28">
        <v>29773</v>
      </c>
      <c r="B101" s="2" t="s">
        <v>60</v>
      </c>
      <c r="C101" s="18">
        <v>36456.26</v>
      </c>
      <c r="D101" s="19">
        <f t="shared" si="3"/>
        <v>1.9750498653464538E-3</v>
      </c>
      <c r="E101" s="20" t="s">
        <v>214</v>
      </c>
    </row>
    <row r="102" spans="1:7">
      <c r="A102" s="28">
        <v>4003270</v>
      </c>
      <c r="B102" s="2" t="s">
        <v>26</v>
      </c>
      <c r="C102" s="18">
        <v>34250.589999999997</v>
      </c>
      <c r="D102" s="19">
        <f t="shared" si="3"/>
        <v>1.8555557582576104E-3</v>
      </c>
      <c r="E102" s="20" t="s">
        <v>215</v>
      </c>
    </row>
    <row r="103" spans="1:7">
      <c r="A103" s="28">
        <v>169819</v>
      </c>
      <c r="B103" s="2" t="s">
        <v>27</v>
      </c>
      <c r="C103" s="18">
        <v>26567.32</v>
      </c>
      <c r="D103" s="19">
        <f t="shared" si="3"/>
        <v>1.4393078661556658E-3</v>
      </c>
      <c r="E103" s="20" t="s">
        <v>216</v>
      </c>
    </row>
    <row r="104" spans="1:7">
      <c r="A104" s="28">
        <v>432517</v>
      </c>
      <c r="B104" s="2" t="s">
        <v>28</v>
      </c>
      <c r="C104" s="18">
        <v>20363.830000000002</v>
      </c>
      <c r="D104" s="19">
        <f t="shared" si="3"/>
        <v>1.1032283536335894E-3</v>
      </c>
      <c r="E104" s="20" t="s">
        <v>217</v>
      </c>
    </row>
    <row r="105" spans="1:7">
      <c r="A105" s="28">
        <v>12313057</v>
      </c>
      <c r="B105" s="2" t="s">
        <v>29</v>
      </c>
      <c r="C105" s="18">
        <v>15305.86</v>
      </c>
      <c r="D105" s="19">
        <f t="shared" si="3"/>
        <v>8.292083919747027E-4</v>
      </c>
      <c r="E105" s="20" t="s">
        <v>218</v>
      </c>
    </row>
    <row r="106" spans="1:7">
      <c r="A106" s="28">
        <v>577525</v>
      </c>
      <c r="B106" s="2" t="s">
        <v>31</v>
      </c>
      <c r="C106" s="18">
        <v>4484.1499999999996</v>
      </c>
      <c r="D106" s="19">
        <f t="shared" si="3"/>
        <v>2.4293275979744768E-4</v>
      </c>
      <c r="E106" s="20" t="s">
        <v>219</v>
      </c>
    </row>
    <row r="107" spans="1:7">
      <c r="A107" s="28">
        <v>75226</v>
      </c>
      <c r="B107" s="2" t="s">
        <v>32</v>
      </c>
      <c r="C107" s="18">
        <v>1984.03</v>
      </c>
      <c r="D107" s="19">
        <f t="shared" si="3"/>
        <v>1.0748656566371111E-4</v>
      </c>
      <c r="E107" s="20" t="s">
        <v>220</v>
      </c>
    </row>
    <row r="108" spans="1:7">
      <c r="A108" s="28">
        <v>275182</v>
      </c>
      <c r="B108" s="2" t="s">
        <v>34</v>
      </c>
      <c r="C108" s="18">
        <v>1207.8800000000001</v>
      </c>
      <c r="D108" s="19">
        <f t="shared" si="3"/>
        <v>6.543795856609193E-5</v>
      </c>
      <c r="E108" s="20" t="s">
        <v>221</v>
      </c>
    </row>
    <row r="109" spans="1:7">
      <c r="A109" s="28">
        <v>552780</v>
      </c>
      <c r="B109" s="2" t="s">
        <v>36</v>
      </c>
      <c r="C109" s="18">
        <v>274.41000000000003</v>
      </c>
      <c r="D109" s="19">
        <f t="shared" si="3"/>
        <v>1.4866402465577117E-5</v>
      </c>
      <c r="E109" s="20" t="s">
        <v>222</v>
      </c>
    </row>
    <row r="110" spans="1:7">
      <c r="A110" s="28"/>
      <c r="C110" s="18"/>
      <c r="D110" s="19"/>
      <c r="E110" s="20"/>
    </row>
    <row r="111" spans="1:7">
      <c r="A111" s="21"/>
      <c r="B111" s="21" t="s">
        <v>37</v>
      </c>
      <c r="C111" s="26">
        <v>18379843.609999992</v>
      </c>
      <c r="D111" s="19">
        <f>C111/$C$114</f>
        <v>0.99574415057988297</v>
      </c>
    </row>
    <row r="112" spans="1:7">
      <c r="B112" s="21" t="s">
        <v>48</v>
      </c>
      <c r="C112" s="26">
        <v>78556.169999999925</v>
      </c>
      <c r="D112" s="19">
        <f>C112/$C$114</f>
        <v>4.2558494201169559E-3</v>
      </c>
    </row>
    <row r="113" spans="1:5">
      <c r="B113" s="3"/>
      <c r="C113" s="26"/>
      <c r="D113" s="23"/>
    </row>
    <row r="114" spans="1:5">
      <c r="B114" s="21" t="s">
        <v>49</v>
      </c>
      <c r="C114" s="22">
        <f>C111+C112</f>
        <v>18458399.779999994</v>
      </c>
      <c r="D114" s="19">
        <f>C114/$C$114</f>
        <v>1</v>
      </c>
    </row>
    <row r="115" spans="1:5">
      <c r="A115" s="55" t="s">
        <v>51</v>
      </c>
      <c r="B115" s="55"/>
      <c r="C115" s="55"/>
      <c r="D115" s="55"/>
      <c r="E115" s="55"/>
    </row>
    <row r="116" spans="1:5">
      <c r="A116" s="55"/>
      <c r="B116" s="55"/>
      <c r="C116" s="55"/>
      <c r="D116" s="55"/>
      <c r="E116" s="55"/>
    </row>
    <row r="117" spans="1:5">
      <c r="A117" s="55"/>
      <c r="B117" s="55"/>
      <c r="C117" s="55"/>
      <c r="D117" s="55"/>
      <c r="E117" s="55"/>
    </row>
    <row r="118" spans="1:5">
      <c r="A118" s="55"/>
      <c r="B118" s="55"/>
      <c r="C118" s="55"/>
      <c r="D118" s="55"/>
      <c r="E118" s="55"/>
    </row>
  </sheetData>
  <mergeCells count="2">
    <mergeCell ref="A3:E6"/>
    <mergeCell ref="A115:E118"/>
  </mergeCells>
  <pageMargins left="0.7" right="0.7" top="0.75" bottom="0.75" header="0.3" footer="0.3"/>
  <pageSetup orientation="portrait" r:id="rId1"/>
  <ignoredErrors>
    <ignoredError sqref="E12:E109"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471E9-EA7E-4A73-9DBA-C7D8F8AA1EA7}">
  <dimension ref="A1:N55"/>
  <sheetViews>
    <sheetView topLeftCell="A14" workbookViewId="0">
      <selection activeCell="E36" sqref="E36"/>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11" width="9.140625" style="3"/>
    <col min="12" max="12" width="10.85546875" style="3" bestFit="1" customWidth="1"/>
    <col min="13" max="16384" width="9.140625" style="3"/>
  </cols>
  <sheetData>
    <row r="1" spans="1:10" ht="38.25" customHeight="1">
      <c r="A1" s="1" t="s">
        <v>63</v>
      </c>
    </row>
    <row r="2" spans="1:10" ht="12.75">
      <c r="A2" s="4"/>
    </row>
    <row r="3" spans="1:10">
      <c r="A3" s="46" t="s">
        <v>1</v>
      </c>
      <c r="B3" s="47"/>
      <c r="C3" s="47"/>
      <c r="D3" s="47"/>
      <c r="E3" s="48"/>
    </row>
    <row r="4" spans="1:10" ht="12.75" customHeight="1">
      <c r="A4" s="49"/>
      <c r="B4" s="56"/>
      <c r="C4" s="56"/>
      <c r="D4" s="56"/>
      <c r="E4" s="51"/>
    </row>
    <row r="5" spans="1:10" ht="12.75" customHeight="1">
      <c r="A5" s="49"/>
      <c r="B5" s="56"/>
      <c r="C5" s="56"/>
      <c r="D5" s="56"/>
      <c r="E5" s="51"/>
    </row>
    <row r="6" spans="1:10">
      <c r="A6" s="52"/>
      <c r="B6" s="53"/>
      <c r="C6" s="53"/>
      <c r="D6" s="53"/>
      <c r="E6" s="54"/>
    </row>
    <row r="7" spans="1:10" ht="12.75">
      <c r="A7" s="5"/>
      <c r="B7" s="5"/>
    </row>
    <row r="8" spans="1:10" ht="30.75" customHeight="1">
      <c r="A8" s="4" t="s">
        <v>66</v>
      </c>
    </row>
    <row r="9" spans="1:10">
      <c r="A9" s="6"/>
    </row>
    <row r="10" spans="1:10" ht="12">
      <c r="A10" s="7" t="s">
        <v>3</v>
      </c>
      <c r="B10" s="8" t="s">
        <v>4</v>
      </c>
      <c r="C10" s="9" t="s">
        <v>5</v>
      </c>
      <c r="D10" s="10" t="s">
        <v>6</v>
      </c>
      <c r="E10" s="11" t="s">
        <v>7</v>
      </c>
    </row>
    <row r="11" spans="1:10" ht="12">
      <c r="A11" s="12"/>
      <c r="B11" s="13"/>
      <c r="C11" s="14"/>
      <c r="D11" s="15"/>
      <c r="E11" s="16"/>
    </row>
    <row r="12" spans="1:10">
      <c r="A12" s="28">
        <v>17002248.27</v>
      </c>
      <c r="B12" s="2" t="s">
        <v>55</v>
      </c>
      <c r="C12" s="18">
        <v>17002248.27</v>
      </c>
      <c r="D12" s="19">
        <f t="shared" ref="D12:D45" si="0">C12/$C$51</f>
        <v>0.90103533983089579</v>
      </c>
      <c r="E12" s="37" t="s">
        <v>54</v>
      </c>
      <c r="J12" s="24"/>
    </row>
    <row r="13" spans="1:10">
      <c r="A13" s="28">
        <v>362649</v>
      </c>
      <c r="B13" s="2" t="s">
        <v>57</v>
      </c>
      <c r="C13" s="18">
        <v>216328.14</v>
      </c>
      <c r="D13" s="19">
        <f t="shared" si="0"/>
        <v>1.146432495541283E-2</v>
      </c>
      <c r="E13" s="37" t="s">
        <v>90</v>
      </c>
      <c r="J13" s="24"/>
    </row>
    <row r="14" spans="1:10">
      <c r="A14" s="28">
        <v>262047</v>
      </c>
      <c r="B14" s="2" t="s">
        <v>19</v>
      </c>
      <c r="C14" s="18">
        <v>132735.25</v>
      </c>
      <c r="D14" s="19">
        <f t="shared" si="0"/>
        <v>7.0343138855534964E-3</v>
      </c>
      <c r="E14" s="20" t="s">
        <v>91</v>
      </c>
      <c r="J14" s="24"/>
    </row>
    <row r="15" spans="1:10" s="35" customFormat="1">
      <c r="A15" s="30"/>
      <c r="B15" s="27" t="s">
        <v>46</v>
      </c>
      <c r="C15" s="29">
        <f>+C14+C13</f>
        <v>349063.39</v>
      </c>
      <c r="D15" s="31">
        <f t="shared" si="0"/>
        <v>1.8498638840966326E-2</v>
      </c>
      <c r="E15" s="34" t="s">
        <v>238</v>
      </c>
      <c r="G15" s="3"/>
      <c r="H15" s="3"/>
      <c r="I15" s="3"/>
      <c r="J15" s="24"/>
    </row>
    <row r="16" spans="1:10">
      <c r="A16" s="28">
        <v>8860909</v>
      </c>
      <c r="B16" s="2" t="s">
        <v>16</v>
      </c>
      <c r="C16" s="18">
        <v>207280.93</v>
      </c>
      <c r="D16" s="19">
        <f t="shared" si="0"/>
        <v>1.0984867426772031E-2</v>
      </c>
      <c r="E16" s="37" t="s">
        <v>106</v>
      </c>
      <c r="J16" s="24"/>
    </row>
    <row r="17" spans="1:10">
      <c r="A17" s="28">
        <v>5365084</v>
      </c>
      <c r="B17" s="2" t="s">
        <v>40</v>
      </c>
      <c r="C17" s="18">
        <v>25337.18</v>
      </c>
      <c r="D17" s="19">
        <f t="shared" si="0"/>
        <v>1.3427456315844384E-3</v>
      </c>
      <c r="E17" s="37" t="s">
        <v>107</v>
      </c>
      <c r="J17" s="24"/>
    </row>
    <row r="18" spans="1:10" s="35" customFormat="1">
      <c r="A18" s="30"/>
      <c r="B18" s="27" t="s">
        <v>46</v>
      </c>
      <c r="C18" s="29">
        <f>+C17+C16</f>
        <v>232618.11</v>
      </c>
      <c r="D18" s="31">
        <f t="shared" si="0"/>
        <v>1.2327613058356468E-2</v>
      </c>
      <c r="E18" s="34" t="s">
        <v>238</v>
      </c>
      <c r="G18" s="3"/>
      <c r="H18" s="3"/>
      <c r="I18" s="3"/>
      <c r="J18" s="24"/>
    </row>
    <row r="19" spans="1:10">
      <c r="A19" s="28">
        <v>14455036</v>
      </c>
      <c r="B19" s="2" t="s">
        <v>17</v>
      </c>
      <c r="C19" s="18">
        <v>186533.96</v>
      </c>
      <c r="D19" s="19">
        <f t="shared" si="0"/>
        <v>9.8853802961555454E-3</v>
      </c>
      <c r="E19" s="20" t="s">
        <v>122</v>
      </c>
      <c r="J19" s="24"/>
    </row>
    <row r="20" spans="1:10">
      <c r="A20" s="28">
        <v>2355925</v>
      </c>
      <c r="B20" s="2" t="s">
        <v>41</v>
      </c>
      <c r="C20" s="18">
        <v>30182.14</v>
      </c>
      <c r="D20" s="19">
        <f t="shared" si="0"/>
        <v>1.5995046266739212E-3</v>
      </c>
      <c r="E20" s="20" t="s">
        <v>123</v>
      </c>
      <c r="J20" s="24"/>
    </row>
    <row r="21" spans="1:10" s="35" customFormat="1">
      <c r="A21" s="30"/>
      <c r="B21" s="27" t="s">
        <v>46</v>
      </c>
      <c r="C21" s="29">
        <f>+C20+C19</f>
        <v>216716.09999999998</v>
      </c>
      <c r="D21" s="31">
        <f t="shared" si="0"/>
        <v>1.1484884922829466E-2</v>
      </c>
      <c r="E21" s="34" t="s">
        <v>238</v>
      </c>
      <c r="G21" s="3"/>
      <c r="H21" s="3"/>
      <c r="I21" s="3"/>
      <c r="J21" s="24"/>
    </row>
    <row r="22" spans="1:10">
      <c r="A22" s="28">
        <v>1268490</v>
      </c>
      <c r="B22" s="2" t="s">
        <v>30</v>
      </c>
      <c r="C22" s="18">
        <v>186325.77</v>
      </c>
      <c r="D22" s="19">
        <f t="shared" si="0"/>
        <v>9.8743472525003491E-3</v>
      </c>
      <c r="E22" s="20" t="s">
        <v>128</v>
      </c>
      <c r="J22" s="24"/>
    </row>
    <row r="23" spans="1:10">
      <c r="A23" s="28">
        <v>103572</v>
      </c>
      <c r="B23" s="2" t="s">
        <v>30</v>
      </c>
      <c r="C23" s="18">
        <v>12918.4</v>
      </c>
      <c r="D23" s="19">
        <f t="shared" si="0"/>
        <v>6.8461151426719188E-4</v>
      </c>
      <c r="E23" s="20" t="s">
        <v>128</v>
      </c>
      <c r="J23" s="24"/>
    </row>
    <row r="24" spans="1:10" s="35" customFormat="1">
      <c r="A24" s="30"/>
      <c r="B24" s="27" t="s">
        <v>46</v>
      </c>
      <c r="C24" s="29">
        <f>+C23+C22</f>
        <v>199244.16999999998</v>
      </c>
      <c r="D24" s="31">
        <f t="shared" si="0"/>
        <v>1.055895876676754E-2</v>
      </c>
      <c r="E24" s="34" t="s">
        <v>238</v>
      </c>
      <c r="G24" s="3"/>
      <c r="H24" s="3"/>
      <c r="I24" s="3"/>
      <c r="J24" s="24"/>
    </row>
    <row r="25" spans="1:10">
      <c r="A25" s="30">
        <v>71192</v>
      </c>
      <c r="B25" s="2" t="s">
        <v>18</v>
      </c>
      <c r="C25" s="33">
        <v>139778.13</v>
      </c>
      <c r="D25" s="19">
        <f t="shared" si="0"/>
        <v>7.4075518052341164E-3</v>
      </c>
      <c r="E25" s="37" t="s">
        <v>188</v>
      </c>
      <c r="J25" s="24"/>
    </row>
    <row r="26" spans="1:10">
      <c r="A26" s="28">
        <v>2041744</v>
      </c>
      <c r="B26" s="2" t="s">
        <v>20</v>
      </c>
      <c r="C26" s="18">
        <v>61734.81</v>
      </c>
      <c r="D26" s="19">
        <f t="shared" si="0"/>
        <v>3.2716405868449174E-3</v>
      </c>
      <c r="E26" s="20" t="s">
        <v>193</v>
      </c>
      <c r="J26" s="24"/>
    </row>
    <row r="27" spans="1:10">
      <c r="A27" s="28">
        <v>1677948</v>
      </c>
      <c r="B27" s="2" t="s">
        <v>58</v>
      </c>
      <c r="C27" s="18">
        <v>59820.97</v>
      </c>
      <c r="D27" s="19">
        <f t="shared" si="0"/>
        <v>3.1702165017829034E-3</v>
      </c>
      <c r="E27" s="20" t="s">
        <v>194</v>
      </c>
      <c r="J27" s="24"/>
    </row>
    <row r="28" spans="1:10" s="35" customFormat="1">
      <c r="A28" s="30"/>
      <c r="B28" s="27" t="s">
        <v>46</v>
      </c>
      <c r="C28" s="29">
        <f>+C27+C26</f>
        <v>121555.78</v>
      </c>
      <c r="D28" s="31">
        <f t="shared" si="0"/>
        <v>6.4418570886278208E-3</v>
      </c>
      <c r="E28" s="34" t="s">
        <v>238</v>
      </c>
      <c r="G28" s="3"/>
      <c r="H28" s="3"/>
      <c r="I28" s="3"/>
      <c r="J28" s="24"/>
    </row>
    <row r="29" spans="1:10">
      <c r="A29" s="28">
        <v>3657350</v>
      </c>
      <c r="B29" s="2" t="s">
        <v>59</v>
      </c>
      <c r="C29" s="18">
        <v>79376.52</v>
      </c>
      <c r="D29" s="19">
        <f t="shared" si="0"/>
        <v>4.2065642459174551E-3</v>
      </c>
      <c r="E29" s="20" t="s">
        <v>207</v>
      </c>
      <c r="J29" s="24"/>
    </row>
    <row r="30" spans="1:10">
      <c r="A30" s="30">
        <v>180877</v>
      </c>
      <c r="B30" s="2" t="s">
        <v>21</v>
      </c>
      <c r="C30" s="18">
        <v>55045.66</v>
      </c>
      <c r="D30" s="19">
        <f t="shared" si="0"/>
        <v>2.9171486133295916E-3</v>
      </c>
      <c r="E30" s="20" t="s">
        <v>208</v>
      </c>
      <c r="J30" s="24"/>
    </row>
    <row r="31" spans="1:10">
      <c r="A31" s="28">
        <v>1265335</v>
      </c>
      <c r="B31" s="2" t="s">
        <v>22</v>
      </c>
      <c r="C31" s="18">
        <v>49743</v>
      </c>
      <c r="D31" s="19">
        <f t="shared" si="0"/>
        <v>2.6361337746309858E-3</v>
      </c>
      <c r="E31" s="37" t="s">
        <v>209</v>
      </c>
      <c r="J31" s="24"/>
    </row>
    <row r="32" spans="1:10">
      <c r="A32" s="28">
        <v>730066</v>
      </c>
      <c r="B32" s="2" t="s">
        <v>23</v>
      </c>
      <c r="C32" s="18">
        <v>26901.84</v>
      </c>
      <c r="D32" s="19">
        <f t="shared" si="0"/>
        <v>1.4256648980503557E-3</v>
      </c>
      <c r="E32" s="37" t="s">
        <v>210</v>
      </c>
      <c r="J32" s="24"/>
    </row>
    <row r="33" spans="1:14">
      <c r="A33" s="30">
        <v>571359</v>
      </c>
      <c r="B33" s="2" t="s">
        <v>44</v>
      </c>
      <c r="C33" s="18">
        <v>18644.560000000001</v>
      </c>
      <c r="D33" s="19">
        <f t="shared" si="0"/>
        <v>9.880697651756809E-4</v>
      </c>
      <c r="E33" s="37" t="s">
        <v>211</v>
      </c>
      <c r="F33" s="18"/>
      <c r="J33" s="24"/>
    </row>
    <row r="34" spans="1:14" s="35" customFormat="1">
      <c r="A34" s="30"/>
      <c r="B34" s="27" t="s">
        <v>46</v>
      </c>
      <c r="C34" s="29">
        <f>+C33+C32</f>
        <v>45546.400000000001</v>
      </c>
      <c r="D34" s="31">
        <f t="shared" si="0"/>
        <v>2.4137346632260364E-3</v>
      </c>
      <c r="E34" s="34" t="s">
        <v>238</v>
      </c>
      <c r="G34" s="3"/>
      <c r="H34" s="3"/>
      <c r="I34" s="3"/>
      <c r="J34" s="24"/>
    </row>
    <row r="35" spans="1:14">
      <c r="A35" s="28">
        <v>6156103</v>
      </c>
      <c r="B35" s="2" t="s">
        <v>24</v>
      </c>
      <c r="C35" s="18">
        <v>42908.4</v>
      </c>
      <c r="D35" s="19">
        <f t="shared" si="0"/>
        <v>2.2739336681618762E-3</v>
      </c>
      <c r="E35" s="20" t="s">
        <v>212</v>
      </c>
      <c r="J35" s="24"/>
    </row>
    <row r="36" spans="1:14">
      <c r="A36" s="28">
        <v>21233273216</v>
      </c>
      <c r="B36" s="2" t="s">
        <v>25</v>
      </c>
      <c r="C36" s="18">
        <v>41048.81</v>
      </c>
      <c r="D36" s="19">
        <f t="shared" si="0"/>
        <v>2.1753845656556732E-3</v>
      </c>
      <c r="E36" s="20" t="s">
        <v>213</v>
      </c>
      <c r="J36" s="24"/>
    </row>
    <row r="37" spans="1:14">
      <c r="A37" s="28">
        <v>29773</v>
      </c>
      <c r="B37" s="2" t="s">
        <v>60</v>
      </c>
      <c r="C37" s="18">
        <v>38336.089999999997</v>
      </c>
      <c r="D37" s="19">
        <f t="shared" si="0"/>
        <v>2.0316237789496649E-3</v>
      </c>
      <c r="E37" s="20" t="s">
        <v>214</v>
      </c>
      <c r="J37" s="24"/>
    </row>
    <row r="38" spans="1:14">
      <c r="A38" s="28">
        <v>4003270</v>
      </c>
      <c r="B38" s="2" t="s">
        <v>26</v>
      </c>
      <c r="C38" s="18">
        <v>33681.64</v>
      </c>
      <c r="D38" s="19">
        <f t="shared" si="0"/>
        <v>1.7849608746750697E-3</v>
      </c>
      <c r="E38" s="20" t="s">
        <v>215</v>
      </c>
      <c r="J38" s="24"/>
      <c r="L38" s="24"/>
      <c r="N38" s="25"/>
    </row>
    <row r="39" spans="1:14">
      <c r="A39" s="30">
        <v>169819</v>
      </c>
      <c r="B39" s="2" t="s">
        <v>27</v>
      </c>
      <c r="C39" s="18">
        <v>26126</v>
      </c>
      <c r="D39" s="19">
        <f t="shared" si="0"/>
        <v>1.3845492028226915E-3</v>
      </c>
      <c r="E39" s="20" t="s">
        <v>216</v>
      </c>
      <c r="J39" s="24"/>
    </row>
    <row r="40" spans="1:14">
      <c r="A40" s="28">
        <v>432517</v>
      </c>
      <c r="B40" s="2" t="s">
        <v>28</v>
      </c>
      <c r="C40" s="18">
        <v>20025.560000000001</v>
      </c>
      <c r="D40" s="19">
        <f t="shared" si="0"/>
        <v>1.0612559570572601E-3</v>
      </c>
      <c r="E40" s="20" t="s">
        <v>217</v>
      </c>
      <c r="J40" s="24"/>
    </row>
    <row r="41" spans="1:14">
      <c r="A41" s="28">
        <v>12313057</v>
      </c>
      <c r="B41" s="2" t="s">
        <v>29</v>
      </c>
      <c r="C41" s="18">
        <v>15051.61</v>
      </c>
      <c r="D41" s="19">
        <f t="shared" si="0"/>
        <v>7.9766112786871515E-4</v>
      </c>
      <c r="E41" s="20" t="s">
        <v>218</v>
      </c>
      <c r="J41" s="24"/>
    </row>
    <row r="42" spans="1:14">
      <c r="A42" s="28">
        <v>577525</v>
      </c>
      <c r="B42" s="2" t="s">
        <v>31</v>
      </c>
      <c r="C42" s="18">
        <v>4409.67</v>
      </c>
      <c r="D42" s="19">
        <f t="shared" si="0"/>
        <v>2.3369077100249321E-4</v>
      </c>
      <c r="E42" s="20" t="s">
        <v>219</v>
      </c>
      <c r="J42" s="24"/>
    </row>
    <row r="43" spans="1:14">
      <c r="A43" s="28">
        <v>75226</v>
      </c>
      <c r="B43" s="2" t="s">
        <v>32</v>
      </c>
      <c r="C43" s="18">
        <v>1951.08</v>
      </c>
      <c r="D43" s="19">
        <f t="shared" si="0"/>
        <v>1.0339762147451951E-4</v>
      </c>
      <c r="E43" s="20" t="s">
        <v>220</v>
      </c>
      <c r="J43" s="24"/>
    </row>
    <row r="44" spans="1:14">
      <c r="A44" s="30">
        <v>275182</v>
      </c>
      <c r="B44" s="2" t="s">
        <v>34</v>
      </c>
      <c r="C44" s="33">
        <v>1187.82</v>
      </c>
      <c r="D44" s="19">
        <f t="shared" si="0"/>
        <v>6.2948604229382573E-5</v>
      </c>
      <c r="E44" s="20" t="s">
        <v>221</v>
      </c>
      <c r="J44" s="24"/>
    </row>
    <row r="45" spans="1:14">
      <c r="A45" s="28">
        <v>552780</v>
      </c>
      <c r="B45" s="2" t="s">
        <v>36</v>
      </c>
      <c r="C45" s="18">
        <v>269.86</v>
      </c>
      <c r="D45" s="19">
        <f t="shared" si="0"/>
        <v>1.4301249631544496E-5</v>
      </c>
      <c r="E45" s="20" t="s">
        <v>222</v>
      </c>
      <c r="J45" s="24"/>
    </row>
    <row r="46" spans="1:14">
      <c r="A46" s="28"/>
      <c r="C46" s="18"/>
      <c r="D46" s="19"/>
      <c r="E46" s="20"/>
    </row>
    <row r="47" spans="1:14">
      <c r="C47" s="18"/>
      <c r="D47" s="19"/>
      <c r="E47" s="20"/>
    </row>
    <row r="48" spans="1:14">
      <c r="A48" s="21"/>
      <c r="B48" s="21" t="s">
        <v>37</v>
      </c>
      <c r="C48" s="26">
        <v>18715932.069999989</v>
      </c>
      <c r="D48" s="19">
        <f>C48/$C$51</f>
        <v>0.9918521330323099</v>
      </c>
    </row>
    <row r="49" spans="1:5">
      <c r="B49" s="21" t="s">
        <v>48</v>
      </c>
      <c r="C49" s="26">
        <v>153747.6399999999</v>
      </c>
      <c r="D49" s="19">
        <f>C49/$C$51</f>
        <v>8.1478669676900411E-3</v>
      </c>
    </row>
    <row r="50" spans="1:5">
      <c r="B50" s="3"/>
      <c r="C50" s="26"/>
      <c r="D50" s="23"/>
    </row>
    <row r="51" spans="1:5">
      <c r="B51" s="21" t="s">
        <v>49</v>
      </c>
      <c r="C51" s="22">
        <f>C48+C49</f>
        <v>18869679.70999999</v>
      </c>
      <c r="D51" s="19">
        <f>C51/$C$51</f>
        <v>1</v>
      </c>
    </row>
    <row r="52" spans="1:5">
      <c r="A52" s="55" t="s">
        <v>51</v>
      </c>
      <c r="B52" s="55"/>
      <c r="C52" s="55"/>
      <c r="D52" s="55"/>
      <c r="E52" s="55"/>
    </row>
    <row r="53" spans="1:5">
      <c r="A53" s="55"/>
      <c r="B53" s="55"/>
      <c r="C53" s="55"/>
      <c r="D53" s="55"/>
      <c r="E53" s="55"/>
    </row>
    <row r="54" spans="1:5">
      <c r="A54" s="55"/>
      <c r="B54" s="55"/>
      <c r="C54" s="55"/>
      <c r="D54" s="55"/>
      <c r="E54" s="55"/>
    </row>
    <row r="55" spans="1:5">
      <c r="A55" s="55"/>
      <c r="B55" s="55"/>
      <c r="C55" s="55"/>
      <c r="D55" s="55"/>
      <c r="E55" s="55"/>
    </row>
  </sheetData>
  <mergeCells count="2">
    <mergeCell ref="A3:E6"/>
    <mergeCell ref="A52:E55"/>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71DBA-E925-4CC8-B93B-9BF95BA69D02}">
  <dimension ref="A1:N55"/>
  <sheetViews>
    <sheetView workbookViewId="0">
      <selection activeCell="A8" sqref="A8"/>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7" width="9.140625" style="3"/>
    <col min="8" max="8" width="0" style="3" hidden="1" customWidth="1"/>
    <col min="9" max="11" width="9.140625" style="3"/>
    <col min="12" max="12" width="10.85546875" style="3" bestFit="1" customWidth="1"/>
    <col min="13" max="16384" width="9.140625" style="3"/>
  </cols>
  <sheetData>
    <row r="1" spans="1:8" ht="38.25" customHeight="1">
      <c r="A1" s="1" t="s">
        <v>63</v>
      </c>
    </row>
    <row r="2" spans="1:8" ht="12.75">
      <c r="A2" s="4"/>
    </row>
    <row r="3" spans="1:8">
      <c r="A3" s="46" t="s">
        <v>1</v>
      </c>
      <c r="B3" s="47"/>
      <c r="C3" s="47"/>
      <c r="D3" s="47"/>
      <c r="E3" s="48"/>
    </row>
    <row r="4" spans="1:8" ht="12.75" customHeight="1">
      <c r="A4" s="49"/>
      <c r="B4" s="56"/>
      <c r="C4" s="56"/>
      <c r="D4" s="56"/>
      <c r="E4" s="51"/>
    </row>
    <row r="5" spans="1:8" ht="12.75" customHeight="1">
      <c r="A5" s="49"/>
      <c r="B5" s="56"/>
      <c r="C5" s="56"/>
      <c r="D5" s="56"/>
      <c r="E5" s="51"/>
    </row>
    <row r="6" spans="1:8">
      <c r="A6" s="52"/>
      <c r="B6" s="53"/>
      <c r="C6" s="53"/>
      <c r="D6" s="53"/>
      <c r="E6" s="54"/>
    </row>
    <row r="7" spans="1:8" ht="12.75">
      <c r="A7" s="5"/>
      <c r="B7" s="5"/>
    </row>
    <row r="8" spans="1:8" ht="30.75" customHeight="1">
      <c r="A8" s="4" t="s">
        <v>65</v>
      </c>
    </row>
    <row r="9" spans="1:8">
      <c r="A9" s="6"/>
    </row>
    <row r="10" spans="1:8" ht="12">
      <c r="A10" s="7" t="s">
        <v>3</v>
      </c>
      <c r="B10" s="8" t="s">
        <v>4</v>
      </c>
      <c r="C10" s="9" t="s">
        <v>5</v>
      </c>
      <c r="D10" s="10" t="s">
        <v>6</v>
      </c>
      <c r="E10" s="11" t="s">
        <v>7</v>
      </c>
    </row>
    <row r="11" spans="1:8" ht="12">
      <c r="A11" s="12"/>
      <c r="B11" s="13"/>
      <c r="C11" s="14"/>
      <c r="D11" s="15"/>
      <c r="E11" s="16"/>
    </row>
    <row r="12" spans="1:8">
      <c r="A12" s="28">
        <v>17002248.27</v>
      </c>
      <c r="B12" s="2" t="s">
        <v>55</v>
      </c>
      <c r="C12" s="18">
        <v>17002248.27</v>
      </c>
      <c r="D12" s="19">
        <f t="shared" ref="D12:D45" si="0">C12/$C$51</f>
        <v>0.90110108598881733</v>
      </c>
      <c r="E12" s="37" t="s">
        <v>54</v>
      </c>
      <c r="H12" s="3" t="str">
        <f>IF(B12="Subtotal"," ",(VLOOKUP(B12,'February 2023'!$B$12:$E$112,4,0)))</f>
        <v>5819115</v>
      </c>
    </row>
    <row r="13" spans="1:8">
      <c r="A13" s="28">
        <v>362649</v>
      </c>
      <c r="B13" s="2" t="s">
        <v>57</v>
      </c>
      <c r="C13" s="18">
        <v>212831.74</v>
      </c>
      <c r="D13" s="19">
        <f t="shared" si="0"/>
        <v>1.127985599323857E-2</v>
      </c>
      <c r="E13" s="37" t="s">
        <v>90</v>
      </c>
      <c r="H13" s="3" t="str">
        <f>IF(B13="Subtotal"," ",(VLOOKUP(B13,'February 2023'!$B$12:$E$112,4,0)))</f>
        <v>2H6442S</v>
      </c>
    </row>
    <row r="14" spans="1:8">
      <c r="A14" s="28">
        <v>262047</v>
      </c>
      <c r="B14" s="2" t="s">
        <v>19</v>
      </c>
      <c r="C14" s="18">
        <v>135847.01</v>
      </c>
      <c r="D14" s="19">
        <f t="shared" si="0"/>
        <v>7.1997471331674504E-3</v>
      </c>
      <c r="E14" s="20" t="s">
        <v>91</v>
      </c>
      <c r="H14" s="3" t="str">
        <f>IF(B14="Subtotal"," ",(VLOOKUP(B14,'February 2023'!$B$12:$E$112,4,0)))</f>
        <v>0H5797S</v>
      </c>
    </row>
    <row r="15" spans="1:8" s="35" customFormat="1">
      <c r="A15" s="30"/>
      <c r="B15" s="27" t="s">
        <v>46</v>
      </c>
      <c r="C15" s="29">
        <f>+C14+C13</f>
        <v>348678.75</v>
      </c>
      <c r="D15" s="31">
        <f t="shared" si="0"/>
        <v>1.8479603126406022E-2</v>
      </c>
      <c r="E15" s="34" t="s">
        <v>238</v>
      </c>
      <c r="G15" s="3"/>
      <c r="H15" s="3" t="str">
        <f>IF(B15="Subtotal"," ",(VLOOKUP(B15,'February 2023'!$B$12:$E$112,4,0)))</f>
        <v xml:space="preserve"> </v>
      </c>
    </row>
    <row r="16" spans="1:8">
      <c r="A16" s="28">
        <v>8860909</v>
      </c>
      <c r="B16" s="2" t="s">
        <v>16</v>
      </c>
      <c r="C16" s="18">
        <v>212140.29</v>
      </c>
      <c r="D16" s="19">
        <f t="shared" si="0"/>
        <v>1.1243209878206458E-2</v>
      </c>
      <c r="E16" s="37" t="s">
        <v>106</v>
      </c>
      <c r="H16" s="3" t="str">
        <f>IF(B16="Subtotal"," ",(VLOOKUP(B16,'February 2023'!$B$12:$E$112,4,0)))</f>
        <v>0H5796S</v>
      </c>
    </row>
    <row r="17" spans="1:8">
      <c r="A17" s="28">
        <v>5365084</v>
      </c>
      <c r="B17" s="2" t="s">
        <v>40</v>
      </c>
      <c r="C17" s="18">
        <v>25931.17</v>
      </c>
      <c r="D17" s="19">
        <f t="shared" si="0"/>
        <v>1.3743244467962731E-3</v>
      </c>
      <c r="E17" s="37" t="s">
        <v>107</v>
      </c>
      <c r="H17" s="3" t="str">
        <f>IF(B17="Subtotal"," ",(VLOOKUP(B17,'February 2023'!$B$12:$E$112,4,0)))</f>
        <v>0H6364S</v>
      </c>
    </row>
    <row r="18" spans="1:8" s="35" customFormat="1">
      <c r="A18" s="30"/>
      <c r="B18" s="27" t="s">
        <v>46</v>
      </c>
      <c r="C18" s="29">
        <f>+C17+C16</f>
        <v>238071.46000000002</v>
      </c>
      <c r="D18" s="31">
        <f t="shared" si="0"/>
        <v>1.2617534325002731E-2</v>
      </c>
      <c r="E18" s="34" t="s">
        <v>238</v>
      </c>
      <c r="G18" s="3"/>
      <c r="H18" s="3" t="str">
        <f>IF(B18="Subtotal"," ",(VLOOKUP(B18,'February 2023'!$B$12:$E$112,4,0)))</f>
        <v xml:space="preserve"> </v>
      </c>
    </row>
    <row r="19" spans="1:8">
      <c r="A19" s="28">
        <v>14455036</v>
      </c>
      <c r="B19" s="2" t="s">
        <v>17</v>
      </c>
      <c r="C19" s="18">
        <v>190906.94</v>
      </c>
      <c r="D19" s="19">
        <f t="shared" si="0"/>
        <v>1.011786489792282E-2</v>
      </c>
      <c r="E19" s="20" t="s">
        <v>122</v>
      </c>
      <c r="H19" s="3" t="str">
        <f>IF(B19="Subtotal"," ",(VLOOKUP(B19,'February 2023'!$B$12:$E$112,4,0)))</f>
        <v>0H5856S</v>
      </c>
    </row>
    <row r="20" spans="1:8">
      <c r="A20" s="28">
        <v>2355925</v>
      </c>
      <c r="B20" s="2" t="s">
        <v>41</v>
      </c>
      <c r="C20" s="18">
        <v>30889.71</v>
      </c>
      <c r="D20" s="19">
        <f t="shared" si="0"/>
        <v>1.6371217961799371E-3</v>
      </c>
      <c r="E20" s="20" t="s">
        <v>123</v>
      </c>
      <c r="H20" s="3" t="str">
        <f>IF(B20="Subtotal"," ",(VLOOKUP(B20,'February 2023'!$B$12:$E$112,4,0)))</f>
        <v>0H5855S</v>
      </c>
    </row>
    <row r="21" spans="1:8" s="35" customFormat="1">
      <c r="A21" s="30"/>
      <c r="B21" s="27" t="s">
        <v>46</v>
      </c>
      <c r="C21" s="29">
        <f>+C20+C19</f>
        <v>221796.65</v>
      </c>
      <c r="D21" s="31">
        <f t="shared" si="0"/>
        <v>1.1754986694102756E-2</v>
      </c>
      <c r="E21" s="34" t="s">
        <v>238</v>
      </c>
      <c r="G21" s="3"/>
      <c r="H21" s="3" t="str">
        <f>IF(B21="Subtotal"," ",(VLOOKUP(B21,'February 2023'!$B$12:$E$112,4,0)))</f>
        <v xml:space="preserve"> </v>
      </c>
    </row>
    <row r="22" spans="1:8">
      <c r="A22" s="28">
        <v>1268490</v>
      </c>
      <c r="B22" s="2" t="s">
        <v>30</v>
      </c>
      <c r="C22" s="18">
        <v>183314.28</v>
      </c>
      <c r="D22" s="19">
        <f t="shared" si="0"/>
        <v>9.7154619884431397E-3</v>
      </c>
      <c r="E22" s="20" t="s">
        <v>128</v>
      </c>
      <c r="H22" s="3" t="str">
        <f>IF(B22="Subtotal"," ",(VLOOKUP(B22,'February 2023'!$B$12:$E$112,4,0)))</f>
        <v>2H6464S</v>
      </c>
    </row>
    <row r="23" spans="1:8">
      <c r="A23" s="28">
        <v>103572</v>
      </c>
      <c r="B23" s="2" t="s">
        <v>30</v>
      </c>
      <c r="C23" s="18">
        <v>13221.25</v>
      </c>
      <c r="D23" s="19">
        <f t="shared" si="0"/>
        <v>7.0071219664231217E-4</v>
      </c>
      <c r="E23" s="20" t="s">
        <v>128</v>
      </c>
      <c r="H23" s="3" t="str">
        <f>IF(B23="Subtotal"," ",(VLOOKUP(B23,'February 2023'!$B$12:$E$112,4,0)))</f>
        <v>2H6464S</v>
      </c>
    </row>
    <row r="24" spans="1:8" s="35" customFormat="1">
      <c r="A24" s="30"/>
      <c r="B24" s="27" t="s">
        <v>46</v>
      </c>
      <c r="C24" s="29">
        <f>+C23+C22</f>
        <v>196535.53</v>
      </c>
      <c r="D24" s="31">
        <f t="shared" si="0"/>
        <v>1.0416174185085452E-2</v>
      </c>
      <c r="E24" s="34" t="s">
        <v>238</v>
      </c>
      <c r="G24" s="3"/>
      <c r="H24" s="3" t="str">
        <f>IF(B24="Subtotal"," ",(VLOOKUP(B24,'February 2023'!$B$12:$E$112,4,0)))</f>
        <v xml:space="preserve"> </v>
      </c>
    </row>
    <row r="25" spans="1:8">
      <c r="A25" s="30">
        <v>71192</v>
      </c>
      <c r="B25" s="2" t="s">
        <v>18</v>
      </c>
      <c r="C25" s="33">
        <v>143055</v>
      </c>
      <c r="D25" s="19">
        <f t="shared" si="0"/>
        <v>7.5817629415271598E-3</v>
      </c>
      <c r="E25" s="37" t="s">
        <v>188</v>
      </c>
      <c r="H25" s="3" t="str">
        <f>IF(B25="Subtotal"," ",(VLOOKUP(B25,'February 2023'!$B$12:$E$112,4,0)))</f>
        <v>0H5804S</v>
      </c>
    </row>
    <row r="26" spans="1:8">
      <c r="A26" s="28">
        <v>2041744</v>
      </c>
      <c r="B26" s="2" t="s">
        <v>20</v>
      </c>
      <c r="C26" s="18">
        <v>63182.080000000002</v>
      </c>
      <c r="D26" s="19">
        <f t="shared" si="0"/>
        <v>3.3485830814204633E-3</v>
      </c>
      <c r="E26" s="20" t="s">
        <v>193</v>
      </c>
      <c r="H26" s="3" t="str">
        <f>IF(B26="Subtotal"," ",(VLOOKUP(B26,'February 2023'!$B$12:$E$112,4,0)))</f>
        <v>0H5827S</v>
      </c>
    </row>
    <row r="27" spans="1:8">
      <c r="A27" s="28">
        <v>1677948</v>
      </c>
      <c r="B27" s="2" t="s">
        <v>58</v>
      </c>
      <c r="C27" s="18">
        <v>58854.12</v>
      </c>
      <c r="D27" s="19">
        <f t="shared" si="0"/>
        <v>3.119205801769896E-3</v>
      </c>
      <c r="E27" s="20" t="s">
        <v>194</v>
      </c>
      <c r="H27" s="3" t="str">
        <f>IF(B27="Subtotal"," ",(VLOOKUP(B27,'February 2023'!$B$12:$E$112,4,0)))</f>
        <v>2H7674S</v>
      </c>
    </row>
    <row r="28" spans="1:8" s="35" customFormat="1">
      <c r="A28" s="30"/>
      <c r="B28" s="27" t="s">
        <v>46</v>
      </c>
      <c r="C28" s="29">
        <f>+C27+C26</f>
        <v>122036.20000000001</v>
      </c>
      <c r="D28" s="31">
        <f t="shared" si="0"/>
        <v>6.4677888831903597E-3</v>
      </c>
      <c r="E28" s="34" t="s">
        <v>238</v>
      </c>
      <c r="G28" s="3"/>
      <c r="H28" s="3" t="str">
        <f>IF(B28="Subtotal"," ",(VLOOKUP(B28,'February 2023'!$B$12:$E$112,4,0)))</f>
        <v xml:space="preserve"> </v>
      </c>
    </row>
    <row r="29" spans="1:8">
      <c r="A29" s="28">
        <v>3657350</v>
      </c>
      <c r="B29" s="2" t="s">
        <v>59</v>
      </c>
      <c r="C29" s="18">
        <v>78093.600000000006</v>
      </c>
      <c r="D29" s="19">
        <f t="shared" si="0"/>
        <v>4.1388777914120123E-3</v>
      </c>
      <c r="E29" s="20" t="s">
        <v>207</v>
      </c>
      <c r="H29" s="3" t="str">
        <f>IF(B29="Subtotal"," ",(VLOOKUP(B29,'February 2023'!$B$12:$E$112,4,0)))</f>
        <v>2H7675S</v>
      </c>
    </row>
    <row r="30" spans="1:8">
      <c r="A30" s="30">
        <v>180877</v>
      </c>
      <c r="B30" s="2" t="s">
        <v>21</v>
      </c>
      <c r="C30" s="18">
        <v>56336.11</v>
      </c>
      <c r="D30" s="19">
        <f t="shared" si="0"/>
        <v>2.9857539482562485E-3</v>
      </c>
      <c r="E30" s="20" t="s">
        <v>208</v>
      </c>
      <c r="H30" s="3" t="str">
        <f>IF(B30="Subtotal"," ",(VLOOKUP(B30,'February 2023'!$B$12:$E$112,4,0)))</f>
        <v>0H5813S</v>
      </c>
    </row>
    <row r="31" spans="1:8">
      <c r="A31" s="28">
        <v>1265335</v>
      </c>
      <c r="B31" s="2" t="s">
        <v>22</v>
      </c>
      <c r="C31" s="18">
        <v>50909.14</v>
      </c>
      <c r="D31" s="19">
        <f t="shared" si="0"/>
        <v>2.6981303067842299E-3</v>
      </c>
      <c r="E31" s="37" t="s">
        <v>209</v>
      </c>
      <c r="H31" s="3" t="str">
        <f>IF(B31="Subtotal"," ",(VLOOKUP(B31,'February 2023'!$B$12:$E$112,4,0)))</f>
        <v>0H5803S</v>
      </c>
    </row>
    <row r="32" spans="1:8">
      <c r="A32" s="28">
        <v>730066</v>
      </c>
      <c r="B32" s="2" t="s">
        <v>23</v>
      </c>
      <c r="C32" s="18">
        <v>27532.51</v>
      </c>
      <c r="D32" s="19">
        <f t="shared" si="0"/>
        <v>1.4591937646725101E-3</v>
      </c>
      <c r="E32" s="37" t="s">
        <v>210</v>
      </c>
      <c r="H32" s="3" t="str">
        <f>IF(B32="Subtotal"," ",(VLOOKUP(B32,'February 2023'!$B$12:$E$112,4,0)))</f>
        <v>0H5822S</v>
      </c>
    </row>
    <row r="33" spans="1:14">
      <c r="A33" s="30">
        <v>571359</v>
      </c>
      <c r="B33" s="2" t="s">
        <v>44</v>
      </c>
      <c r="C33" s="18">
        <v>19081.650000000001</v>
      </c>
      <c r="D33" s="19">
        <f t="shared" si="0"/>
        <v>1.0113071674054857E-3</v>
      </c>
      <c r="E33" s="37" t="s">
        <v>211</v>
      </c>
      <c r="F33" s="18"/>
      <c r="H33" s="3" t="str">
        <f>IF(B33="Subtotal"," ",(VLOOKUP(B33,'February 2023'!$B$12:$E$112,4,0)))</f>
        <v>0H5816S</v>
      </c>
    </row>
    <row r="34" spans="1:14" s="35" customFormat="1">
      <c r="A34" s="30"/>
      <c r="B34" s="27" t="s">
        <v>46</v>
      </c>
      <c r="C34" s="29">
        <f>+C33+C32</f>
        <v>46614.16</v>
      </c>
      <c r="D34" s="31">
        <f t="shared" si="0"/>
        <v>2.470500932077996E-3</v>
      </c>
      <c r="E34" s="34" t="s">
        <v>238</v>
      </c>
      <c r="G34" s="3"/>
      <c r="H34" s="3" t="str">
        <f>IF(B34="Subtotal"," ",(VLOOKUP(B34,'February 2023'!$B$12:$E$112,4,0)))</f>
        <v xml:space="preserve"> </v>
      </c>
    </row>
    <row r="35" spans="1:14">
      <c r="A35" s="28">
        <v>6156103</v>
      </c>
      <c r="B35" s="2" t="s">
        <v>24</v>
      </c>
      <c r="C35" s="18">
        <v>43914.32</v>
      </c>
      <c r="D35" s="19">
        <f t="shared" si="0"/>
        <v>2.3274122818382091E-3</v>
      </c>
      <c r="E35" s="20" t="s">
        <v>212</v>
      </c>
      <c r="H35" s="3" t="str">
        <f>IF(B35="Subtotal"," ",(VLOOKUP(B35,'February 2023'!$B$12:$E$112,4,0)))</f>
        <v>0H5802S</v>
      </c>
    </row>
    <row r="36" spans="1:14">
      <c r="A36" s="28">
        <v>21233273216</v>
      </c>
      <c r="B36" s="2" t="s">
        <v>25</v>
      </c>
      <c r="C36" s="18">
        <v>42011.13</v>
      </c>
      <c r="D36" s="19">
        <f t="shared" si="0"/>
        <v>2.226545234809548E-3</v>
      </c>
      <c r="E36" s="20" t="s">
        <v>213</v>
      </c>
      <c r="H36" s="3" t="str">
        <f>IF(B36="Subtotal"," ",(VLOOKUP(B36,'February 2023'!$B$12:$E$112,4,0)))</f>
        <v>0H5837S</v>
      </c>
    </row>
    <row r="37" spans="1:14">
      <c r="A37" s="28">
        <v>29773</v>
      </c>
      <c r="B37" s="2" t="s">
        <v>60</v>
      </c>
      <c r="C37" s="18">
        <v>37716.480000000003</v>
      </c>
      <c r="D37" s="19">
        <f t="shared" si="0"/>
        <v>1.9989333497525451E-3</v>
      </c>
      <c r="E37" s="20" t="s">
        <v>214</v>
      </c>
      <c r="H37" s="3" t="str">
        <f>IF(B37="Subtotal"," ",(VLOOKUP(B37,'February 2023'!$B$12:$E$112,4,0)))</f>
        <v>2H7182S</v>
      </c>
    </row>
    <row r="38" spans="1:14">
      <c r="A38" s="28">
        <v>4003270</v>
      </c>
      <c r="B38" s="2" t="s">
        <v>26</v>
      </c>
      <c r="C38" s="18">
        <v>34471.25</v>
      </c>
      <c r="D38" s="19">
        <f t="shared" si="0"/>
        <v>1.8269396092280459E-3</v>
      </c>
      <c r="E38" s="20" t="s">
        <v>215</v>
      </c>
      <c r="H38" s="3" t="str">
        <f>IF(B38="Subtotal"," ",(VLOOKUP(B38,'February 2023'!$B$12:$E$112,4,0)))</f>
        <v>0H5850S</v>
      </c>
      <c r="L38" s="24"/>
      <c r="N38" s="25"/>
    </row>
    <row r="39" spans="1:14">
      <c r="A39" s="30">
        <v>169819</v>
      </c>
      <c r="B39" s="2" t="s">
        <v>27</v>
      </c>
      <c r="C39" s="18">
        <v>26738.48</v>
      </c>
      <c r="D39" s="19">
        <f t="shared" si="0"/>
        <v>1.4171110186764889E-3</v>
      </c>
      <c r="E39" s="20" t="s">
        <v>216</v>
      </c>
      <c r="H39" s="3" t="str">
        <f>IF(B39="Subtotal"," ",(VLOOKUP(B39,'February 2023'!$B$12:$E$112,4,0)))</f>
        <v>0H6379S</v>
      </c>
    </row>
    <row r="40" spans="1:14">
      <c r="A40" s="28">
        <v>432517</v>
      </c>
      <c r="B40" s="2" t="s">
        <v>28</v>
      </c>
      <c r="C40" s="18">
        <v>20495.03</v>
      </c>
      <c r="D40" s="19">
        <f t="shared" si="0"/>
        <v>1.0862148050713879E-3</v>
      </c>
      <c r="E40" s="20" t="s">
        <v>217</v>
      </c>
      <c r="H40" s="3" t="str">
        <f>IF(B40="Subtotal"," ",(VLOOKUP(B40,'February 2023'!$B$12:$E$112,4,0)))</f>
        <v>0H6371S</v>
      </c>
    </row>
    <row r="41" spans="1:14">
      <c r="A41" s="28">
        <v>12313057</v>
      </c>
      <c r="B41" s="2" t="s">
        <v>29</v>
      </c>
      <c r="C41" s="18">
        <v>15404.47</v>
      </c>
      <c r="D41" s="19">
        <f t="shared" si="0"/>
        <v>8.1642053601668513E-4</v>
      </c>
      <c r="E41" s="20" t="s">
        <v>218</v>
      </c>
      <c r="H41" s="3" t="str">
        <f>IF(B41="Subtotal"," ",(VLOOKUP(B41,'February 2023'!$B$12:$E$112,4,0)))</f>
        <v>0H5808S</v>
      </c>
    </row>
    <row r="42" spans="1:14">
      <c r="A42" s="28">
        <v>577525</v>
      </c>
      <c r="B42" s="2" t="s">
        <v>31</v>
      </c>
      <c r="C42" s="18">
        <v>4513.04</v>
      </c>
      <c r="D42" s="19">
        <f t="shared" si="0"/>
        <v>2.3918632292216095E-4</v>
      </c>
      <c r="E42" s="20" t="s">
        <v>219</v>
      </c>
      <c r="H42" s="3" t="str">
        <f>IF(B42="Subtotal"," ",(VLOOKUP(B42,'February 2023'!$B$12:$E$112,4,0)))</f>
        <v>0H6372S</v>
      </c>
    </row>
    <row r="43" spans="1:14">
      <c r="A43" s="28">
        <v>75226</v>
      </c>
      <c r="B43" s="2" t="s">
        <v>32</v>
      </c>
      <c r="C43" s="18">
        <v>1996.82</v>
      </c>
      <c r="D43" s="19">
        <f t="shared" si="0"/>
        <v>1.0582933750585624E-4</v>
      </c>
      <c r="E43" s="20" t="s">
        <v>220</v>
      </c>
      <c r="H43" s="3" t="str">
        <f>IF(B43="Subtotal"," ",(VLOOKUP(B43,'February 2023'!$B$12:$E$112,4,0)))</f>
        <v>0H6380S</v>
      </c>
    </row>
    <row r="44" spans="1:14">
      <c r="A44" s="30">
        <v>275182</v>
      </c>
      <c r="B44" s="2" t="s">
        <v>34</v>
      </c>
      <c r="C44" s="33">
        <v>1215.6600000000001</v>
      </c>
      <c r="D44" s="19">
        <f t="shared" si="0"/>
        <v>6.4428687829834038E-5</v>
      </c>
      <c r="E44" s="20" t="s">
        <v>221</v>
      </c>
      <c r="H44" s="3" t="str">
        <f>IF(B44="Subtotal"," ",(VLOOKUP(B44,'February 2023'!$B$12:$E$112,4,0)))</f>
        <v>0H6365S</v>
      </c>
    </row>
    <row r="45" spans="1:14">
      <c r="A45" s="28">
        <v>552780</v>
      </c>
      <c r="B45" s="2" t="s">
        <v>36</v>
      </c>
      <c r="C45" s="18">
        <v>276.18</v>
      </c>
      <c r="D45" s="19">
        <f t="shared" si="0"/>
        <v>1.4637246438020139E-5</v>
      </c>
      <c r="E45" s="20" t="s">
        <v>222</v>
      </c>
      <c r="H45" s="3" t="str">
        <f>IF(B45="Subtotal"," ",(VLOOKUP(B45,'February 2023'!$B$12:$E$112,4,0)))</f>
        <v>0H6368S</v>
      </c>
    </row>
    <row r="46" spans="1:14">
      <c r="A46" s="28"/>
      <c r="C46" s="18"/>
      <c r="D46" s="19"/>
      <c r="E46" s="20"/>
    </row>
    <row r="47" spans="1:14">
      <c r="C47" s="18"/>
      <c r="D47" s="19"/>
      <c r="E47" s="20"/>
    </row>
    <row r="48" spans="1:14">
      <c r="A48" s="21"/>
      <c r="B48" s="21" t="s">
        <v>37</v>
      </c>
      <c r="C48" s="26">
        <v>18733127.730000004</v>
      </c>
      <c r="D48" s="19">
        <f>C48/$C$51</f>
        <v>0.99283585755275128</v>
      </c>
    </row>
    <row r="49" spans="1:5">
      <c r="B49" s="21" t="s">
        <v>48</v>
      </c>
      <c r="C49" s="26">
        <v>135175.20999999996</v>
      </c>
      <c r="D49" s="19">
        <f>C49/$C$51</f>
        <v>7.1641424472486193E-3</v>
      </c>
    </row>
    <row r="50" spans="1:5">
      <c r="B50" s="3"/>
      <c r="C50" s="26"/>
      <c r="D50" s="23"/>
    </row>
    <row r="51" spans="1:5">
      <c r="B51" s="21" t="s">
        <v>49</v>
      </c>
      <c r="C51" s="22">
        <f>C48+C49</f>
        <v>18868302.940000005</v>
      </c>
      <c r="D51" s="19">
        <f>C51/$C$51</f>
        <v>1</v>
      </c>
    </row>
    <row r="52" spans="1:5">
      <c r="A52" s="55" t="s">
        <v>51</v>
      </c>
      <c r="B52" s="55"/>
      <c r="C52" s="55"/>
      <c r="D52" s="55"/>
      <c r="E52" s="55"/>
    </row>
    <row r="53" spans="1:5">
      <c r="A53" s="55"/>
      <c r="B53" s="55"/>
      <c r="C53" s="55"/>
      <c r="D53" s="55"/>
      <c r="E53" s="55"/>
    </row>
    <row r="54" spans="1:5">
      <c r="A54" s="55"/>
      <c r="B54" s="55"/>
      <c r="C54" s="55"/>
      <c r="D54" s="55"/>
      <c r="E54" s="55"/>
    </row>
    <row r="55" spans="1:5">
      <c r="A55" s="55"/>
      <c r="B55" s="55"/>
      <c r="C55" s="55"/>
      <c r="D55" s="55"/>
      <c r="E55" s="55"/>
    </row>
  </sheetData>
  <mergeCells count="2">
    <mergeCell ref="A3:E6"/>
    <mergeCell ref="A52:E55"/>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69C5D-A996-492F-A49E-3E823D1FB40D}">
  <dimension ref="A1:N55"/>
  <sheetViews>
    <sheetView topLeftCell="A4" workbookViewId="0">
      <selection activeCell="E37" sqref="E37"/>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7" width="9.140625" style="3"/>
    <col min="8" max="8" width="0" style="3" hidden="1" customWidth="1"/>
    <col min="9" max="11" width="9.140625" style="3"/>
    <col min="12" max="12" width="10.85546875" style="3" bestFit="1" customWidth="1"/>
    <col min="13" max="16384" width="9.140625" style="3"/>
  </cols>
  <sheetData>
    <row r="1" spans="1:8" ht="38.25" customHeight="1">
      <c r="A1" s="1" t="s">
        <v>63</v>
      </c>
    </row>
    <row r="2" spans="1:8" ht="12.75">
      <c r="A2" s="4"/>
    </row>
    <row r="3" spans="1:8">
      <c r="A3" s="46" t="s">
        <v>1</v>
      </c>
      <c r="B3" s="47"/>
      <c r="C3" s="47"/>
      <c r="D3" s="47"/>
      <c r="E3" s="48"/>
    </row>
    <row r="4" spans="1:8" ht="12.75" customHeight="1">
      <c r="A4" s="49"/>
      <c r="B4" s="56"/>
      <c r="C4" s="56"/>
      <c r="D4" s="56"/>
      <c r="E4" s="51"/>
    </row>
    <row r="5" spans="1:8" ht="12.75" customHeight="1">
      <c r="A5" s="49"/>
      <c r="B5" s="56"/>
      <c r="C5" s="56"/>
      <c r="D5" s="56"/>
      <c r="E5" s="51"/>
    </row>
    <row r="6" spans="1:8">
      <c r="A6" s="52"/>
      <c r="B6" s="53"/>
      <c r="C6" s="53"/>
      <c r="D6" s="53"/>
      <c r="E6" s="54"/>
    </row>
    <row r="7" spans="1:8" ht="12.75">
      <c r="A7" s="5"/>
      <c r="B7" s="5"/>
    </row>
    <row r="8" spans="1:8" ht="30.75" customHeight="1">
      <c r="A8" s="4" t="s">
        <v>64</v>
      </c>
    </row>
    <row r="9" spans="1:8">
      <c r="A9" s="6"/>
    </row>
    <row r="10" spans="1:8" ht="12">
      <c r="A10" s="7" t="s">
        <v>3</v>
      </c>
      <c r="B10" s="8" t="s">
        <v>4</v>
      </c>
      <c r="C10" s="9" t="s">
        <v>5</v>
      </c>
      <c r="D10" s="10" t="s">
        <v>6</v>
      </c>
      <c r="E10" s="11" t="s">
        <v>7</v>
      </c>
    </row>
    <row r="11" spans="1:8" ht="12">
      <c r="A11" s="12"/>
      <c r="B11" s="13"/>
      <c r="C11" s="14"/>
      <c r="D11" s="15"/>
      <c r="E11" s="16"/>
    </row>
    <row r="12" spans="1:8">
      <c r="A12" s="28">
        <v>17002248.27</v>
      </c>
      <c r="B12" s="2" t="s">
        <v>55</v>
      </c>
      <c r="C12" s="18">
        <v>17002248.27</v>
      </c>
      <c r="D12" s="19">
        <f t="shared" ref="D12:D45" si="0">C12/$C$51</f>
        <v>0.89918698267801156</v>
      </c>
      <c r="E12" s="37" t="s">
        <v>54</v>
      </c>
      <c r="H12" s="3" t="str">
        <f>IF(B12="Subtotal"," ",(VLOOKUP(B12,'February 2023'!$B$12:$E$112,4,0)))</f>
        <v>5819115</v>
      </c>
    </row>
    <row r="13" spans="1:8">
      <c r="A13" s="28">
        <v>362649</v>
      </c>
      <c r="B13" s="2" t="s">
        <v>57</v>
      </c>
      <c r="C13" s="18">
        <v>257689.18</v>
      </c>
      <c r="D13" s="19">
        <f t="shared" si="0"/>
        <v>1.3628242133237064E-2</v>
      </c>
      <c r="E13" s="37" t="s">
        <v>90</v>
      </c>
      <c r="H13" s="3" t="str">
        <f>IF(B13="Subtotal"," ",(VLOOKUP(B13,'February 2023'!$B$12:$E$112,4,0)))</f>
        <v>2H6442S</v>
      </c>
    </row>
    <row r="14" spans="1:8">
      <c r="A14" s="28">
        <v>262047</v>
      </c>
      <c r="B14" s="2" t="s">
        <v>19</v>
      </c>
      <c r="C14" s="18">
        <v>137215.85999999999</v>
      </c>
      <c r="D14" s="19">
        <f t="shared" si="0"/>
        <v>7.2568470457329967E-3</v>
      </c>
      <c r="E14" s="20" t="s">
        <v>91</v>
      </c>
      <c r="H14" s="3" t="str">
        <f>IF(B14="Subtotal"," ",(VLOOKUP(B14,'February 2023'!$B$12:$E$112,4,0)))</f>
        <v>0H5797S</v>
      </c>
    </row>
    <row r="15" spans="1:8" s="35" customFormat="1">
      <c r="A15" s="30"/>
      <c r="B15" s="27" t="s">
        <v>46</v>
      </c>
      <c r="C15" s="29">
        <f>+C14+C13</f>
        <v>394905.04</v>
      </c>
      <c r="D15" s="31">
        <f t="shared" si="0"/>
        <v>2.088508917897006E-2</v>
      </c>
      <c r="E15" s="34" t="s">
        <v>238</v>
      </c>
      <c r="G15" s="3"/>
      <c r="H15" s="3" t="str">
        <f>IF(B15="Subtotal"," ",(VLOOKUP(B15,'February 2023'!$B$12:$E$112,4,0)))</f>
        <v xml:space="preserve"> </v>
      </c>
    </row>
    <row r="16" spans="1:8">
      <c r="A16" s="28">
        <v>8860909</v>
      </c>
      <c r="B16" s="2" t="s">
        <v>16</v>
      </c>
      <c r="C16" s="18">
        <v>214277.91</v>
      </c>
      <c r="D16" s="19">
        <f t="shared" si="0"/>
        <v>1.1332378182444369E-2</v>
      </c>
      <c r="E16" s="37" t="s">
        <v>106</v>
      </c>
      <c r="H16" s="3" t="str">
        <f>IF(B16="Subtotal"," ",(VLOOKUP(B16,'February 2023'!$B$12:$E$112,4,0)))</f>
        <v>0H5796S</v>
      </c>
    </row>
    <row r="17" spans="1:8">
      <c r="A17" s="28">
        <v>5365084</v>
      </c>
      <c r="B17" s="2" t="s">
        <v>40</v>
      </c>
      <c r="C17" s="18">
        <v>26192.46</v>
      </c>
      <c r="D17" s="19">
        <f t="shared" si="0"/>
        <v>1.3852238070109365E-3</v>
      </c>
      <c r="E17" s="37" t="s">
        <v>107</v>
      </c>
      <c r="H17" s="3" t="str">
        <f>IF(B17="Subtotal"," ",(VLOOKUP(B17,'February 2023'!$B$12:$E$112,4,0)))</f>
        <v>0H6364S</v>
      </c>
    </row>
    <row r="18" spans="1:8" s="35" customFormat="1">
      <c r="A18" s="30"/>
      <c r="B18" s="27" t="s">
        <v>46</v>
      </c>
      <c r="C18" s="29">
        <f>+C17+C16</f>
        <v>240470.37</v>
      </c>
      <c r="D18" s="31">
        <f t="shared" si="0"/>
        <v>1.2717601989455306E-2</v>
      </c>
      <c r="E18" s="34" t="s">
        <v>238</v>
      </c>
      <c r="G18" s="3"/>
      <c r="H18" s="3" t="str">
        <f>IF(B18="Subtotal"," ",(VLOOKUP(B18,'February 2023'!$B$12:$E$112,4,0)))</f>
        <v xml:space="preserve"> </v>
      </c>
    </row>
    <row r="19" spans="1:8">
      <c r="A19" s="28">
        <v>1268490</v>
      </c>
      <c r="B19" s="2" t="s">
        <v>30</v>
      </c>
      <c r="C19" s="18">
        <v>221950.48</v>
      </c>
      <c r="D19" s="19">
        <f t="shared" si="0"/>
        <v>1.1738152463476311E-2</v>
      </c>
      <c r="E19" s="20" t="s">
        <v>128</v>
      </c>
      <c r="H19" s="3" t="str">
        <f>IF(B19="Subtotal"," ",(VLOOKUP(B19,'February 2023'!$B$12:$E$112,4,0)))</f>
        <v>2H6464S</v>
      </c>
    </row>
    <row r="20" spans="1:8">
      <c r="A20" s="28">
        <v>103572</v>
      </c>
      <c r="B20" s="2" t="s">
        <v>30</v>
      </c>
      <c r="C20" s="18">
        <v>13354.47</v>
      </c>
      <c r="D20" s="19">
        <f t="shared" si="0"/>
        <v>7.0626927650222014E-4</v>
      </c>
      <c r="E20" s="20" t="s">
        <v>128</v>
      </c>
      <c r="H20" s="3" t="str">
        <f>IF(B20="Subtotal"," ",(VLOOKUP(B20,'February 2023'!$B$12:$E$112,4,0)))</f>
        <v>2H6464S</v>
      </c>
    </row>
    <row r="21" spans="1:8" s="35" customFormat="1">
      <c r="A21" s="30"/>
      <c r="B21" s="27" t="s">
        <v>46</v>
      </c>
      <c r="C21" s="29">
        <f>+C20+C19</f>
        <v>235304.95</v>
      </c>
      <c r="D21" s="31">
        <f t="shared" si="0"/>
        <v>1.2444421739978532E-2</v>
      </c>
      <c r="E21" s="34" t="s">
        <v>238</v>
      </c>
      <c r="G21" s="3"/>
      <c r="H21" s="3" t="str">
        <f>IF(B21="Subtotal"," ",(VLOOKUP(B21,'February 2023'!$B$12:$E$112,4,0)))</f>
        <v xml:space="preserve"> </v>
      </c>
    </row>
    <row r="22" spans="1:8">
      <c r="A22" s="28">
        <v>14455036</v>
      </c>
      <c r="B22" s="2" t="s">
        <v>17</v>
      </c>
      <c r="C22" s="18">
        <v>192830.6</v>
      </c>
      <c r="D22" s="19">
        <f t="shared" si="0"/>
        <v>1.0198108075385173E-2</v>
      </c>
      <c r="E22" s="20" t="s">
        <v>122</v>
      </c>
      <c r="H22" s="3" t="str">
        <f>IF(B22="Subtotal"," ",(VLOOKUP(B22,'February 2023'!$B$12:$E$112,4,0)))</f>
        <v>0H5856S</v>
      </c>
    </row>
    <row r="23" spans="1:8">
      <c r="A23" s="28">
        <v>2355925</v>
      </c>
      <c r="B23" s="2" t="s">
        <v>41</v>
      </c>
      <c r="C23" s="18">
        <v>31200.97</v>
      </c>
      <c r="D23" s="19">
        <f t="shared" si="0"/>
        <v>1.6501056581105411E-3</v>
      </c>
      <c r="E23" s="20" t="s">
        <v>123</v>
      </c>
      <c r="H23" s="3" t="str">
        <f>IF(B23="Subtotal"," ",(VLOOKUP(B23,'February 2023'!$B$12:$E$112,4,0)))</f>
        <v>0H5855S</v>
      </c>
    </row>
    <row r="24" spans="1:8" s="35" customFormat="1">
      <c r="A24" s="30"/>
      <c r="B24" s="27" t="s">
        <v>46</v>
      </c>
      <c r="C24" s="29">
        <f>+C23+C22</f>
        <v>224031.57</v>
      </c>
      <c r="D24" s="31">
        <f t="shared" si="0"/>
        <v>1.1848213733495714E-2</v>
      </c>
      <c r="E24" s="34" t="s">
        <v>238</v>
      </c>
      <c r="G24" s="3"/>
      <c r="H24" s="3" t="str">
        <f>IF(B24="Subtotal"," ",(VLOOKUP(B24,'February 2023'!$B$12:$E$112,4,0)))</f>
        <v xml:space="preserve"> </v>
      </c>
    </row>
    <row r="25" spans="1:8">
      <c r="A25" s="30">
        <v>71192</v>
      </c>
      <c r="B25" s="2" t="s">
        <v>18</v>
      </c>
      <c r="C25" s="33">
        <v>144496.48000000001</v>
      </c>
      <c r="D25" s="19">
        <f t="shared" si="0"/>
        <v>7.6418925188882474E-3</v>
      </c>
      <c r="E25" s="37" t="s">
        <v>188</v>
      </c>
      <c r="H25" s="3" t="str">
        <f>IF(B25="Subtotal"," ",(VLOOKUP(B25,'February 2023'!$B$12:$E$112,4,0)))</f>
        <v>0H5804S</v>
      </c>
    </row>
    <row r="26" spans="1:8">
      <c r="A26" s="28">
        <v>1677948</v>
      </c>
      <c r="B26" s="2" t="s">
        <v>58</v>
      </c>
      <c r="C26" s="18">
        <v>71258.490000000005</v>
      </c>
      <c r="D26" s="19">
        <f t="shared" si="0"/>
        <v>3.7686019869707069E-3</v>
      </c>
      <c r="E26" s="20" t="s">
        <v>194</v>
      </c>
      <c r="H26" s="3" t="str">
        <f>IF(B26="Subtotal"," ",(VLOOKUP(B26,'February 2023'!$B$12:$E$112,4,0)))</f>
        <v>2H7674S</v>
      </c>
    </row>
    <row r="27" spans="1:8">
      <c r="A27" s="28">
        <v>2041744</v>
      </c>
      <c r="B27" s="2" t="s">
        <v>20</v>
      </c>
      <c r="C27" s="18">
        <v>63818.73</v>
      </c>
      <c r="D27" s="19">
        <f t="shared" si="0"/>
        <v>3.3751401788607513E-3</v>
      </c>
      <c r="E27" s="20" t="s">
        <v>193</v>
      </c>
      <c r="H27" s="3" t="str">
        <f>IF(B27="Subtotal"," ",(VLOOKUP(B27,'February 2023'!$B$12:$E$112,4,0)))</f>
        <v>0H5827S</v>
      </c>
    </row>
    <row r="28" spans="1:8" s="35" customFormat="1">
      <c r="A28" s="30"/>
      <c r="B28" s="27" t="s">
        <v>46</v>
      </c>
      <c r="C28" s="29">
        <f>+C27+C26</f>
        <v>135077.22</v>
      </c>
      <c r="D28" s="31">
        <f t="shared" si="0"/>
        <v>7.1437421658314577E-3</v>
      </c>
      <c r="E28" s="34" t="s">
        <v>238</v>
      </c>
      <c r="G28" s="3"/>
      <c r="H28" s="3" t="str">
        <f>IF(B28="Subtotal"," ",(VLOOKUP(B28,'February 2023'!$B$12:$E$112,4,0)))</f>
        <v xml:space="preserve"> </v>
      </c>
    </row>
    <row r="29" spans="1:8">
      <c r="A29" s="28">
        <v>3657350</v>
      </c>
      <c r="B29" s="2" t="s">
        <v>59</v>
      </c>
      <c r="C29" s="18">
        <v>94552.98</v>
      </c>
      <c r="D29" s="19">
        <f t="shared" si="0"/>
        <v>5.0005627161339161E-3</v>
      </c>
      <c r="E29" s="20" t="s">
        <v>207</v>
      </c>
      <c r="H29" s="3" t="str">
        <f>IF(B29="Subtotal"," ",(VLOOKUP(B29,'February 2023'!$B$12:$E$112,4,0)))</f>
        <v>2H7675S</v>
      </c>
    </row>
    <row r="30" spans="1:8">
      <c r="A30" s="30">
        <v>180877</v>
      </c>
      <c r="B30" s="2" t="s">
        <v>21</v>
      </c>
      <c r="C30" s="18">
        <v>56903.78</v>
      </c>
      <c r="D30" s="19">
        <f t="shared" si="0"/>
        <v>3.0094336601034339E-3</v>
      </c>
      <c r="E30" s="20" t="s">
        <v>208</v>
      </c>
      <c r="H30" s="3" t="str">
        <f>IF(B30="Subtotal"," ",(VLOOKUP(B30,'February 2023'!$B$12:$E$112,4,0)))</f>
        <v>0H5813S</v>
      </c>
    </row>
    <row r="31" spans="1:8">
      <c r="A31" s="28">
        <v>1265335</v>
      </c>
      <c r="B31" s="2" t="s">
        <v>22</v>
      </c>
      <c r="C31" s="18">
        <v>51422.12</v>
      </c>
      <c r="D31" s="19">
        <f t="shared" si="0"/>
        <v>2.7195286288868334E-3</v>
      </c>
      <c r="E31" s="37" t="s">
        <v>209</v>
      </c>
      <c r="H31" s="3" t="str">
        <f>IF(B31="Subtotal"," ",(VLOOKUP(B31,'February 2023'!$B$12:$E$112,4,0)))</f>
        <v>0H5803S</v>
      </c>
    </row>
    <row r="32" spans="1:8">
      <c r="A32" s="28">
        <v>730066</v>
      </c>
      <c r="B32" s="2" t="s">
        <v>23</v>
      </c>
      <c r="C32" s="18">
        <v>27809.94</v>
      </c>
      <c r="D32" s="19">
        <f t="shared" si="0"/>
        <v>1.4707664327652204E-3</v>
      </c>
      <c r="E32" s="37" t="s">
        <v>210</v>
      </c>
      <c r="H32" s="3" t="str">
        <f>IF(B32="Subtotal"," ",(VLOOKUP(B32,'February 2023'!$B$12:$E$112,4,0)))</f>
        <v>0H5822S</v>
      </c>
    </row>
    <row r="33" spans="1:14">
      <c r="A33" s="30">
        <v>571359</v>
      </c>
      <c r="B33" s="2" t="s">
        <v>44</v>
      </c>
      <c r="C33" s="18">
        <v>19273.93</v>
      </c>
      <c r="D33" s="19">
        <f t="shared" si="0"/>
        <v>1.0193279550932712E-3</v>
      </c>
      <c r="E33" s="37" t="s">
        <v>211</v>
      </c>
      <c r="F33" s="18"/>
      <c r="H33" s="3" t="str">
        <f>IF(B33="Subtotal"," ",(VLOOKUP(B33,'February 2023'!$B$12:$E$112,4,0)))</f>
        <v>0H5816S</v>
      </c>
    </row>
    <row r="34" spans="1:14" s="35" customFormat="1">
      <c r="A34" s="30"/>
      <c r="B34" s="27" t="s">
        <v>46</v>
      </c>
      <c r="C34" s="29">
        <f>+C33+C32</f>
        <v>47083.869999999995</v>
      </c>
      <c r="D34" s="31">
        <f t="shared" si="0"/>
        <v>2.4900943878584914E-3</v>
      </c>
      <c r="E34" s="34" t="s">
        <v>238</v>
      </c>
      <c r="G34" s="3"/>
      <c r="H34" s="3" t="str">
        <f>IF(B34="Subtotal"," ",(VLOOKUP(B34,'February 2023'!$B$12:$E$112,4,0)))</f>
        <v xml:space="preserve"> </v>
      </c>
    </row>
    <row r="35" spans="1:14">
      <c r="A35" s="28">
        <v>29773</v>
      </c>
      <c r="B35" s="2" t="s">
        <v>60</v>
      </c>
      <c r="C35" s="18">
        <v>45665.79</v>
      </c>
      <c r="D35" s="19">
        <f t="shared" si="0"/>
        <v>2.4150973018174679E-3</v>
      </c>
      <c r="E35" s="20" t="s">
        <v>214</v>
      </c>
      <c r="H35" s="3" t="str">
        <f>IF(B35="Subtotal"," ",(VLOOKUP(B35,'February 2023'!$B$12:$E$112,4,0)))</f>
        <v>2H7182S</v>
      </c>
    </row>
    <row r="36" spans="1:14">
      <c r="A36" s="28">
        <v>6156103</v>
      </c>
      <c r="B36" s="2" t="s">
        <v>24</v>
      </c>
      <c r="C36" s="18">
        <v>44356.82</v>
      </c>
      <c r="D36" s="19">
        <f t="shared" si="0"/>
        <v>2.3458706462584594E-3</v>
      </c>
      <c r="E36" s="20" t="s">
        <v>212</v>
      </c>
      <c r="H36" s="3" t="str">
        <f>IF(B36="Subtotal"," ",(VLOOKUP(B36,'February 2023'!$B$12:$E$112,4,0)))</f>
        <v>0H5802S</v>
      </c>
    </row>
    <row r="37" spans="1:14">
      <c r="A37" s="28">
        <v>21233273216</v>
      </c>
      <c r="B37" s="2" t="s">
        <v>25</v>
      </c>
      <c r="C37" s="18">
        <v>42434.45</v>
      </c>
      <c r="D37" s="19">
        <f t="shared" si="0"/>
        <v>2.2442034989235541E-3</v>
      </c>
      <c r="E37" s="20" t="s">
        <v>213</v>
      </c>
      <c r="H37" s="3" t="str">
        <f>IF(B37="Subtotal"," ",(VLOOKUP(B37,'February 2023'!$B$12:$E$112,4,0)))</f>
        <v>0H5837S</v>
      </c>
    </row>
    <row r="38" spans="1:14">
      <c r="A38" s="28">
        <v>4003270</v>
      </c>
      <c r="B38" s="2" t="s">
        <v>26</v>
      </c>
      <c r="C38" s="18">
        <v>34818.6</v>
      </c>
      <c r="D38" s="19">
        <f t="shared" si="0"/>
        <v>1.8414289320969085E-3</v>
      </c>
      <c r="E38" s="20" t="s">
        <v>215</v>
      </c>
      <c r="H38" s="3" t="str">
        <f>IF(B38="Subtotal"," ",(VLOOKUP(B38,'February 2023'!$B$12:$E$112,4,0)))</f>
        <v>0H5850S</v>
      </c>
      <c r="L38" s="24"/>
      <c r="N38" s="25"/>
    </row>
    <row r="39" spans="1:14">
      <c r="A39" s="30">
        <v>169819</v>
      </c>
      <c r="B39" s="2" t="s">
        <v>27</v>
      </c>
      <c r="C39" s="18">
        <v>27007.91</v>
      </c>
      <c r="D39" s="19">
        <f t="shared" si="0"/>
        <v>1.4283499873478376E-3</v>
      </c>
      <c r="E39" s="20" t="s">
        <v>216</v>
      </c>
      <c r="H39" s="3" t="str">
        <f>IF(B39="Subtotal"," ",(VLOOKUP(B39,'February 2023'!$B$12:$E$112,4,0)))</f>
        <v>0H6379S</v>
      </c>
    </row>
    <row r="40" spans="1:14">
      <c r="A40" s="28">
        <v>432517</v>
      </c>
      <c r="B40" s="2" t="s">
        <v>28</v>
      </c>
      <c r="C40" s="18">
        <v>20701.55</v>
      </c>
      <c r="D40" s="19">
        <f t="shared" si="0"/>
        <v>1.0948295769861729E-3</v>
      </c>
      <c r="E40" s="20" t="s">
        <v>217</v>
      </c>
      <c r="H40" s="3" t="str">
        <f>IF(B40="Subtotal"," ",(VLOOKUP(B40,'February 2023'!$B$12:$E$112,4,0)))</f>
        <v>0H6371S</v>
      </c>
    </row>
    <row r="41" spans="1:14">
      <c r="A41" s="28">
        <v>12313057</v>
      </c>
      <c r="B41" s="2" t="s">
        <v>29</v>
      </c>
      <c r="C41" s="18">
        <v>15559.69</v>
      </c>
      <c r="D41" s="19">
        <f t="shared" si="0"/>
        <v>8.2289533009537858E-4</v>
      </c>
      <c r="E41" s="20" t="s">
        <v>218</v>
      </c>
      <c r="H41" s="3" t="str">
        <f>IF(B41="Subtotal"," ",(VLOOKUP(B41,'February 2023'!$B$12:$E$112,4,0)))</f>
        <v>0H5808S</v>
      </c>
    </row>
    <row r="42" spans="1:14">
      <c r="A42" s="28">
        <v>577525</v>
      </c>
      <c r="B42" s="2" t="s">
        <v>31</v>
      </c>
      <c r="C42" s="18">
        <v>4558.5200000000004</v>
      </c>
      <c r="D42" s="19">
        <f t="shared" si="0"/>
        <v>2.4108351902553236E-4</v>
      </c>
      <c r="E42" s="20" t="s">
        <v>219</v>
      </c>
      <c r="H42" s="3" t="str">
        <f>IF(B42="Subtotal"," ",(VLOOKUP(B42,'February 2023'!$B$12:$E$112,4,0)))</f>
        <v>0H6372S</v>
      </c>
    </row>
    <row r="43" spans="1:14">
      <c r="A43" s="28">
        <v>75226</v>
      </c>
      <c r="B43" s="2" t="s">
        <v>32</v>
      </c>
      <c r="C43" s="18">
        <v>2016.94</v>
      </c>
      <c r="D43" s="19">
        <f t="shared" si="0"/>
        <v>1.0666861017684625E-4</v>
      </c>
      <c r="E43" s="20" t="s">
        <v>220</v>
      </c>
      <c r="H43" s="3" t="str">
        <f>IF(B43="Subtotal"," ",(VLOOKUP(B43,'February 2023'!$B$12:$E$112,4,0)))</f>
        <v>0H6380S</v>
      </c>
    </row>
    <row r="44" spans="1:14">
      <c r="A44" s="30">
        <v>275182</v>
      </c>
      <c r="B44" s="2" t="s">
        <v>34</v>
      </c>
      <c r="C44" s="33">
        <v>1227.9100000000001</v>
      </c>
      <c r="D44" s="19">
        <f t="shared" si="0"/>
        <v>6.4939687408773332E-5</v>
      </c>
      <c r="E44" s="20" t="s">
        <v>221</v>
      </c>
      <c r="H44" s="3" t="str">
        <f>IF(B44="Subtotal"," ",(VLOOKUP(B44,'February 2023'!$B$12:$E$112,4,0)))</f>
        <v>0H6365S</v>
      </c>
    </row>
    <row r="45" spans="1:14">
      <c r="A45" s="28">
        <v>552780</v>
      </c>
      <c r="B45" s="2" t="s">
        <v>36</v>
      </c>
      <c r="C45" s="18">
        <v>278.97000000000003</v>
      </c>
      <c r="D45" s="19">
        <f t="shared" si="0"/>
        <v>1.475370719061291E-5</v>
      </c>
      <c r="E45" s="20" t="s">
        <v>222</v>
      </c>
      <c r="H45" s="3" t="str">
        <f>IF(B45="Subtotal"," ",(VLOOKUP(B45,'February 2023'!$B$12:$E$112,4,0)))</f>
        <v>0H6368S</v>
      </c>
    </row>
    <row r="46" spans="1:14">
      <c r="A46" s="28"/>
      <c r="C46" s="18"/>
      <c r="D46" s="19"/>
      <c r="E46" s="20"/>
    </row>
    <row r="47" spans="1:14">
      <c r="C47" s="18"/>
      <c r="D47" s="19"/>
      <c r="E47" s="20"/>
    </row>
    <row r="48" spans="1:14">
      <c r="A48" s="21"/>
      <c r="B48" s="21" t="s">
        <v>37</v>
      </c>
      <c r="C48" s="26">
        <v>18865123.800000004</v>
      </c>
      <c r="D48" s="19">
        <f>C48/$C$51</f>
        <v>0.99770768419494138</v>
      </c>
    </row>
    <row r="49" spans="1:5">
      <c r="B49" s="21" t="s">
        <v>48</v>
      </c>
      <c r="C49" s="26">
        <v>43344.18</v>
      </c>
      <c r="D49" s="19">
        <f>C49/$C$51</f>
        <v>2.2923158050586808E-3</v>
      </c>
    </row>
    <row r="50" spans="1:5">
      <c r="B50" s="3"/>
      <c r="C50" s="26"/>
      <c r="D50" s="23"/>
    </row>
    <row r="51" spans="1:5">
      <c r="B51" s="21" t="s">
        <v>49</v>
      </c>
      <c r="C51" s="22">
        <f>C48+C49</f>
        <v>18908467.980000004</v>
      </c>
      <c r="D51" s="19">
        <f>C51/$C$51</f>
        <v>1</v>
      </c>
    </row>
    <row r="52" spans="1:5">
      <c r="A52" s="55" t="s">
        <v>51</v>
      </c>
      <c r="B52" s="55"/>
      <c r="C52" s="55"/>
      <c r="D52" s="55"/>
      <c r="E52" s="55"/>
    </row>
    <row r="53" spans="1:5">
      <c r="A53" s="55"/>
      <c r="B53" s="55"/>
      <c r="C53" s="55"/>
      <c r="D53" s="55"/>
      <c r="E53" s="55"/>
    </row>
    <row r="54" spans="1:5">
      <c r="A54" s="55"/>
      <c r="B54" s="55"/>
      <c r="C54" s="55"/>
      <c r="D54" s="55"/>
      <c r="E54" s="55"/>
    </row>
    <row r="55" spans="1:5">
      <c r="A55" s="55"/>
      <c r="B55" s="55"/>
      <c r="C55" s="55"/>
      <c r="D55" s="55"/>
      <c r="E55" s="55"/>
    </row>
  </sheetData>
  <mergeCells count="2">
    <mergeCell ref="A3:E6"/>
    <mergeCell ref="A52:E55"/>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12169-F492-4213-B276-2EE95332F2B4}">
  <dimension ref="A1:N55"/>
  <sheetViews>
    <sheetView workbookViewId="0">
      <selection activeCell="E37" sqref="E37"/>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6" width="9.140625" style="3"/>
    <col min="7" max="7" width="0" style="3" hidden="1" customWidth="1"/>
    <col min="8" max="11" width="9.140625" style="3"/>
    <col min="12" max="12" width="10.85546875" style="3" bestFit="1" customWidth="1"/>
    <col min="13" max="16384" width="9.140625" style="3"/>
  </cols>
  <sheetData>
    <row r="1" spans="1:7" ht="38.25" customHeight="1">
      <c r="A1" s="1" t="s">
        <v>63</v>
      </c>
    </row>
    <row r="2" spans="1:7" ht="12.75">
      <c r="A2" s="4"/>
    </row>
    <row r="3" spans="1:7">
      <c r="A3" s="46" t="s">
        <v>1</v>
      </c>
      <c r="B3" s="47"/>
      <c r="C3" s="47"/>
      <c r="D3" s="47"/>
      <c r="E3" s="48"/>
    </row>
    <row r="4" spans="1:7" ht="12.75" customHeight="1">
      <c r="A4" s="49"/>
      <c r="B4" s="56"/>
      <c r="C4" s="56"/>
      <c r="D4" s="56"/>
      <c r="E4" s="51"/>
    </row>
    <row r="5" spans="1:7" ht="12.75" customHeight="1">
      <c r="A5" s="49"/>
      <c r="B5" s="56"/>
      <c r="C5" s="56"/>
      <c r="D5" s="56"/>
      <c r="E5" s="51"/>
    </row>
    <row r="6" spans="1:7">
      <c r="A6" s="52"/>
      <c r="B6" s="53"/>
      <c r="C6" s="53"/>
      <c r="D6" s="53"/>
      <c r="E6" s="54"/>
    </row>
    <row r="7" spans="1:7" ht="12.75">
      <c r="A7" s="5"/>
      <c r="B7" s="5"/>
    </row>
    <row r="8" spans="1:7" ht="30.75" customHeight="1">
      <c r="A8" s="4" t="s">
        <v>62</v>
      </c>
    </row>
    <row r="9" spans="1:7">
      <c r="A9" s="6"/>
    </row>
    <row r="10" spans="1:7" ht="12">
      <c r="A10" s="7" t="s">
        <v>3</v>
      </c>
      <c r="B10" s="8" t="s">
        <v>4</v>
      </c>
      <c r="C10" s="9" t="s">
        <v>5</v>
      </c>
      <c r="D10" s="10" t="s">
        <v>6</v>
      </c>
      <c r="E10" s="11" t="s">
        <v>7</v>
      </c>
    </row>
    <row r="11" spans="1:7" ht="12">
      <c r="A11" s="12"/>
      <c r="B11" s="13"/>
      <c r="C11" s="14"/>
      <c r="D11" s="15"/>
      <c r="E11" s="16"/>
    </row>
    <row r="12" spans="1:7">
      <c r="A12" s="28">
        <v>16981316.300000001</v>
      </c>
      <c r="B12" s="2" t="s">
        <v>55</v>
      </c>
      <c r="C12" s="18">
        <v>16981316.300000001</v>
      </c>
      <c r="D12" s="19">
        <f t="shared" ref="D12:D45" si="0">C12/$C$51</f>
        <v>0.89940189383922731</v>
      </c>
      <c r="E12" s="37" t="s">
        <v>54</v>
      </c>
      <c r="G12" s="3" t="str">
        <f>IF(B12="Subtotal"," ",(VLOOKUP(B12,'February 2023'!$B$12:$E$112,4,0)))</f>
        <v>5819115</v>
      </c>
    </row>
    <row r="13" spans="1:7">
      <c r="A13" s="28">
        <v>362649</v>
      </c>
      <c r="B13" s="2" t="s">
        <v>57</v>
      </c>
      <c r="C13" s="18">
        <v>263085.09999999998</v>
      </c>
      <c r="D13" s="19">
        <f t="shared" si="0"/>
        <v>1.3934092799442318E-2</v>
      </c>
      <c r="E13" s="37" t="s">
        <v>90</v>
      </c>
      <c r="G13" s="3" t="str">
        <f>IF(B13="Subtotal"," ",(VLOOKUP(B13,'February 2023'!$B$12:$E$112,4,0)))</f>
        <v>2H6442S</v>
      </c>
    </row>
    <row r="14" spans="1:7">
      <c r="A14" s="28">
        <v>262047</v>
      </c>
      <c r="B14" s="2" t="s">
        <v>19</v>
      </c>
      <c r="C14" s="18">
        <v>141929.35999999999</v>
      </c>
      <c r="D14" s="19">
        <f t="shared" si="0"/>
        <v>7.5171755192728756E-3</v>
      </c>
      <c r="E14" s="20" t="s">
        <v>91</v>
      </c>
      <c r="G14" s="3" t="str">
        <f>IF(B14="Subtotal"," ",(VLOOKUP(B14,'February 2023'!$B$12:$E$112,4,0)))</f>
        <v>0H5797S</v>
      </c>
    </row>
    <row r="15" spans="1:7" s="35" customFormat="1">
      <c r="A15" s="30"/>
      <c r="B15" s="27" t="s">
        <v>46</v>
      </c>
      <c r="C15" s="29">
        <f>+C14+C13</f>
        <v>405014.45999999996</v>
      </c>
      <c r="D15" s="31">
        <f t="shared" si="0"/>
        <v>2.1451268318715192E-2</v>
      </c>
      <c r="E15" s="34" t="s">
        <v>238</v>
      </c>
      <c r="G15" s="3" t="str">
        <f>IF(B15="Subtotal"," ",(VLOOKUP(B15,'February 2023'!$B$12:$E$112,4,0)))</f>
        <v xml:space="preserve"> </v>
      </c>
    </row>
    <row r="16" spans="1:7">
      <c r="A16" s="28">
        <v>8860909</v>
      </c>
      <c r="B16" s="2" t="s">
        <v>16</v>
      </c>
      <c r="C16" s="18">
        <v>221638.56</v>
      </c>
      <c r="D16" s="19">
        <f t="shared" si="0"/>
        <v>1.1738909816537555E-2</v>
      </c>
      <c r="E16" s="37" t="s">
        <v>106</v>
      </c>
      <c r="G16" s="3" t="str">
        <f>IF(B16="Subtotal"," ",(VLOOKUP(B16,'February 2023'!$B$12:$E$112,4,0)))</f>
        <v>0H5796S</v>
      </c>
    </row>
    <row r="17" spans="1:7">
      <c r="A17" s="28">
        <v>5365084</v>
      </c>
      <c r="B17" s="2" t="s">
        <v>40</v>
      </c>
      <c r="C17" s="18">
        <v>27092.2</v>
      </c>
      <c r="D17" s="19">
        <f t="shared" si="0"/>
        <v>1.4349167966602866E-3</v>
      </c>
      <c r="E17" s="37" t="s">
        <v>107</v>
      </c>
      <c r="G17" s="3" t="str">
        <f>IF(B17="Subtotal"," ",(VLOOKUP(B17,'February 2023'!$B$12:$E$112,4,0)))</f>
        <v>0H6364S</v>
      </c>
    </row>
    <row r="18" spans="1:7" s="35" customFormat="1">
      <c r="A18" s="30"/>
      <c r="B18" s="27" t="s">
        <v>46</v>
      </c>
      <c r="C18" s="29">
        <f>+C17+C16</f>
        <v>248730.76</v>
      </c>
      <c r="D18" s="31">
        <f t="shared" si="0"/>
        <v>1.3173826613197843E-2</v>
      </c>
      <c r="E18" s="34" t="s">
        <v>238</v>
      </c>
      <c r="G18" s="3" t="str">
        <f>IF(B18="Subtotal"," ",(VLOOKUP(B18,'February 2023'!$B$12:$E$112,4,0)))</f>
        <v xml:space="preserve"> </v>
      </c>
    </row>
    <row r="19" spans="1:7">
      <c r="A19" s="28">
        <v>1268490</v>
      </c>
      <c r="B19" s="2" t="s">
        <v>30</v>
      </c>
      <c r="C19" s="18">
        <v>226598.05</v>
      </c>
      <c r="D19" s="19">
        <f t="shared" si="0"/>
        <v>1.2001585254629283E-2</v>
      </c>
      <c r="E19" s="20" t="s">
        <v>128</v>
      </c>
      <c r="G19" s="3" t="str">
        <f>IF(B19="Subtotal"," ",(VLOOKUP(B19,'February 2023'!$B$12:$E$112,4,0)))</f>
        <v>2H6464S</v>
      </c>
    </row>
    <row r="20" spans="1:7">
      <c r="A20" s="28">
        <v>103572</v>
      </c>
      <c r="B20" s="2" t="s">
        <v>30</v>
      </c>
      <c r="C20" s="18">
        <v>13813.21</v>
      </c>
      <c r="D20" s="19">
        <f t="shared" si="0"/>
        <v>7.3160566675263864E-4</v>
      </c>
      <c r="E20" s="20" t="s">
        <v>128</v>
      </c>
      <c r="G20" s="3" t="str">
        <f>IF(B20="Subtotal"," ",(VLOOKUP(B20,'February 2023'!$B$12:$E$112,4,0)))</f>
        <v>2H6464S</v>
      </c>
    </row>
    <row r="21" spans="1:7" s="35" customFormat="1">
      <c r="A21" s="30"/>
      <c r="B21" s="27" t="s">
        <v>46</v>
      </c>
      <c r="C21" s="29">
        <f>+C20+C19</f>
        <v>240411.25999999998</v>
      </c>
      <c r="D21" s="31">
        <f t="shared" si="0"/>
        <v>1.2733190921381921E-2</v>
      </c>
      <c r="E21" s="34" t="s">
        <v>238</v>
      </c>
      <c r="G21" s="3" t="str">
        <f>IF(B21="Subtotal"," ",(VLOOKUP(B21,'February 2023'!$B$12:$E$112,4,0)))</f>
        <v xml:space="preserve"> </v>
      </c>
    </row>
    <row r="22" spans="1:7">
      <c r="A22" s="28">
        <v>14455036</v>
      </c>
      <c r="B22" s="2" t="s">
        <v>17</v>
      </c>
      <c r="C22" s="18">
        <v>199454.52</v>
      </c>
      <c r="D22" s="19">
        <f t="shared" si="0"/>
        <v>1.0563949805398419E-2</v>
      </c>
      <c r="E22" s="20" t="s">
        <v>122</v>
      </c>
      <c r="G22" s="3" t="str">
        <f>IF(B22="Subtotal"," ",(VLOOKUP(B22,'February 2023'!$B$12:$E$112,4,0)))</f>
        <v>0H5856S</v>
      </c>
    </row>
    <row r="23" spans="1:7">
      <c r="A23" s="28">
        <v>2355925</v>
      </c>
      <c r="B23" s="2" t="s">
        <v>41</v>
      </c>
      <c r="C23" s="18">
        <v>32272.75</v>
      </c>
      <c r="D23" s="19">
        <f t="shared" si="0"/>
        <v>1.7093005015989201E-3</v>
      </c>
      <c r="E23" s="20" t="s">
        <v>123</v>
      </c>
      <c r="G23" s="3" t="str">
        <f>IF(B23="Subtotal"," ",(VLOOKUP(B23,'February 2023'!$B$12:$E$112,4,0)))</f>
        <v>0H5855S</v>
      </c>
    </row>
    <row r="24" spans="1:7" s="35" customFormat="1">
      <c r="A24" s="30"/>
      <c r="B24" s="27" t="s">
        <v>46</v>
      </c>
      <c r="C24" s="29">
        <f>+C23+C22</f>
        <v>231727.27</v>
      </c>
      <c r="D24" s="31">
        <f t="shared" si="0"/>
        <v>1.227325030699734E-2</v>
      </c>
      <c r="E24" s="34" t="s">
        <v>238</v>
      </c>
      <c r="G24" s="3" t="str">
        <f>IF(B24="Subtotal"," ",(VLOOKUP(B24,'February 2023'!$B$12:$E$112,4,0)))</f>
        <v xml:space="preserve"> </v>
      </c>
    </row>
    <row r="25" spans="1:7">
      <c r="A25" s="30">
        <v>71192</v>
      </c>
      <c r="B25" s="2" t="s">
        <v>18</v>
      </c>
      <c r="C25" s="33">
        <v>149460.07999999999</v>
      </c>
      <c r="D25" s="19">
        <f t="shared" si="0"/>
        <v>7.9160341065764375E-3</v>
      </c>
      <c r="E25" s="37" t="s">
        <v>188</v>
      </c>
      <c r="G25" s="3" t="str">
        <f>IF(B25="Subtotal"," ",(VLOOKUP(B25,'February 2023'!$B$12:$E$112,4,0)))</f>
        <v>0H5804S</v>
      </c>
    </row>
    <row r="26" spans="1:7">
      <c r="A26" s="28">
        <v>1677948</v>
      </c>
      <c r="B26" s="2" t="s">
        <v>58</v>
      </c>
      <c r="C26" s="18">
        <v>72750.62</v>
      </c>
      <c r="D26" s="19">
        <f t="shared" si="0"/>
        <v>3.8531786494064631E-3</v>
      </c>
      <c r="E26" s="20" t="s">
        <v>194</v>
      </c>
      <c r="G26" s="3" t="str">
        <f>IF(B26="Subtotal"," ",(VLOOKUP(B26,'February 2023'!$B$12:$E$112,4,0)))</f>
        <v>2H7674S</v>
      </c>
    </row>
    <row r="27" spans="1:7">
      <c r="A27" s="28">
        <v>2041744</v>
      </c>
      <c r="B27" s="2" t="s">
        <v>20</v>
      </c>
      <c r="C27" s="18">
        <v>66010.960000000006</v>
      </c>
      <c r="D27" s="19">
        <f t="shared" si="0"/>
        <v>3.4962179249994584E-3</v>
      </c>
      <c r="E27" s="20" t="s">
        <v>193</v>
      </c>
      <c r="G27" s="3" t="str">
        <f>IF(B27="Subtotal"," ",(VLOOKUP(B27,'February 2023'!$B$12:$E$112,4,0)))</f>
        <v>0H5827S</v>
      </c>
    </row>
    <row r="28" spans="1:7" s="35" customFormat="1">
      <c r="A28" s="30"/>
      <c r="B28" s="27" t="s">
        <v>46</v>
      </c>
      <c r="C28" s="29">
        <f>+C27+C26</f>
        <v>138761.58000000002</v>
      </c>
      <c r="D28" s="31">
        <f t="shared" si="0"/>
        <v>7.3493965744059224E-3</v>
      </c>
      <c r="E28" s="34" t="s">
        <v>238</v>
      </c>
      <c r="G28" s="3" t="str">
        <f>IF(B28="Subtotal"," ",(VLOOKUP(B28,'February 2023'!$B$12:$E$112,4,0)))</f>
        <v xml:space="preserve"> </v>
      </c>
    </row>
    <row r="29" spans="1:7">
      <c r="A29" s="28">
        <v>3657350</v>
      </c>
      <c r="B29" s="2" t="s">
        <v>59</v>
      </c>
      <c r="C29" s="18">
        <v>96532.89</v>
      </c>
      <c r="D29" s="19">
        <f t="shared" si="0"/>
        <v>5.1127876396586409E-3</v>
      </c>
      <c r="E29" s="20" t="s">
        <v>207</v>
      </c>
      <c r="G29" s="3" t="str">
        <f>IF(B29="Subtotal"," ",(VLOOKUP(B29,'February 2023'!$B$12:$E$112,4,0)))</f>
        <v>2H7675S</v>
      </c>
    </row>
    <row r="30" spans="1:7">
      <c r="A30" s="30">
        <v>180877</v>
      </c>
      <c r="B30" s="2" t="s">
        <v>21</v>
      </c>
      <c r="C30" s="18">
        <v>58858.48</v>
      </c>
      <c r="D30" s="19">
        <f t="shared" si="0"/>
        <v>3.1173925180640019E-3</v>
      </c>
      <c r="E30" s="20" t="s">
        <v>208</v>
      </c>
      <c r="G30" s="3" t="str">
        <f>IF(B30="Subtotal"," ",(VLOOKUP(B30,'February 2023'!$B$12:$E$112,4,0)))</f>
        <v>0H5813S</v>
      </c>
    </row>
    <row r="31" spans="1:7">
      <c r="A31" s="28">
        <v>1265335</v>
      </c>
      <c r="B31" s="2" t="s">
        <v>22</v>
      </c>
      <c r="C31" s="18">
        <v>53188.52</v>
      </c>
      <c r="D31" s="19">
        <f t="shared" si="0"/>
        <v>2.8170876022435088E-3</v>
      </c>
      <c r="E31" s="37" t="s">
        <v>209</v>
      </c>
      <c r="G31" s="3" t="str">
        <f>IF(B31="Subtotal"," ",(VLOOKUP(B31,'February 2023'!$B$12:$E$112,4,0)))</f>
        <v>0H5803S</v>
      </c>
    </row>
    <row r="32" spans="1:7">
      <c r="A32" s="28">
        <v>730066</v>
      </c>
      <c r="B32" s="2" t="s">
        <v>23</v>
      </c>
      <c r="C32" s="18">
        <v>28765.24</v>
      </c>
      <c r="D32" s="19">
        <f t="shared" si="0"/>
        <v>1.523528027844337E-3</v>
      </c>
      <c r="E32" s="37" t="s">
        <v>210</v>
      </c>
      <c r="G32" s="3" t="str">
        <f>IF(B32="Subtotal"," ",(VLOOKUP(B32,'February 2023'!$B$12:$E$112,4,0)))</f>
        <v>0H5822S</v>
      </c>
    </row>
    <row r="33" spans="1:14">
      <c r="A33" s="30">
        <v>571359</v>
      </c>
      <c r="B33" s="2" t="s">
        <v>44</v>
      </c>
      <c r="C33" s="18">
        <v>19936.009999999998</v>
      </c>
      <c r="D33" s="19">
        <f t="shared" si="0"/>
        <v>1.0558948925294897E-3</v>
      </c>
      <c r="E33" s="37" t="s">
        <v>211</v>
      </c>
      <c r="F33" s="18"/>
      <c r="G33" s="3" t="str">
        <f>IF(B33="Subtotal"," ",(VLOOKUP(B33,'February 2023'!$B$12:$E$112,4,0)))</f>
        <v>0H5816S</v>
      </c>
    </row>
    <row r="34" spans="1:14" s="35" customFormat="1">
      <c r="A34" s="30"/>
      <c r="B34" s="27" t="s">
        <v>46</v>
      </c>
      <c r="C34" s="29">
        <f>+C33+C32</f>
        <v>48701.25</v>
      </c>
      <c r="D34" s="31">
        <f t="shared" si="0"/>
        <v>2.5794229203738267E-3</v>
      </c>
      <c r="E34" s="34" t="s">
        <v>238</v>
      </c>
      <c r="G34" s="3" t="str">
        <f>IF(B34="Subtotal"," ",(VLOOKUP(B34,'February 2023'!$B$12:$E$112,4,0)))</f>
        <v xml:space="preserve"> </v>
      </c>
    </row>
    <row r="35" spans="1:14">
      <c r="A35" s="28">
        <v>29773</v>
      </c>
      <c r="B35" s="2" t="s">
        <v>60</v>
      </c>
      <c r="C35" s="18">
        <v>46622.02</v>
      </c>
      <c r="D35" s="19">
        <f t="shared" si="0"/>
        <v>2.4692981593311659E-3</v>
      </c>
      <c r="E35" s="20" t="s">
        <v>214</v>
      </c>
      <c r="G35" s="3" t="str">
        <f>IF(B35="Subtotal"," ",(VLOOKUP(B35,'February 2023'!$B$12:$E$112,4,0)))</f>
        <v>2H7182S</v>
      </c>
    </row>
    <row r="36" spans="1:14">
      <c r="A36" s="28">
        <v>6156103</v>
      </c>
      <c r="B36" s="2" t="s">
        <v>24</v>
      </c>
      <c r="C36" s="18">
        <v>45880.52</v>
      </c>
      <c r="D36" s="19">
        <f t="shared" si="0"/>
        <v>2.4300252023648212E-3</v>
      </c>
      <c r="E36" s="20" t="s">
        <v>212</v>
      </c>
      <c r="G36" s="3" t="str">
        <f>IF(B36="Subtotal"," ",(VLOOKUP(B36,'February 2023'!$B$12:$E$112,4,0)))</f>
        <v>0H5802S</v>
      </c>
    </row>
    <row r="37" spans="1:14">
      <c r="A37" s="28">
        <v>21233273216</v>
      </c>
      <c r="B37" s="2" t="s">
        <v>25</v>
      </c>
      <c r="C37" s="18">
        <v>43892.12</v>
      </c>
      <c r="D37" s="19">
        <f t="shared" si="0"/>
        <v>2.3247111799347747E-3</v>
      </c>
      <c r="E37" s="20" t="s">
        <v>213</v>
      </c>
      <c r="G37" s="3" t="str">
        <f>IF(B37="Subtotal"," ",(VLOOKUP(B37,'February 2023'!$B$12:$E$112,4,0)))</f>
        <v>0H5837S</v>
      </c>
    </row>
    <row r="38" spans="1:14">
      <c r="A38" s="28">
        <v>4003270</v>
      </c>
      <c r="B38" s="2" t="s">
        <v>26</v>
      </c>
      <c r="C38" s="18">
        <v>36014.65</v>
      </c>
      <c r="D38" s="19">
        <f t="shared" si="0"/>
        <v>1.9074872550343418E-3</v>
      </c>
      <c r="E38" s="20" t="s">
        <v>215</v>
      </c>
      <c r="G38" s="3" t="str">
        <f>IF(B38="Subtotal"," ",(VLOOKUP(B38,'February 2023'!$B$12:$E$112,4,0)))</f>
        <v>0H5850S</v>
      </c>
      <c r="L38" s="24"/>
      <c r="N38" s="25"/>
    </row>
    <row r="39" spans="1:14">
      <c r="A39" s="30">
        <v>169819</v>
      </c>
      <c r="B39" s="2" t="s">
        <v>27</v>
      </c>
      <c r="C39" s="18">
        <v>27935.66</v>
      </c>
      <c r="D39" s="19">
        <f t="shared" si="0"/>
        <v>1.4795899838252673E-3</v>
      </c>
      <c r="E39" s="20" t="s">
        <v>216</v>
      </c>
      <c r="G39" s="3" t="str">
        <f>IF(B39="Subtotal"," ",(VLOOKUP(B39,'February 2023'!$B$12:$E$112,4,0)))</f>
        <v>0H6379S</v>
      </c>
    </row>
    <row r="40" spans="1:14">
      <c r="A40" s="28">
        <v>432517</v>
      </c>
      <c r="B40" s="2" t="s">
        <v>28</v>
      </c>
      <c r="C40" s="18">
        <v>21412.66</v>
      </c>
      <c r="D40" s="19">
        <f t="shared" si="0"/>
        <v>1.1341044837693453E-3</v>
      </c>
      <c r="E40" s="20" t="s">
        <v>217</v>
      </c>
      <c r="G40" s="3" t="str">
        <f>IF(B40="Subtotal"," ",(VLOOKUP(B40,'February 2023'!$B$12:$E$112,4,0)))</f>
        <v>0H6371S</v>
      </c>
    </row>
    <row r="41" spans="1:14">
      <c r="A41" s="28">
        <v>12313057</v>
      </c>
      <c r="B41" s="2" t="s">
        <v>29</v>
      </c>
      <c r="C41" s="18">
        <v>16094.19</v>
      </c>
      <c r="D41" s="19">
        <f t="shared" si="0"/>
        <v>8.5241595587076798E-4</v>
      </c>
      <c r="E41" s="20" t="s">
        <v>218</v>
      </c>
      <c r="G41" s="3" t="str">
        <f>IF(B41="Subtotal"," ",(VLOOKUP(B41,'February 2023'!$B$12:$E$112,4,0)))</f>
        <v>0H5808S</v>
      </c>
    </row>
    <row r="42" spans="1:14">
      <c r="A42" s="28">
        <v>577525</v>
      </c>
      <c r="B42" s="2" t="s">
        <v>31</v>
      </c>
      <c r="C42" s="18">
        <v>4715.1099999999997</v>
      </c>
      <c r="D42" s="19">
        <f t="shared" si="0"/>
        <v>2.4973204601696738E-4</v>
      </c>
      <c r="E42" s="20" t="s">
        <v>219</v>
      </c>
      <c r="G42" s="3" t="str">
        <f>IF(B42="Subtotal"," ",(VLOOKUP(B42,'February 2023'!$B$12:$E$112,4,0)))</f>
        <v>0H6372S</v>
      </c>
    </row>
    <row r="43" spans="1:14">
      <c r="A43" s="28">
        <v>75226</v>
      </c>
      <c r="B43" s="2" t="s">
        <v>32</v>
      </c>
      <c r="C43" s="18">
        <v>2086.2199999999998</v>
      </c>
      <c r="D43" s="19">
        <f t="shared" si="0"/>
        <v>1.1049498082579572E-4</v>
      </c>
      <c r="E43" s="20" t="s">
        <v>220</v>
      </c>
      <c r="G43" s="3" t="str">
        <f>IF(B43="Subtotal"," ",(VLOOKUP(B43,'February 2023'!$B$12:$E$112,4,0)))</f>
        <v>0H6380S</v>
      </c>
    </row>
    <row r="44" spans="1:14">
      <c r="A44" s="30">
        <v>275182</v>
      </c>
      <c r="B44" s="2" t="s">
        <v>34</v>
      </c>
      <c r="C44" s="33">
        <v>1270.0899999999999</v>
      </c>
      <c r="D44" s="19">
        <f t="shared" si="0"/>
        <v>6.7269305345090598E-5</v>
      </c>
      <c r="E44" s="20" t="s">
        <v>221</v>
      </c>
      <c r="G44" s="3" t="str">
        <f>IF(B44="Subtotal"," ",(VLOOKUP(B44,'February 2023'!$B$12:$E$112,4,0)))</f>
        <v>0H6365S</v>
      </c>
    </row>
    <row r="45" spans="1:14">
      <c r="A45" s="28">
        <v>552780</v>
      </c>
      <c r="B45" s="2" t="s">
        <v>36</v>
      </c>
      <c r="C45" s="18">
        <v>288.55</v>
      </c>
      <c r="D45" s="19">
        <f t="shared" si="0"/>
        <v>1.5282820947591032E-5</v>
      </c>
      <c r="E45" s="20" t="s">
        <v>222</v>
      </c>
      <c r="G45" s="3" t="str">
        <f>IF(B45="Subtotal"," ",(VLOOKUP(B45,'February 2023'!$B$12:$E$112,4,0)))</f>
        <v>0H6368S</v>
      </c>
    </row>
    <row r="46" spans="1:14">
      <c r="A46" s="28"/>
      <c r="C46" s="18"/>
      <c r="D46" s="19"/>
      <c r="E46" s="20"/>
    </row>
    <row r="47" spans="1:14">
      <c r="C47" s="18"/>
      <c r="D47" s="19"/>
      <c r="E47" s="20"/>
    </row>
    <row r="48" spans="1:14">
      <c r="A48" s="21"/>
      <c r="B48" s="21" t="s">
        <v>37</v>
      </c>
      <c r="C48" s="26">
        <v>18898914.640000001</v>
      </c>
      <c r="D48" s="19">
        <f>C48/$C$51</f>
        <v>1.0009659627341079</v>
      </c>
    </row>
    <row r="49" spans="1:5">
      <c r="B49" s="21" t="s">
        <v>48</v>
      </c>
      <c r="C49" s="26">
        <v>-18238.030000000002</v>
      </c>
      <c r="D49" s="19">
        <f>C49/$C$51</f>
        <v>-9.6596273410775842E-4</v>
      </c>
    </row>
    <row r="50" spans="1:5">
      <c r="B50" s="3"/>
      <c r="C50" s="26"/>
      <c r="D50" s="23"/>
    </row>
    <row r="51" spans="1:5">
      <c r="B51" s="21" t="s">
        <v>49</v>
      </c>
      <c r="C51" s="22">
        <f>C48+C49</f>
        <v>18880676.609999999</v>
      </c>
      <c r="D51" s="19">
        <f>C51/$C$51</f>
        <v>1</v>
      </c>
    </row>
    <row r="52" spans="1:5">
      <c r="A52" s="55" t="s">
        <v>51</v>
      </c>
      <c r="B52" s="55"/>
      <c r="C52" s="55"/>
      <c r="D52" s="55"/>
      <c r="E52" s="55"/>
    </row>
    <row r="53" spans="1:5">
      <c r="A53" s="55"/>
      <c r="B53" s="55"/>
      <c r="C53" s="55"/>
      <c r="D53" s="55"/>
      <c r="E53" s="55"/>
    </row>
    <row r="54" spans="1:5">
      <c r="A54" s="55"/>
      <c r="B54" s="55"/>
      <c r="C54" s="55"/>
      <c r="D54" s="55"/>
      <c r="E54" s="55"/>
    </row>
    <row r="55" spans="1:5">
      <c r="A55" s="55"/>
      <c r="B55" s="55"/>
      <c r="C55" s="55"/>
      <c r="D55" s="55"/>
      <c r="E55" s="55"/>
    </row>
  </sheetData>
  <mergeCells count="2">
    <mergeCell ref="A3:E6"/>
    <mergeCell ref="A52:E55"/>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29194-DF90-48ED-A8D1-E0B4BBF55635}">
  <dimension ref="A1:N55"/>
  <sheetViews>
    <sheetView workbookViewId="0">
      <selection activeCell="E37" sqref="E37"/>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6" width="9.140625" style="3"/>
    <col min="7" max="7" width="0" style="3" hidden="1" customWidth="1"/>
    <col min="8" max="11" width="9.140625" style="3"/>
    <col min="12" max="12" width="10.85546875" style="3" bestFit="1" customWidth="1"/>
    <col min="13" max="16384" width="9.140625" style="3"/>
  </cols>
  <sheetData>
    <row r="1" spans="1:7" ht="38.25" customHeight="1">
      <c r="A1" s="1" t="s">
        <v>0</v>
      </c>
    </row>
    <row r="2" spans="1:7" ht="12.75">
      <c r="A2" s="4"/>
    </row>
    <row r="3" spans="1:7">
      <c r="A3" s="46" t="s">
        <v>1</v>
      </c>
      <c r="B3" s="47"/>
      <c r="C3" s="47"/>
      <c r="D3" s="47"/>
      <c r="E3" s="48"/>
    </row>
    <row r="4" spans="1:7" ht="12.75" customHeight="1">
      <c r="A4" s="49"/>
      <c r="B4" s="56"/>
      <c r="C4" s="56"/>
      <c r="D4" s="56"/>
      <c r="E4" s="51"/>
    </row>
    <row r="5" spans="1:7" ht="12.75" customHeight="1">
      <c r="A5" s="49"/>
      <c r="B5" s="56"/>
      <c r="C5" s="56"/>
      <c r="D5" s="56"/>
      <c r="E5" s="51"/>
    </row>
    <row r="6" spans="1:7">
      <c r="A6" s="52"/>
      <c r="B6" s="53"/>
      <c r="C6" s="53"/>
      <c r="D6" s="53"/>
      <c r="E6" s="54"/>
    </row>
    <row r="7" spans="1:7" ht="12.75">
      <c r="A7" s="5"/>
      <c r="B7" s="5"/>
    </row>
    <row r="8" spans="1:7" ht="30.75" customHeight="1">
      <c r="A8" s="4" t="s">
        <v>61</v>
      </c>
    </row>
    <row r="9" spans="1:7">
      <c r="A9" s="6"/>
    </row>
    <row r="10" spans="1:7" ht="12">
      <c r="A10" s="7" t="s">
        <v>3</v>
      </c>
      <c r="B10" s="8" t="s">
        <v>4</v>
      </c>
      <c r="C10" s="9" t="s">
        <v>5</v>
      </c>
      <c r="D10" s="10" t="s">
        <v>6</v>
      </c>
      <c r="E10" s="11" t="s">
        <v>7</v>
      </c>
    </row>
    <row r="11" spans="1:7" ht="12">
      <c r="A11" s="12"/>
      <c r="B11" s="13"/>
      <c r="C11" s="14"/>
      <c r="D11" s="15"/>
      <c r="E11" s="16"/>
    </row>
    <row r="12" spans="1:7">
      <c r="A12" s="28">
        <v>16981316.300000001</v>
      </c>
      <c r="B12" s="2" t="s">
        <v>55</v>
      </c>
      <c r="C12" s="18">
        <v>16981316.300000001</v>
      </c>
      <c r="D12" s="19">
        <f t="shared" ref="D12:D45" si="0">C12/$C$51</f>
        <v>0.89019064665209113</v>
      </c>
      <c r="E12" s="37" t="s">
        <v>54</v>
      </c>
      <c r="G12" s="3" t="str">
        <f>IF(B12="Subtotal"," ",(VLOOKUP(B12,'February 2023'!$B$12:$E$112,4,0)))</f>
        <v>5819115</v>
      </c>
    </row>
    <row r="13" spans="1:7">
      <c r="A13" s="28">
        <v>362649</v>
      </c>
      <c r="B13" s="2" t="s">
        <v>57</v>
      </c>
      <c r="C13" s="18">
        <v>273898.07</v>
      </c>
      <c r="D13" s="19">
        <f t="shared" si="0"/>
        <v>1.4358221456016323E-2</v>
      </c>
      <c r="E13" s="37" t="s">
        <v>90</v>
      </c>
      <c r="G13" s="3" t="str">
        <f>IF(B13="Subtotal"," ",(VLOOKUP(B13,'February 2023'!$B$12:$E$112,4,0)))</f>
        <v>2H6442S</v>
      </c>
    </row>
    <row r="14" spans="1:7">
      <c r="A14" s="28">
        <v>262047</v>
      </c>
      <c r="B14" s="2" t="s">
        <v>19</v>
      </c>
      <c r="C14" s="18">
        <v>146385.71</v>
      </c>
      <c r="D14" s="19">
        <f t="shared" si="0"/>
        <v>7.6737979284636181E-3</v>
      </c>
      <c r="E14" s="20" t="s">
        <v>91</v>
      </c>
      <c r="G14" s="3" t="str">
        <f>IF(B14="Subtotal"," ",(VLOOKUP(B14,'February 2023'!$B$12:$E$112,4,0)))</f>
        <v>0H5797S</v>
      </c>
    </row>
    <row r="15" spans="1:7" s="35" customFormat="1">
      <c r="A15" s="30"/>
      <c r="B15" s="27" t="s">
        <v>46</v>
      </c>
      <c r="C15" s="29">
        <f>+C14+C13</f>
        <v>420283.78</v>
      </c>
      <c r="D15" s="31">
        <f t="shared" si="0"/>
        <v>2.2032019384479944E-2</v>
      </c>
      <c r="E15" s="34" t="s">
        <v>238</v>
      </c>
      <c r="G15" s="3" t="str">
        <f>IF(B15="Subtotal"," ",(VLOOKUP(B15,'February 2023'!$B$12:$E$112,4,0)))</f>
        <v xml:space="preserve"> </v>
      </c>
    </row>
    <row r="16" spans="1:7">
      <c r="A16" s="28">
        <v>8860909</v>
      </c>
      <c r="B16" s="2" t="s">
        <v>16</v>
      </c>
      <c r="C16" s="18">
        <v>228597.65</v>
      </c>
      <c r="D16" s="19">
        <f t="shared" si="0"/>
        <v>1.1983493286480294E-2</v>
      </c>
      <c r="E16" s="37" t="s">
        <v>106</v>
      </c>
      <c r="G16" s="3" t="str">
        <f>IF(B16="Subtotal"," ",(VLOOKUP(B16,'February 2023'!$B$12:$E$112,4,0)))</f>
        <v>0H5796S</v>
      </c>
    </row>
    <row r="17" spans="1:7">
      <c r="A17" s="28">
        <v>5365084</v>
      </c>
      <c r="B17" s="2" t="s">
        <v>40</v>
      </c>
      <c r="C17" s="18">
        <v>27942.85</v>
      </c>
      <c r="D17" s="19">
        <f t="shared" si="0"/>
        <v>1.4648136381984935E-3</v>
      </c>
      <c r="E17" s="37" t="s">
        <v>107</v>
      </c>
      <c r="G17" s="3" t="str">
        <f>IF(B17="Subtotal"," ",(VLOOKUP(B17,'February 2023'!$B$12:$E$112,4,0)))</f>
        <v>0H6364S</v>
      </c>
    </row>
    <row r="18" spans="1:7" s="35" customFormat="1">
      <c r="A18" s="30"/>
      <c r="B18" s="27" t="s">
        <v>46</v>
      </c>
      <c r="C18" s="29">
        <f>+C17+C16</f>
        <v>256540.5</v>
      </c>
      <c r="D18" s="31">
        <f t="shared" si="0"/>
        <v>1.3448306924678789E-2</v>
      </c>
      <c r="E18" s="34" t="s">
        <v>238</v>
      </c>
      <c r="G18" s="3" t="str">
        <f>IF(B18="Subtotal"," ",(VLOOKUP(B18,'February 2023'!$B$12:$E$112,4,0)))</f>
        <v xml:space="preserve"> </v>
      </c>
    </row>
    <row r="19" spans="1:7">
      <c r="A19" s="28">
        <v>1268490</v>
      </c>
      <c r="B19" s="2" t="s">
        <v>30</v>
      </c>
      <c r="C19" s="18">
        <v>235911.38</v>
      </c>
      <c r="D19" s="19">
        <f t="shared" si="0"/>
        <v>1.2366891953763748E-2</v>
      </c>
      <c r="E19" s="20" t="s">
        <v>128</v>
      </c>
      <c r="G19" s="3" t="str">
        <f>IF(B19="Subtotal"," ",(VLOOKUP(B19,'February 2023'!$B$12:$E$112,4,0)))</f>
        <v>2H6464S</v>
      </c>
    </row>
    <row r="20" spans="1:7">
      <c r="A20" s="28">
        <v>103572</v>
      </c>
      <c r="B20" s="2" t="s">
        <v>30</v>
      </c>
      <c r="C20" s="18">
        <v>14246.92</v>
      </c>
      <c r="D20" s="19">
        <f t="shared" si="0"/>
        <v>7.4684875445142087E-4</v>
      </c>
      <c r="E20" s="20" t="s">
        <v>128</v>
      </c>
      <c r="G20" s="3" t="str">
        <f>IF(B20="Subtotal"," ",(VLOOKUP(B20,'February 2023'!$B$12:$E$112,4,0)))</f>
        <v>2H6464S</v>
      </c>
    </row>
    <row r="21" spans="1:7" s="35" customFormat="1">
      <c r="A21" s="30"/>
      <c r="B21" s="27" t="s">
        <v>46</v>
      </c>
      <c r="C21" s="29">
        <f>+C20+C19</f>
        <v>250158.30000000002</v>
      </c>
      <c r="D21" s="31">
        <f t="shared" si="0"/>
        <v>1.3113740708215171E-2</v>
      </c>
      <c r="E21" s="34" t="s">
        <v>238</v>
      </c>
      <c r="G21" s="3" t="str">
        <f>IF(B21="Subtotal"," ",(VLOOKUP(B21,'February 2023'!$B$12:$E$112,4,0)))</f>
        <v xml:space="preserve"> </v>
      </c>
    </row>
    <row r="22" spans="1:7">
      <c r="A22" s="28">
        <v>14455036</v>
      </c>
      <c r="B22" s="2" t="s">
        <v>17</v>
      </c>
      <c r="C22" s="18">
        <v>205717.06</v>
      </c>
      <c r="D22" s="19">
        <f t="shared" si="0"/>
        <v>1.0784052274485166E-2</v>
      </c>
      <c r="E22" s="20" t="s">
        <v>122</v>
      </c>
      <c r="G22" s="3" t="str">
        <f>IF(B22="Subtotal"," ",(VLOOKUP(B22,'February 2023'!$B$12:$E$112,4,0)))</f>
        <v>0H5856S</v>
      </c>
    </row>
    <row r="23" spans="1:7">
      <c r="A23" s="28">
        <v>2355925</v>
      </c>
      <c r="B23" s="2" t="s">
        <v>41</v>
      </c>
      <c r="C23" s="18">
        <v>33286.06</v>
      </c>
      <c r="D23" s="19">
        <f t="shared" si="0"/>
        <v>1.7449141605059379E-3</v>
      </c>
      <c r="E23" s="20" t="s">
        <v>123</v>
      </c>
      <c r="G23" s="3" t="str">
        <f>IF(B23="Subtotal"," ",(VLOOKUP(B23,'February 2023'!$B$12:$E$112,4,0)))</f>
        <v>0H5855S</v>
      </c>
    </row>
    <row r="24" spans="1:7" s="35" customFormat="1">
      <c r="A24" s="30"/>
      <c r="B24" s="27" t="s">
        <v>46</v>
      </c>
      <c r="C24" s="29">
        <f>+C23+C22</f>
        <v>239003.12</v>
      </c>
      <c r="D24" s="31">
        <f t="shared" si="0"/>
        <v>1.2528966434991105E-2</v>
      </c>
      <c r="E24" s="34" t="s">
        <v>238</v>
      </c>
      <c r="G24" s="3" t="str">
        <f>IF(B24="Subtotal"," ",(VLOOKUP(B24,'February 2023'!$B$12:$E$112,4,0)))</f>
        <v xml:space="preserve"> </v>
      </c>
    </row>
    <row r="25" spans="1:7">
      <c r="A25" s="30">
        <v>71192</v>
      </c>
      <c r="B25" s="2" t="s">
        <v>18</v>
      </c>
      <c r="C25" s="33">
        <v>154152.88</v>
      </c>
      <c r="D25" s="19">
        <f t="shared" si="0"/>
        <v>8.0809667228495235E-3</v>
      </c>
      <c r="E25" s="37" t="s">
        <v>188</v>
      </c>
      <c r="G25" s="3" t="str">
        <f>IF(B25="Subtotal"," ",(VLOOKUP(B25,'February 2023'!$B$12:$E$112,4,0)))</f>
        <v>0H5804S</v>
      </c>
    </row>
    <row r="26" spans="1:7">
      <c r="A26" s="28">
        <v>1677948</v>
      </c>
      <c r="B26" s="2" t="s">
        <v>58</v>
      </c>
      <c r="C26" s="18">
        <v>75740.72</v>
      </c>
      <c r="D26" s="19">
        <f t="shared" si="0"/>
        <v>3.9704625556438739E-3</v>
      </c>
      <c r="E26" s="20" t="s">
        <v>194</v>
      </c>
      <c r="G26" s="3" t="str">
        <f>IF(B26="Subtotal"," ",(VLOOKUP(B26,'February 2023'!$B$12:$E$112,4,0)))</f>
        <v>2H7674S</v>
      </c>
    </row>
    <row r="27" spans="1:7">
      <c r="A27" s="28">
        <v>2041744</v>
      </c>
      <c r="B27" s="2" t="s">
        <v>20</v>
      </c>
      <c r="C27" s="18">
        <v>68083.600000000006</v>
      </c>
      <c r="D27" s="19">
        <f t="shared" si="0"/>
        <v>3.5690627769769719E-3</v>
      </c>
      <c r="E27" s="20" t="s">
        <v>193</v>
      </c>
      <c r="G27" s="3" t="str">
        <f>IF(B27="Subtotal"," ",(VLOOKUP(B27,'February 2023'!$B$12:$E$112,4,0)))</f>
        <v>0H5827S</v>
      </c>
    </row>
    <row r="28" spans="1:7" s="35" customFormat="1">
      <c r="A28" s="30"/>
      <c r="B28" s="27" t="s">
        <v>46</v>
      </c>
      <c r="C28" s="29">
        <f>+C27+C26</f>
        <v>143824.32000000001</v>
      </c>
      <c r="D28" s="31">
        <f t="shared" si="0"/>
        <v>7.5395253326208458E-3</v>
      </c>
      <c r="E28" s="34" t="s">
        <v>238</v>
      </c>
      <c r="G28" s="3" t="str">
        <f>IF(B28="Subtotal"," ",(VLOOKUP(B28,'February 2023'!$B$12:$E$112,4,0)))</f>
        <v xml:space="preserve"> </v>
      </c>
    </row>
    <row r="29" spans="1:7">
      <c r="A29" s="28">
        <v>3657350</v>
      </c>
      <c r="B29" s="2" t="s">
        <v>59</v>
      </c>
      <c r="C29" s="18">
        <v>100500.45</v>
      </c>
      <c r="D29" s="19">
        <f t="shared" si="0"/>
        <v>5.2684114113301182E-3</v>
      </c>
      <c r="E29" s="20" t="s">
        <v>207</v>
      </c>
      <c r="G29" s="3" t="str">
        <f>IF(B29="Subtotal"," ",(VLOOKUP(B29,'February 2023'!$B$12:$E$112,4,0)))</f>
        <v>2H7675S</v>
      </c>
    </row>
    <row r="30" spans="1:7">
      <c r="A30" s="30">
        <v>180877</v>
      </c>
      <c r="B30" s="2" t="s">
        <v>21</v>
      </c>
      <c r="C30" s="18">
        <v>60706.54</v>
      </c>
      <c r="D30" s="19">
        <f t="shared" si="0"/>
        <v>3.1823442390394104E-3</v>
      </c>
      <c r="E30" s="20" t="s">
        <v>208</v>
      </c>
      <c r="G30" s="3" t="str">
        <f>IF(B30="Subtotal"," ",(VLOOKUP(B30,'February 2023'!$B$12:$E$112,4,0)))</f>
        <v>0H5813S</v>
      </c>
    </row>
    <row r="31" spans="1:7">
      <c r="A31" s="28">
        <v>1265335</v>
      </c>
      <c r="B31" s="2" t="s">
        <v>22</v>
      </c>
      <c r="C31" s="18">
        <v>54858.55</v>
      </c>
      <c r="D31" s="19">
        <f t="shared" si="0"/>
        <v>2.8757822559901365E-3</v>
      </c>
      <c r="E31" s="37" t="s">
        <v>209</v>
      </c>
      <c r="G31" s="3" t="str">
        <f>IF(B31="Subtotal"," ",(VLOOKUP(B31,'February 2023'!$B$12:$E$112,4,0)))</f>
        <v>0H5803S</v>
      </c>
    </row>
    <row r="32" spans="1:7">
      <c r="A32" s="28">
        <v>730066</v>
      </c>
      <c r="B32" s="2" t="s">
        <v>23</v>
      </c>
      <c r="C32" s="18">
        <v>29668.42</v>
      </c>
      <c r="D32" s="19">
        <f t="shared" si="0"/>
        <v>1.5552710707676903E-3</v>
      </c>
      <c r="E32" s="37" t="s">
        <v>210</v>
      </c>
      <c r="G32" s="3" t="str">
        <f>IF(B32="Subtotal"," ",(VLOOKUP(B32,'February 2023'!$B$12:$E$112,4,0)))</f>
        <v>0H5822S</v>
      </c>
    </row>
    <row r="33" spans="1:14">
      <c r="A33" s="30">
        <v>571359</v>
      </c>
      <c r="B33" s="2" t="s">
        <v>44</v>
      </c>
      <c r="C33" s="18">
        <v>20561.96</v>
      </c>
      <c r="D33" s="19">
        <f t="shared" si="0"/>
        <v>1.0778943248842513E-3</v>
      </c>
      <c r="E33" s="37" t="s">
        <v>211</v>
      </c>
      <c r="F33" s="18"/>
      <c r="G33" s="3" t="str">
        <f>IF(B33="Subtotal"," ",(VLOOKUP(B33,'February 2023'!$B$12:$E$112,4,0)))</f>
        <v>0H5816S</v>
      </c>
    </row>
    <row r="34" spans="1:14" s="35" customFormat="1">
      <c r="A34" s="30"/>
      <c r="B34" s="27" t="s">
        <v>46</v>
      </c>
      <c r="C34" s="29">
        <f>+C33+C32</f>
        <v>50230.38</v>
      </c>
      <c r="D34" s="31">
        <f t="shared" si="0"/>
        <v>2.6331653956519416E-3</v>
      </c>
      <c r="E34" s="34" t="s">
        <v>238</v>
      </c>
      <c r="G34" s="3" t="str">
        <f>IF(B34="Subtotal"," ",(VLOOKUP(B34,'February 2023'!$B$12:$E$112,4,0)))</f>
        <v xml:space="preserve"> </v>
      </c>
    </row>
    <row r="35" spans="1:14">
      <c r="A35" s="28">
        <v>29773</v>
      </c>
      <c r="B35" s="2" t="s">
        <v>60</v>
      </c>
      <c r="C35" s="18">
        <v>48538.21</v>
      </c>
      <c r="D35" s="19">
        <f t="shared" si="0"/>
        <v>2.5444588501796527E-3</v>
      </c>
      <c r="E35" s="20" t="s">
        <v>214</v>
      </c>
      <c r="G35" s="3" t="str">
        <f>IF(B35="Subtotal"," ",(VLOOKUP(B35,'February 2023'!$B$12:$E$112,4,0)))</f>
        <v>2H7182S</v>
      </c>
    </row>
    <row r="36" spans="1:14">
      <c r="A36" s="28">
        <v>6156103</v>
      </c>
      <c r="B36" s="2" t="s">
        <v>24</v>
      </c>
      <c r="C36" s="18">
        <v>47321.09</v>
      </c>
      <c r="D36" s="19">
        <f t="shared" si="0"/>
        <v>2.4806552662458682E-3</v>
      </c>
      <c r="E36" s="20" t="s">
        <v>212</v>
      </c>
      <c r="G36" s="3" t="str">
        <f>IF(B36="Subtotal"," ",(VLOOKUP(B36,'February 2023'!$B$12:$E$112,4,0)))</f>
        <v>0H5802S</v>
      </c>
    </row>
    <row r="37" spans="1:14">
      <c r="A37" s="28">
        <v>21233273216</v>
      </c>
      <c r="B37" s="2" t="s">
        <v>25</v>
      </c>
      <c r="C37" s="18">
        <v>45270.26</v>
      </c>
      <c r="D37" s="19">
        <f t="shared" si="0"/>
        <v>2.3731471289718748E-3</v>
      </c>
      <c r="E37" s="20" t="s">
        <v>213</v>
      </c>
      <c r="G37" s="3" t="str">
        <f>IF(B37="Subtotal"," ",(VLOOKUP(B37,'February 2023'!$B$12:$E$112,4,0)))</f>
        <v>0H5837S</v>
      </c>
    </row>
    <row r="38" spans="1:14">
      <c r="A38" s="28">
        <v>4003270</v>
      </c>
      <c r="B38" s="2" t="s">
        <v>26</v>
      </c>
      <c r="C38" s="18">
        <v>37145.449999999997</v>
      </c>
      <c r="D38" s="19">
        <f t="shared" si="0"/>
        <v>1.94723021298902E-3</v>
      </c>
      <c r="E38" s="20" t="s">
        <v>215</v>
      </c>
      <c r="G38" s="3" t="str">
        <f>IF(B38="Subtotal"," ",(VLOOKUP(B38,'February 2023'!$B$12:$E$112,4,0)))</f>
        <v>0H5850S</v>
      </c>
      <c r="L38" s="24"/>
      <c r="N38" s="25"/>
    </row>
    <row r="39" spans="1:14">
      <c r="A39" s="30">
        <v>169819</v>
      </c>
      <c r="B39" s="2" t="s">
        <v>27</v>
      </c>
      <c r="C39" s="18">
        <v>28812.79</v>
      </c>
      <c r="D39" s="19">
        <f t="shared" si="0"/>
        <v>1.5104174322429238E-3</v>
      </c>
      <c r="E39" s="20" t="s">
        <v>216</v>
      </c>
      <c r="G39" s="3" t="str">
        <f>IF(B39="Subtotal"," ",(VLOOKUP(B39,'February 2023'!$B$12:$E$112,4,0)))</f>
        <v>0H6379S</v>
      </c>
    </row>
    <row r="40" spans="1:14">
      <c r="A40" s="28">
        <v>432517</v>
      </c>
      <c r="B40" s="2" t="s">
        <v>28</v>
      </c>
      <c r="C40" s="18">
        <v>22084.99</v>
      </c>
      <c r="D40" s="19">
        <f t="shared" si="0"/>
        <v>1.1577342522855526E-3</v>
      </c>
      <c r="E40" s="20" t="s">
        <v>217</v>
      </c>
      <c r="G40" s="3" t="str">
        <f>IF(B40="Subtotal"," ",(VLOOKUP(B40,'February 2023'!$B$12:$E$112,4,0)))</f>
        <v>0H6371S</v>
      </c>
    </row>
    <row r="41" spans="1:14">
      <c r="A41" s="28">
        <v>12313057</v>
      </c>
      <c r="B41" s="2" t="s">
        <v>29</v>
      </c>
      <c r="C41" s="18">
        <v>16599.52</v>
      </c>
      <c r="D41" s="19">
        <f t="shared" si="0"/>
        <v>8.7017620906774582E-4</v>
      </c>
      <c r="E41" s="20" t="s">
        <v>218</v>
      </c>
      <c r="G41" s="3" t="str">
        <f>IF(B41="Subtotal"," ",(VLOOKUP(B41,'February 2023'!$B$12:$E$112,4,0)))</f>
        <v>0H5808S</v>
      </c>
    </row>
    <row r="42" spans="1:14">
      <c r="A42" s="28">
        <v>577525</v>
      </c>
      <c r="B42" s="2" t="s">
        <v>31</v>
      </c>
      <c r="C42" s="18">
        <v>4863.16</v>
      </c>
      <c r="D42" s="19">
        <f t="shared" si="0"/>
        <v>2.5493545192209764E-4</v>
      </c>
      <c r="E42" s="20" t="s">
        <v>219</v>
      </c>
      <c r="G42" s="3" t="str">
        <f>IF(B42="Subtotal"," ",(VLOOKUP(B42,'February 2023'!$B$12:$E$112,4,0)))</f>
        <v>0H6372S</v>
      </c>
    </row>
    <row r="43" spans="1:14">
      <c r="A43" s="28">
        <v>75226</v>
      </c>
      <c r="B43" s="2" t="s">
        <v>32</v>
      </c>
      <c r="C43" s="18">
        <v>2151.7199999999998</v>
      </c>
      <c r="D43" s="19">
        <f t="shared" si="0"/>
        <v>1.1279696958558137E-4</v>
      </c>
      <c r="E43" s="20" t="s">
        <v>220</v>
      </c>
      <c r="G43" s="3" t="str">
        <f>IF(B43="Subtotal"," ",(VLOOKUP(B43,'February 2023'!$B$12:$E$112,4,0)))</f>
        <v>0H6380S</v>
      </c>
    </row>
    <row r="44" spans="1:14">
      <c r="A44" s="30">
        <v>275182</v>
      </c>
      <c r="B44" s="2" t="s">
        <v>34</v>
      </c>
      <c r="C44" s="33">
        <v>1309.97</v>
      </c>
      <c r="D44" s="19">
        <f t="shared" si="0"/>
        <v>6.8670945219649423E-5</v>
      </c>
      <c r="E44" s="20" t="s">
        <v>221</v>
      </c>
      <c r="G44" s="3" t="str">
        <f>IF(B44="Subtotal"," ",(VLOOKUP(B44,'February 2023'!$B$12:$E$112,4,0)))</f>
        <v>0H6365S</v>
      </c>
    </row>
    <row r="45" spans="1:14">
      <c r="A45" s="28">
        <v>552780</v>
      </c>
      <c r="B45" s="2" t="s">
        <v>36</v>
      </c>
      <c r="C45" s="18">
        <v>297.61</v>
      </c>
      <c r="D45" s="19">
        <f t="shared" si="0"/>
        <v>1.5601242781758258E-5</v>
      </c>
      <c r="E45" s="20" t="s">
        <v>222</v>
      </c>
      <c r="G45" s="3" t="str">
        <f>IF(B45="Subtotal"," ",(VLOOKUP(B45,'February 2023'!$B$12:$E$112,4,0)))</f>
        <v>0H6368S</v>
      </c>
    </row>
    <row r="46" spans="1:14">
      <c r="A46" s="28"/>
      <c r="C46" s="18"/>
      <c r="D46" s="19"/>
      <c r="E46" s="20"/>
    </row>
    <row r="47" spans="1:14">
      <c r="C47" s="18"/>
      <c r="D47" s="19"/>
      <c r="E47" s="20"/>
    </row>
    <row r="48" spans="1:14">
      <c r="A48" s="21"/>
      <c r="B48" s="21" t="s">
        <v>37</v>
      </c>
      <c r="C48" s="26">
        <v>18965969.889999997</v>
      </c>
      <c r="D48" s="19">
        <f>C48/$C$51</f>
        <v>0.99422969942342965</v>
      </c>
    </row>
    <row r="49" spans="1:5">
      <c r="B49" s="21" t="s">
        <v>48</v>
      </c>
      <c r="C49" s="26">
        <v>110074.51</v>
      </c>
      <c r="D49" s="19">
        <f>C49/$C$51</f>
        <v>5.7703005765702663E-3</v>
      </c>
    </row>
    <row r="50" spans="1:5">
      <c r="B50" s="3"/>
      <c r="C50" s="26"/>
      <c r="D50" s="23"/>
    </row>
    <row r="51" spans="1:5">
      <c r="B51" s="21" t="s">
        <v>49</v>
      </c>
      <c r="C51" s="22">
        <f>C48+C49</f>
        <v>19076044.399999999</v>
      </c>
      <c r="D51" s="19">
        <f>C51/$C$51</f>
        <v>1</v>
      </c>
    </row>
    <row r="52" spans="1:5">
      <c r="A52" s="55" t="s">
        <v>51</v>
      </c>
      <c r="B52" s="55"/>
      <c r="C52" s="55"/>
      <c r="D52" s="55"/>
      <c r="E52" s="55"/>
    </row>
    <row r="53" spans="1:5">
      <c r="A53" s="55"/>
      <c r="B53" s="55"/>
      <c r="C53" s="55"/>
      <c r="D53" s="55"/>
      <c r="E53" s="55"/>
    </row>
    <row r="54" spans="1:5">
      <c r="A54" s="55"/>
      <c r="B54" s="55"/>
      <c r="C54" s="55"/>
      <c r="D54" s="55"/>
      <c r="E54" s="55"/>
    </row>
    <row r="55" spans="1:5">
      <c r="A55" s="55"/>
      <c r="B55" s="55"/>
      <c r="C55" s="55"/>
      <c r="D55" s="55"/>
      <c r="E55" s="55"/>
    </row>
  </sheetData>
  <mergeCells count="2">
    <mergeCell ref="A3:E6"/>
    <mergeCell ref="A52:E55"/>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F063-687C-4B54-9280-E352A6E0C317}">
  <dimension ref="A1:N55"/>
  <sheetViews>
    <sheetView workbookViewId="0">
      <selection activeCell="E44" sqref="E44"/>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6" width="9.140625" style="3"/>
    <col min="7" max="7" width="0" style="3" hidden="1" customWidth="1"/>
    <col min="8" max="11" width="9.140625" style="3"/>
    <col min="12" max="12" width="10.85546875" style="3" bestFit="1" customWidth="1"/>
    <col min="13" max="16384" width="9.140625" style="3"/>
  </cols>
  <sheetData>
    <row r="1" spans="1:7" ht="38.25" customHeight="1">
      <c r="A1" s="1" t="s">
        <v>0</v>
      </c>
    </row>
    <row r="2" spans="1:7" ht="12.75">
      <c r="A2" s="4"/>
    </row>
    <row r="3" spans="1:7">
      <c r="A3" s="46" t="s">
        <v>1</v>
      </c>
      <c r="B3" s="47"/>
      <c r="C3" s="47"/>
      <c r="D3" s="47"/>
      <c r="E3" s="48"/>
    </row>
    <row r="4" spans="1:7" ht="12.75" customHeight="1">
      <c r="A4" s="49"/>
      <c r="B4" s="56"/>
      <c r="C4" s="56"/>
      <c r="D4" s="56"/>
      <c r="E4" s="51"/>
    </row>
    <row r="5" spans="1:7" ht="12.75" customHeight="1">
      <c r="A5" s="49"/>
      <c r="B5" s="56"/>
      <c r="C5" s="56"/>
      <c r="D5" s="56"/>
      <c r="E5" s="51"/>
    </row>
    <row r="6" spans="1:7">
      <c r="A6" s="52"/>
      <c r="B6" s="53"/>
      <c r="C6" s="53"/>
      <c r="D6" s="53"/>
      <c r="E6" s="54"/>
    </row>
    <row r="7" spans="1:7" ht="12.75">
      <c r="A7" s="5"/>
      <c r="B7" s="5"/>
    </row>
    <row r="8" spans="1:7" ht="30.75" customHeight="1">
      <c r="A8" s="4" t="s">
        <v>56</v>
      </c>
    </row>
    <row r="9" spans="1:7">
      <c r="A9" s="6"/>
    </row>
    <row r="10" spans="1:7" ht="12">
      <c r="A10" s="7" t="s">
        <v>3</v>
      </c>
      <c r="B10" s="8" t="s">
        <v>4</v>
      </c>
      <c r="C10" s="9" t="s">
        <v>5</v>
      </c>
      <c r="D10" s="10" t="s">
        <v>6</v>
      </c>
      <c r="E10" s="11" t="s">
        <v>7</v>
      </c>
    </row>
    <row r="11" spans="1:7" ht="12">
      <c r="A11" s="12"/>
      <c r="B11" s="13"/>
      <c r="C11" s="14"/>
      <c r="D11" s="15"/>
      <c r="E11" s="16"/>
    </row>
    <row r="12" spans="1:7">
      <c r="A12" s="28">
        <v>17068108.68</v>
      </c>
      <c r="B12" s="2" t="s">
        <v>55</v>
      </c>
      <c r="C12" s="18">
        <v>17068108.68</v>
      </c>
      <c r="D12" s="19">
        <f t="shared" ref="D12:D45" si="0">C12/$C$51</f>
        <v>0.89495330466670975</v>
      </c>
      <c r="E12" s="37" t="s">
        <v>54</v>
      </c>
      <c r="G12" s="3" t="str">
        <f>IF(B12="Subtotal"," ",(VLOOKUP(B12,'February 2023'!$B$12:$E$112,4,0)))</f>
        <v>5819115</v>
      </c>
    </row>
    <row r="13" spans="1:7">
      <c r="A13" s="28">
        <v>362649</v>
      </c>
      <c r="B13" s="2" t="s">
        <v>57</v>
      </c>
      <c r="C13" s="18">
        <v>264822.12</v>
      </c>
      <c r="D13" s="19">
        <f t="shared" si="0"/>
        <v>1.3885746563153709E-2</v>
      </c>
      <c r="E13" s="37" t="s">
        <v>90</v>
      </c>
      <c r="G13" s="3" t="str">
        <f>IF(B13="Subtotal"," ",(VLOOKUP(B13,'February 2023'!$B$12:$E$112,4,0)))</f>
        <v>2H6442S</v>
      </c>
    </row>
    <row r="14" spans="1:7">
      <c r="A14" s="28">
        <v>262047</v>
      </c>
      <c r="B14" s="2" t="s">
        <v>19</v>
      </c>
      <c r="C14" s="18">
        <v>140435.17000000001</v>
      </c>
      <c r="D14" s="19">
        <f t="shared" si="0"/>
        <v>7.3636113900659318E-3</v>
      </c>
      <c r="E14" s="20" t="s">
        <v>91</v>
      </c>
      <c r="G14" s="3" t="str">
        <f>IF(B14="Subtotal"," ",(VLOOKUP(B14,'February 2023'!$B$12:$E$112,4,0)))</f>
        <v>0H5797S</v>
      </c>
    </row>
    <row r="15" spans="1:7" s="35" customFormat="1">
      <c r="A15" s="30"/>
      <c r="B15" s="27" t="s">
        <v>46</v>
      </c>
      <c r="C15" s="29">
        <f>+C14+C13</f>
        <v>405257.29000000004</v>
      </c>
      <c r="D15" s="31">
        <f t="shared" si="0"/>
        <v>2.1249357953219642E-2</v>
      </c>
      <c r="E15" s="34" t="s">
        <v>238</v>
      </c>
      <c r="G15" s="3" t="str">
        <f>IF(B15="Subtotal"," ",(VLOOKUP(B15,'February 2023'!$B$12:$E$112,4,0)))</f>
        <v xml:space="preserve"> </v>
      </c>
    </row>
    <row r="16" spans="1:7">
      <c r="A16" s="28">
        <v>8860909</v>
      </c>
      <c r="B16" s="2" t="s">
        <v>16</v>
      </c>
      <c r="C16" s="18">
        <v>219305.22</v>
      </c>
      <c r="D16" s="19">
        <f t="shared" si="0"/>
        <v>1.1499102510381942E-2</v>
      </c>
      <c r="E16" s="37" t="s">
        <v>106</v>
      </c>
      <c r="G16" s="3" t="str">
        <f>IF(B16="Subtotal"," ",(VLOOKUP(B16,'February 2023'!$B$12:$E$112,4,0)))</f>
        <v>0H5796S</v>
      </c>
    </row>
    <row r="17" spans="1:7">
      <c r="A17" s="28">
        <v>5365084</v>
      </c>
      <c r="B17" s="2" t="s">
        <v>40</v>
      </c>
      <c r="C17" s="18">
        <v>26806.98</v>
      </c>
      <c r="D17" s="19">
        <f t="shared" si="0"/>
        <v>1.4056036195297062E-3</v>
      </c>
      <c r="E17" s="37" t="s">
        <v>107</v>
      </c>
      <c r="G17" s="3" t="str">
        <f>IF(B17="Subtotal"," ",(VLOOKUP(B17,'February 2023'!$B$12:$E$112,4,0)))</f>
        <v>0H6364S</v>
      </c>
    </row>
    <row r="18" spans="1:7" s="35" customFormat="1">
      <c r="A18" s="30"/>
      <c r="B18" s="27" t="s">
        <v>46</v>
      </c>
      <c r="C18" s="29">
        <f>+C17+C16</f>
        <v>246112.2</v>
      </c>
      <c r="D18" s="31">
        <f t="shared" si="0"/>
        <v>1.2904706129911649E-2</v>
      </c>
      <c r="E18" s="34" t="s">
        <v>238</v>
      </c>
      <c r="G18" s="3" t="str">
        <f>IF(B18="Subtotal"," ",(VLOOKUP(B18,'February 2023'!$B$12:$E$112,4,0)))</f>
        <v xml:space="preserve"> </v>
      </c>
    </row>
    <row r="19" spans="1:7">
      <c r="A19" s="28">
        <v>1268490</v>
      </c>
      <c r="B19" s="2" t="s">
        <v>30</v>
      </c>
      <c r="C19" s="18">
        <v>228094.16</v>
      </c>
      <c r="D19" s="19">
        <f t="shared" si="0"/>
        <v>1.1959943898551345E-2</v>
      </c>
      <c r="E19" s="20" t="s">
        <v>128</v>
      </c>
      <c r="G19" s="3" t="str">
        <f>IF(B19="Subtotal"," ",(VLOOKUP(B19,'February 2023'!$B$12:$E$112,4,0)))</f>
        <v>2H6464S</v>
      </c>
    </row>
    <row r="20" spans="1:7">
      <c r="A20" s="28">
        <v>103572</v>
      </c>
      <c r="B20" s="2" t="s">
        <v>30</v>
      </c>
      <c r="C20" s="18">
        <v>13667.79</v>
      </c>
      <c r="D20" s="19">
        <f t="shared" si="0"/>
        <v>7.1666017936268555E-4</v>
      </c>
      <c r="E20" s="20" t="s">
        <v>128</v>
      </c>
      <c r="G20" s="3" t="str">
        <f>IF(B20="Subtotal"," ",(VLOOKUP(B20,'February 2023'!$B$12:$E$112,4,0)))</f>
        <v>2H6464S</v>
      </c>
    </row>
    <row r="21" spans="1:7" s="35" customFormat="1">
      <c r="A21" s="30"/>
      <c r="B21" s="27" t="s">
        <v>46</v>
      </c>
      <c r="C21" s="29">
        <f>+C20+C19</f>
        <v>241761.95</v>
      </c>
      <c r="D21" s="31">
        <f t="shared" si="0"/>
        <v>1.267660407791403E-2</v>
      </c>
      <c r="E21" s="34" t="s">
        <v>238</v>
      </c>
      <c r="G21" s="3" t="str">
        <f>IF(B21="Subtotal"," ",(VLOOKUP(B21,'February 2023'!$B$12:$E$112,4,0)))</f>
        <v xml:space="preserve"> </v>
      </c>
    </row>
    <row r="22" spans="1:7">
      <c r="A22" s="28">
        <v>14455036</v>
      </c>
      <c r="B22" s="2" t="s">
        <v>17</v>
      </c>
      <c r="C22" s="18">
        <v>197354.72</v>
      </c>
      <c r="D22" s="19">
        <f t="shared" si="0"/>
        <v>1.034814472809961E-2</v>
      </c>
      <c r="E22" s="20" t="s">
        <v>122</v>
      </c>
      <c r="G22" s="3" t="str">
        <f>IF(B22="Subtotal"," ",(VLOOKUP(B22,'February 2023'!$B$12:$E$112,4,0)))</f>
        <v>0H5856S</v>
      </c>
    </row>
    <row r="23" spans="1:7">
      <c r="A23" s="28">
        <v>2355925</v>
      </c>
      <c r="B23" s="2" t="s">
        <v>41</v>
      </c>
      <c r="C23" s="18">
        <v>31932.99</v>
      </c>
      <c r="D23" s="19">
        <f t="shared" si="0"/>
        <v>1.6743820574494372E-3</v>
      </c>
      <c r="E23" s="20" t="s">
        <v>123</v>
      </c>
      <c r="G23" s="3" t="str">
        <f>IF(B23="Subtotal"," ",(VLOOKUP(B23,'February 2023'!$B$12:$E$112,4,0)))</f>
        <v>0H5855S</v>
      </c>
    </row>
    <row r="24" spans="1:7" s="35" customFormat="1">
      <c r="A24" s="30"/>
      <c r="B24" s="27" t="s">
        <v>46</v>
      </c>
      <c r="C24" s="29">
        <f>+C23+C22</f>
        <v>229287.71</v>
      </c>
      <c r="D24" s="31">
        <f t="shared" si="0"/>
        <v>1.2022526785549048E-2</v>
      </c>
      <c r="E24" s="34" t="s">
        <v>238</v>
      </c>
      <c r="G24" s="3" t="str">
        <f>IF(B24="Subtotal"," ",(VLOOKUP(B24,'February 2023'!$B$12:$E$112,4,0)))</f>
        <v xml:space="preserve"> </v>
      </c>
    </row>
    <row r="25" spans="1:7">
      <c r="A25" s="30">
        <v>71192</v>
      </c>
      <c r="B25" s="2" t="s">
        <v>18</v>
      </c>
      <c r="C25" s="33">
        <v>147886.60999999999</v>
      </c>
      <c r="D25" s="19">
        <f t="shared" si="0"/>
        <v>7.7543219824082396E-3</v>
      </c>
      <c r="E25" s="37" t="s">
        <v>188</v>
      </c>
      <c r="G25" s="3" t="str">
        <f>IF(B25="Subtotal"," ",(VLOOKUP(B25,'February 2023'!$B$12:$E$112,4,0)))</f>
        <v>0H5804S</v>
      </c>
    </row>
    <row r="26" spans="1:7">
      <c r="A26" s="28">
        <v>1677948</v>
      </c>
      <c r="B26" s="2" t="s">
        <v>58</v>
      </c>
      <c r="C26" s="18">
        <v>73230.960000000006</v>
      </c>
      <c r="D26" s="19">
        <f t="shared" si="0"/>
        <v>3.8398097226034094E-3</v>
      </c>
      <c r="E26" s="20" t="s">
        <v>194</v>
      </c>
      <c r="G26" s="3" t="str">
        <f>IF(B26="Subtotal"," ",(VLOOKUP(B26,'February 2023'!$B$12:$E$112,4,0)))</f>
        <v>2H7674S</v>
      </c>
    </row>
    <row r="27" spans="1:7">
      <c r="A27" s="28">
        <v>2041744</v>
      </c>
      <c r="B27" s="2" t="s">
        <v>20</v>
      </c>
      <c r="C27" s="18">
        <v>65316.02</v>
      </c>
      <c r="D27" s="19">
        <f t="shared" si="0"/>
        <v>3.424795860081019E-3</v>
      </c>
      <c r="E27" s="20" t="s">
        <v>193</v>
      </c>
      <c r="G27" s="3" t="str">
        <f>IF(B27="Subtotal"," ",(VLOOKUP(B27,'February 2023'!$B$12:$E$112,4,0)))</f>
        <v>0H5827S</v>
      </c>
    </row>
    <row r="28" spans="1:7" s="35" customFormat="1">
      <c r="A28" s="30"/>
      <c r="B28" s="27" t="s">
        <v>46</v>
      </c>
      <c r="C28" s="29">
        <f>+C27+C26</f>
        <v>138546.98000000001</v>
      </c>
      <c r="D28" s="31">
        <f t="shared" si="0"/>
        <v>7.2646055826844289E-3</v>
      </c>
      <c r="E28" s="34" t="s">
        <v>238</v>
      </c>
      <c r="G28" s="3" t="str">
        <f>IF(B28="Subtotal"," ",(VLOOKUP(B28,'February 2023'!$B$12:$E$112,4,0)))</f>
        <v xml:space="preserve"> </v>
      </c>
    </row>
    <row r="29" spans="1:7">
      <c r="A29" s="28">
        <v>3657350</v>
      </c>
      <c r="B29" s="2" t="s">
        <v>59</v>
      </c>
      <c r="C29" s="18">
        <v>97170.240000000005</v>
      </c>
      <c r="D29" s="19">
        <f t="shared" si="0"/>
        <v>5.0950476724558394E-3</v>
      </c>
      <c r="E29" s="20" t="s">
        <v>207</v>
      </c>
      <c r="G29" s="3" t="str">
        <f>IF(B29="Subtotal"," ",(VLOOKUP(B29,'February 2023'!$B$12:$E$112,4,0)))</f>
        <v>2H7675S</v>
      </c>
    </row>
    <row r="30" spans="1:7">
      <c r="A30" s="30">
        <v>180877</v>
      </c>
      <c r="B30" s="2" t="s">
        <v>21</v>
      </c>
      <c r="C30" s="18">
        <v>58238.84</v>
      </c>
      <c r="D30" s="19">
        <f t="shared" si="0"/>
        <v>3.0537093063527274E-3</v>
      </c>
      <c r="E30" s="20" t="s">
        <v>208</v>
      </c>
      <c r="G30" s="3" t="str">
        <f>IF(B30="Subtotal"," ",(VLOOKUP(B30,'February 2023'!$B$12:$E$112,4,0)))</f>
        <v>0H5813S</v>
      </c>
    </row>
    <row r="31" spans="1:7">
      <c r="A31" s="28">
        <v>1265335</v>
      </c>
      <c r="B31" s="2" t="s">
        <v>22</v>
      </c>
      <c r="C31" s="18">
        <v>52628.57</v>
      </c>
      <c r="D31" s="19">
        <f t="shared" si="0"/>
        <v>2.7595390634331993E-3</v>
      </c>
      <c r="E31" s="37" t="s">
        <v>209</v>
      </c>
      <c r="G31" s="3" t="str">
        <f>IF(B31="Subtotal"," ",(VLOOKUP(B31,'February 2023'!$B$12:$E$112,4,0)))</f>
        <v>0H5803S</v>
      </c>
    </row>
    <row r="32" spans="1:7">
      <c r="A32" s="28">
        <v>730066</v>
      </c>
      <c r="B32" s="2" t="s">
        <v>23</v>
      </c>
      <c r="C32" s="18">
        <v>28462.41</v>
      </c>
      <c r="D32" s="19">
        <f t="shared" si="0"/>
        <v>1.4924048332388992E-3</v>
      </c>
      <c r="E32" s="37" t="s">
        <v>210</v>
      </c>
      <c r="G32" s="3" t="str">
        <f>IF(B32="Subtotal"," ",(VLOOKUP(B32,'February 2023'!$B$12:$E$112,4,0)))</f>
        <v>0H5822S</v>
      </c>
    </row>
    <row r="33" spans="1:14">
      <c r="A33" s="30">
        <v>571359</v>
      </c>
      <c r="B33" s="2" t="s">
        <v>44</v>
      </c>
      <c r="C33" s="18">
        <v>19726.13</v>
      </c>
      <c r="D33" s="19">
        <f t="shared" si="0"/>
        <v>1.0343246321410889E-3</v>
      </c>
      <c r="E33" s="37" t="s">
        <v>211</v>
      </c>
      <c r="F33" s="18"/>
      <c r="G33" s="3" t="str">
        <f>IF(B33="Subtotal"," ",(VLOOKUP(B33,'February 2023'!$B$12:$E$112,4,0)))</f>
        <v>0H5816S</v>
      </c>
    </row>
    <row r="34" spans="1:14" s="35" customFormat="1">
      <c r="A34" s="30"/>
      <c r="B34" s="27" t="s">
        <v>46</v>
      </c>
      <c r="C34" s="29">
        <f>+C33+C32</f>
        <v>48188.54</v>
      </c>
      <c r="D34" s="31">
        <f t="shared" si="0"/>
        <v>2.5267294653799881E-3</v>
      </c>
      <c r="E34" s="34" t="s">
        <v>238</v>
      </c>
      <c r="G34" s="3" t="str">
        <f>IF(B34="Subtotal"," ",(VLOOKUP(B34,'February 2023'!$B$12:$E$112,4,0)))</f>
        <v xml:space="preserve"> </v>
      </c>
    </row>
    <row r="35" spans="1:14">
      <c r="A35" s="28">
        <v>29773</v>
      </c>
      <c r="B35" s="2" t="s">
        <v>60</v>
      </c>
      <c r="C35" s="18">
        <v>46929.84</v>
      </c>
      <c r="D35" s="19">
        <f t="shared" si="0"/>
        <v>2.4607304876547074E-3</v>
      </c>
      <c r="E35" s="20" t="s">
        <v>214</v>
      </c>
      <c r="G35" s="3" t="str">
        <f>IF(B35="Subtotal"," ",(VLOOKUP(B35,'February 2023'!$B$12:$E$112,4,0)))</f>
        <v>2H7182S</v>
      </c>
    </row>
    <row r="36" spans="1:14">
      <c r="A36" s="28">
        <v>6156103</v>
      </c>
      <c r="B36" s="2" t="s">
        <v>24</v>
      </c>
      <c r="C36" s="18">
        <v>45397.5</v>
      </c>
      <c r="D36" s="19">
        <f t="shared" si="0"/>
        <v>2.3803834045312017E-3</v>
      </c>
      <c r="E36" s="20" t="s">
        <v>212</v>
      </c>
      <c r="G36" s="3" t="str">
        <f>IF(B36="Subtotal"," ",(VLOOKUP(B36,'February 2023'!$B$12:$E$112,4,0)))</f>
        <v>0H5802S</v>
      </c>
    </row>
    <row r="37" spans="1:14">
      <c r="A37" s="28">
        <v>21233273216</v>
      </c>
      <c r="B37" s="2" t="s">
        <v>25</v>
      </c>
      <c r="C37" s="18">
        <v>43430.04</v>
      </c>
      <c r="D37" s="19">
        <f t="shared" si="0"/>
        <v>2.2772211349551467E-3</v>
      </c>
      <c r="E37" s="20" t="s">
        <v>213</v>
      </c>
      <c r="G37" s="3" t="str">
        <f>IF(B37="Subtotal"," ",(VLOOKUP(B37,'February 2023'!$B$12:$E$112,4,0)))</f>
        <v>0H5837S</v>
      </c>
    </row>
    <row r="38" spans="1:14">
      <c r="A38" s="28">
        <v>4003270</v>
      </c>
      <c r="B38" s="2" t="s">
        <v>26</v>
      </c>
      <c r="C38" s="18">
        <v>35635.5</v>
      </c>
      <c r="D38" s="19">
        <f t="shared" si="0"/>
        <v>1.8685203549131922E-3</v>
      </c>
      <c r="E38" s="20" t="s">
        <v>215</v>
      </c>
      <c r="G38" s="3" t="str">
        <f>IF(B38="Subtotal"," ",(VLOOKUP(B38,'February 2023'!$B$12:$E$112,4,0)))</f>
        <v>0H5850S</v>
      </c>
      <c r="L38" s="24"/>
      <c r="N38" s="25"/>
    </row>
    <row r="39" spans="1:14">
      <c r="A39" s="30">
        <v>169819</v>
      </c>
      <c r="B39" s="2" t="s">
        <v>27</v>
      </c>
      <c r="C39" s="18">
        <v>27641.56</v>
      </c>
      <c r="D39" s="19">
        <f t="shared" si="0"/>
        <v>1.4493641874410153E-3</v>
      </c>
      <c r="E39" s="20" t="s">
        <v>216</v>
      </c>
      <c r="G39" s="3" t="str">
        <f>IF(B39="Subtotal"," ",(VLOOKUP(B39,'February 2023'!$B$12:$E$112,4,0)))</f>
        <v>0H6379S</v>
      </c>
    </row>
    <row r="40" spans="1:14">
      <c r="A40" s="28">
        <v>432517</v>
      </c>
      <c r="B40" s="2" t="s">
        <v>28</v>
      </c>
      <c r="C40" s="18">
        <v>21187.24</v>
      </c>
      <c r="D40" s="19">
        <f t="shared" si="0"/>
        <v>1.1109368243586027E-3</v>
      </c>
      <c r="E40" s="20" t="s">
        <v>217</v>
      </c>
      <c r="G40" s="3" t="str">
        <f>IF(B40="Subtotal"," ",(VLOOKUP(B40,'February 2023'!$B$12:$E$112,4,0)))</f>
        <v>0H6371S</v>
      </c>
    </row>
    <row r="41" spans="1:14">
      <c r="A41" s="28">
        <v>12313057</v>
      </c>
      <c r="B41" s="2" t="s">
        <v>29</v>
      </c>
      <c r="C41" s="18">
        <v>15924.75</v>
      </c>
      <c r="D41" s="19">
        <f t="shared" si="0"/>
        <v>8.3500216138131516E-4</v>
      </c>
      <c r="E41" s="20" t="s">
        <v>218</v>
      </c>
      <c r="G41" s="3" t="str">
        <f>IF(B41="Subtotal"," ",(VLOOKUP(B41,'February 2023'!$B$12:$E$112,4,0)))</f>
        <v>0H5808S</v>
      </c>
    </row>
    <row r="42" spans="1:14">
      <c r="A42" s="28">
        <v>577525</v>
      </c>
      <c r="B42" s="2" t="s">
        <v>31</v>
      </c>
      <c r="C42" s="18">
        <v>4665.47</v>
      </c>
      <c r="D42" s="19">
        <f t="shared" si="0"/>
        <v>2.4463037308966763E-4</v>
      </c>
      <c r="E42" s="20" t="s">
        <v>219</v>
      </c>
      <c r="G42" s="3" t="str">
        <f>IF(B42="Subtotal"," ",(VLOOKUP(B42,'February 2023'!$B$12:$E$112,4,0)))</f>
        <v>0H6372S</v>
      </c>
    </row>
    <row r="43" spans="1:14">
      <c r="A43" s="28">
        <v>75226</v>
      </c>
      <c r="B43" s="2" t="s">
        <v>32</v>
      </c>
      <c r="C43" s="18">
        <v>2064.2600000000002</v>
      </c>
      <c r="D43" s="19">
        <f t="shared" si="0"/>
        <v>1.0823790399554114E-4</v>
      </c>
      <c r="E43" s="20" t="s">
        <v>220</v>
      </c>
      <c r="G43" s="3" t="str">
        <f>IF(B43="Subtotal"," ",(VLOOKUP(B43,'February 2023'!$B$12:$E$112,4,0)))</f>
        <v>0H6380S</v>
      </c>
    </row>
    <row r="44" spans="1:14">
      <c r="A44" s="30">
        <v>275182</v>
      </c>
      <c r="B44" s="2" t="s">
        <v>34</v>
      </c>
      <c r="C44" s="33">
        <v>1256.72</v>
      </c>
      <c r="D44" s="19">
        <f t="shared" si="0"/>
        <v>6.5895157930336525E-5</v>
      </c>
      <c r="E44" s="20" t="s">
        <v>221</v>
      </c>
      <c r="G44" s="3" t="str">
        <f>IF(B44="Subtotal"," ",(VLOOKUP(B44,'February 2023'!$B$12:$E$112,4,0)))</f>
        <v>0H6365S</v>
      </c>
    </row>
    <row r="45" spans="1:14">
      <c r="A45" s="28">
        <v>552780</v>
      </c>
      <c r="B45" s="2" t="s">
        <v>36</v>
      </c>
      <c r="C45" s="18">
        <v>285.51</v>
      </c>
      <c r="D45" s="19">
        <f t="shared" si="0"/>
        <v>1.4970499825490466E-5</v>
      </c>
      <c r="E45" s="20" t="s">
        <v>222</v>
      </c>
      <c r="G45" s="3" t="str">
        <f>IF(B45="Subtotal"," ",(VLOOKUP(B45,'February 2023'!$B$12:$E$112,4,0)))</f>
        <v>0H6368S</v>
      </c>
    </row>
    <row r="46" spans="1:14">
      <c r="A46" s="28"/>
      <c r="C46" s="18"/>
      <c r="D46" s="19"/>
      <c r="E46" s="20"/>
    </row>
    <row r="47" spans="1:14">
      <c r="C47" s="18"/>
      <c r="D47" s="19"/>
      <c r="E47" s="20"/>
    </row>
    <row r="48" spans="1:14">
      <c r="A48" s="21"/>
      <c r="B48" s="21" t="s">
        <v>37</v>
      </c>
      <c r="C48" s="26">
        <v>18977605.999999993</v>
      </c>
      <c r="D48" s="19">
        <f>C48/$C$51</f>
        <v>0.99507634517609445</v>
      </c>
    </row>
    <row r="49" spans="1:5">
      <c r="B49" s="21" t="s">
        <v>48</v>
      </c>
      <c r="C49" s="26">
        <v>93901.51999999999</v>
      </c>
      <c r="D49" s="19">
        <f>C49/$C$51</f>
        <v>4.9236548239056056E-3</v>
      </c>
    </row>
    <row r="50" spans="1:5">
      <c r="B50" s="3"/>
      <c r="C50" s="26"/>
      <c r="D50" s="23"/>
    </row>
    <row r="51" spans="1:5">
      <c r="B51" s="21" t="s">
        <v>49</v>
      </c>
      <c r="C51" s="22">
        <f>C48+C49</f>
        <v>19071507.519999992</v>
      </c>
      <c r="D51" s="19">
        <f>C51/$C$51</f>
        <v>1</v>
      </c>
    </row>
    <row r="52" spans="1:5">
      <c r="A52" s="55" t="s">
        <v>51</v>
      </c>
      <c r="B52" s="55"/>
      <c r="C52" s="55"/>
      <c r="D52" s="55"/>
      <c r="E52" s="55"/>
    </row>
    <row r="53" spans="1:5">
      <c r="A53" s="55"/>
      <c r="B53" s="55"/>
      <c r="C53" s="55"/>
      <c r="D53" s="55"/>
      <c r="E53" s="55"/>
    </row>
    <row r="54" spans="1:5">
      <c r="A54" s="55"/>
      <c r="B54" s="55"/>
      <c r="C54" s="55"/>
      <c r="D54" s="55"/>
      <c r="E54" s="55"/>
    </row>
    <row r="55" spans="1:5">
      <c r="A55" s="55"/>
      <c r="B55" s="55"/>
      <c r="C55" s="55"/>
      <c r="D55" s="55"/>
      <c r="E55" s="55"/>
    </row>
  </sheetData>
  <mergeCells count="2">
    <mergeCell ref="A3:E6"/>
    <mergeCell ref="A52:E55"/>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5FACB-A408-4180-9452-9258AB6F0537}">
  <dimension ref="A1:N55"/>
  <sheetViews>
    <sheetView workbookViewId="0">
      <selection activeCell="E32" sqref="E32"/>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6" width="9.140625" style="3"/>
    <col min="7" max="7" width="0" style="3" hidden="1" customWidth="1"/>
    <col min="8" max="11" width="9.140625" style="3"/>
    <col min="12" max="12" width="10.85546875" style="3" bestFit="1" customWidth="1"/>
    <col min="13" max="16384" width="9.140625" style="3"/>
  </cols>
  <sheetData>
    <row r="1" spans="1:7" ht="38.25" customHeight="1">
      <c r="A1" s="1" t="s">
        <v>0</v>
      </c>
    </row>
    <row r="2" spans="1:7" ht="12.75">
      <c r="A2" s="4"/>
    </row>
    <row r="3" spans="1:7">
      <c r="A3" s="46" t="s">
        <v>1</v>
      </c>
      <c r="B3" s="47"/>
      <c r="C3" s="47"/>
      <c r="D3" s="47"/>
      <c r="E3" s="48"/>
    </row>
    <row r="4" spans="1:7" ht="12.75" customHeight="1">
      <c r="A4" s="49"/>
      <c r="B4" s="56"/>
      <c r="C4" s="56"/>
      <c r="D4" s="56"/>
      <c r="E4" s="51"/>
    </row>
    <row r="5" spans="1:7" ht="12.75" customHeight="1">
      <c r="A5" s="49"/>
      <c r="B5" s="56"/>
      <c r="C5" s="56"/>
      <c r="D5" s="56"/>
      <c r="E5" s="51"/>
    </row>
    <row r="6" spans="1:7">
      <c r="A6" s="52"/>
      <c r="B6" s="53"/>
      <c r="C6" s="53"/>
      <c r="D6" s="53"/>
      <c r="E6" s="54"/>
    </row>
    <row r="7" spans="1:7" ht="12.75">
      <c r="A7" s="5"/>
      <c r="B7" s="5"/>
    </row>
    <row r="8" spans="1:7" ht="30.75" customHeight="1">
      <c r="A8" s="4" t="s">
        <v>53</v>
      </c>
    </row>
    <row r="9" spans="1:7">
      <c r="A9" s="6"/>
    </row>
    <row r="10" spans="1:7" ht="12">
      <c r="A10" s="7" t="s">
        <v>3</v>
      </c>
      <c r="B10" s="8" t="s">
        <v>4</v>
      </c>
      <c r="C10" s="9" t="s">
        <v>5</v>
      </c>
      <c r="D10" s="10" t="s">
        <v>6</v>
      </c>
      <c r="E10" s="11" t="s">
        <v>7</v>
      </c>
    </row>
    <row r="11" spans="1:7" ht="12">
      <c r="A11" s="12"/>
      <c r="B11" s="13"/>
      <c r="C11" s="14"/>
      <c r="D11" s="15"/>
      <c r="E11" s="16"/>
    </row>
    <row r="12" spans="1:7">
      <c r="A12" s="28">
        <v>17073471.32</v>
      </c>
      <c r="B12" s="2" t="s">
        <v>55</v>
      </c>
      <c r="C12" s="18">
        <v>17073471.32</v>
      </c>
      <c r="D12" s="19">
        <f>C12/$C$51</f>
        <v>0.9305841990021515</v>
      </c>
      <c r="E12" s="37" t="s">
        <v>54</v>
      </c>
      <c r="G12" s="3" t="str">
        <f>IF(B12="Subtotal"," ",(VLOOKUP(B12,'February 2023'!$B$12:$E$112,4,0)))</f>
        <v>5819115</v>
      </c>
    </row>
    <row r="13" spans="1:7">
      <c r="A13" s="28">
        <v>8860909</v>
      </c>
      <c r="B13" s="2" t="s">
        <v>16</v>
      </c>
      <c r="C13" s="18">
        <v>209699.69</v>
      </c>
      <c r="D13" s="19">
        <f t="shared" ref="D13:D51" si="0">C13/$C$51</f>
        <v>1.1429615828683716E-2</v>
      </c>
      <c r="E13" s="37" t="s">
        <v>106</v>
      </c>
      <c r="G13" s="3" t="str">
        <f>IF(B13="Subtotal"," ",(VLOOKUP(B13,'February 2023'!$B$12:$E$112,4,0)))</f>
        <v>0H5796S</v>
      </c>
    </row>
    <row r="14" spans="1:7">
      <c r="A14" s="28">
        <v>5365084</v>
      </c>
      <c r="B14" s="2" t="s">
        <v>40</v>
      </c>
      <c r="C14" s="18">
        <v>25632.84</v>
      </c>
      <c r="D14" s="19">
        <f t="shared" si="0"/>
        <v>1.3971099041592151E-3</v>
      </c>
      <c r="E14" s="37" t="s">
        <v>107</v>
      </c>
      <c r="G14" s="3" t="str">
        <f>IF(B14="Subtotal"," ",(VLOOKUP(B14,'February 2023'!$B$12:$E$112,4,0)))</f>
        <v>0H6364S</v>
      </c>
    </row>
    <row r="15" spans="1:7" s="35" customFormat="1">
      <c r="A15" s="30"/>
      <c r="B15" s="27" t="s">
        <v>46</v>
      </c>
      <c r="C15" s="29">
        <f>+C14+C13</f>
        <v>235332.53</v>
      </c>
      <c r="D15" s="31">
        <f t="shared" si="0"/>
        <v>1.2826725732842931E-2</v>
      </c>
      <c r="E15" s="34" t="s">
        <v>238</v>
      </c>
      <c r="G15" s="3" t="str">
        <f>IF(B15="Subtotal"," ",(VLOOKUP(B15,'February 2023'!$B$12:$E$112,4,0)))</f>
        <v xml:space="preserve"> </v>
      </c>
    </row>
    <row r="16" spans="1:7">
      <c r="A16" s="28">
        <v>14455036</v>
      </c>
      <c r="B16" s="2" t="s">
        <v>17</v>
      </c>
      <c r="C16" s="18">
        <v>188710.62</v>
      </c>
      <c r="D16" s="19">
        <f t="shared" si="0"/>
        <v>1.0285613151801598E-2</v>
      </c>
      <c r="E16" s="20" t="s">
        <v>122</v>
      </c>
      <c r="G16" s="3" t="str">
        <f>IF(B16="Subtotal"," ",(VLOOKUP(B16,'February 2023'!$B$12:$E$112,4,0)))</f>
        <v>0H5856S</v>
      </c>
    </row>
    <row r="17" spans="1:7">
      <c r="A17" s="28">
        <v>2355925</v>
      </c>
      <c r="B17" s="2" t="s">
        <v>41</v>
      </c>
      <c r="C17" s="18">
        <v>30534.33</v>
      </c>
      <c r="D17" s="19">
        <f t="shared" si="0"/>
        <v>1.6642640791994117E-3</v>
      </c>
      <c r="E17" s="20" t="s">
        <v>123</v>
      </c>
      <c r="G17" s="3" t="str">
        <f>IF(B17="Subtotal"," ",(VLOOKUP(B17,'February 2023'!$B$12:$E$112,4,0)))</f>
        <v>0H5855S</v>
      </c>
    </row>
    <row r="18" spans="1:7" s="35" customFormat="1">
      <c r="A18" s="30"/>
      <c r="B18" s="27" t="s">
        <v>46</v>
      </c>
      <c r="C18" s="29">
        <f>+C17+C16</f>
        <v>219244.95</v>
      </c>
      <c r="D18" s="31">
        <f t="shared" si="0"/>
        <v>1.1949877231001009E-2</v>
      </c>
      <c r="E18" s="34" t="s">
        <v>238</v>
      </c>
      <c r="G18" s="3" t="str">
        <f>IF(B18="Subtotal"," ",(VLOOKUP(B18,'February 2023'!$B$12:$E$112,4,0)))</f>
        <v xml:space="preserve"> </v>
      </c>
    </row>
    <row r="19" spans="1:7">
      <c r="A19" s="30">
        <v>71192</v>
      </c>
      <c r="B19" s="2" t="s">
        <v>18</v>
      </c>
      <c r="C19" s="33">
        <v>141409.20000000001</v>
      </c>
      <c r="D19" s="19">
        <f t="shared" si="0"/>
        <v>7.7074640913465421E-3</v>
      </c>
      <c r="E19" s="37" t="s">
        <v>188</v>
      </c>
      <c r="G19" s="3" t="str">
        <f>IF(B19="Subtotal"," ",(VLOOKUP(B19,'February 2023'!$B$12:$E$112,4,0)))</f>
        <v>0H5804S</v>
      </c>
    </row>
    <row r="20" spans="1:7">
      <c r="A20" s="28">
        <v>262047</v>
      </c>
      <c r="B20" s="2" t="s">
        <v>19</v>
      </c>
      <c r="C20" s="18">
        <v>134284.14000000001</v>
      </c>
      <c r="D20" s="19">
        <f t="shared" si="0"/>
        <v>7.3191149309051453E-3</v>
      </c>
      <c r="E20" s="37" t="s">
        <v>91</v>
      </c>
      <c r="G20" s="3" t="str">
        <f>IF(B20="Subtotal"," ",(VLOOKUP(B20,'February 2023'!$B$12:$E$112,4,0)))</f>
        <v>0H5797S</v>
      </c>
    </row>
    <row r="21" spans="1:7">
      <c r="A21" s="28">
        <v>362649</v>
      </c>
      <c r="B21" s="2" t="s">
        <v>42</v>
      </c>
      <c r="C21" s="18">
        <v>2145.67</v>
      </c>
      <c r="D21" s="19">
        <f t="shared" si="0"/>
        <v>1.1694907033544871E-4</v>
      </c>
      <c r="E21" s="20" t="s">
        <v>237</v>
      </c>
      <c r="G21" s="3" t="s">
        <v>237</v>
      </c>
    </row>
    <row r="22" spans="1:7" s="35" customFormat="1">
      <c r="A22" s="30"/>
      <c r="B22" s="27" t="s">
        <v>46</v>
      </c>
      <c r="C22" s="29">
        <f>+C21+C20</f>
        <v>136429.81000000003</v>
      </c>
      <c r="D22" s="31">
        <f t="shared" si="0"/>
        <v>7.4360640012405945E-3</v>
      </c>
      <c r="E22" s="34" t="s">
        <v>238</v>
      </c>
      <c r="G22" s="3" t="str">
        <f>IF(B22="Subtotal"," ",(VLOOKUP(B22,'February 2023'!$B$12:$E$112,4,0)))</f>
        <v xml:space="preserve"> </v>
      </c>
    </row>
    <row r="23" spans="1:7">
      <c r="A23" s="28">
        <v>2041744</v>
      </c>
      <c r="B23" s="2" t="s">
        <v>20</v>
      </c>
      <c r="C23" s="18">
        <v>62455.19</v>
      </c>
      <c r="D23" s="19">
        <f t="shared" si="0"/>
        <v>3.4041005411474335E-3</v>
      </c>
      <c r="E23" s="20" t="s">
        <v>193</v>
      </c>
      <c r="G23" s="3" t="str">
        <f>IF(B23="Subtotal"," ",(VLOOKUP(B23,'February 2023'!$B$12:$E$112,4,0)))</f>
        <v>0H5827S</v>
      </c>
    </row>
    <row r="24" spans="1:7">
      <c r="A24" s="28">
        <v>1677948</v>
      </c>
      <c r="B24" s="2" t="s">
        <v>43</v>
      </c>
      <c r="C24" s="18">
        <v>8298.0400000000009</v>
      </c>
      <c r="D24" s="19">
        <f t="shared" si="0"/>
        <v>4.5228206742246798E-4</v>
      </c>
      <c r="E24" s="20" t="s">
        <v>236</v>
      </c>
      <c r="G24" s="3" t="s">
        <v>236</v>
      </c>
    </row>
    <row r="25" spans="1:7" s="35" customFormat="1">
      <c r="A25" s="30"/>
      <c r="B25" s="27" t="s">
        <v>46</v>
      </c>
      <c r="C25" s="29">
        <f>+C24+C23</f>
        <v>70753.23000000001</v>
      </c>
      <c r="D25" s="31">
        <f t="shared" si="0"/>
        <v>3.8563826085699017E-3</v>
      </c>
      <c r="E25" s="34" t="s">
        <v>238</v>
      </c>
      <c r="G25" s="3" t="str">
        <f>IF(B25="Subtotal"," ",(VLOOKUP(B25,'February 2023'!$B$12:$E$112,4,0)))</f>
        <v xml:space="preserve"> </v>
      </c>
    </row>
    <row r="26" spans="1:7">
      <c r="A26" s="30">
        <v>180877</v>
      </c>
      <c r="B26" s="2" t="s">
        <v>21</v>
      </c>
      <c r="C26" s="18">
        <v>55687.99</v>
      </c>
      <c r="D26" s="19">
        <f t="shared" si="0"/>
        <v>3.0352564277590513E-3</v>
      </c>
      <c r="E26" s="20" t="s">
        <v>208</v>
      </c>
      <c r="G26" s="3" t="str">
        <f>IF(B26="Subtotal"," ",(VLOOKUP(B26,'February 2023'!$B$12:$E$112,4,0)))</f>
        <v>0H5813S</v>
      </c>
    </row>
    <row r="27" spans="1:7">
      <c r="A27" s="28">
        <v>1265335</v>
      </c>
      <c r="B27" s="2" t="s">
        <v>22</v>
      </c>
      <c r="C27" s="18">
        <v>50323.45</v>
      </c>
      <c r="D27" s="19">
        <f t="shared" si="0"/>
        <v>2.7428638577099164E-3</v>
      </c>
      <c r="E27" s="37" t="s">
        <v>209</v>
      </c>
      <c r="G27" s="3" t="str">
        <f>IF(B27="Subtotal"," ",(VLOOKUP(B27,'February 2023'!$B$12:$E$112,4,0)))</f>
        <v>0H5803S</v>
      </c>
    </row>
    <row r="28" spans="1:7">
      <c r="A28" s="28">
        <v>730066</v>
      </c>
      <c r="B28" s="2" t="s">
        <v>23</v>
      </c>
      <c r="C28" s="18">
        <v>27215.759999999998</v>
      </c>
      <c r="D28" s="19">
        <f t="shared" si="0"/>
        <v>1.4833864622577988E-3</v>
      </c>
      <c r="E28" s="37" t="s">
        <v>210</v>
      </c>
      <c r="G28" s="3" t="str">
        <f>IF(B28="Subtotal"," ",(VLOOKUP(B28,'February 2023'!$B$12:$E$112,4,0)))</f>
        <v>0H5822S</v>
      </c>
    </row>
    <row r="29" spans="1:7">
      <c r="A29" s="30">
        <v>571359</v>
      </c>
      <c r="B29" s="2" t="s">
        <v>44</v>
      </c>
      <c r="C29" s="18">
        <v>18862.13</v>
      </c>
      <c r="D29" s="19">
        <f t="shared" si="0"/>
        <v>1.0280744793217864E-3</v>
      </c>
      <c r="E29" s="37" t="s">
        <v>211</v>
      </c>
      <c r="F29" s="18"/>
      <c r="G29" s="3" t="str">
        <f>IF(B29="Subtotal"," ",(VLOOKUP(B29,'February 2023'!$B$12:$E$112,4,0)))</f>
        <v>0H5816S</v>
      </c>
    </row>
    <row r="30" spans="1:7" s="35" customFormat="1">
      <c r="A30" s="30"/>
      <c r="B30" s="27" t="s">
        <v>46</v>
      </c>
      <c r="C30" s="29">
        <f>+C29+C28</f>
        <v>46077.89</v>
      </c>
      <c r="D30" s="31">
        <f t="shared" si="0"/>
        <v>2.5114609415795852E-3</v>
      </c>
      <c r="E30" s="34" t="s">
        <v>238</v>
      </c>
      <c r="G30" s="3" t="str">
        <f>IF(B30="Subtotal"," ",(VLOOKUP(B30,'February 2023'!$B$12:$E$112,4,0)))</f>
        <v xml:space="preserve"> </v>
      </c>
    </row>
    <row r="31" spans="1:7">
      <c r="A31" s="28">
        <v>6156103</v>
      </c>
      <c r="B31" s="2" t="s">
        <v>24</v>
      </c>
      <c r="C31" s="18">
        <v>43409.1</v>
      </c>
      <c r="D31" s="19">
        <f t="shared" si="0"/>
        <v>2.3659993797268577E-3</v>
      </c>
      <c r="E31" s="20" t="s">
        <v>212</v>
      </c>
      <c r="G31" s="3" t="str">
        <f>IF(B31="Subtotal"," ",(VLOOKUP(B31,'February 2023'!$B$12:$E$112,4,0)))</f>
        <v>0H5802S</v>
      </c>
    </row>
    <row r="32" spans="1:7">
      <c r="A32" s="28">
        <v>21233273216</v>
      </c>
      <c r="B32" s="2" t="s">
        <v>25</v>
      </c>
      <c r="C32" s="18">
        <v>41527.81</v>
      </c>
      <c r="D32" s="19">
        <f t="shared" si="0"/>
        <v>2.2634602583655222E-3</v>
      </c>
      <c r="E32" s="20" t="s">
        <v>213</v>
      </c>
      <c r="G32" s="3" t="str">
        <f>IF(B32="Subtotal"," ",(VLOOKUP(B32,'February 2023'!$B$12:$E$112,4,0)))</f>
        <v>0H5837S</v>
      </c>
    </row>
    <row r="33" spans="1:14">
      <c r="A33" s="28">
        <v>4003270</v>
      </c>
      <c r="B33" s="2" t="s">
        <v>26</v>
      </c>
      <c r="C33" s="18">
        <v>34074.67</v>
      </c>
      <c r="D33" s="19">
        <f t="shared" si="0"/>
        <v>1.8572292004302637E-3</v>
      </c>
      <c r="E33" s="20" t="s">
        <v>215</v>
      </c>
      <c r="G33" s="3" t="str">
        <f>IF(B33="Subtotal"," ",(VLOOKUP(B33,'February 2023'!$B$12:$E$112,4,0)))</f>
        <v>0H5850S</v>
      </c>
      <c r="L33" s="24"/>
      <c r="N33" s="25"/>
    </row>
    <row r="34" spans="1:14">
      <c r="A34" s="30">
        <v>169819</v>
      </c>
      <c r="B34" s="2" t="s">
        <v>27</v>
      </c>
      <c r="C34" s="18">
        <v>26430.87</v>
      </c>
      <c r="D34" s="19">
        <f t="shared" si="0"/>
        <v>1.4406062789977495E-3</v>
      </c>
      <c r="E34" s="20" t="s">
        <v>216</v>
      </c>
      <c r="G34" s="3" t="str">
        <f>IF(B34="Subtotal"," ",(VLOOKUP(B34,'February 2023'!$B$12:$E$112,4,0)))</f>
        <v>0H6379S</v>
      </c>
    </row>
    <row r="35" spans="1:14">
      <c r="A35" s="28">
        <v>432517</v>
      </c>
      <c r="B35" s="2" t="s">
        <v>28</v>
      </c>
      <c r="C35" s="18">
        <v>20259.240000000002</v>
      </c>
      <c r="D35" s="19">
        <f t="shared" si="0"/>
        <v>1.1042235216518553E-3</v>
      </c>
      <c r="E35" s="20" t="s">
        <v>217</v>
      </c>
      <c r="G35" s="3" t="str">
        <f>IF(B35="Subtotal"," ",(VLOOKUP(B35,'February 2023'!$B$12:$E$112,4,0)))</f>
        <v>0H6371S</v>
      </c>
    </row>
    <row r="36" spans="1:14">
      <c r="A36" s="28">
        <v>12313057</v>
      </c>
      <c r="B36" s="2" t="s">
        <v>29</v>
      </c>
      <c r="C36" s="18">
        <v>15227.25</v>
      </c>
      <c r="D36" s="19">
        <f t="shared" si="0"/>
        <v>8.2995648504451353E-4</v>
      </c>
      <c r="E36" s="20" t="s">
        <v>218</v>
      </c>
      <c r="G36" s="3" t="str">
        <f>IF(B36="Subtotal"," ",(VLOOKUP(B36,'February 2023'!$B$12:$E$112,4,0)))</f>
        <v>0H5808S</v>
      </c>
    </row>
    <row r="37" spans="1:14">
      <c r="A37" s="28">
        <v>103572</v>
      </c>
      <c r="B37" s="2" t="s">
        <v>30</v>
      </c>
      <c r="C37" s="18">
        <v>13069.14</v>
      </c>
      <c r="D37" s="19">
        <f t="shared" si="0"/>
        <v>7.1232937641101666E-4</v>
      </c>
      <c r="E37" s="20" t="s">
        <v>128</v>
      </c>
      <c r="G37" s="3" t="str">
        <f>IF(B37="Subtotal"," ",(VLOOKUP(B37,'February 2023'!$B$12:$E$112,4,0)))</f>
        <v>2H6464S</v>
      </c>
    </row>
    <row r="38" spans="1:14">
      <c r="A38" s="28">
        <v>126849</v>
      </c>
      <c r="B38" s="2" t="s">
        <v>45</v>
      </c>
      <c r="C38" s="18">
        <v>677.76</v>
      </c>
      <c r="D38" s="19">
        <f t="shared" si="0"/>
        <v>3.6941096212629956E-5</v>
      </c>
      <c r="E38" s="20" t="s">
        <v>235</v>
      </c>
      <c r="G38" s="3" t="s">
        <v>235</v>
      </c>
    </row>
    <row r="39" spans="1:14" s="35" customFormat="1">
      <c r="A39" s="30"/>
      <c r="B39" s="27" t="s">
        <v>46</v>
      </c>
      <c r="C39" s="29">
        <f>+C38+C37</f>
        <v>13746.9</v>
      </c>
      <c r="D39" s="31">
        <f t="shared" si="0"/>
        <v>7.4927047262364661E-4</v>
      </c>
      <c r="E39" s="34" t="s">
        <v>238</v>
      </c>
      <c r="G39" s="3" t="str">
        <f>IF(B39="Subtotal"," ",(VLOOKUP(B39,'February 2023'!$B$12:$E$112,4,0)))</f>
        <v xml:space="preserve"> </v>
      </c>
    </row>
    <row r="40" spans="1:14">
      <c r="A40" s="28">
        <v>577525</v>
      </c>
      <c r="B40" s="2" t="s">
        <v>31</v>
      </c>
      <c r="C40" s="18">
        <v>4461.12</v>
      </c>
      <c r="D40" s="19">
        <f t="shared" si="0"/>
        <v>2.4315194631740992E-4</v>
      </c>
      <c r="E40" s="20" t="s">
        <v>219</v>
      </c>
      <c r="G40" s="3" t="str">
        <f>IF(B40="Subtotal"," ",(VLOOKUP(B40,'February 2023'!$B$12:$E$112,4,0)))</f>
        <v>0H6372S</v>
      </c>
    </row>
    <row r="41" spans="1:14">
      <c r="A41" s="28">
        <v>75226</v>
      </c>
      <c r="B41" s="2" t="s">
        <v>32</v>
      </c>
      <c r="C41" s="18">
        <v>1973.84</v>
      </c>
      <c r="D41" s="19">
        <f t="shared" si="0"/>
        <v>1.0758353008194274E-4</v>
      </c>
      <c r="E41" s="20" t="s">
        <v>220</v>
      </c>
      <c r="G41" s="3" t="str">
        <f>IF(B41="Subtotal"," ",(VLOOKUP(B41,'February 2023'!$B$12:$E$112,4,0)))</f>
        <v>0H6380S</v>
      </c>
    </row>
    <row r="42" spans="1:14">
      <c r="A42" s="28">
        <v>59546</v>
      </c>
      <c r="B42" s="2" t="s">
        <v>33</v>
      </c>
      <c r="C42" s="18">
        <v>1908.37</v>
      </c>
      <c r="D42" s="19">
        <f t="shared" si="0"/>
        <v>1.040151082673758E-4</v>
      </c>
      <c r="E42" s="20" t="s">
        <v>233</v>
      </c>
      <c r="G42" s="3" t="s">
        <v>233</v>
      </c>
    </row>
    <row r="43" spans="1:14">
      <c r="A43" s="30">
        <v>275182</v>
      </c>
      <c r="B43" s="2" t="s">
        <v>34</v>
      </c>
      <c r="C43" s="33">
        <v>1201.68</v>
      </c>
      <c r="D43" s="19">
        <f t="shared" si="0"/>
        <v>6.5497191478979536E-5</v>
      </c>
      <c r="E43" s="20" t="s">
        <v>221</v>
      </c>
      <c r="G43" s="3" t="str">
        <f>IF(B43="Subtotal"," ",(VLOOKUP(B43,'February 2023'!$B$12:$E$112,4,0)))</f>
        <v>0H6365S</v>
      </c>
    </row>
    <row r="44" spans="1:14">
      <c r="A44" s="28">
        <v>365735</v>
      </c>
      <c r="B44" s="2" t="s">
        <v>35</v>
      </c>
      <c r="C44" s="18">
        <v>950.32</v>
      </c>
      <c r="D44" s="19">
        <f t="shared" si="0"/>
        <v>5.179689352099047E-5</v>
      </c>
      <c r="E44" s="20" t="s">
        <v>234</v>
      </c>
      <c r="G44" s="3" t="s">
        <v>234</v>
      </c>
    </row>
    <row r="45" spans="1:14">
      <c r="A45" s="28">
        <v>552780</v>
      </c>
      <c r="B45" s="2" t="s">
        <v>36</v>
      </c>
      <c r="C45" s="18">
        <v>273.01</v>
      </c>
      <c r="D45" s="19">
        <f t="shared" si="0"/>
        <v>1.4880324417212735E-5</v>
      </c>
      <c r="E45" s="20" t="s">
        <v>222</v>
      </c>
      <c r="G45" s="3" t="str">
        <f>IF(B45="Subtotal"," ",(VLOOKUP(B45,'February 2023'!$B$12:$E$112,4,0)))</f>
        <v>0H6368S</v>
      </c>
    </row>
    <row r="46" spans="1:14">
      <c r="A46" s="28"/>
      <c r="C46" s="18"/>
      <c r="D46" s="19"/>
      <c r="E46" s="20"/>
    </row>
    <row r="47" spans="1:14">
      <c r="C47" s="18"/>
      <c r="D47" s="19"/>
      <c r="E47" s="20"/>
    </row>
    <row r="48" spans="1:14">
      <c r="A48" s="21"/>
      <c r="B48" s="21" t="s">
        <v>37</v>
      </c>
      <c r="C48" s="26">
        <v>18234174.550000008</v>
      </c>
      <c r="D48" s="19">
        <f t="shared" si="0"/>
        <v>0.9938479644851258</v>
      </c>
    </row>
    <row r="49" spans="1:5">
      <c r="B49" s="21" t="s">
        <v>48</v>
      </c>
      <c r="C49" s="26">
        <v>112871.67999999999</v>
      </c>
      <c r="D49" s="19">
        <f t="shared" si="0"/>
        <v>6.1520355148742623E-3</v>
      </c>
    </row>
    <row r="50" spans="1:5">
      <c r="B50" s="3"/>
      <c r="C50" s="26"/>
      <c r="D50" s="23"/>
    </row>
    <row r="51" spans="1:5">
      <c r="B51" s="21" t="s">
        <v>49</v>
      </c>
      <c r="C51" s="22">
        <f>C48+C49</f>
        <v>18347046.230000008</v>
      </c>
      <c r="D51" s="19">
        <f t="shared" si="0"/>
        <v>1</v>
      </c>
    </row>
    <row r="52" spans="1:5">
      <c r="A52" s="55" t="s">
        <v>51</v>
      </c>
      <c r="B52" s="55"/>
      <c r="C52" s="55"/>
      <c r="D52" s="55"/>
      <c r="E52" s="55"/>
    </row>
    <row r="53" spans="1:5">
      <c r="A53" s="55"/>
      <c r="B53" s="55"/>
      <c r="C53" s="55"/>
      <c r="D53" s="55"/>
      <c r="E53" s="55"/>
    </row>
    <row r="54" spans="1:5">
      <c r="A54" s="55"/>
      <c r="B54" s="55"/>
      <c r="C54" s="55"/>
      <c r="D54" s="55"/>
      <c r="E54" s="55"/>
    </row>
    <row r="55" spans="1:5">
      <c r="A55" s="55"/>
      <c r="B55" s="55"/>
      <c r="C55" s="55"/>
      <c r="D55" s="55"/>
      <c r="E55" s="55"/>
    </row>
  </sheetData>
  <mergeCells count="2">
    <mergeCell ref="A3:E6"/>
    <mergeCell ref="A52:E55"/>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A61-7292-4919-833C-0507D0C9336E}">
  <dimension ref="A1:N55"/>
  <sheetViews>
    <sheetView workbookViewId="0">
      <selection activeCell="E32" sqref="E32"/>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6" width="9.140625" style="3"/>
    <col min="7" max="7" width="0" style="3" hidden="1" customWidth="1"/>
    <col min="8" max="11" width="9.140625" style="3"/>
    <col min="12" max="12" width="10.85546875" style="3" bestFit="1" customWidth="1"/>
    <col min="13" max="16384" width="9.140625" style="3"/>
  </cols>
  <sheetData>
    <row r="1" spans="1:7" ht="38.25" customHeight="1">
      <c r="A1" s="1" t="s">
        <v>0</v>
      </c>
    </row>
    <row r="2" spans="1:7" ht="12.75">
      <c r="A2" s="4"/>
    </row>
    <row r="3" spans="1:7">
      <c r="A3" s="46" t="s">
        <v>1</v>
      </c>
      <c r="B3" s="47"/>
      <c r="C3" s="47"/>
      <c r="D3" s="47"/>
      <c r="E3" s="48"/>
    </row>
    <row r="4" spans="1:7" ht="12.75" customHeight="1">
      <c r="A4" s="49"/>
      <c r="B4" s="56"/>
      <c r="C4" s="56"/>
      <c r="D4" s="56"/>
      <c r="E4" s="51"/>
    </row>
    <row r="5" spans="1:7" ht="12.75" customHeight="1">
      <c r="A5" s="49"/>
      <c r="B5" s="56"/>
      <c r="C5" s="56"/>
      <c r="D5" s="56"/>
      <c r="E5" s="51"/>
    </row>
    <row r="6" spans="1:7">
      <c r="A6" s="52"/>
      <c r="B6" s="53"/>
      <c r="C6" s="53"/>
      <c r="D6" s="53"/>
      <c r="E6" s="54"/>
    </row>
    <row r="7" spans="1:7" ht="12.75">
      <c r="A7" s="5"/>
      <c r="B7" s="5"/>
    </row>
    <row r="8" spans="1:7" ht="30.75" customHeight="1">
      <c r="A8" s="4" t="s">
        <v>52</v>
      </c>
    </row>
    <row r="9" spans="1:7">
      <c r="A9" s="6"/>
    </row>
    <row r="10" spans="1:7" ht="12">
      <c r="A10" s="7" t="s">
        <v>3</v>
      </c>
      <c r="B10" s="8" t="s">
        <v>4</v>
      </c>
      <c r="C10" s="9" t="s">
        <v>5</v>
      </c>
      <c r="D10" s="10" t="s">
        <v>6</v>
      </c>
      <c r="E10" s="11" t="s">
        <v>7</v>
      </c>
    </row>
    <row r="11" spans="1:7" ht="12">
      <c r="A11" s="12"/>
      <c r="B11" s="13"/>
      <c r="C11" s="14"/>
      <c r="D11" s="15"/>
      <c r="E11" s="16"/>
    </row>
    <row r="12" spans="1:7">
      <c r="A12" s="28">
        <v>2068104.66</v>
      </c>
      <c r="B12" s="2" t="s">
        <v>38</v>
      </c>
      <c r="C12" s="18">
        <v>1702914.69</v>
      </c>
      <c r="D12" s="19">
        <f>C12/$C$51</f>
        <v>9.408034977182303E-2</v>
      </c>
      <c r="E12" s="38" t="s">
        <v>39</v>
      </c>
      <c r="G12" s="3" t="s">
        <v>39</v>
      </c>
    </row>
    <row r="13" spans="1:7">
      <c r="A13" s="28">
        <v>8860909</v>
      </c>
      <c r="B13" s="2" t="s">
        <v>16</v>
      </c>
      <c r="C13" s="18">
        <v>210122.74</v>
      </c>
      <c r="D13" s="19">
        <f t="shared" ref="D13:D51" si="0">C13/$C$51</f>
        <v>1.160857968417304E-2</v>
      </c>
      <c r="E13" s="38" t="s">
        <v>106</v>
      </c>
      <c r="G13" s="3" t="str">
        <f>IF(B13="Subtotal"," ",(VLOOKUP(B13,'July 2022'!$B$12:$E$112,4,0)))</f>
        <v>0H5796S</v>
      </c>
    </row>
    <row r="14" spans="1:7">
      <c r="A14" s="28">
        <v>5365084</v>
      </c>
      <c r="B14" s="2" t="s">
        <v>40</v>
      </c>
      <c r="C14" s="18">
        <v>25684.55</v>
      </c>
      <c r="D14" s="19">
        <f t="shared" si="0"/>
        <v>1.4189856144419526E-3</v>
      </c>
      <c r="E14" s="38" t="s">
        <v>107</v>
      </c>
      <c r="G14" s="3" t="str">
        <f>IF(B14="Subtotal"," ",(VLOOKUP(B14,'July 2022'!$B$12:$E$112,4,0)))</f>
        <v>0H6364S</v>
      </c>
    </row>
    <row r="15" spans="1:7" s="35" customFormat="1">
      <c r="A15" s="30"/>
      <c r="B15" s="27" t="s">
        <v>46</v>
      </c>
      <c r="C15" s="29">
        <v>235807.28999999998</v>
      </c>
      <c r="D15" s="31">
        <f t="shared" si="0"/>
        <v>1.3027565298614992E-2</v>
      </c>
      <c r="E15" s="34" t="s">
        <v>238</v>
      </c>
      <c r="G15" s="3" t="str">
        <f>IF(B15="Subtotal"," ",(VLOOKUP(B15,'July 2022'!$B$12:$E$112,4,0)))</f>
        <v xml:space="preserve"> </v>
      </c>
    </row>
    <row r="16" spans="1:7">
      <c r="A16" s="28">
        <v>14455036</v>
      </c>
      <c r="B16" s="2" t="s">
        <v>17</v>
      </c>
      <c r="C16" s="18">
        <v>189091.32</v>
      </c>
      <c r="D16" s="19">
        <f t="shared" si="0"/>
        <v>1.0446663963193433E-2</v>
      </c>
      <c r="E16" s="20" t="s">
        <v>122</v>
      </c>
      <c r="G16" s="3" t="str">
        <f>IF(B16="Subtotal"," ",(VLOOKUP(B16,'July 2022'!$B$12:$E$112,4,0)))</f>
        <v>0H5856S</v>
      </c>
    </row>
    <row r="17" spans="1:7">
      <c r="A17" s="28">
        <v>2355925</v>
      </c>
      <c r="B17" s="2" t="s">
        <v>41</v>
      </c>
      <c r="C17" s="18">
        <v>30595.93</v>
      </c>
      <c r="D17" s="19">
        <f t="shared" si="0"/>
        <v>1.6903229579834169E-3</v>
      </c>
      <c r="E17" s="20" t="s">
        <v>123</v>
      </c>
      <c r="G17" s="3" t="str">
        <f>IF(B17="Subtotal"," ",(VLOOKUP(B17,'July 2022'!$B$12:$E$112,4,0)))</f>
        <v>0H5855S</v>
      </c>
    </row>
    <row r="18" spans="1:7" s="35" customFormat="1">
      <c r="A18" s="30"/>
      <c r="B18" s="27" t="s">
        <v>46</v>
      </c>
      <c r="C18" s="29">
        <v>219687.25</v>
      </c>
      <c r="D18" s="31">
        <f t="shared" si="0"/>
        <v>1.2136986921176849E-2</v>
      </c>
      <c r="E18" s="34" t="s">
        <v>238</v>
      </c>
      <c r="G18" s="3" t="str">
        <f>IF(B18="Subtotal"," ",(VLOOKUP(B18,'July 2022'!$B$12:$E$112,4,0)))</f>
        <v xml:space="preserve"> </v>
      </c>
    </row>
    <row r="19" spans="1:7">
      <c r="A19" s="30">
        <v>71192</v>
      </c>
      <c r="B19" s="2" t="s">
        <v>18</v>
      </c>
      <c r="C19" s="33">
        <v>141694.48000000001</v>
      </c>
      <c r="D19" s="19">
        <f t="shared" si="0"/>
        <v>7.8281468340240714E-3</v>
      </c>
      <c r="E19" s="38" t="s">
        <v>188</v>
      </c>
      <c r="G19" s="3" t="str">
        <f>IF(B19="Subtotal"," ",(VLOOKUP(B19,'July 2022'!$B$12:$E$112,4,0)))</f>
        <v>0H5804S</v>
      </c>
    </row>
    <row r="20" spans="1:7">
      <c r="A20" s="28">
        <v>262047</v>
      </c>
      <c r="B20" s="2" t="s">
        <v>19</v>
      </c>
      <c r="C20" s="18">
        <v>134555.04</v>
      </c>
      <c r="D20" s="19">
        <f t="shared" si="0"/>
        <v>7.4337166160458922E-3</v>
      </c>
      <c r="E20" s="38" t="s">
        <v>91</v>
      </c>
      <c r="G20" s="3" t="str">
        <f>IF(B20="Subtotal"," ",(VLOOKUP(B20,'July 2022'!$B$12:$E$112,4,0)))</f>
        <v>0H5797S</v>
      </c>
    </row>
    <row r="21" spans="1:7">
      <c r="A21" s="28">
        <v>362649</v>
      </c>
      <c r="B21" s="2" t="s">
        <v>42</v>
      </c>
      <c r="C21" s="18">
        <v>2150</v>
      </c>
      <c r="D21" s="19">
        <f t="shared" si="0"/>
        <v>1.1878032011657585E-4</v>
      </c>
      <c r="E21" s="20" t="s">
        <v>237</v>
      </c>
      <c r="G21" s="3" t="str">
        <f>IF(B21="Subtotal"," ",(VLOOKUP(B21,'July 2022'!$B$12:$E$112,4,0)))</f>
        <v>0H6400S</v>
      </c>
    </row>
    <row r="22" spans="1:7" s="35" customFormat="1">
      <c r="A22" s="30"/>
      <c r="B22" s="27" t="s">
        <v>46</v>
      </c>
      <c r="C22" s="29">
        <v>136705.04</v>
      </c>
      <c r="D22" s="31">
        <f t="shared" si="0"/>
        <v>7.5524969361624684E-3</v>
      </c>
      <c r="E22" s="34" t="s">
        <v>238</v>
      </c>
      <c r="G22" s="3" t="str">
        <f>IF(B22="Subtotal"," ",(VLOOKUP(B22,'July 2022'!$B$12:$E$112,4,0)))</f>
        <v xml:space="preserve"> </v>
      </c>
    </row>
    <row r="23" spans="1:7">
      <c r="A23" s="28">
        <v>2041744</v>
      </c>
      <c r="B23" s="2" t="s">
        <v>20</v>
      </c>
      <c r="C23" s="18">
        <v>62581.19</v>
      </c>
      <c r="D23" s="19">
        <f t="shared" si="0"/>
        <v>3.4574017588261652E-3</v>
      </c>
      <c r="E23" s="20" t="s">
        <v>193</v>
      </c>
      <c r="G23" s="3" t="str">
        <f>IF(B23="Subtotal"," ",(VLOOKUP(B23,'July 2022'!$B$12:$E$112,4,0)))</f>
        <v>0H5827S</v>
      </c>
    </row>
    <row r="24" spans="1:7">
      <c r="A24" s="28">
        <v>1677948</v>
      </c>
      <c r="B24" s="2" t="s">
        <v>43</v>
      </c>
      <c r="C24" s="18">
        <v>8314.7800000000007</v>
      </c>
      <c r="D24" s="19">
        <f t="shared" si="0"/>
        <v>4.5936382795297795E-4</v>
      </c>
      <c r="E24" s="20" t="s">
        <v>236</v>
      </c>
      <c r="G24" s="3" t="str">
        <f>IF(B24="Subtotal"," ",(VLOOKUP(B24,'July 2022'!$B$12:$E$112,4,0)))</f>
        <v>0H6367S</v>
      </c>
    </row>
    <row r="25" spans="1:7" s="35" customFormat="1">
      <c r="A25" s="30"/>
      <c r="B25" s="27" t="s">
        <v>46</v>
      </c>
      <c r="C25" s="29">
        <v>70895.97</v>
      </c>
      <c r="D25" s="31">
        <f t="shared" si="0"/>
        <v>3.9167655867791435E-3</v>
      </c>
      <c r="E25" s="34" t="s">
        <v>238</v>
      </c>
      <c r="G25" s="3" t="str">
        <f>IF(B25="Subtotal"," ",(VLOOKUP(B25,'July 2022'!$B$12:$E$112,4,0)))</f>
        <v xml:space="preserve"> </v>
      </c>
    </row>
    <row r="26" spans="1:7">
      <c r="A26" s="30">
        <v>180877</v>
      </c>
      <c r="B26" s="2" t="s">
        <v>21</v>
      </c>
      <c r="C26" s="18">
        <v>55800.33</v>
      </c>
      <c r="D26" s="19">
        <f t="shared" si="0"/>
        <v>3.0827818883770097E-3</v>
      </c>
      <c r="E26" s="20" t="s">
        <v>208</v>
      </c>
      <c r="G26" s="3" t="str">
        <f>IF(B26="Subtotal"," ",(VLOOKUP(B26,'July 2022'!$B$12:$E$112,4,0)))</f>
        <v>0H5813S</v>
      </c>
    </row>
    <row r="27" spans="1:7">
      <c r="A27" s="28">
        <v>1265335</v>
      </c>
      <c r="B27" s="2" t="s">
        <v>22</v>
      </c>
      <c r="C27" s="18">
        <v>50424.97</v>
      </c>
      <c r="D27" s="19">
        <f t="shared" si="0"/>
        <v>2.7858111992877829E-3</v>
      </c>
      <c r="E27" s="38" t="s">
        <v>209</v>
      </c>
      <c r="G27" s="3" t="str">
        <f>IF(B27="Subtotal"," ",(VLOOKUP(B27,'July 2022'!$B$12:$E$112,4,0)))</f>
        <v>0H5803S</v>
      </c>
    </row>
    <row r="28" spans="1:7">
      <c r="A28" s="28">
        <v>730066</v>
      </c>
      <c r="B28" s="2" t="s">
        <v>23</v>
      </c>
      <c r="C28" s="18">
        <v>27270.67</v>
      </c>
      <c r="D28" s="19">
        <f t="shared" si="0"/>
        <v>1.5066134476248842E-3</v>
      </c>
      <c r="E28" s="38" t="s">
        <v>210</v>
      </c>
      <c r="G28" s="3" t="str">
        <f>IF(B28="Subtotal"," ",(VLOOKUP(B28,'July 2022'!$B$12:$E$112,4,0)))</f>
        <v>0H5822S</v>
      </c>
    </row>
    <row r="29" spans="1:7">
      <c r="A29" s="30">
        <v>571359</v>
      </c>
      <c r="B29" s="2" t="s">
        <v>44</v>
      </c>
      <c r="C29" s="18">
        <v>18900.18</v>
      </c>
      <c r="D29" s="19">
        <f t="shared" si="0"/>
        <v>1.0441718282143742E-3</v>
      </c>
      <c r="E29" s="38" t="s">
        <v>211</v>
      </c>
      <c r="F29" s="18"/>
      <c r="G29" s="3" t="str">
        <f>IF(B29="Subtotal"," ",(VLOOKUP(B29,'July 2022'!$B$12:$E$112,4,0)))</f>
        <v>0H5816S</v>
      </c>
    </row>
    <row r="30" spans="1:7" s="35" customFormat="1">
      <c r="A30" s="30"/>
      <c r="B30" s="27" t="s">
        <v>46</v>
      </c>
      <c r="C30" s="29">
        <v>46170.85</v>
      </c>
      <c r="D30" s="31">
        <f t="shared" si="0"/>
        <v>2.5507852758392584E-3</v>
      </c>
      <c r="E30" s="34" t="s">
        <v>238</v>
      </c>
      <c r="G30" s="3" t="str">
        <f>IF(B30="Subtotal"," ",(VLOOKUP(B30,'July 2022'!$B$12:$E$112,4,0)))</f>
        <v xml:space="preserve"> </v>
      </c>
    </row>
    <row r="31" spans="1:7">
      <c r="A31" s="28">
        <v>6156103</v>
      </c>
      <c r="B31" s="2" t="s">
        <v>24</v>
      </c>
      <c r="C31" s="18">
        <v>43496.67</v>
      </c>
      <c r="D31" s="19">
        <f t="shared" si="0"/>
        <v>2.4030457612116561E-3</v>
      </c>
      <c r="E31" s="20" t="s">
        <v>212</v>
      </c>
      <c r="G31" s="3" t="str">
        <f>IF(B31="Subtotal"," ",(VLOOKUP(B31,'July 2022'!$B$12:$E$112,4,0)))</f>
        <v>0H5802S</v>
      </c>
    </row>
    <row r="32" spans="1:7">
      <c r="A32" s="28">
        <v>21233273216</v>
      </c>
      <c r="B32" s="2" t="s">
        <v>25</v>
      </c>
      <c r="C32" s="18">
        <v>41611.589999999997</v>
      </c>
      <c r="D32" s="19">
        <f t="shared" si="0"/>
        <v>2.298901386399863E-3</v>
      </c>
      <c r="E32" s="20" t="s">
        <v>213</v>
      </c>
      <c r="G32" s="3" t="str">
        <f>IF(B32="Subtotal"," ",(VLOOKUP(B32,'July 2022'!$B$12:$E$112,4,0)))</f>
        <v>0H5837S</v>
      </c>
    </row>
    <row r="33" spans="1:14">
      <c r="A33" s="28">
        <v>4003270</v>
      </c>
      <c r="B33" s="2" t="s">
        <v>26</v>
      </c>
      <c r="C33" s="18">
        <v>34143.42</v>
      </c>
      <c r="D33" s="19">
        <f t="shared" si="0"/>
        <v>1.8863099337091617E-3</v>
      </c>
      <c r="E33" s="20" t="s">
        <v>215</v>
      </c>
      <c r="G33" s="3" t="str">
        <f>IF(B33="Subtotal"," ",(VLOOKUP(B33,'July 2022'!$B$12:$E$112,4,0)))</f>
        <v>0H5850S</v>
      </c>
      <c r="L33" s="24"/>
      <c r="N33" s="25"/>
    </row>
    <row r="34" spans="1:14">
      <c r="A34" s="30">
        <v>169819</v>
      </c>
      <c r="B34" s="2" t="s">
        <v>27</v>
      </c>
      <c r="C34" s="18">
        <v>26484.19</v>
      </c>
      <c r="D34" s="19">
        <f t="shared" si="0"/>
        <v>1.4631630540596356E-3</v>
      </c>
      <c r="E34" s="20" t="s">
        <v>216</v>
      </c>
      <c r="G34" s="3" t="str">
        <f>IF(B34="Subtotal"," ",(VLOOKUP(B34,'July 2022'!$B$12:$E$112,4,0)))</f>
        <v>0H6379S</v>
      </c>
    </row>
    <row r="35" spans="1:14">
      <c r="A35" s="28">
        <v>432517</v>
      </c>
      <c r="B35" s="2" t="s">
        <v>28</v>
      </c>
      <c r="C35" s="18">
        <v>20300.11</v>
      </c>
      <c r="D35" s="19">
        <f t="shared" si="0"/>
        <v>1.1215132856752105E-3</v>
      </c>
      <c r="E35" s="20" t="s">
        <v>217</v>
      </c>
      <c r="G35" s="3" t="str">
        <f>IF(B35="Subtotal"," ",(VLOOKUP(B35,'July 2022'!$B$12:$E$112,4,0)))</f>
        <v>0H6371S</v>
      </c>
    </row>
    <row r="36" spans="1:14">
      <c r="A36" s="28">
        <v>12313057</v>
      </c>
      <c r="B36" s="2" t="s">
        <v>29</v>
      </c>
      <c r="C36" s="18">
        <v>15257.97</v>
      </c>
      <c r="D36" s="19">
        <f t="shared" si="0"/>
        <v>8.4295188880423755E-4</v>
      </c>
      <c r="E36" s="20" t="s">
        <v>218</v>
      </c>
      <c r="G36" s="3" t="str">
        <f>IF(B36="Subtotal"," ",(VLOOKUP(B36,'July 2022'!$B$12:$E$112,4,0)))</f>
        <v>0H5808S</v>
      </c>
    </row>
    <row r="37" spans="1:14">
      <c r="A37" s="28">
        <v>103572</v>
      </c>
      <c r="B37" s="2" t="s">
        <v>30</v>
      </c>
      <c r="C37" s="18">
        <v>13095.51</v>
      </c>
      <c r="D37" s="19">
        <f t="shared" si="0"/>
        <v>7.2348319529759073E-4</v>
      </c>
      <c r="E37" s="20" t="s">
        <v>128</v>
      </c>
      <c r="G37" s="3" t="str">
        <f>IF(B37="Subtotal"," ",(VLOOKUP(B37,'July 2022'!$B$12:$E$112,4,0)))</f>
        <v>2H6464S</v>
      </c>
    </row>
    <row r="38" spans="1:14">
      <c r="A38" s="28">
        <v>126849</v>
      </c>
      <c r="B38" s="2" t="s">
        <v>45</v>
      </c>
      <c r="C38" s="18">
        <v>679.13</v>
      </c>
      <c r="D38" s="19">
        <f t="shared" si="0"/>
        <v>3.7519664558497748E-5</v>
      </c>
      <c r="E38" s="20" t="s">
        <v>235</v>
      </c>
      <c r="G38" s="3" t="str">
        <f>IF(B38="Subtotal"," ",(VLOOKUP(B38,'July 2022'!$B$12:$E$112,4,0)))</f>
        <v>0H6366S</v>
      </c>
    </row>
    <row r="39" spans="1:14" s="35" customFormat="1">
      <c r="A39" s="30"/>
      <c r="B39" s="27" t="s">
        <v>46</v>
      </c>
      <c r="C39" s="29">
        <v>13774.64</v>
      </c>
      <c r="D39" s="31">
        <f t="shared" si="0"/>
        <v>7.6100285985608845E-4</v>
      </c>
      <c r="E39" s="34" t="s">
        <v>238</v>
      </c>
      <c r="G39" s="3" t="str">
        <f>IF(B39="Subtotal"," ",(VLOOKUP(B39,'July 2022'!$B$12:$E$112,4,0)))</f>
        <v xml:space="preserve"> </v>
      </c>
    </row>
    <row r="40" spans="1:14">
      <c r="A40" s="28">
        <v>577525</v>
      </c>
      <c r="B40" s="2" t="s">
        <v>31</v>
      </c>
      <c r="C40" s="18">
        <v>4470.12</v>
      </c>
      <c r="D40" s="19">
        <f t="shared" si="0"/>
        <v>2.4695920212070141E-4</v>
      </c>
      <c r="E40" s="20" t="s">
        <v>219</v>
      </c>
      <c r="G40" s="3" t="str">
        <f>IF(B40="Subtotal"," ",(VLOOKUP(B40,'July 2022'!$B$12:$E$112,4,0)))</f>
        <v>0H6372S</v>
      </c>
    </row>
    <row r="41" spans="1:14">
      <c r="A41" s="28">
        <v>75226</v>
      </c>
      <c r="B41" s="2" t="s">
        <v>32</v>
      </c>
      <c r="C41" s="18">
        <v>1977.83</v>
      </c>
      <c r="D41" s="19">
        <f t="shared" si="0"/>
        <v>1.0926850257496149E-4</v>
      </c>
      <c r="E41" s="20" t="s">
        <v>220</v>
      </c>
      <c r="G41" s="3" t="str">
        <f>IF(B41="Subtotal"," ",(VLOOKUP(B41,'July 2022'!$B$12:$E$112,4,0)))</f>
        <v>0H6380S</v>
      </c>
    </row>
    <row r="42" spans="1:14">
      <c r="A42" s="28">
        <v>59546</v>
      </c>
      <c r="B42" s="2" t="s">
        <v>33</v>
      </c>
      <c r="C42" s="18">
        <v>1912.22</v>
      </c>
      <c r="D42" s="19">
        <f t="shared" si="0"/>
        <v>1.0564376917828775E-4</v>
      </c>
      <c r="E42" s="20" t="s">
        <v>233</v>
      </c>
      <c r="G42" s="3" t="str">
        <f>IF(B42="Subtotal"," ",(VLOOKUP(B42,'July 2022'!$B$12:$E$112,4,0)))</f>
        <v>0H6381S</v>
      </c>
    </row>
    <row r="43" spans="1:14">
      <c r="A43" s="30">
        <v>275182</v>
      </c>
      <c r="B43" s="2" t="s">
        <v>34</v>
      </c>
      <c r="C43" s="29">
        <v>1204.0999999999999</v>
      </c>
      <c r="D43" s="19">
        <f t="shared" si="0"/>
        <v>6.6522503931334403E-5</v>
      </c>
      <c r="E43" s="20" t="s">
        <v>221</v>
      </c>
      <c r="G43" s="3" t="str">
        <f>IF(B43="Subtotal"," ",(VLOOKUP(B43,'July 2022'!$B$12:$E$112,4,0)))</f>
        <v>0H6365S</v>
      </c>
    </row>
    <row r="44" spans="1:14">
      <c r="A44" s="28">
        <v>365735</v>
      </c>
      <c r="B44" s="2" t="s">
        <v>35</v>
      </c>
      <c r="C44" s="18">
        <v>952.24</v>
      </c>
      <c r="D44" s="19">
        <f t="shared" si="0"/>
        <v>5.2608080012934038E-5</v>
      </c>
      <c r="E44" s="20" t="s">
        <v>234</v>
      </c>
      <c r="G44" s="3" t="str">
        <f>IF(B44="Subtotal"," ",(VLOOKUP(B44,'July 2022'!$B$12:$E$112,4,0)))</f>
        <v>0H6378S</v>
      </c>
    </row>
    <row r="45" spans="1:14">
      <c r="A45" s="28">
        <v>552780</v>
      </c>
      <c r="B45" s="2" t="s">
        <v>36</v>
      </c>
      <c r="C45" s="18">
        <v>273.56</v>
      </c>
      <c r="D45" s="19">
        <f t="shared" si="0"/>
        <v>1.5113276451669995E-5</v>
      </c>
      <c r="E45" s="20" t="s">
        <v>222</v>
      </c>
      <c r="G45" s="3" t="str">
        <f>IF(B45="Subtotal"," ",(VLOOKUP(B45,'July 2022'!$B$12:$E$112,4,0)))</f>
        <v>0H6368S</v>
      </c>
    </row>
    <row r="46" spans="1:14">
      <c r="A46" s="28"/>
      <c r="C46" s="18"/>
      <c r="D46" s="19"/>
      <c r="E46" s="20"/>
    </row>
    <row r="47" spans="1:14">
      <c r="C47" s="18"/>
      <c r="D47" s="19"/>
      <c r="E47" s="20"/>
    </row>
    <row r="48" spans="1:14">
      <c r="A48" s="21"/>
      <c r="B48" s="21" t="s">
        <v>37</v>
      </c>
      <c r="C48" s="39">
        <v>2865959.5300000003</v>
      </c>
      <c r="D48" s="19">
        <f t="shared" si="0"/>
        <v>0.15833469321607035</v>
      </c>
    </row>
    <row r="49" spans="1:5">
      <c r="B49" s="21" t="s">
        <v>48</v>
      </c>
      <c r="C49" s="39">
        <v>15234682.040000001</v>
      </c>
      <c r="D49" s="19">
        <f t="shared" si="0"/>
        <v>0.8416653067839297</v>
      </c>
    </row>
    <row r="50" spans="1:5">
      <c r="B50" s="3"/>
      <c r="C50" s="39"/>
      <c r="D50" s="23"/>
    </row>
    <row r="51" spans="1:5">
      <c r="B51" s="21" t="s">
        <v>49</v>
      </c>
      <c r="C51" s="22">
        <f>C48+C49</f>
        <v>18100641.57</v>
      </c>
      <c r="D51" s="19">
        <f t="shared" si="0"/>
        <v>1</v>
      </c>
    </row>
    <row r="52" spans="1:5">
      <c r="A52" s="55" t="s">
        <v>51</v>
      </c>
      <c r="B52" s="55"/>
      <c r="C52" s="55"/>
      <c r="D52" s="55"/>
      <c r="E52" s="55"/>
    </row>
    <row r="53" spans="1:5">
      <c r="A53" s="55"/>
      <c r="B53" s="55"/>
      <c r="C53" s="55"/>
      <c r="D53" s="55"/>
      <c r="E53" s="55"/>
    </row>
    <row r="54" spans="1:5">
      <c r="A54" s="55"/>
      <c r="B54" s="55"/>
      <c r="C54" s="55"/>
      <c r="D54" s="55"/>
      <c r="E54" s="55"/>
    </row>
    <row r="55" spans="1:5">
      <c r="A55" s="55"/>
      <c r="B55" s="55"/>
      <c r="C55" s="55"/>
      <c r="D55" s="55"/>
      <c r="E55" s="55"/>
    </row>
  </sheetData>
  <mergeCells count="2">
    <mergeCell ref="A3:E6"/>
    <mergeCell ref="A52:E5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AA5E5-E198-4A5E-B27C-61744237ECEA}">
  <dimension ref="A1:E136"/>
  <sheetViews>
    <sheetView workbookViewId="0">
      <selection activeCell="F18" sqref="F18"/>
    </sheetView>
  </sheetViews>
  <sheetFormatPr defaultRowHeight="12.75"/>
  <cols>
    <col min="1" max="1" width="16.140625" customWidth="1"/>
    <col min="2" max="2" width="61.42578125" bestFit="1" customWidth="1"/>
    <col min="3" max="3" width="10.85546875" bestFit="1" customWidth="1"/>
    <col min="4" max="4" width="8.5703125" bestFit="1" customWidth="1"/>
    <col min="5" max="5" width="10.7109375" bestFit="1" customWidth="1"/>
  </cols>
  <sheetData>
    <row r="1" spans="1:5">
      <c r="A1" s="1" t="s">
        <v>275</v>
      </c>
      <c r="B1" s="2"/>
      <c r="C1" s="3"/>
      <c r="D1" s="3"/>
      <c r="E1" s="3"/>
    </row>
    <row r="2" spans="1:5">
      <c r="A2" s="4"/>
      <c r="B2" s="2"/>
      <c r="C2" s="3"/>
      <c r="D2" s="3"/>
      <c r="E2" s="3"/>
    </row>
    <row r="3" spans="1:5" ht="12.75" customHeight="1">
      <c r="A3" s="46" t="s">
        <v>1</v>
      </c>
      <c r="B3" s="47"/>
      <c r="C3" s="47"/>
      <c r="D3" s="47"/>
      <c r="E3" s="48"/>
    </row>
    <row r="4" spans="1:5">
      <c r="A4" s="49"/>
      <c r="B4" s="50"/>
      <c r="C4" s="50"/>
      <c r="D4" s="50"/>
      <c r="E4" s="51"/>
    </row>
    <row r="5" spans="1:5">
      <c r="A5" s="49"/>
      <c r="B5" s="50"/>
      <c r="C5" s="50"/>
      <c r="D5" s="50"/>
      <c r="E5" s="51"/>
    </row>
    <row r="6" spans="1:5">
      <c r="A6" s="52"/>
      <c r="B6" s="53"/>
      <c r="C6" s="53"/>
      <c r="D6" s="53"/>
      <c r="E6" s="54"/>
    </row>
    <row r="7" spans="1:5">
      <c r="A7" s="5"/>
      <c r="B7" s="5"/>
      <c r="C7" s="3"/>
      <c r="D7" s="3"/>
      <c r="E7" s="3"/>
    </row>
    <row r="8" spans="1:5">
      <c r="A8" s="4" t="s">
        <v>359</v>
      </c>
      <c r="B8" s="2"/>
      <c r="C8" s="3"/>
      <c r="D8" s="3"/>
      <c r="E8" s="3"/>
    </row>
    <row r="9" spans="1:5">
      <c r="A9" s="6"/>
      <c r="B9" s="2"/>
      <c r="C9" s="3"/>
      <c r="D9" s="3"/>
      <c r="E9" s="3"/>
    </row>
    <row r="10" spans="1:5" ht="24">
      <c r="A10" s="7" t="s">
        <v>3</v>
      </c>
      <c r="B10" s="8" t="s">
        <v>4</v>
      </c>
      <c r="C10" s="9" t="s">
        <v>5</v>
      </c>
      <c r="D10" s="10" t="s">
        <v>6</v>
      </c>
      <c r="E10" s="11" t="s">
        <v>7</v>
      </c>
    </row>
    <row r="11" spans="1:5">
      <c r="A11" s="12"/>
      <c r="B11" s="13"/>
      <c r="C11" s="14"/>
      <c r="D11" s="15"/>
      <c r="E11" s="16"/>
    </row>
    <row r="12" spans="1:5">
      <c r="A12" s="41">
        <v>164763</v>
      </c>
      <c r="B12" s="2" t="s">
        <v>74</v>
      </c>
      <c r="C12" s="18">
        <v>607097.53</v>
      </c>
      <c r="D12" s="19">
        <f t="shared" ref="D12:D29" si="0">C12/$C$129</f>
        <v>3.0304969927017034E-2</v>
      </c>
      <c r="E12" s="20" t="s">
        <v>87</v>
      </c>
    </row>
    <row r="13" spans="1:5">
      <c r="A13" s="41">
        <v>32585</v>
      </c>
      <c r="B13" s="2" t="s">
        <v>68</v>
      </c>
      <c r="C13" s="18">
        <v>582080.93000000005</v>
      </c>
      <c r="D13" s="19">
        <f t="shared" si="0"/>
        <v>2.9056196421586675E-2</v>
      </c>
      <c r="E13" s="20" t="s">
        <v>81</v>
      </c>
    </row>
    <row r="14" spans="1:5">
      <c r="A14" s="41">
        <v>514330.73</v>
      </c>
      <c r="B14" s="2" t="s">
        <v>55</v>
      </c>
      <c r="C14" s="18">
        <v>514330.73</v>
      </c>
      <c r="D14" s="19">
        <f t="shared" si="0"/>
        <v>2.567425584022837E-2</v>
      </c>
      <c r="E14" s="20" t="s">
        <v>54</v>
      </c>
    </row>
    <row r="15" spans="1:5">
      <c r="A15" s="41">
        <v>47354</v>
      </c>
      <c r="B15" s="43" t="s">
        <v>76</v>
      </c>
      <c r="C15" s="33">
        <v>487024.88</v>
      </c>
      <c r="D15" s="19">
        <f t="shared" si="0"/>
        <v>2.4311208023048751E-2</v>
      </c>
      <c r="E15" s="20" t="s">
        <v>89</v>
      </c>
    </row>
    <row r="16" spans="1:5">
      <c r="A16" s="41">
        <v>142756</v>
      </c>
      <c r="B16" s="2" t="s">
        <v>71</v>
      </c>
      <c r="C16" s="18">
        <v>469868.43</v>
      </c>
      <c r="D16" s="19">
        <f t="shared" si="0"/>
        <v>2.3454795872427135E-2</v>
      </c>
      <c r="E16" s="20" t="s">
        <v>84</v>
      </c>
    </row>
    <row r="17" spans="1:5">
      <c r="A17" s="41">
        <v>73566</v>
      </c>
      <c r="B17" s="2" t="s">
        <v>72</v>
      </c>
      <c r="C17" s="18">
        <v>416170.3</v>
      </c>
      <c r="D17" s="19">
        <f t="shared" si="0"/>
        <v>2.0774303637864672E-2</v>
      </c>
      <c r="E17" s="20" t="s">
        <v>85</v>
      </c>
    </row>
    <row r="18" spans="1:5">
      <c r="A18" s="41">
        <v>225483</v>
      </c>
      <c r="B18" s="2" t="s">
        <v>96</v>
      </c>
      <c r="C18" s="33">
        <v>394247.69</v>
      </c>
      <c r="D18" s="19">
        <f t="shared" si="0"/>
        <v>1.96799752903721E-2</v>
      </c>
      <c r="E18" s="20" t="s">
        <v>101</v>
      </c>
    </row>
    <row r="19" spans="1:5">
      <c r="A19" s="41">
        <v>51456</v>
      </c>
      <c r="B19" s="2" t="s">
        <v>75</v>
      </c>
      <c r="C19" s="33">
        <v>365168.92</v>
      </c>
      <c r="D19" s="19">
        <f t="shared" si="0"/>
        <v>1.8228427216433064E-2</v>
      </c>
      <c r="E19" s="20" t="s">
        <v>88</v>
      </c>
    </row>
    <row r="20" spans="1:5">
      <c r="A20" s="41">
        <v>8780</v>
      </c>
      <c r="B20" s="2" t="s">
        <v>262</v>
      </c>
      <c r="C20" s="18">
        <v>345767.61</v>
      </c>
      <c r="D20" s="19">
        <f t="shared" si="0"/>
        <v>1.7259956604973429E-2</v>
      </c>
      <c r="E20" s="20" t="s">
        <v>263</v>
      </c>
    </row>
    <row r="21" spans="1:5">
      <c r="A21" s="41">
        <v>29624</v>
      </c>
      <c r="B21" s="2" t="s">
        <v>316</v>
      </c>
      <c r="C21" s="18">
        <v>337691.89</v>
      </c>
      <c r="D21" s="19">
        <f t="shared" si="0"/>
        <v>1.685683447113933E-2</v>
      </c>
      <c r="E21" s="20" t="s">
        <v>318</v>
      </c>
    </row>
    <row r="22" spans="1:5">
      <c r="A22" s="41">
        <v>2142</v>
      </c>
      <c r="B22" s="2" t="s">
        <v>69</v>
      </c>
      <c r="C22" s="18">
        <v>336632</v>
      </c>
      <c r="D22" s="19">
        <f t="shared" si="0"/>
        <v>1.6803927099607204E-2</v>
      </c>
      <c r="E22" s="20" t="s">
        <v>260</v>
      </c>
    </row>
    <row r="23" spans="1:5">
      <c r="A23" s="41">
        <v>31177</v>
      </c>
      <c r="B23" s="2" t="s">
        <v>170</v>
      </c>
      <c r="C23" s="18">
        <v>330842.56</v>
      </c>
      <c r="D23" s="19">
        <f t="shared" si="0"/>
        <v>1.6514931021671803E-2</v>
      </c>
      <c r="E23" s="20" t="s">
        <v>189</v>
      </c>
    </row>
    <row r="24" spans="1:5">
      <c r="A24" s="41">
        <v>78089</v>
      </c>
      <c r="B24" s="2" t="s">
        <v>256</v>
      </c>
      <c r="C24" s="18">
        <v>318690.40999999997</v>
      </c>
      <c r="D24" s="19">
        <f t="shared" si="0"/>
        <v>1.5908322491575165E-2</v>
      </c>
      <c r="E24" s="20" t="s">
        <v>257</v>
      </c>
    </row>
    <row r="25" spans="1:5">
      <c r="A25" s="41">
        <v>49901</v>
      </c>
      <c r="B25" s="2" t="s">
        <v>108</v>
      </c>
      <c r="C25" s="18">
        <v>315684.74</v>
      </c>
      <c r="D25" s="19">
        <f t="shared" si="0"/>
        <v>1.5758286073274241E-2</v>
      </c>
      <c r="E25" s="20" t="s">
        <v>112</v>
      </c>
    </row>
    <row r="26" spans="1:5">
      <c r="A26" s="41">
        <v>22007</v>
      </c>
      <c r="B26" s="2" t="s">
        <v>8</v>
      </c>
      <c r="C26" s="18">
        <v>293035.95</v>
      </c>
      <c r="D26" s="19">
        <f t="shared" si="0"/>
        <v>1.462770842155274E-2</v>
      </c>
      <c r="E26" s="20" t="s">
        <v>9</v>
      </c>
    </row>
    <row r="27" spans="1:5">
      <c r="A27" s="41">
        <v>9088</v>
      </c>
      <c r="B27" s="2" t="s">
        <v>319</v>
      </c>
      <c r="C27" s="18">
        <v>283610.3</v>
      </c>
      <c r="D27" s="19">
        <f t="shared" si="0"/>
        <v>1.4157200758982299E-2</v>
      </c>
      <c r="E27" s="20" t="s">
        <v>320</v>
      </c>
    </row>
    <row r="28" spans="1:5">
      <c r="A28" s="41">
        <v>362649</v>
      </c>
      <c r="B28" s="2" t="s">
        <v>57</v>
      </c>
      <c r="C28" s="18">
        <v>156871.10999999999</v>
      </c>
      <c r="D28" s="19">
        <f t="shared" si="0"/>
        <v>7.830659879258248E-3</v>
      </c>
      <c r="E28" s="20" t="s">
        <v>90</v>
      </c>
    </row>
    <row r="29" spans="1:5">
      <c r="A29" s="41">
        <v>262047</v>
      </c>
      <c r="B29" s="2" t="s">
        <v>19</v>
      </c>
      <c r="C29" s="18">
        <v>124337.35</v>
      </c>
      <c r="D29" s="19">
        <f t="shared" si="0"/>
        <v>6.2066463234580968E-3</v>
      </c>
      <c r="E29" s="20" t="s">
        <v>91</v>
      </c>
    </row>
    <row r="30" spans="1:5">
      <c r="A30" s="28"/>
      <c r="B30" s="27" t="s">
        <v>46</v>
      </c>
      <c r="C30" s="29">
        <f>+C29+C28</f>
        <v>281208.45999999996</v>
      </c>
      <c r="D30" s="31">
        <f>C30/$C$132</f>
        <v>1.3955269957141319E-2</v>
      </c>
      <c r="E30" s="20"/>
    </row>
    <row r="31" spans="1:5">
      <c r="A31" s="28">
        <v>148768</v>
      </c>
      <c r="B31" s="2" t="s">
        <v>117</v>
      </c>
      <c r="C31" s="18">
        <v>268435.89</v>
      </c>
      <c r="D31" s="19">
        <f t="shared" ref="D31:D48" si="1">C31/$C$129</f>
        <v>1.3399727674368981E-2</v>
      </c>
      <c r="E31" s="20" t="s">
        <v>120</v>
      </c>
    </row>
    <row r="32" spans="1:5">
      <c r="A32" s="28">
        <v>35367</v>
      </c>
      <c r="B32" s="2" t="s">
        <v>78</v>
      </c>
      <c r="C32" s="18">
        <v>266436.5</v>
      </c>
      <c r="D32" s="19">
        <f t="shared" si="1"/>
        <v>1.3299922534620878E-2</v>
      </c>
      <c r="E32" s="20" t="s">
        <v>93</v>
      </c>
    </row>
    <row r="33" spans="1:5">
      <c r="A33" s="28">
        <v>19991</v>
      </c>
      <c r="B33" s="2" t="s">
        <v>97</v>
      </c>
      <c r="C33" s="18">
        <v>265649.87</v>
      </c>
      <c r="D33" s="19">
        <f t="shared" si="1"/>
        <v>1.32606556996962E-2</v>
      </c>
      <c r="E33" s="20" t="s">
        <v>102</v>
      </c>
    </row>
    <row r="34" spans="1:5">
      <c r="A34" s="28">
        <v>70158</v>
      </c>
      <c r="B34" s="2" t="s">
        <v>300</v>
      </c>
      <c r="C34" s="18">
        <v>264182.33</v>
      </c>
      <c r="D34" s="19">
        <f t="shared" si="1"/>
        <v>1.3187399339113257E-2</v>
      </c>
      <c r="E34" s="20" t="s">
        <v>301</v>
      </c>
    </row>
    <row r="35" spans="1:5">
      <c r="A35" s="28">
        <v>11178</v>
      </c>
      <c r="B35" s="2" t="s">
        <v>279</v>
      </c>
      <c r="C35" s="18">
        <v>258294.53</v>
      </c>
      <c r="D35" s="19">
        <f t="shared" si="1"/>
        <v>1.2893493346881182E-2</v>
      </c>
      <c r="E35" s="20" t="s">
        <v>280</v>
      </c>
    </row>
    <row r="36" spans="1:5">
      <c r="A36" s="28">
        <v>98209</v>
      </c>
      <c r="B36" s="2" t="s">
        <v>161</v>
      </c>
      <c r="C36" s="18">
        <v>255537.03</v>
      </c>
      <c r="D36" s="19">
        <f t="shared" si="1"/>
        <v>1.2755845027716138E-2</v>
      </c>
      <c r="E36" s="20" t="s">
        <v>179</v>
      </c>
    </row>
    <row r="37" spans="1:5">
      <c r="A37" s="28">
        <v>161482</v>
      </c>
      <c r="B37" s="2" t="s">
        <v>100</v>
      </c>
      <c r="C37" s="18">
        <v>241866.28</v>
      </c>
      <c r="D37" s="19">
        <f t="shared" si="1"/>
        <v>1.2073431334433993E-2</v>
      </c>
      <c r="E37" s="20" t="s">
        <v>105</v>
      </c>
    </row>
    <row r="38" spans="1:5">
      <c r="A38" s="28">
        <v>2401</v>
      </c>
      <c r="B38" s="2" t="s">
        <v>10</v>
      </c>
      <c r="C38" s="18">
        <v>239177.42</v>
      </c>
      <c r="D38" s="19">
        <f t="shared" si="1"/>
        <v>1.1939209372704124E-2</v>
      </c>
      <c r="E38" s="20" t="s">
        <v>335</v>
      </c>
    </row>
    <row r="39" spans="1:5">
      <c r="A39" s="28">
        <v>31227</v>
      </c>
      <c r="B39" s="2" t="s">
        <v>321</v>
      </c>
      <c r="C39" s="18">
        <v>238205.4</v>
      </c>
      <c r="D39" s="19">
        <f t="shared" si="1"/>
        <v>1.18906882778012E-2</v>
      </c>
      <c r="E39" s="20" t="s">
        <v>322</v>
      </c>
    </row>
    <row r="40" spans="1:5">
      <c r="A40" s="28">
        <v>44928</v>
      </c>
      <c r="B40" s="2" t="s">
        <v>118</v>
      </c>
      <c r="C40" s="18">
        <v>235031.75</v>
      </c>
      <c r="D40" s="19">
        <f t="shared" si="1"/>
        <v>1.1732266668329529E-2</v>
      </c>
      <c r="E40" s="20" t="s">
        <v>121</v>
      </c>
    </row>
    <row r="41" spans="1:5">
      <c r="A41" s="28">
        <v>7421</v>
      </c>
      <c r="B41" s="2" t="s">
        <v>269</v>
      </c>
      <c r="C41" s="18">
        <v>233761.5</v>
      </c>
      <c r="D41" s="19">
        <f t="shared" si="1"/>
        <v>1.1668858589482965E-2</v>
      </c>
      <c r="E41" s="20" t="s">
        <v>271</v>
      </c>
    </row>
    <row r="42" spans="1:5">
      <c r="A42" s="28">
        <v>8205</v>
      </c>
      <c r="B42" s="2" t="s">
        <v>317</v>
      </c>
      <c r="C42" s="18">
        <v>228809.78</v>
      </c>
      <c r="D42" s="19">
        <f t="shared" si="1"/>
        <v>1.1421679646608649E-2</v>
      </c>
      <c r="E42" s="20" t="s">
        <v>15</v>
      </c>
    </row>
    <row r="43" spans="1:5">
      <c r="A43" s="28">
        <v>355644</v>
      </c>
      <c r="B43" s="2" t="s">
        <v>231</v>
      </c>
      <c r="C43" s="18">
        <v>226923.31</v>
      </c>
      <c r="D43" s="19">
        <f t="shared" si="1"/>
        <v>1.1327511224249527E-2</v>
      </c>
      <c r="E43" s="20" t="s">
        <v>232</v>
      </c>
    </row>
    <row r="44" spans="1:5">
      <c r="A44" s="28">
        <v>4992</v>
      </c>
      <c r="B44" s="2" t="s">
        <v>294</v>
      </c>
      <c r="C44" s="18">
        <v>226886.39999999999</v>
      </c>
      <c r="D44" s="19">
        <f t="shared" si="1"/>
        <v>1.1325668758443404E-2</v>
      </c>
      <c r="E44" s="20" t="s">
        <v>296</v>
      </c>
    </row>
    <row r="45" spans="1:5">
      <c r="A45" s="28">
        <v>250715</v>
      </c>
      <c r="B45" s="2" t="s">
        <v>110</v>
      </c>
      <c r="C45" s="18">
        <v>226453.85</v>
      </c>
      <c r="D45" s="19">
        <f t="shared" si="1"/>
        <v>1.1304076816302031E-2</v>
      </c>
      <c r="E45" s="20" t="s">
        <v>114</v>
      </c>
    </row>
    <row r="46" spans="1:5">
      <c r="A46" s="28">
        <v>127190</v>
      </c>
      <c r="B46" s="2" t="s">
        <v>302</v>
      </c>
      <c r="C46" s="18">
        <v>220673.71</v>
      </c>
      <c r="D46" s="19">
        <f t="shared" si="1"/>
        <v>1.1015544973858283E-2</v>
      </c>
      <c r="E46" s="20" t="s">
        <v>303</v>
      </c>
    </row>
    <row r="47" spans="1:5">
      <c r="A47" s="28">
        <v>8860909</v>
      </c>
      <c r="B47" s="2" t="s">
        <v>16</v>
      </c>
      <c r="C47" s="18">
        <v>194166.67</v>
      </c>
      <c r="D47" s="19">
        <f t="shared" si="1"/>
        <v>9.6923719903440238E-3</v>
      </c>
      <c r="E47" s="20" t="s">
        <v>106</v>
      </c>
    </row>
    <row r="48" spans="1:5">
      <c r="A48" s="28">
        <v>5365084</v>
      </c>
      <c r="B48" s="2" t="s">
        <v>40</v>
      </c>
      <c r="C48" s="18">
        <v>23734.14</v>
      </c>
      <c r="D48" s="19">
        <f t="shared" si="1"/>
        <v>1.1847559303092734E-3</v>
      </c>
      <c r="E48" s="20" t="s">
        <v>107</v>
      </c>
    </row>
    <row r="49" spans="1:5">
      <c r="A49" s="28"/>
      <c r="B49" s="27" t="s">
        <v>46</v>
      </c>
      <c r="C49" s="29">
        <f>+C48+C47</f>
        <v>217900.81</v>
      </c>
      <c r="D49" s="31">
        <f>C49/$C$132</f>
        <v>1.0813560258570311E-2</v>
      </c>
      <c r="E49" s="37"/>
    </row>
    <row r="50" spans="1:5">
      <c r="A50" s="41">
        <v>24635</v>
      </c>
      <c r="B50" s="2" t="s">
        <v>79</v>
      </c>
      <c r="C50" s="18">
        <v>214788.37</v>
      </c>
      <c r="D50" s="19">
        <f>C50/$C$129</f>
        <v>1.0721761779401422E-2</v>
      </c>
      <c r="E50" s="37" t="s">
        <v>94</v>
      </c>
    </row>
    <row r="51" spans="1:5">
      <c r="A51" s="41">
        <v>55547</v>
      </c>
      <c r="B51" s="2" t="s">
        <v>98</v>
      </c>
      <c r="C51" s="18">
        <v>211575.8</v>
      </c>
      <c r="D51" s="19">
        <f t="shared" ref="D51:D52" si="2">C51/$C$129</f>
        <v>1.0561397369356074E-2</v>
      </c>
      <c r="E51" s="37" t="s">
        <v>103</v>
      </c>
    </row>
    <row r="52" spans="1:5">
      <c r="A52" s="41">
        <v>42467</v>
      </c>
      <c r="B52" s="2" t="s">
        <v>162</v>
      </c>
      <c r="C52" s="18">
        <v>206632.98</v>
      </c>
      <c r="D52" s="19">
        <f t="shared" si="2"/>
        <v>1.0314662694855491E-2</v>
      </c>
      <c r="E52" s="37" t="s">
        <v>180</v>
      </c>
    </row>
    <row r="53" spans="1:5">
      <c r="A53" s="41">
        <v>71</v>
      </c>
      <c r="B53" s="2" t="s">
        <v>289</v>
      </c>
      <c r="C53" s="18">
        <v>206183.7</v>
      </c>
      <c r="D53" s="19">
        <f>C53/$C$129</f>
        <v>1.0292235628007089E-2</v>
      </c>
      <c r="E53" s="37" t="s">
        <v>290</v>
      </c>
    </row>
    <row r="54" spans="1:5">
      <c r="A54" s="41">
        <v>14455036</v>
      </c>
      <c r="B54" s="2" t="s">
        <v>17</v>
      </c>
      <c r="C54" s="18">
        <v>174732.32</v>
      </c>
      <c r="D54" s="19">
        <f>C54/$C$129</f>
        <v>8.7222520949441478E-3</v>
      </c>
      <c r="E54" s="37" t="s">
        <v>122</v>
      </c>
    </row>
    <row r="55" spans="1:5">
      <c r="A55" s="41">
        <v>2355925</v>
      </c>
      <c r="B55" s="2" t="s">
        <v>41</v>
      </c>
      <c r="C55" s="18">
        <v>28272.57</v>
      </c>
      <c r="D55" s="19">
        <f>C55/$C$129</f>
        <v>1.4113043477700922E-3</v>
      </c>
      <c r="E55" s="37" t="s">
        <v>123</v>
      </c>
    </row>
    <row r="56" spans="1:5">
      <c r="A56" s="41"/>
      <c r="B56" s="27" t="s">
        <v>46</v>
      </c>
      <c r="C56" s="29">
        <f>+C55+C54</f>
        <v>203004.89</v>
      </c>
      <c r="D56" s="31">
        <f>C56/$C$132</f>
        <v>1.0074334330374621E-2</v>
      </c>
      <c r="E56" s="37"/>
    </row>
    <row r="57" spans="1:5">
      <c r="A57" s="28">
        <v>9893</v>
      </c>
      <c r="B57" s="2" t="s">
        <v>285</v>
      </c>
      <c r="C57" s="18">
        <v>201638.65</v>
      </c>
      <c r="D57" s="19">
        <f t="shared" ref="D57:D87" si="3">C57/$C$129</f>
        <v>1.0065356754744683E-2</v>
      </c>
      <c r="E57" s="37" t="s">
        <v>286</v>
      </c>
    </row>
    <row r="58" spans="1:5">
      <c r="A58" s="28">
        <v>10435</v>
      </c>
      <c r="B58" s="2" t="s">
        <v>157</v>
      </c>
      <c r="C58" s="18">
        <v>201084.63</v>
      </c>
      <c r="D58" s="19">
        <f t="shared" si="3"/>
        <v>1.0037701298068776E-2</v>
      </c>
      <c r="E58" s="37" t="s">
        <v>175</v>
      </c>
    </row>
    <row r="59" spans="1:5">
      <c r="A59" s="28">
        <v>4537</v>
      </c>
      <c r="B59" s="2" t="s">
        <v>138</v>
      </c>
      <c r="C59" s="18">
        <v>199074.56</v>
      </c>
      <c r="D59" s="19">
        <f t="shared" si="3"/>
        <v>9.9373630362721913E-3</v>
      </c>
      <c r="E59" s="37" t="s">
        <v>143</v>
      </c>
    </row>
    <row r="60" spans="1:5">
      <c r="A60" s="28">
        <v>27950</v>
      </c>
      <c r="B60" s="2" t="s">
        <v>343</v>
      </c>
      <c r="C60" s="18">
        <v>187583.78</v>
      </c>
      <c r="D60" s="19">
        <f t="shared" si="3"/>
        <v>9.3637686381233994E-3</v>
      </c>
      <c r="E60" s="37" t="s">
        <v>348</v>
      </c>
    </row>
    <row r="61" spans="1:5">
      <c r="A61" s="28">
        <v>7008</v>
      </c>
      <c r="B61" s="2" t="s">
        <v>339</v>
      </c>
      <c r="C61" s="18">
        <v>187283.38</v>
      </c>
      <c r="D61" s="19">
        <f t="shared" si="3"/>
        <v>9.3487733325650392E-3</v>
      </c>
      <c r="E61" s="37" t="s">
        <v>345</v>
      </c>
    </row>
    <row r="62" spans="1:5">
      <c r="A62" s="28">
        <v>28042</v>
      </c>
      <c r="B62" s="2" t="s">
        <v>281</v>
      </c>
      <c r="C62" s="18">
        <v>185494.18</v>
      </c>
      <c r="D62" s="19">
        <f t="shared" si="3"/>
        <v>9.2594604141062551E-3</v>
      </c>
      <c r="E62" s="37" t="s">
        <v>282</v>
      </c>
    </row>
    <row r="63" spans="1:5">
      <c r="A63" s="28">
        <v>11541</v>
      </c>
      <c r="B63" s="2" t="s">
        <v>200</v>
      </c>
      <c r="C63" s="18">
        <v>184818.16</v>
      </c>
      <c r="D63" s="19">
        <f t="shared" si="3"/>
        <v>9.2257149864645675E-3</v>
      </c>
      <c r="E63" s="37" t="s">
        <v>206</v>
      </c>
    </row>
    <row r="64" spans="1:5">
      <c r="A64" s="28">
        <v>144384</v>
      </c>
      <c r="B64" s="2" t="s">
        <v>228</v>
      </c>
      <c r="C64" s="18">
        <v>183354.87</v>
      </c>
      <c r="D64" s="19">
        <f t="shared" si="3"/>
        <v>9.1526707765095302E-3</v>
      </c>
      <c r="E64" s="37" t="s">
        <v>230</v>
      </c>
    </row>
    <row r="65" spans="1:5">
      <c r="A65" s="41">
        <v>15181</v>
      </c>
      <c r="B65" s="2" t="s">
        <v>341</v>
      </c>
      <c r="C65" s="33">
        <v>183089.37</v>
      </c>
      <c r="D65" s="19">
        <f t="shared" si="3"/>
        <v>9.1394176019897397E-3</v>
      </c>
      <c r="E65" s="37" t="s">
        <v>347</v>
      </c>
    </row>
    <row r="66" spans="1:5">
      <c r="A66" s="28">
        <v>196322</v>
      </c>
      <c r="B66" s="2" t="s">
        <v>136</v>
      </c>
      <c r="C66" s="18">
        <v>182324.22</v>
      </c>
      <c r="D66" s="19">
        <f t="shared" si="3"/>
        <v>9.1012230012973983E-3</v>
      </c>
      <c r="E66" s="37" t="s">
        <v>141</v>
      </c>
    </row>
    <row r="67" spans="1:5">
      <c r="A67" s="28">
        <v>8057</v>
      </c>
      <c r="B67" s="2" t="s">
        <v>165</v>
      </c>
      <c r="C67" s="18">
        <v>181663.59</v>
      </c>
      <c r="D67" s="19">
        <f t="shared" si="3"/>
        <v>9.0682458085177067E-3</v>
      </c>
      <c r="E67" s="37" t="s">
        <v>183</v>
      </c>
    </row>
    <row r="68" spans="1:5">
      <c r="A68" s="28">
        <v>9725</v>
      </c>
      <c r="B68" s="2" t="s">
        <v>150</v>
      </c>
      <c r="C68" s="18">
        <v>179243.42</v>
      </c>
      <c r="D68" s="19">
        <f t="shared" si="3"/>
        <v>8.9474362590730421E-3</v>
      </c>
      <c r="E68" s="37" t="s">
        <v>155</v>
      </c>
    </row>
    <row r="69" spans="1:5">
      <c r="A69" s="28">
        <v>361140</v>
      </c>
      <c r="B69" s="2" t="s">
        <v>156</v>
      </c>
      <c r="C69" s="18">
        <v>178807.78</v>
      </c>
      <c r="D69" s="19">
        <f t="shared" si="3"/>
        <v>8.9256900709457302E-3</v>
      </c>
      <c r="E69" s="37" t="s">
        <v>174</v>
      </c>
    </row>
    <row r="70" spans="1:5">
      <c r="A70" s="28">
        <v>19378</v>
      </c>
      <c r="B70" s="2" t="s">
        <v>283</v>
      </c>
      <c r="C70" s="18">
        <v>178059.85</v>
      </c>
      <c r="D70" s="19">
        <f t="shared" si="3"/>
        <v>8.8883550546798706E-3</v>
      </c>
      <c r="E70" s="37" t="s">
        <v>284</v>
      </c>
    </row>
    <row r="71" spans="1:5">
      <c r="A71" s="28">
        <v>14151</v>
      </c>
      <c r="B71" s="2" t="s">
        <v>172</v>
      </c>
      <c r="C71" s="18">
        <v>176595.58</v>
      </c>
      <c r="D71" s="19">
        <f t="shared" si="3"/>
        <v>8.8152619252859256E-3</v>
      </c>
      <c r="E71" s="37" t="s">
        <v>191</v>
      </c>
    </row>
    <row r="72" spans="1:5">
      <c r="A72" s="28">
        <v>234924</v>
      </c>
      <c r="B72" s="2" t="s">
        <v>326</v>
      </c>
      <c r="C72" s="18">
        <v>172283.45</v>
      </c>
      <c r="D72" s="19">
        <f t="shared" si="3"/>
        <v>8.6000099047886802E-3</v>
      </c>
      <c r="E72" s="37" t="s">
        <v>354</v>
      </c>
    </row>
    <row r="73" spans="1:5">
      <c r="A73" s="28">
        <v>4593</v>
      </c>
      <c r="B73" s="2" t="s">
        <v>344</v>
      </c>
      <c r="C73" s="18">
        <v>169495.27</v>
      </c>
      <c r="D73" s="19">
        <f t="shared" si="3"/>
        <v>8.4608301076791268E-3</v>
      </c>
      <c r="E73" s="37" t="s">
        <v>349</v>
      </c>
    </row>
    <row r="74" spans="1:5">
      <c r="A74" s="28">
        <v>9203</v>
      </c>
      <c r="B74" s="2" t="s">
        <v>80</v>
      </c>
      <c r="C74" s="18">
        <v>168197.51</v>
      </c>
      <c r="D74" s="19">
        <f t="shared" si="3"/>
        <v>8.3960487902975771E-3</v>
      </c>
      <c r="E74" s="37" t="s">
        <v>95</v>
      </c>
    </row>
    <row r="75" spans="1:5">
      <c r="A75" s="28">
        <v>1892</v>
      </c>
      <c r="B75" s="2" t="s">
        <v>159</v>
      </c>
      <c r="C75" s="18">
        <v>165874.51</v>
      </c>
      <c r="D75" s="19">
        <f t="shared" si="3"/>
        <v>8.280089752973771E-3</v>
      </c>
      <c r="E75" s="37" t="s">
        <v>177</v>
      </c>
    </row>
    <row r="76" spans="1:5">
      <c r="A76" s="28">
        <v>74864</v>
      </c>
      <c r="B76" s="2" t="s">
        <v>336</v>
      </c>
      <c r="C76" s="18">
        <v>163835.72</v>
      </c>
      <c r="D76" s="19">
        <f t="shared" si="3"/>
        <v>8.178317852110489E-3</v>
      </c>
      <c r="E76" s="37" t="s">
        <v>305</v>
      </c>
    </row>
    <row r="77" spans="1:5">
      <c r="A77" s="28">
        <v>39150</v>
      </c>
      <c r="B77" s="2" t="s">
        <v>259</v>
      </c>
      <c r="C77" s="18">
        <v>162256.60999999999</v>
      </c>
      <c r="D77" s="19">
        <f t="shared" si="3"/>
        <v>8.0994921631615448E-3</v>
      </c>
      <c r="E77" s="37" t="s">
        <v>261</v>
      </c>
    </row>
    <row r="78" spans="1:5">
      <c r="A78" s="28">
        <v>5598</v>
      </c>
      <c r="B78" s="2" t="s">
        <v>342</v>
      </c>
      <c r="C78" s="18">
        <v>160303.21</v>
      </c>
      <c r="D78" s="19">
        <f t="shared" si="3"/>
        <v>8.0019827427963604E-3</v>
      </c>
      <c r="E78" s="37" t="s">
        <v>267</v>
      </c>
    </row>
    <row r="79" spans="1:5">
      <c r="A79" s="28">
        <v>48227</v>
      </c>
      <c r="B79" s="2" t="s">
        <v>287</v>
      </c>
      <c r="C79" s="18">
        <v>158410.97</v>
      </c>
      <c r="D79" s="19">
        <f t="shared" si="3"/>
        <v>7.9075262947612343E-3</v>
      </c>
      <c r="E79" s="37" t="s">
        <v>288</v>
      </c>
    </row>
    <row r="80" spans="1:5">
      <c r="A80" s="28">
        <v>764</v>
      </c>
      <c r="B80" s="2" t="s">
        <v>146</v>
      </c>
      <c r="C80" s="18">
        <v>155252.1</v>
      </c>
      <c r="D80" s="19">
        <f t="shared" si="3"/>
        <v>7.7498424702967268E-3</v>
      </c>
      <c r="E80" s="37" t="s">
        <v>151</v>
      </c>
    </row>
    <row r="81" spans="1:5">
      <c r="A81" s="28">
        <v>30065</v>
      </c>
      <c r="B81" s="2" t="s">
        <v>198</v>
      </c>
      <c r="C81" s="18">
        <v>155166.24</v>
      </c>
      <c r="D81" s="19">
        <f t="shared" si="3"/>
        <v>7.7455565284350724E-3</v>
      </c>
      <c r="E81" s="37" t="s">
        <v>204</v>
      </c>
    </row>
    <row r="82" spans="1:5">
      <c r="A82" s="28">
        <v>12548</v>
      </c>
      <c r="B82" s="2" t="s">
        <v>167</v>
      </c>
      <c r="C82" s="18">
        <v>154931.20000000001</v>
      </c>
      <c r="D82" s="19">
        <f t="shared" si="3"/>
        <v>7.7338238499449364E-3</v>
      </c>
      <c r="E82" s="37" t="s">
        <v>185</v>
      </c>
    </row>
    <row r="83" spans="1:5">
      <c r="A83" s="28">
        <v>133931</v>
      </c>
      <c r="B83" s="2" t="s">
        <v>241</v>
      </c>
      <c r="C83" s="18">
        <v>149826.21</v>
      </c>
      <c r="D83" s="19">
        <f t="shared" si="3"/>
        <v>7.4789940066613981E-3</v>
      </c>
      <c r="E83" s="37" t="s">
        <v>298</v>
      </c>
    </row>
    <row r="84" spans="1:5">
      <c r="A84" s="28">
        <v>11282</v>
      </c>
      <c r="B84" s="2" t="s">
        <v>111</v>
      </c>
      <c r="C84" s="18">
        <v>148611.78</v>
      </c>
      <c r="D84" s="19">
        <f t="shared" si="3"/>
        <v>7.4183723391206538E-3</v>
      </c>
      <c r="E84" s="37" t="s">
        <v>115</v>
      </c>
    </row>
    <row r="85" spans="1:5">
      <c r="A85" s="28">
        <v>234111</v>
      </c>
      <c r="B85" s="2" t="s">
        <v>323</v>
      </c>
      <c r="C85" s="18">
        <v>147922.60999999999</v>
      </c>
      <c r="D85" s="19">
        <f t="shared" si="3"/>
        <v>7.3839704924773264E-3</v>
      </c>
      <c r="E85" s="37" t="s">
        <v>328</v>
      </c>
    </row>
    <row r="86" spans="1:5">
      <c r="A86" s="28">
        <v>1268490</v>
      </c>
      <c r="B86" s="2" t="s">
        <v>30</v>
      </c>
      <c r="C86" s="18">
        <v>135114.79</v>
      </c>
      <c r="D86" s="19">
        <f t="shared" si="3"/>
        <v>6.7446323618632117E-3</v>
      </c>
      <c r="E86" s="37" t="s">
        <v>128</v>
      </c>
    </row>
    <row r="87" spans="1:5">
      <c r="A87" s="28">
        <v>103572</v>
      </c>
      <c r="B87" s="2" t="s">
        <v>30</v>
      </c>
      <c r="C87" s="18">
        <v>12101.08</v>
      </c>
      <c r="D87" s="19">
        <f t="shared" si="3"/>
        <v>6.0405922831612783E-4</v>
      </c>
      <c r="E87" s="37" t="s">
        <v>129</v>
      </c>
    </row>
    <row r="88" spans="1:5">
      <c r="A88" s="28"/>
      <c r="B88" s="27" t="s">
        <v>46</v>
      </c>
      <c r="C88" s="29">
        <f>+C87+C86</f>
        <v>147215.87</v>
      </c>
      <c r="D88" s="31">
        <f>C88/$C$132</f>
        <v>7.305744670076505E-3</v>
      </c>
      <c r="E88" s="37"/>
    </row>
    <row r="89" spans="1:5">
      <c r="A89" s="28">
        <v>5652</v>
      </c>
      <c r="B89" s="2" t="s">
        <v>147</v>
      </c>
      <c r="C89" s="18">
        <v>145590.9</v>
      </c>
      <c r="D89" s="19">
        <f t="shared" ref="D89:D108" si="4">C89/$C$129</f>
        <v>7.2675766711608001E-3</v>
      </c>
      <c r="E89" s="37" t="s">
        <v>152</v>
      </c>
    </row>
    <row r="90" spans="1:5">
      <c r="A90" s="28">
        <v>111134</v>
      </c>
      <c r="B90" s="2" t="s">
        <v>340</v>
      </c>
      <c r="C90" s="18">
        <v>144705.32</v>
      </c>
      <c r="D90" s="19">
        <f t="shared" si="4"/>
        <v>7.2233704704405179E-3</v>
      </c>
      <c r="E90" s="37" t="s">
        <v>346</v>
      </c>
    </row>
    <row r="91" spans="1:5">
      <c r="A91" s="28">
        <v>20423</v>
      </c>
      <c r="B91" s="2" t="s">
        <v>246</v>
      </c>
      <c r="C91" s="18">
        <v>144315.19</v>
      </c>
      <c r="D91" s="19">
        <f t="shared" si="4"/>
        <v>7.2038960411546218E-3</v>
      </c>
      <c r="E91" s="37" t="s">
        <v>184</v>
      </c>
    </row>
    <row r="92" spans="1:5">
      <c r="A92" s="28">
        <v>31957</v>
      </c>
      <c r="B92" s="2" t="s">
        <v>337</v>
      </c>
      <c r="C92" s="18">
        <v>143849.62</v>
      </c>
      <c r="D92" s="19">
        <f t="shared" si="4"/>
        <v>7.1806558134289034E-3</v>
      </c>
      <c r="E92" s="37" t="s">
        <v>254</v>
      </c>
    </row>
    <row r="93" spans="1:5">
      <c r="A93" s="41">
        <v>7428</v>
      </c>
      <c r="B93" s="2" t="s">
        <v>77</v>
      </c>
      <c r="C93" s="33">
        <v>142973.31</v>
      </c>
      <c r="D93" s="19">
        <f t="shared" si="4"/>
        <v>7.1369123506664304E-3</v>
      </c>
      <c r="E93" s="37" t="s">
        <v>92</v>
      </c>
    </row>
    <row r="94" spans="1:5">
      <c r="A94" s="28">
        <v>187852</v>
      </c>
      <c r="B94" s="2" t="s">
        <v>163</v>
      </c>
      <c r="C94" s="18">
        <v>142821.9</v>
      </c>
      <c r="D94" s="19">
        <f t="shared" si="4"/>
        <v>7.1293542973555404E-3</v>
      </c>
      <c r="E94" s="37" t="s">
        <v>181</v>
      </c>
    </row>
    <row r="95" spans="1:5">
      <c r="A95" s="28">
        <v>4403</v>
      </c>
      <c r="B95" s="2" t="s">
        <v>357</v>
      </c>
      <c r="C95" s="18">
        <v>140878.73000000001</v>
      </c>
      <c r="D95" s="19">
        <f t="shared" si="4"/>
        <v>7.0323555360311757E-3</v>
      </c>
      <c r="E95" s="37" t="s">
        <v>358</v>
      </c>
    </row>
    <row r="96" spans="1:5">
      <c r="A96" s="28">
        <v>105464</v>
      </c>
      <c r="B96" s="2" t="s">
        <v>295</v>
      </c>
      <c r="C96" s="18">
        <v>137367.67999999999</v>
      </c>
      <c r="D96" s="19">
        <f t="shared" si="4"/>
        <v>6.8570916625934862E-3</v>
      </c>
      <c r="E96" s="37" t="s">
        <v>297</v>
      </c>
    </row>
    <row r="97" spans="1:5">
      <c r="A97" s="28">
        <v>60427</v>
      </c>
      <c r="B97" s="2" t="s">
        <v>248</v>
      </c>
      <c r="C97" s="18">
        <v>137265.66</v>
      </c>
      <c r="D97" s="19">
        <f t="shared" si="4"/>
        <v>6.8519990491678418E-3</v>
      </c>
      <c r="E97" s="37" t="s">
        <v>249</v>
      </c>
    </row>
    <row r="98" spans="1:5">
      <c r="A98" s="28">
        <v>61090</v>
      </c>
      <c r="B98" s="2" t="s">
        <v>351</v>
      </c>
      <c r="C98" s="18">
        <v>134119.72</v>
      </c>
      <c r="D98" s="19">
        <f t="shared" si="4"/>
        <v>6.6949606617901164E-3</v>
      </c>
      <c r="E98" s="37" t="s">
        <v>353</v>
      </c>
    </row>
    <row r="99" spans="1:5">
      <c r="A99" s="28">
        <v>23384</v>
      </c>
      <c r="B99" s="2" t="s">
        <v>273</v>
      </c>
      <c r="C99" s="18">
        <v>133455.29999999999</v>
      </c>
      <c r="D99" s="19">
        <f t="shared" si="4"/>
        <v>6.6617942805681256E-3</v>
      </c>
      <c r="E99" s="37" t="s">
        <v>274</v>
      </c>
    </row>
    <row r="100" spans="1:5">
      <c r="A100" s="28">
        <v>30154</v>
      </c>
      <c r="B100" s="2" t="s">
        <v>126</v>
      </c>
      <c r="C100" s="18">
        <v>131111.6</v>
      </c>
      <c r="D100" s="19">
        <f t="shared" si="4"/>
        <v>6.5448019448919297E-3</v>
      </c>
      <c r="E100" s="37" t="s">
        <v>127</v>
      </c>
    </row>
    <row r="101" spans="1:5">
      <c r="A101" s="28">
        <v>7119200</v>
      </c>
      <c r="B101" s="2" t="s">
        <v>18</v>
      </c>
      <c r="C101" s="18">
        <v>130749.74</v>
      </c>
      <c r="D101" s="19">
        <f t="shared" si="4"/>
        <v>6.5267386916650714E-3</v>
      </c>
      <c r="E101" s="37" t="s">
        <v>188</v>
      </c>
    </row>
    <row r="102" spans="1:5">
      <c r="A102" s="28">
        <v>453680</v>
      </c>
      <c r="B102" s="2" t="s">
        <v>310</v>
      </c>
      <c r="C102" s="18">
        <v>127366.12</v>
      </c>
      <c r="D102" s="19">
        <f t="shared" si="4"/>
        <v>6.3578358428189336E-3</v>
      </c>
      <c r="E102" s="37" t="s">
        <v>312</v>
      </c>
    </row>
    <row r="103" spans="1:5">
      <c r="A103" s="28">
        <v>2526</v>
      </c>
      <c r="B103" s="2" t="s">
        <v>291</v>
      </c>
      <c r="C103" s="18">
        <v>118518.58</v>
      </c>
      <c r="D103" s="19">
        <f t="shared" si="4"/>
        <v>5.9161861566011682E-3</v>
      </c>
      <c r="E103" s="37" t="s">
        <v>292</v>
      </c>
    </row>
    <row r="104" spans="1:5">
      <c r="A104" s="28">
        <v>165133</v>
      </c>
      <c r="B104" s="2" t="s">
        <v>352</v>
      </c>
      <c r="C104" s="18">
        <v>115068.77</v>
      </c>
      <c r="D104" s="19">
        <f t="shared" si="4"/>
        <v>5.7439792489171219E-3</v>
      </c>
      <c r="E104" s="37" t="s">
        <v>355</v>
      </c>
    </row>
    <row r="105" spans="1:5">
      <c r="A105" s="28">
        <v>4570</v>
      </c>
      <c r="B105" s="2" t="s">
        <v>268</v>
      </c>
      <c r="C105" s="18">
        <v>114160.71</v>
      </c>
      <c r="D105" s="19">
        <f t="shared" si="4"/>
        <v>5.6986508961697022E-3</v>
      </c>
      <c r="E105" s="37" t="s">
        <v>270</v>
      </c>
    </row>
    <row r="106" spans="1:5">
      <c r="A106" s="28">
        <v>2657</v>
      </c>
      <c r="B106" s="2" t="s">
        <v>306</v>
      </c>
      <c r="C106" s="18">
        <v>110614.63</v>
      </c>
      <c r="D106" s="19">
        <f t="shared" si="4"/>
        <v>5.5216384023801185E-3</v>
      </c>
      <c r="E106" s="37" t="s">
        <v>307</v>
      </c>
    </row>
    <row r="107" spans="1:5">
      <c r="A107" s="28">
        <v>2041744</v>
      </c>
      <c r="B107" s="2" t="s">
        <v>20</v>
      </c>
      <c r="C107" s="18">
        <v>57828.97</v>
      </c>
      <c r="D107" s="19">
        <f t="shared" si="4"/>
        <v>2.886694658040151E-3</v>
      </c>
      <c r="E107" s="37" t="s">
        <v>193</v>
      </c>
    </row>
    <row r="108" spans="1:5">
      <c r="A108" s="28">
        <v>1677948</v>
      </c>
      <c r="B108" s="2" t="s">
        <v>58</v>
      </c>
      <c r="C108" s="18">
        <v>43379.39</v>
      </c>
      <c r="D108" s="19">
        <f t="shared" si="4"/>
        <v>2.1654034886327794E-3</v>
      </c>
      <c r="E108" s="37" t="s">
        <v>194</v>
      </c>
    </row>
    <row r="109" spans="1:5">
      <c r="A109" s="28"/>
      <c r="B109" s="27" t="s">
        <v>46</v>
      </c>
      <c r="C109" s="29">
        <f>+C108+C107</f>
        <v>101208.36</v>
      </c>
      <c r="D109" s="31">
        <f>C109/$C$132</f>
        <v>5.0225728831897283E-3</v>
      </c>
      <c r="E109" s="37"/>
    </row>
    <row r="110" spans="1:5">
      <c r="A110" s="28">
        <v>5361</v>
      </c>
      <c r="B110" s="2" t="s">
        <v>313</v>
      </c>
      <c r="C110" s="18">
        <v>80821.929999999993</v>
      </c>
      <c r="D110" s="19">
        <f t="shared" ref="D110:D116" si="5">C110/$C$129</f>
        <v>4.0344525171984733E-3</v>
      </c>
      <c r="E110" s="37" t="s">
        <v>314</v>
      </c>
    </row>
    <row r="111" spans="1:5">
      <c r="A111" s="28">
        <v>3385</v>
      </c>
      <c r="B111" s="2" t="s">
        <v>226</v>
      </c>
      <c r="C111" s="18">
        <v>80578</v>
      </c>
      <c r="D111" s="19">
        <f t="shared" si="5"/>
        <v>4.0222760695125519E-3</v>
      </c>
      <c r="E111" s="37" t="s">
        <v>227</v>
      </c>
    </row>
    <row r="112" spans="1:5">
      <c r="A112" s="28">
        <v>3657350</v>
      </c>
      <c r="B112" s="2" t="s">
        <v>59</v>
      </c>
      <c r="C112" s="18">
        <v>57560.160000000003</v>
      </c>
      <c r="D112" s="19">
        <f t="shared" si="5"/>
        <v>2.873276255619569E-3</v>
      </c>
      <c r="E112" s="37" t="s">
        <v>207</v>
      </c>
    </row>
    <row r="113" spans="1:5">
      <c r="A113" s="28">
        <v>180877</v>
      </c>
      <c r="B113" s="2" t="s">
        <v>21</v>
      </c>
      <c r="C113" s="18">
        <v>51563.03</v>
      </c>
      <c r="D113" s="19">
        <f t="shared" si="5"/>
        <v>2.5739127508818509E-3</v>
      </c>
      <c r="E113" s="37" t="s">
        <v>208</v>
      </c>
    </row>
    <row r="114" spans="1:5">
      <c r="A114" s="28">
        <v>1265335</v>
      </c>
      <c r="B114" s="2" t="s">
        <v>22</v>
      </c>
      <c r="C114" s="18">
        <v>46595.85</v>
      </c>
      <c r="D114" s="19">
        <f t="shared" si="5"/>
        <v>2.3259620788999035E-3</v>
      </c>
      <c r="E114" s="37" t="s">
        <v>209</v>
      </c>
    </row>
    <row r="115" spans="1:5">
      <c r="A115" s="28">
        <v>730066</v>
      </c>
      <c r="B115" s="2" t="s">
        <v>23</v>
      </c>
      <c r="C115" s="18">
        <v>25199.82</v>
      </c>
      <c r="D115" s="19">
        <f t="shared" si="5"/>
        <v>1.2579194437938865E-3</v>
      </c>
      <c r="E115" s="37" t="s">
        <v>210</v>
      </c>
    </row>
    <row r="116" spans="1:5">
      <c r="A116" s="28">
        <v>571359</v>
      </c>
      <c r="B116" s="2" t="s">
        <v>44</v>
      </c>
      <c r="C116" s="18">
        <v>17464.96</v>
      </c>
      <c r="D116" s="19">
        <f t="shared" si="5"/>
        <v>8.7181228949581688E-4</v>
      </c>
      <c r="E116" s="37" t="s">
        <v>211</v>
      </c>
    </row>
    <row r="117" spans="1:5">
      <c r="A117" s="28"/>
      <c r="B117" s="27" t="s">
        <v>46</v>
      </c>
      <c r="C117" s="29">
        <f>+C116+C115</f>
        <v>42664.78</v>
      </c>
      <c r="D117" s="31">
        <f>C117/$C$132</f>
        <v>2.1172852429903561E-3</v>
      </c>
      <c r="E117" s="37"/>
    </row>
    <row r="118" spans="1:5">
      <c r="A118" s="28">
        <v>6156103</v>
      </c>
      <c r="B118" s="2" t="s">
        <v>24</v>
      </c>
      <c r="C118" s="18">
        <v>40193.67</v>
      </c>
      <c r="D118" s="19">
        <f t="shared" ref="D118:D127" si="6">C118/$C$129</f>
        <v>2.0063793713778521E-3</v>
      </c>
      <c r="E118" s="37" t="s">
        <v>212</v>
      </c>
    </row>
    <row r="119" spans="1:5">
      <c r="A119" s="28">
        <v>4246654</v>
      </c>
      <c r="B119" s="2" t="s">
        <v>25</v>
      </c>
      <c r="C119" s="18">
        <v>39097.97</v>
      </c>
      <c r="D119" s="19">
        <f t="shared" si="6"/>
        <v>1.9516844436138856E-3</v>
      </c>
      <c r="E119" s="37" t="s">
        <v>213</v>
      </c>
    </row>
    <row r="120" spans="1:5">
      <c r="A120" s="28">
        <v>29773</v>
      </c>
      <c r="B120" s="2" t="s">
        <v>60</v>
      </c>
      <c r="C120" s="18">
        <v>27799.55</v>
      </c>
      <c r="D120" s="19">
        <f t="shared" si="6"/>
        <v>1.3876922324731024E-3</v>
      </c>
      <c r="E120" s="37" t="s">
        <v>214</v>
      </c>
    </row>
    <row r="121" spans="1:5">
      <c r="A121" s="28">
        <v>169819</v>
      </c>
      <c r="B121" s="2" t="s">
        <v>27</v>
      </c>
      <c r="C121" s="18">
        <v>24473.06</v>
      </c>
      <c r="D121" s="19">
        <f t="shared" si="6"/>
        <v>1.221641187243973E-3</v>
      </c>
      <c r="E121" s="37" t="s">
        <v>216</v>
      </c>
    </row>
    <row r="122" spans="1:5">
      <c r="A122" s="28">
        <v>432517</v>
      </c>
      <c r="B122" s="2" t="s">
        <v>28</v>
      </c>
      <c r="C122" s="18">
        <v>18758.580000000002</v>
      </c>
      <c r="D122" s="19">
        <f t="shared" si="6"/>
        <v>9.3638694720688984E-4</v>
      </c>
      <c r="E122" s="37" t="s">
        <v>217</v>
      </c>
    </row>
    <row r="123" spans="1:5">
      <c r="A123" s="28">
        <v>12313057</v>
      </c>
      <c r="B123" s="2" t="s">
        <v>29</v>
      </c>
      <c r="C123" s="18">
        <v>14099.33</v>
      </c>
      <c r="D123" s="19">
        <f t="shared" si="6"/>
        <v>7.038074617781579E-4</v>
      </c>
      <c r="E123" s="37" t="s">
        <v>218</v>
      </c>
    </row>
    <row r="124" spans="1:5">
      <c r="A124" s="28">
        <v>577525</v>
      </c>
      <c r="B124" s="2" t="s">
        <v>31</v>
      </c>
      <c r="C124" s="18">
        <v>4130.68</v>
      </c>
      <c r="D124" s="19">
        <f t="shared" si="6"/>
        <v>2.0619443663052084E-4</v>
      </c>
      <c r="E124" s="37" t="s">
        <v>219</v>
      </c>
    </row>
    <row r="125" spans="1:5">
      <c r="A125" s="28">
        <v>75226</v>
      </c>
      <c r="B125" s="2" t="s">
        <v>32</v>
      </c>
      <c r="C125" s="18">
        <v>1827.64</v>
      </c>
      <c r="D125" s="19">
        <f t="shared" si="6"/>
        <v>9.1231758490951885E-5</v>
      </c>
      <c r="E125" s="37" t="s">
        <v>220</v>
      </c>
    </row>
    <row r="126" spans="1:5">
      <c r="A126" s="28">
        <v>275182</v>
      </c>
      <c r="B126" s="2" t="s">
        <v>34</v>
      </c>
      <c r="C126" s="18">
        <v>1112.67</v>
      </c>
      <c r="D126" s="19">
        <f t="shared" si="6"/>
        <v>5.5542032741747516E-5</v>
      </c>
      <c r="E126" s="37" t="s">
        <v>221</v>
      </c>
    </row>
    <row r="127" spans="1:5">
      <c r="A127" s="28">
        <v>552780</v>
      </c>
      <c r="B127" s="2" t="s">
        <v>36</v>
      </c>
      <c r="C127" s="18">
        <v>252.78</v>
      </c>
      <c r="D127" s="19">
        <f t="shared" si="6"/>
        <v>1.2618220169914652E-5</v>
      </c>
      <c r="E127" s="37" t="s">
        <v>222</v>
      </c>
    </row>
    <row r="128" spans="1:5">
      <c r="A128" s="28"/>
      <c r="B128" s="2"/>
      <c r="C128" s="18"/>
      <c r="D128" s="19"/>
      <c r="E128" s="37"/>
    </row>
    <row r="129" spans="1:5">
      <c r="A129" s="28"/>
      <c r="B129" s="21" t="s">
        <v>37</v>
      </c>
      <c r="C129" s="26">
        <f>SUM(C12:C29)+SUM(C31:C48)+SUM(C50:C55)+SUM(C57:C87)+SUM(C89:C108)+SUM(C110:C116)+SUM(C118:C127)</f>
        <v>20032936.23</v>
      </c>
      <c r="D129" s="19">
        <f>C129/$C$132</f>
        <v>0.99415584127108725</v>
      </c>
      <c r="E129" s="20"/>
    </row>
    <row r="130" spans="1:5">
      <c r="A130" s="28"/>
      <c r="B130" s="21" t="s">
        <v>48</v>
      </c>
      <c r="C130" s="26">
        <v>117763.89000000001</v>
      </c>
      <c r="D130" s="19">
        <f>C130/$C$132</f>
        <v>5.844158728912691E-3</v>
      </c>
      <c r="E130" s="20"/>
    </row>
    <row r="131" spans="1:5">
      <c r="A131" s="28"/>
      <c r="B131" s="21"/>
      <c r="C131" s="26"/>
      <c r="D131" s="23"/>
      <c r="E131" s="20"/>
    </row>
    <row r="132" spans="1:5">
      <c r="A132" s="17"/>
      <c r="B132" s="21" t="s">
        <v>49</v>
      </c>
      <c r="C132" s="22">
        <f>C129+C130</f>
        <v>20150700.120000001</v>
      </c>
      <c r="D132" s="19">
        <f>C132/$C$132</f>
        <v>1</v>
      </c>
      <c r="E132" s="3"/>
    </row>
    <row r="133" spans="1:5" ht="12.75" customHeight="1">
      <c r="A133" s="55" t="s">
        <v>51</v>
      </c>
      <c r="B133" s="55"/>
      <c r="C133" s="55"/>
      <c r="D133" s="55"/>
      <c r="E133" s="55"/>
    </row>
    <row r="134" spans="1:5">
      <c r="A134" s="55"/>
      <c r="B134" s="55"/>
      <c r="C134" s="55"/>
      <c r="D134" s="55"/>
      <c r="E134" s="55"/>
    </row>
    <row r="135" spans="1:5">
      <c r="A135" s="55"/>
      <c r="B135" s="55"/>
      <c r="C135" s="55"/>
      <c r="D135" s="55"/>
      <c r="E135" s="55"/>
    </row>
    <row r="136" spans="1:5">
      <c r="A136" s="55"/>
      <c r="B136" s="55"/>
      <c r="C136" s="55"/>
      <c r="D136" s="55"/>
      <c r="E136" s="55"/>
    </row>
  </sheetData>
  <mergeCells count="2">
    <mergeCell ref="A3:E6"/>
    <mergeCell ref="A133:E136"/>
  </mergeCells>
  <conditionalFormatting sqref="B12:B14 B16:B128">
    <cfRule type="containsText" dxfId="40" priority="2" operator="containsText" text="LIQUIDITY">
      <formula>NOT(ISERROR(SEARCH("LIQUIDITY",B12)))</formula>
    </cfRule>
  </conditionalFormatting>
  <conditionalFormatting sqref="B65">
    <cfRule type="containsText" dxfId="39" priority="1" operator="containsText" text="LIQUIDITY">
      <formula>NOT(ISERROR(SEARCH("LIQUIDITY",B65)))</formula>
    </cfRule>
  </conditionalFormatting>
  <pageMargins left="0.7" right="0.7" top="0.75" bottom="0.75" header="0.3" footer="0.3"/>
  <ignoredErrors>
    <ignoredError sqref="E12:E127" numberStoredAsText="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221C1-31CF-4393-BDAC-3D78F0235F65}">
  <dimension ref="A1:N55"/>
  <sheetViews>
    <sheetView workbookViewId="0">
      <selection activeCell="D43" sqref="D43"/>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6" width="9.140625" style="3"/>
    <col min="7" max="7" width="0" style="3" hidden="1" customWidth="1"/>
    <col min="8" max="11" width="9.140625" style="3"/>
    <col min="12" max="12" width="10.85546875" style="3" bestFit="1" customWidth="1"/>
    <col min="13" max="16384" width="9.140625" style="3"/>
  </cols>
  <sheetData>
    <row r="1" spans="1:7" ht="38.25" customHeight="1">
      <c r="A1" s="1" t="s">
        <v>0</v>
      </c>
    </row>
    <row r="2" spans="1:7" ht="12.75">
      <c r="A2" s="4"/>
    </row>
    <row r="3" spans="1:7">
      <c r="A3" s="46" t="s">
        <v>1</v>
      </c>
      <c r="B3" s="47"/>
      <c r="C3" s="47"/>
      <c r="D3" s="47"/>
      <c r="E3" s="48"/>
    </row>
    <row r="4" spans="1:7" ht="12.75" customHeight="1">
      <c r="A4" s="49"/>
      <c r="B4" s="56"/>
      <c r="C4" s="56"/>
      <c r="D4" s="56"/>
      <c r="E4" s="51"/>
    </row>
    <row r="5" spans="1:7" ht="12.75" customHeight="1">
      <c r="A5" s="49"/>
      <c r="B5" s="56"/>
      <c r="C5" s="56"/>
      <c r="D5" s="56"/>
      <c r="E5" s="51"/>
    </row>
    <row r="6" spans="1:7">
      <c r="A6" s="52"/>
      <c r="B6" s="53"/>
      <c r="C6" s="53"/>
      <c r="D6" s="53"/>
      <c r="E6" s="54"/>
    </row>
    <row r="7" spans="1:7" ht="12.75">
      <c r="A7" s="5"/>
      <c r="B7" s="5"/>
    </row>
    <row r="8" spans="1:7" ht="30.75" customHeight="1">
      <c r="A8" s="4" t="s">
        <v>47</v>
      </c>
    </row>
    <row r="9" spans="1:7">
      <c r="A9" s="6"/>
    </row>
    <row r="10" spans="1:7" ht="12">
      <c r="A10" s="7" t="s">
        <v>3</v>
      </c>
      <c r="B10" s="8" t="s">
        <v>4</v>
      </c>
      <c r="C10" s="9" t="s">
        <v>5</v>
      </c>
      <c r="D10" s="10" t="s">
        <v>6</v>
      </c>
      <c r="E10" s="11" t="s">
        <v>7</v>
      </c>
    </row>
    <row r="11" spans="1:7" ht="12">
      <c r="A11" s="12"/>
      <c r="B11" s="13"/>
      <c r="C11" s="14"/>
      <c r="D11" s="15"/>
      <c r="E11" s="16"/>
    </row>
    <row r="12" spans="1:7">
      <c r="A12" s="28">
        <v>2057702.13</v>
      </c>
      <c r="B12" s="2" t="s">
        <v>38</v>
      </c>
      <c r="C12" s="18">
        <v>1632708.22</v>
      </c>
      <c r="D12" s="19">
        <f>C12/$C$51</f>
        <v>9.413159553980191E-2</v>
      </c>
      <c r="E12" s="20" t="s">
        <v>39</v>
      </c>
      <c r="G12" s="3" t="str">
        <f>IF(B12="Subtotal"," ",(VLOOKUP(B12,'June 2022'!$B$12:$E$112,4,0)))</f>
        <v>7253766</v>
      </c>
    </row>
    <row r="13" spans="1:7">
      <c r="A13" s="28">
        <v>8860909</v>
      </c>
      <c r="B13" s="2" t="s">
        <v>16</v>
      </c>
      <c r="C13" s="18">
        <v>202478.42</v>
      </c>
      <c r="D13" s="19">
        <f t="shared" ref="D13:D51" si="0">C13/$C$51</f>
        <v>1.1673620861036725E-2</v>
      </c>
      <c r="E13" s="20" t="s">
        <v>106</v>
      </c>
      <c r="G13" s="3" t="str">
        <f>IF(B13="Subtotal"," ",(VLOOKUP(B13,'June 2022'!$B$12:$E$112,4,0)))</f>
        <v>0H5796S</v>
      </c>
    </row>
    <row r="14" spans="1:7">
      <c r="A14" s="28">
        <v>5365084</v>
      </c>
      <c r="B14" s="2" t="s">
        <v>40</v>
      </c>
      <c r="C14" s="18">
        <v>24750.14</v>
      </c>
      <c r="D14" s="19">
        <f t="shared" si="0"/>
        <v>1.4269360192438259E-3</v>
      </c>
      <c r="E14" s="20" t="s">
        <v>107</v>
      </c>
      <c r="G14" s="3" t="str">
        <f>IF(B14="Subtotal"," ",(VLOOKUP(B14,'June 2022'!$B$12:$E$112,4,0)))</f>
        <v>0H6364S</v>
      </c>
    </row>
    <row r="15" spans="1:7" s="35" customFormat="1">
      <c r="A15" s="30"/>
      <c r="B15" s="27" t="s">
        <v>46</v>
      </c>
      <c r="C15" s="29">
        <v>227228.56</v>
      </c>
      <c r="D15" s="31">
        <f t="shared" si="0"/>
        <v>1.3100556880280549E-2</v>
      </c>
      <c r="E15" s="34" t="s">
        <v>238</v>
      </c>
      <c r="G15" s="3" t="str">
        <f>IF(B15="Subtotal"," ",(VLOOKUP(B15,'June 2022'!$B$12:$E$112,4,0)))</f>
        <v xml:space="preserve"> </v>
      </c>
    </row>
    <row r="16" spans="1:7">
      <c r="A16" s="28">
        <v>14455036</v>
      </c>
      <c r="B16" s="2" t="s">
        <v>17</v>
      </c>
      <c r="C16" s="18">
        <v>182212.14</v>
      </c>
      <c r="D16" s="19">
        <f t="shared" si="0"/>
        <v>1.0505195756852232E-2</v>
      </c>
      <c r="E16" s="20" t="s">
        <v>122</v>
      </c>
      <c r="G16" s="3" t="str">
        <f>IF(B16="Subtotal"," ",(VLOOKUP(B16,'June 2022'!$B$12:$E$112,4,0)))</f>
        <v>0H5856S</v>
      </c>
    </row>
    <row r="17" spans="1:7">
      <c r="A17" s="28">
        <v>2355925</v>
      </c>
      <c r="B17" s="2" t="s">
        <v>41</v>
      </c>
      <c r="C17" s="18">
        <v>29482.85</v>
      </c>
      <c r="D17" s="19">
        <f t="shared" si="0"/>
        <v>1.6997940462139944E-3</v>
      </c>
      <c r="E17" s="20" t="s">
        <v>123</v>
      </c>
      <c r="G17" s="3" t="str">
        <f>IF(B17="Subtotal"," ",(VLOOKUP(B17,'June 2022'!$B$12:$E$112,4,0)))</f>
        <v>0H5855S</v>
      </c>
    </row>
    <row r="18" spans="1:7" s="35" customFormat="1">
      <c r="A18" s="30"/>
      <c r="B18" s="27" t="s">
        <v>46</v>
      </c>
      <c r="C18" s="29">
        <v>211694.99000000002</v>
      </c>
      <c r="D18" s="31">
        <f t="shared" si="0"/>
        <v>1.2204989803066228E-2</v>
      </c>
      <c r="E18" s="34" t="s">
        <v>238</v>
      </c>
      <c r="G18" s="3" t="str">
        <f>IF(B18="Subtotal"," ",(VLOOKUP(B18,'June 2022'!$B$12:$E$112,4,0)))</f>
        <v xml:space="preserve"> </v>
      </c>
    </row>
    <row r="19" spans="1:7">
      <c r="A19" s="30">
        <v>71192</v>
      </c>
      <c r="B19" s="2" t="s">
        <v>18</v>
      </c>
      <c r="C19" s="33">
        <v>136539.6</v>
      </c>
      <c r="D19" s="19">
        <f t="shared" si="0"/>
        <v>7.8720069176636698E-3</v>
      </c>
      <c r="E19" s="20" t="s">
        <v>188</v>
      </c>
      <c r="G19" s="3" t="str">
        <f>IF(B19="Subtotal"," ",(VLOOKUP(B19,'June 2022'!$B$12:$E$112,4,0)))</f>
        <v>0H5804S</v>
      </c>
    </row>
    <row r="20" spans="1:7">
      <c r="A20" s="28">
        <v>262047</v>
      </c>
      <c r="B20" s="2" t="s">
        <v>19</v>
      </c>
      <c r="C20" s="18">
        <v>129659.89</v>
      </c>
      <c r="D20" s="19">
        <f t="shared" si="0"/>
        <v>7.4753664945811354E-3</v>
      </c>
      <c r="E20" s="20" t="s">
        <v>91</v>
      </c>
      <c r="G20" s="3" t="str">
        <f>IF(B20="Subtotal"," ",(VLOOKUP(B20,'June 2022'!$B$12:$E$112,4,0)))</f>
        <v>0H5797S</v>
      </c>
    </row>
    <row r="21" spans="1:7">
      <c r="A21" s="28">
        <v>362649</v>
      </c>
      <c r="B21" s="2" t="s">
        <v>42</v>
      </c>
      <c r="C21" s="18">
        <v>2071.7800000000002</v>
      </c>
      <c r="D21" s="19">
        <f t="shared" si="0"/>
        <v>1.1944568822434838E-4</v>
      </c>
      <c r="E21" s="20" t="s">
        <v>237</v>
      </c>
      <c r="G21" s="3" t="str">
        <f>IF(B21="Subtotal"," ",(VLOOKUP(B21,'June 2022'!$B$12:$E$112,4,0)))</f>
        <v>0H6400S</v>
      </c>
    </row>
    <row r="22" spans="1:7" s="35" customFormat="1">
      <c r="A22" s="30"/>
      <c r="B22" s="27" t="s">
        <v>46</v>
      </c>
      <c r="C22" s="29">
        <v>131731.67000000001</v>
      </c>
      <c r="D22" s="31">
        <f t="shared" si="0"/>
        <v>7.5948121828054846E-3</v>
      </c>
      <c r="E22" s="34" t="s">
        <v>238</v>
      </c>
      <c r="G22" s="3" t="str">
        <f>IF(B22="Subtotal"," ",(VLOOKUP(B22,'June 2022'!$B$12:$E$112,4,0)))</f>
        <v xml:space="preserve"> </v>
      </c>
    </row>
    <row r="23" spans="1:7">
      <c r="A23" s="28">
        <v>2041744</v>
      </c>
      <c r="B23" s="2" t="s">
        <v>20</v>
      </c>
      <c r="C23" s="18">
        <v>60304.47</v>
      </c>
      <c r="D23" s="19">
        <f t="shared" si="0"/>
        <v>3.4767730754011383E-3</v>
      </c>
      <c r="E23" s="20" t="s">
        <v>193</v>
      </c>
      <c r="G23" s="3" t="str">
        <f>IF(B23="Subtotal"," ",(VLOOKUP(B23,'June 2022'!$B$12:$E$112,4,0)))</f>
        <v>0H5827S</v>
      </c>
    </row>
    <row r="24" spans="1:7">
      <c r="A24" s="28">
        <v>1677948</v>
      </c>
      <c r="B24" s="2" t="s">
        <v>43</v>
      </c>
      <c r="C24" s="18">
        <v>8012.29</v>
      </c>
      <c r="D24" s="19">
        <f t="shared" si="0"/>
        <v>4.6193779904384839E-4</v>
      </c>
      <c r="E24" s="20" t="s">
        <v>236</v>
      </c>
      <c r="G24" s="3" t="str">
        <f>IF(B24="Subtotal"," ",(VLOOKUP(B24,'June 2022'!$B$12:$E$112,4,0)))</f>
        <v>0H6367S</v>
      </c>
    </row>
    <row r="25" spans="1:7" s="35" customFormat="1">
      <c r="A25" s="30"/>
      <c r="B25" s="27" t="s">
        <v>46</v>
      </c>
      <c r="C25" s="29">
        <v>68316.759999999995</v>
      </c>
      <c r="D25" s="31">
        <f t="shared" si="0"/>
        <v>3.9387108744449858E-3</v>
      </c>
      <c r="E25" s="34" t="s">
        <v>238</v>
      </c>
      <c r="G25" s="3" t="str">
        <f>IF(B25="Subtotal"," ",(VLOOKUP(B25,'June 2022'!$B$12:$E$112,4,0)))</f>
        <v xml:space="preserve"> </v>
      </c>
    </row>
    <row r="26" spans="1:7">
      <c r="A26" s="30">
        <v>180877</v>
      </c>
      <c r="B26" s="2" t="s">
        <v>21</v>
      </c>
      <c r="C26" s="18">
        <v>53770.3</v>
      </c>
      <c r="D26" s="19">
        <f t="shared" si="0"/>
        <v>3.1000542960785797E-3</v>
      </c>
      <c r="E26" s="20" t="s">
        <v>208</v>
      </c>
      <c r="G26" s="3" t="str">
        <f>IF(B26="Subtotal"," ",(VLOOKUP(B26,'June 2022'!$B$12:$E$112,4,0)))</f>
        <v>0H5813S</v>
      </c>
    </row>
    <row r="27" spans="1:7">
      <c r="A27" s="28">
        <v>1265335</v>
      </c>
      <c r="B27" s="2" t="s">
        <v>22</v>
      </c>
      <c r="C27" s="18">
        <v>48590.5</v>
      </c>
      <c r="D27" s="19">
        <f t="shared" si="0"/>
        <v>2.8014198967386498E-3</v>
      </c>
      <c r="E27" s="20" t="s">
        <v>209</v>
      </c>
      <c r="G27" s="3" t="str">
        <f>IF(B27="Subtotal"," ",(VLOOKUP(B27,'June 2022'!$B$12:$E$112,4,0)))</f>
        <v>0H5803S</v>
      </c>
    </row>
    <row r="28" spans="1:7">
      <c r="A28" s="28">
        <v>730066</v>
      </c>
      <c r="B28" s="2" t="s">
        <v>23</v>
      </c>
      <c r="C28" s="18">
        <v>26278.55</v>
      </c>
      <c r="D28" s="19">
        <f t="shared" si="0"/>
        <v>1.5150544412475986E-3</v>
      </c>
      <c r="E28" s="20" t="s">
        <v>210</v>
      </c>
      <c r="G28" s="3" t="str">
        <f>IF(B28="Subtotal"," ",(VLOOKUP(B28,'June 2022'!$B$12:$E$112,4,0)))</f>
        <v>0H5822S</v>
      </c>
    </row>
    <row r="29" spans="1:7">
      <c r="A29" s="30">
        <v>571359</v>
      </c>
      <c r="B29" s="2" t="s">
        <v>44</v>
      </c>
      <c r="C29" s="18">
        <v>18212.580000000002</v>
      </c>
      <c r="D29" s="19">
        <f t="shared" si="0"/>
        <v>1.050021794032669E-3</v>
      </c>
      <c r="E29" s="20" t="s">
        <v>211</v>
      </c>
      <c r="F29" s="18"/>
      <c r="G29" s="3" t="str">
        <f>IF(B29="Subtotal"," ",(VLOOKUP(B29,'June 2022'!$B$12:$E$112,4,0)))</f>
        <v>0H5816S</v>
      </c>
    </row>
    <row r="30" spans="1:7" s="35" customFormat="1">
      <c r="A30" s="30"/>
      <c r="B30" s="27" t="s">
        <v>46</v>
      </c>
      <c r="C30" s="29">
        <v>44491.130000000005</v>
      </c>
      <c r="D30" s="31">
        <f t="shared" si="0"/>
        <v>2.5650762352802678E-3</v>
      </c>
      <c r="E30" s="34" t="s">
        <v>238</v>
      </c>
      <c r="G30" s="3" t="str">
        <f>IF(B30="Subtotal"," ",(VLOOKUP(B30,'June 2022'!$B$12:$E$112,4,0)))</f>
        <v xml:space="preserve"> </v>
      </c>
    </row>
    <row r="31" spans="1:7">
      <c r="A31" s="28">
        <v>6156103</v>
      </c>
      <c r="B31" s="2" t="s">
        <v>24</v>
      </c>
      <c r="C31" s="18">
        <v>41914.25</v>
      </c>
      <c r="D31" s="19">
        <f t="shared" si="0"/>
        <v>2.4165096861912916E-3</v>
      </c>
      <c r="E31" s="20" t="s">
        <v>212</v>
      </c>
      <c r="G31" s="3" t="str">
        <f>IF(B31="Subtotal"," ",(VLOOKUP(B31,'June 2022'!$B$12:$E$112,4,0)))</f>
        <v>0H5802S</v>
      </c>
    </row>
    <row r="32" spans="1:7">
      <c r="A32" s="28">
        <v>21233273216</v>
      </c>
      <c r="B32" s="2" t="s">
        <v>25</v>
      </c>
      <c r="C32" s="18">
        <v>40097.75</v>
      </c>
      <c r="D32" s="19">
        <f t="shared" si="0"/>
        <v>2.311781822875916E-3</v>
      </c>
      <c r="E32" s="20" t="s">
        <v>213</v>
      </c>
      <c r="G32" s="3" t="str">
        <f>IF(B32="Subtotal"," ",(VLOOKUP(B32,'June 2022'!$B$12:$E$112,4,0)))</f>
        <v>0H5837S</v>
      </c>
    </row>
    <row r="33" spans="1:14">
      <c r="A33" s="28">
        <v>4003270</v>
      </c>
      <c r="B33" s="2" t="s">
        <v>26</v>
      </c>
      <c r="C33" s="18">
        <v>32901.269999999997</v>
      </c>
      <c r="D33" s="19">
        <f t="shared" si="0"/>
        <v>1.8968784516720434E-3</v>
      </c>
      <c r="E33" s="20" t="s">
        <v>215</v>
      </c>
      <c r="G33" s="3" t="str">
        <f>IF(B33="Subtotal"," ",(VLOOKUP(B33,'June 2022'!$B$12:$E$112,4,0)))</f>
        <v>0H5850S</v>
      </c>
      <c r="L33" s="24"/>
      <c r="N33" s="25"/>
    </row>
    <row r="34" spans="1:14">
      <c r="A34" s="30">
        <v>169819</v>
      </c>
      <c r="B34" s="2" t="s">
        <v>27</v>
      </c>
      <c r="C34" s="18">
        <v>25520.69</v>
      </c>
      <c r="D34" s="19">
        <f t="shared" si="0"/>
        <v>1.4713610426832218E-3</v>
      </c>
      <c r="E34" s="20" t="s">
        <v>216</v>
      </c>
      <c r="G34" s="3" t="str">
        <f>IF(B34="Subtotal"," ",(VLOOKUP(B34,'June 2022'!$B$12:$E$112,4,0)))</f>
        <v>0H6379S</v>
      </c>
    </row>
    <row r="35" spans="1:14">
      <c r="A35" s="28">
        <v>432517</v>
      </c>
      <c r="B35" s="2" t="s">
        <v>28</v>
      </c>
      <c r="C35" s="18">
        <v>19561.59</v>
      </c>
      <c r="D35" s="19">
        <f t="shared" si="0"/>
        <v>1.1277971504274251E-3</v>
      </c>
      <c r="E35" s="20" t="s">
        <v>217</v>
      </c>
      <c r="G35" s="3" t="str">
        <f>IF(B35="Subtotal"," ",(VLOOKUP(B35,'June 2022'!$B$12:$E$112,4,0)))</f>
        <v>0H6371S</v>
      </c>
    </row>
    <row r="36" spans="1:14">
      <c r="A36" s="28">
        <v>12313057</v>
      </c>
      <c r="B36" s="2" t="s">
        <v>29</v>
      </c>
      <c r="C36" s="18">
        <v>14702.88</v>
      </c>
      <c r="D36" s="19">
        <f t="shared" si="0"/>
        <v>8.476747629960745E-4</v>
      </c>
      <c r="E36" s="20" t="s">
        <v>218</v>
      </c>
      <c r="G36" s="3" t="str">
        <f>IF(B36="Subtotal"," ",(VLOOKUP(B36,'June 2022'!$B$12:$E$112,4,0)))</f>
        <v>0H5808S</v>
      </c>
    </row>
    <row r="37" spans="1:14">
      <c r="A37" s="28">
        <v>103572</v>
      </c>
      <c r="B37" s="2" t="s">
        <v>30</v>
      </c>
      <c r="C37" s="18">
        <v>12619.09</v>
      </c>
      <c r="D37" s="19">
        <f t="shared" si="0"/>
        <v>7.2753665438173563E-4</v>
      </c>
      <c r="E37" s="20" t="s">
        <v>128</v>
      </c>
      <c r="G37" s="3" t="str">
        <f>IF(B37="Subtotal"," ",(VLOOKUP(B37,'June 2022'!$B$12:$E$112,4,0)))</f>
        <v>2H6464S</v>
      </c>
    </row>
    <row r="38" spans="1:14">
      <c r="A38" s="28">
        <v>126849</v>
      </c>
      <c r="B38" s="2" t="s">
        <v>45</v>
      </c>
      <c r="C38" s="18">
        <v>654.41999999999996</v>
      </c>
      <c r="D38" s="19">
        <f t="shared" si="0"/>
        <v>3.7729704547673042E-5</v>
      </c>
      <c r="E38" s="20" t="s">
        <v>235</v>
      </c>
      <c r="G38" s="3" t="str">
        <f>IF(B38="Subtotal"," ",(VLOOKUP(B38,'June 2022'!$B$12:$E$112,4,0)))</f>
        <v>0H6366S</v>
      </c>
    </row>
    <row r="39" spans="1:14" s="35" customFormat="1">
      <c r="A39" s="30"/>
      <c r="B39" s="27" t="s">
        <v>46</v>
      </c>
      <c r="C39" s="29">
        <v>13273.51</v>
      </c>
      <c r="D39" s="31">
        <f t="shared" si="0"/>
        <v>7.6526635892940878E-4</v>
      </c>
      <c r="E39" s="34" t="s">
        <v>238</v>
      </c>
      <c r="G39" s="3" t="str">
        <f>IF(B39="Subtotal"," ",(VLOOKUP(B39,'June 2022'!$B$12:$E$112,4,0)))</f>
        <v xml:space="preserve"> </v>
      </c>
    </row>
    <row r="40" spans="1:14">
      <c r="A40" s="28">
        <v>577525</v>
      </c>
      <c r="B40" s="2" t="s">
        <v>31</v>
      </c>
      <c r="C40" s="18">
        <v>4307.5</v>
      </c>
      <c r="D40" s="19">
        <f t="shared" si="0"/>
        <v>2.4834311655985703E-4</v>
      </c>
      <c r="E40" s="20" t="s">
        <v>219</v>
      </c>
      <c r="G40" s="3" t="str">
        <f>IF(B40="Subtotal"," ",(VLOOKUP(B40,'June 2022'!$B$12:$E$112,4,0)))</f>
        <v>0H6372S</v>
      </c>
    </row>
    <row r="41" spans="1:14">
      <c r="A41" s="28">
        <v>75226</v>
      </c>
      <c r="B41" s="2" t="s">
        <v>32</v>
      </c>
      <c r="C41" s="18">
        <v>1905.87</v>
      </c>
      <c r="D41" s="19">
        <f t="shared" si="0"/>
        <v>1.0988037041391403E-4</v>
      </c>
      <c r="E41" s="20" t="s">
        <v>220</v>
      </c>
      <c r="G41" s="3" t="str">
        <f>IF(B41="Subtotal"," ",(VLOOKUP(B41,'June 2022'!$B$12:$E$112,4,0)))</f>
        <v>0H6380S</v>
      </c>
    </row>
    <row r="42" spans="1:14">
      <c r="A42" s="28">
        <v>59546</v>
      </c>
      <c r="B42" s="2" t="s">
        <v>33</v>
      </c>
      <c r="C42" s="18">
        <v>1842.65</v>
      </c>
      <c r="D42" s="19">
        <f t="shared" si="0"/>
        <v>1.0623550637934315E-4</v>
      </c>
      <c r="E42" s="20" t="s">
        <v>233</v>
      </c>
      <c r="G42" s="3" t="str">
        <f>IF(B42="Subtotal"," ",(VLOOKUP(B42,'June 2022'!$B$12:$E$112,4,0)))</f>
        <v>0H6381S</v>
      </c>
    </row>
    <row r="43" spans="1:14">
      <c r="A43" s="30">
        <v>275182</v>
      </c>
      <c r="B43" s="2" t="s">
        <v>34</v>
      </c>
      <c r="C43" s="29">
        <v>1160.3</v>
      </c>
      <c r="D43" s="19">
        <f t="shared" si="0"/>
        <v>6.6895535262774725E-5</v>
      </c>
      <c r="E43" s="20" t="s">
        <v>221</v>
      </c>
      <c r="G43" s="3" t="str">
        <f>IF(B43="Subtotal"," ",(VLOOKUP(B43,'June 2022'!$B$12:$E$112,4,0)))</f>
        <v>0H6365S</v>
      </c>
    </row>
    <row r="44" spans="1:14">
      <c r="A44" s="28">
        <v>365735</v>
      </c>
      <c r="B44" s="2" t="s">
        <v>35</v>
      </c>
      <c r="C44" s="18">
        <v>917.6</v>
      </c>
      <c r="D44" s="19">
        <f t="shared" si="0"/>
        <v>5.290299332683107E-5</v>
      </c>
      <c r="E44" s="20" t="s">
        <v>234</v>
      </c>
      <c r="G44" s="3" t="str">
        <f>IF(B44="Subtotal"," ",(VLOOKUP(B44,'June 2022'!$B$12:$E$112,4,0)))</f>
        <v>0H6378S</v>
      </c>
    </row>
    <row r="45" spans="1:14">
      <c r="A45" s="28">
        <v>552780</v>
      </c>
      <c r="B45" s="2" t="s">
        <v>36</v>
      </c>
      <c r="C45" s="18">
        <v>263.60000000000002</v>
      </c>
      <c r="D45" s="19">
        <f t="shared" si="0"/>
        <v>1.519750331402863E-5</v>
      </c>
      <c r="E45" s="20" t="s">
        <v>222</v>
      </c>
      <c r="G45" s="3" t="str">
        <f>IF(B45="Subtotal"," ",(VLOOKUP(B45,'June 2022'!$B$12:$E$112,4,0)))</f>
        <v>0H6368S</v>
      </c>
    </row>
    <row r="46" spans="1:14">
      <c r="A46" s="28"/>
      <c r="C46" s="18"/>
      <c r="D46" s="19"/>
      <c r="E46" s="20"/>
    </row>
    <row r="47" spans="1:14">
      <c r="C47" s="18"/>
      <c r="D47" s="19"/>
      <c r="E47" s="20"/>
    </row>
    <row r="48" spans="1:14">
      <c r="A48" s="21"/>
      <c r="B48" s="21" t="s">
        <v>37</v>
      </c>
      <c r="C48" s="26">
        <v>2753441.19</v>
      </c>
      <c r="D48" s="19">
        <f t="shared" si="0"/>
        <v>0.15874594692719246</v>
      </c>
    </row>
    <row r="49" spans="1:5">
      <c r="B49" s="21" t="s">
        <v>48</v>
      </c>
      <c r="C49" s="26">
        <v>14591513.08</v>
      </c>
      <c r="D49" s="19">
        <f t="shared" si="0"/>
        <v>0.84125405307280754</v>
      </c>
    </row>
    <row r="50" spans="1:5">
      <c r="B50" s="3"/>
      <c r="C50" s="26"/>
      <c r="D50" s="23"/>
    </row>
    <row r="51" spans="1:5">
      <c r="B51" s="21" t="s">
        <v>49</v>
      </c>
      <c r="C51" s="22">
        <f>C48+C49</f>
        <v>17344954.27</v>
      </c>
      <c r="D51" s="19">
        <f t="shared" si="0"/>
        <v>1</v>
      </c>
    </row>
    <row r="52" spans="1:5">
      <c r="A52" s="55" t="s">
        <v>51</v>
      </c>
      <c r="B52" s="55"/>
      <c r="C52" s="55"/>
      <c r="D52" s="55"/>
      <c r="E52" s="55"/>
    </row>
    <row r="53" spans="1:5">
      <c r="A53" s="55"/>
      <c r="B53" s="55"/>
      <c r="C53" s="55"/>
      <c r="D53" s="55"/>
      <c r="E53" s="55"/>
    </row>
    <row r="54" spans="1:5">
      <c r="A54" s="55"/>
      <c r="B54" s="55"/>
      <c r="C54" s="55"/>
      <c r="D54" s="55"/>
      <c r="E54" s="55"/>
    </row>
    <row r="55" spans="1:5">
      <c r="A55" s="55"/>
      <c r="B55" s="55"/>
      <c r="C55" s="55"/>
      <c r="D55" s="55"/>
      <c r="E55" s="55"/>
    </row>
  </sheetData>
  <mergeCells count="2">
    <mergeCell ref="A3:E6"/>
    <mergeCell ref="A52:E55"/>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F7B71-6CD6-430F-90A7-4529027A348C}">
  <sheetPr codeName="Sheet2"/>
  <dimension ref="A1:N59"/>
  <sheetViews>
    <sheetView workbookViewId="0">
      <selection activeCell="E36" sqref="E36"/>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11" width="9.140625" style="3"/>
    <col min="12" max="12" width="10.85546875" style="3" bestFit="1" customWidth="1"/>
    <col min="13" max="16384" width="9.140625" style="3"/>
  </cols>
  <sheetData>
    <row r="1" spans="1:5" ht="38.25" customHeight="1">
      <c r="A1" s="1" t="s">
        <v>0</v>
      </c>
    </row>
    <row r="2" spans="1:5" ht="12.75">
      <c r="A2" s="4"/>
    </row>
    <row r="3" spans="1:5">
      <c r="A3" s="46" t="s">
        <v>1</v>
      </c>
      <c r="B3" s="47"/>
      <c r="C3" s="47"/>
      <c r="D3" s="47"/>
      <c r="E3" s="48"/>
    </row>
    <row r="4" spans="1:5" ht="12.75" customHeight="1">
      <c r="A4" s="49"/>
      <c r="B4" s="56"/>
      <c r="C4" s="56"/>
      <c r="D4" s="56"/>
      <c r="E4" s="51"/>
    </row>
    <row r="5" spans="1:5" ht="12.75" customHeight="1">
      <c r="A5" s="49"/>
      <c r="B5" s="56"/>
      <c r="C5" s="56"/>
      <c r="D5" s="56"/>
      <c r="E5" s="51"/>
    </row>
    <row r="6" spans="1:5">
      <c r="A6" s="52"/>
      <c r="B6" s="53"/>
      <c r="C6" s="53"/>
      <c r="D6" s="53"/>
      <c r="E6" s="54"/>
    </row>
    <row r="7" spans="1:5" ht="12.75">
      <c r="A7" s="5"/>
      <c r="B7" s="5"/>
    </row>
    <row r="8" spans="1:5" ht="30.75" customHeight="1">
      <c r="A8" s="4" t="s">
        <v>2</v>
      </c>
    </row>
    <row r="9" spans="1:5">
      <c r="A9" s="6"/>
    </row>
    <row r="10" spans="1:5" ht="12">
      <c r="A10" s="7" t="s">
        <v>3</v>
      </c>
      <c r="B10" s="8" t="s">
        <v>4</v>
      </c>
      <c r="C10" s="9" t="s">
        <v>5</v>
      </c>
      <c r="D10" s="10" t="s">
        <v>6</v>
      </c>
      <c r="E10" s="11" t="s">
        <v>7</v>
      </c>
    </row>
    <row r="11" spans="1:5" ht="12">
      <c r="A11" s="12"/>
      <c r="B11" s="13"/>
      <c r="C11" s="14"/>
      <c r="D11" s="15"/>
      <c r="E11" s="16"/>
    </row>
    <row r="12" spans="1:5">
      <c r="A12" s="28">
        <v>842766</v>
      </c>
      <c r="B12" s="2" t="s">
        <v>8</v>
      </c>
      <c r="C12" s="18">
        <v>6645466.8300000001</v>
      </c>
      <c r="D12" s="19">
        <f>C12/$C$54</f>
        <v>0.34932249298917084</v>
      </c>
      <c r="E12" s="20" t="s">
        <v>9</v>
      </c>
    </row>
    <row r="13" spans="1:5">
      <c r="A13" s="28">
        <v>97567</v>
      </c>
      <c r="B13" s="2" t="s">
        <v>10</v>
      </c>
      <c r="C13" s="18">
        <v>5035716.25</v>
      </c>
      <c r="D13" s="19">
        <f t="shared" ref="D13:D54" si="0">C13/$C$54</f>
        <v>0.26470509889462179</v>
      </c>
      <c r="E13" s="20" t="s">
        <v>11</v>
      </c>
    </row>
    <row r="14" spans="1:5">
      <c r="A14" s="28">
        <v>2097857.9900000002</v>
      </c>
      <c r="B14" s="2" t="s">
        <v>38</v>
      </c>
      <c r="C14" s="18">
        <v>1670934.32</v>
      </c>
      <c r="D14" s="19">
        <f t="shared" si="0"/>
        <v>8.7833549879228728E-2</v>
      </c>
      <c r="E14" s="20" t="s">
        <v>39</v>
      </c>
    </row>
    <row r="15" spans="1:5">
      <c r="A15" s="28">
        <v>4198000</v>
      </c>
      <c r="B15" s="2" t="s">
        <v>12</v>
      </c>
      <c r="C15" s="18">
        <v>1576779.07</v>
      </c>
      <c r="D15" s="19">
        <f t="shared" si="0"/>
        <v>8.2884229161903189E-2</v>
      </c>
      <c r="E15" s="20" t="s">
        <v>13</v>
      </c>
    </row>
    <row r="16" spans="1:5">
      <c r="A16" s="28">
        <v>65502</v>
      </c>
      <c r="B16" s="2" t="s">
        <v>14</v>
      </c>
      <c r="C16" s="18">
        <v>1514032.73</v>
      </c>
      <c r="D16" s="19">
        <f t="shared" si="0"/>
        <v>7.9585934478405965E-2</v>
      </c>
      <c r="E16" s="20" t="s">
        <v>15</v>
      </c>
    </row>
    <row r="17" spans="1:7">
      <c r="A17" s="28">
        <v>5365084</v>
      </c>
      <c r="B17" s="2" t="s">
        <v>40</v>
      </c>
      <c r="C17" s="18">
        <v>24844.76</v>
      </c>
      <c r="D17" s="19">
        <f t="shared" si="0"/>
        <v>1.3059780031913321E-3</v>
      </c>
      <c r="E17" s="20" t="s">
        <v>107</v>
      </c>
    </row>
    <row r="18" spans="1:7">
      <c r="A18" s="28">
        <v>8860909</v>
      </c>
      <c r="B18" s="2" t="s">
        <v>16</v>
      </c>
      <c r="C18" s="18">
        <v>203252.53</v>
      </c>
      <c r="D18" s="19">
        <f t="shared" si="0"/>
        <v>1.068407717655499E-2</v>
      </c>
      <c r="E18" s="20" t="s">
        <v>106</v>
      </c>
    </row>
    <row r="19" spans="1:7" s="35" customFormat="1">
      <c r="A19" s="30"/>
      <c r="B19" s="27" t="s">
        <v>46</v>
      </c>
      <c r="C19" s="29">
        <v>228097.29</v>
      </c>
      <c r="D19" s="31">
        <f t="shared" si="0"/>
        <v>1.1990055179746323E-2</v>
      </c>
      <c r="E19" s="34" t="s">
        <v>238</v>
      </c>
      <c r="G19" s="3"/>
    </row>
    <row r="20" spans="1:7">
      <c r="A20" s="28">
        <v>2355925</v>
      </c>
      <c r="B20" s="2" t="s">
        <v>41</v>
      </c>
      <c r="C20" s="18">
        <v>29595.56</v>
      </c>
      <c r="D20" s="19">
        <f t="shared" si="0"/>
        <v>1.5557063281001413E-3</v>
      </c>
      <c r="E20" s="20" t="s">
        <v>123</v>
      </c>
    </row>
    <row r="21" spans="1:7">
      <c r="A21" s="28">
        <v>14455036</v>
      </c>
      <c r="B21" s="2" t="s">
        <v>17</v>
      </c>
      <c r="C21" s="18">
        <v>182908.77</v>
      </c>
      <c r="D21" s="19">
        <f t="shared" si="0"/>
        <v>9.6146966286163611E-3</v>
      </c>
      <c r="E21" s="20" t="s">
        <v>122</v>
      </c>
    </row>
    <row r="22" spans="1:7" s="35" customFormat="1">
      <c r="A22" s="30"/>
      <c r="B22" s="27" t="s">
        <v>46</v>
      </c>
      <c r="C22" s="29">
        <v>212504.33</v>
      </c>
      <c r="D22" s="31">
        <f t="shared" si="0"/>
        <v>1.1170402956716502E-2</v>
      </c>
      <c r="E22" s="34" t="s">
        <v>238</v>
      </c>
      <c r="G22" s="3"/>
    </row>
    <row r="23" spans="1:7">
      <c r="A23" s="28">
        <v>71192</v>
      </c>
      <c r="B23" s="2" t="s">
        <v>18</v>
      </c>
      <c r="C23" s="18">
        <v>137061.60999999999</v>
      </c>
      <c r="D23" s="19">
        <f t="shared" si="0"/>
        <v>7.2047163161161193E-3</v>
      </c>
      <c r="E23" s="20" t="s">
        <v>188</v>
      </c>
    </row>
    <row r="24" spans="1:7">
      <c r="A24" s="28">
        <v>262047</v>
      </c>
      <c r="B24" s="2" t="s">
        <v>19</v>
      </c>
      <c r="C24" s="18">
        <v>130155.61</v>
      </c>
      <c r="D24" s="19">
        <f t="shared" si="0"/>
        <v>6.8416987586899531E-3</v>
      </c>
      <c r="E24" s="20" t="s">
        <v>91</v>
      </c>
    </row>
    <row r="25" spans="1:7">
      <c r="A25" s="28">
        <v>362649</v>
      </c>
      <c r="B25" s="2" t="s">
        <v>42</v>
      </c>
      <c r="C25" s="18">
        <v>2079.71</v>
      </c>
      <c r="D25" s="19">
        <f t="shared" si="0"/>
        <v>1.0932106057844976E-4</v>
      </c>
      <c r="E25" s="20" t="s">
        <v>237</v>
      </c>
    </row>
    <row r="26" spans="1:7" s="35" customFormat="1">
      <c r="A26" s="30"/>
      <c r="B26" s="27" t="s">
        <v>46</v>
      </c>
      <c r="C26" s="29">
        <v>132235.32</v>
      </c>
      <c r="D26" s="31">
        <f t="shared" si="0"/>
        <v>6.9510198192684032E-3</v>
      </c>
      <c r="E26" s="34" t="s">
        <v>238</v>
      </c>
      <c r="G26" s="3"/>
    </row>
    <row r="27" spans="1:7">
      <c r="A27" s="28">
        <v>1677948</v>
      </c>
      <c r="B27" s="2" t="s">
        <v>43</v>
      </c>
      <c r="C27" s="18">
        <v>8042.92</v>
      </c>
      <c r="D27" s="19">
        <f t="shared" si="0"/>
        <v>4.2278036098668812E-4</v>
      </c>
      <c r="E27" s="20" t="s">
        <v>236</v>
      </c>
    </row>
    <row r="28" spans="1:7">
      <c r="A28" s="28">
        <v>2041744</v>
      </c>
      <c r="B28" s="2" t="s">
        <v>20</v>
      </c>
      <c r="C28" s="18">
        <v>60535.02</v>
      </c>
      <c r="D28" s="19">
        <f t="shared" si="0"/>
        <v>3.1820554733773786E-3</v>
      </c>
      <c r="E28" s="20" t="s">
        <v>193</v>
      </c>
    </row>
    <row r="29" spans="1:7">
      <c r="A29" s="30"/>
      <c r="B29" s="27" t="s">
        <v>46</v>
      </c>
      <c r="C29" s="29">
        <v>68577.94</v>
      </c>
      <c r="D29" s="19">
        <f t="shared" si="0"/>
        <v>3.6048358343640668E-3</v>
      </c>
      <c r="E29" s="20" t="s">
        <v>238</v>
      </c>
    </row>
    <row r="30" spans="1:7">
      <c r="A30" s="28">
        <v>180877</v>
      </c>
      <c r="B30" s="2" t="s">
        <v>21</v>
      </c>
      <c r="C30" s="18">
        <v>53975.88</v>
      </c>
      <c r="D30" s="19">
        <f t="shared" si="0"/>
        <v>2.8372707960509567E-3</v>
      </c>
      <c r="E30" s="20" t="s">
        <v>208</v>
      </c>
    </row>
    <row r="31" spans="1:7">
      <c r="A31" s="28">
        <v>1265335</v>
      </c>
      <c r="B31" s="2" t="s">
        <v>22</v>
      </c>
      <c r="C31" s="18">
        <v>48776.27</v>
      </c>
      <c r="D31" s="19">
        <f t="shared" si="0"/>
        <v>2.5639505351519308E-3</v>
      </c>
      <c r="E31" s="20" t="s">
        <v>209</v>
      </c>
    </row>
    <row r="32" spans="1:7">
      <c r="A32" s="28">
        <v>571359</v>
      </c>
      <c r="B32" s="2" t="s">
        <v>44</v>
      </c>
      <c r="C32" s="18">
        <v>18282.21</v>
      </c>
      <c r="D32" s="19">
        <f t="shared" si="0"/>
        <v>9.6101407740403224E-4</v>
      </c>
      <c r="E32" s="20" t="s">
        <v>211</v>
      </c>
    </row>
    <row r="33" spans="1:14">
      <c r="A33" s="28">
        <v>730066</v>
      </c>
      <c r="B33" s="2" t="s">
        <v>23</v>
      </c>
      <c r="C33" s="18">
        <v>26379.02</v>
      </c>
      <c r="D33" s="19">
        <f t="shared" si="0"/>
        <v>1.386627194858965E-3</v>
      </c>
      <c r="E33" s="20" t="s">
        <v>210</v>
      </c>
      <c r="L33" s="24"/>
      <c r="N33" s="25"/>
    </row>
    <row r="34" spans="1:14" s="35" customFormat="1">
      <c r="A34" s="30"/>
      <c r="B34" s="27" t="s">
        <v>46</v>
      </c>
      <c r="C34" s="29">
        <v>44661.229999999996</v>
      </c>
      <c r="D34" s="31">
        <f t="shared" si="0"/>
        <v>2.347641272262997E-3</v>
      </c>
      <c r="E34" s="34" t="s">
        <v>238</v>
      </c>
      <c r="G34" s="3"/>
    </row>
    <row r="35" spans="1:14">
      <c r="A35" s="28">
        <v>6156103</v>
      </c>
      <c r="B35" s="2" t="s">
        <v>24</v>
      </c>
      <c r="C35" s="18">
        <v>42074.5</v>
      </c>
      <c r="D35" s="19">
        <f t="shared" si="0"/>
        <v>2.2116684361319534E-3</v>
      </c>
      <c r="E35" s="20" t="s">
        <v>212</v>
      </c>
    </row>
    <row r="36" spans="1:14">
      <c r="A36" s="28">
        <v>21233273216</v>
      </c>
      <c r="B36" s="2" t="s">
        <v>25</v>
      </c>
      <c r="C36" s="18">
        <v>40251.050000000003</v>
      </c>
      <c r="D36" s="19">
        <f t="shared" si="0"/>
        <v>2.115817818540186E-3</v>
      </c>
      <c r="E36" s="20" t="s">
        <v>213</v>
      </c>
    </row>
    <row r="37" spans="1:14">
      <c r="A37" s="28">
        <v>4003270</v>
      </c>
      <c r="B37" s="2" t="s">
        <v>26</v>
      </c>
      <c r="C37" s="18">
        <v>33027.06</v>
      </c>
      <c r="D37" s="19">
        <f t="shared" si="0"/>
        <v>1.7360849478956658E-3</v>
      </c>
      <c r="E37" s="20" t="s">
        <v>215</v>
      </c>
    </row>
    <row r="38" spans="1:14">
      <c r="A38" s="28">
        <v>169819</v>
      </c>
      <c r="B38" s="2" t="s">
        <v>27</v>
      </c>
      <c r="C38" s="18">
        <v>25618.26</v>
      </c>
      <c r="D38" s="19">
        <f t="shared" si="0"/>
        <v>1.3466374414579322E-3</v>
      </c>
      <c r="E38" s="20" t="s">
        <v>216</v>
      </c>
    </row>
    <row r="39" spans="1:14">
      <c r="A39" s="28">
        <v>432517</v>
      </c>
      <c r="B39" s="2" t="s">
        <v>28</v>
      </c>
      <c r="C39" s="18">
        <v>19636.38</v>
      </c>
      <c r="D39" s="19">
        <f t="shared" si="0"/>
        <v>1.0321967425850043E-3</v>
      </c>
      <c r="E39" s="20" t="s">
        <v>217</v>
      </c>
    </row>
    <row r="40" spans="1:14">
      <c r="A40" s="28">
        <v>12313057</v>
      </c>
      <c r="B40" s="2" t="s">
        <v>29</v>
      </c>
      <c r="C40" s="18">
        <v>14759.09</v>
      </c>
      <c r="D40" s="19">
        <f t="shared" si="0"/>
        <v>7.7581940365377487E-4</v>
      </c>
      <c r="E40" s="20" t="s">
        <v>218</v>
      </c>
    </row>
    <row r="41" spans="1:14">
      <c r="A41" s="28">
        <v>103572</v>
      </c>
      <c r="B41" s="2" t="s">
        <v>30</v>
      </c>
      <c r="C41" s="18">
        <v>12667.34</v>
      </c>
      <c r="D41" s="19">
        <f t="shared" si="0"/>
        <v>6.658654540814921E-4</v>
      </c>
      <c r="E41" s="20" t="s">
        <v>128</v>
      </c>
    </row>
    <row r="42" spans="1:14">
      <c r="A42" s="28">
        <v>126849</v>
      </c>
      <c r="B42" s="2" t="s">
        <v>45</v>
      </c>
      <c r="C42" s="18">
        <v>656.93</v>
      </c>
      <c r="D42" s="19">
        <f t="shared" si="0"/>
        <v>3.4531874312188239E-5</v>
      </c>
      <c r="E42" s="20" t="s">
        <v>235</v>
      </c>
    </row>
    <row r="43" spans="1:14" s="35" customFormat="1">
      <c r="A43" s="30"/>
      <c r="B43" s="27" t="s">
        <v>46</v>
      </c>
      <c r="C43" s="29">
        <v>13324.27</v>
      </c>
      <c r="D43" s="31">
        <f t="shared" si="0"/>
        <v>7.0039732839368037E-4</v>
      </c>
      <c r="E43" s="34" t="s">
        <v>238</v>
      </c>
      <c r="G43" s="3"/>
    </row>
    <row r="44" spans="1:14">
      <c r="A44" s="28">
        <v>577525</v>
      </c>
      <c r="B44" s="2" t="s">
        <v>31</v>
      </c>
      <c r="C44" s="18">
        <v>4323.97</v>
      </c>
      <c r="D44" s="19">
        <f t="shared" si="0"/>
        <v>2.2729177929105474E-4</v>
      </c>
      <c r="E44" s="20" t="s">
        <v>219</v>
      </c>
    </row>
    <row r="45" spans="1:14">
      <c r="A45" s="28">
        <v>75226</v>
      </c>
      <c r="B45" s="2" t="s">
        <v>32</v>
      </c>
      <c r="C45" s="18">
        <v>1913.16</v>
      </c>
      <c r="D45" s="19">
        <f t="shared" si="0"/>
        <v>1.0056627138219605E-4</v>
      </c>
      <c r="E45" s="20" t="s">
        <v>220</v>
      </c>
    </row>
    <row r="46" spans="1:14">
      <c r="A46" s="28">
        <v>59546</v>
      </c>
      <c r="B46" s="2" t="s">
        <v>33</v>
      </c>
      <c r="C46" s="18">
        <v>1849.69</v>
      </c>
      <c r="D46" s="19">
        <f t="shared" si="0"/>
        <v>9.7229937126499732E-5</v>
      </c>
      <c r="E46" s="20" t="s">
        <v>233</v>
      </c>
    </row>
    <row r="47" spans="1:14">
      <c r="A47" s="28">
        <v>275182</v>
      </c>
      <c r="B47" s="2" t="s">
        <v>34</v>
      </c>
      <c r="C47" s="18">
        <v>1164.73</v>
      </c>
      <c r="D47" s="19">
        <f t="shared" si="0"/>
        <v>6.1224650979000816E-5</v>
      </c>
      <c r="E47" s="20" t="s">
        <v>221</v>
      </c>
    </row>
    <row r="48" spans="1:14">
      <c r="A48" s="28">
        <v>365735</v>
      </c>
      <c r="B48" s="2" t="s">
        <v>35</v>
      </c>
      <c r="C48" s="18">
        <v>921.11</v>
      </c>
      <c r="D48" s="19">
        <f t="shared" si="0"/>
        <v>4.8418636304780889E-5</v>
      </c>
      <c r="E48" s="20" t="s">
        <v>234</v>
      </c>
    </row>
    <row r="49" spans="1:5">
      <c r="A49" s="28">
        <v>552780</v>
      </c>
      <c r="B49" s="2" t="s">
        <v>36</v>
      </c>
      <c r="C49" s="18">
        <v>264.61</v>
      </c>
      <c r="D49" s="19">
        <f t="shared" si="0"/>
        <v>1.3909365170943831E-5</v>
      </c>
      <c r="E49" s="20" t="s">
        <v>222</v>
      </c>
    </row>
    <row r="50" spans="1:5">
      <c r="C50" s="18"/>
      <c r="D50" s="19"/>
      <c r="E50" s="20"/>
    </row>
    <row r="51" spans="1:5">
      <c r="A51" s="21"/>
      <c r="B51" s="21" t="s">
        <v>37</v>
      </c>
      <c r="C51" s="26">
        <v>17567946.949999999</v>
      </c>
      <c r="D51" s="19">
        <f t="shared" si="0"/>
        <v>0.92346846087192047</v>
      </c>
    </row>
    <row r="52" spans="1:5">
      <c r="B52" s="21" t="s">
        <v>48</v>
      </c>
      <c r="C52" s="26">
        <v>1455926.3</v>
      </c>
      <c r="D52" s="19">
        <f t="shared" si="0"/>
        <v>7.6531539128079501E-2</v>
      </c>
    </row>
    <row r="53" spans="1:5">
      <c r="B53" s="3"/>
      <c r="C53" s="26"/>
      <c r="D53" s="32"/>
    </row>
    <row r="54" spans="1:5">
      <c r="B54" s="21" t="s">
        <v>49</v>
      </c>
      <c r="C54" s="22">
        <f>C51+C52</f>
        <v>19023873.25</v>
      </c>
      <c r="D54" s="36">
        <f t="shared" si="0"/>
        <v>1</v>
      </c>
    </row>
    <row r="55" spans="1:5">
      <c r="C55" s="26"/>
    </row>
    <row r="56" spans="1:5">
      <c r="A56" s="55" t="s">
        <v>51</v>
      </c>
      <c r="B56" s="55"/>
      <c r="C56" s="55"/>
      <c r="D56" s="55"/>
      <c r="E56" s="55"/>
    </row>
    <row r="57" spans="1:5">
      <c r="A57" s="55"/>
      <c r="B57" s="55"/>
      <c r="C57" s="55"/>
      <c r="D57" s="55"/>
      <c r="E57" s="55"/>
    </row>
    <row r="58" spans="1:5">
      <c r="A58" s="55"/>
      <c r="B58" s="55"/>
      <c r="C58" s="55"/>
      <c r="D58" s="55"/>
      <c r="E58" s="55"/>
    </row>
    <row r="59" spans="1:5">
      <c r="A59" s="55"/>
      <c r="B59" s="55"/>
      <c r="C59" s="55"/>
      <c r="D59" s="55"/>
      <c r="E59" s="55"/>
    </row>
  </sheetData>
  <mergeCells count="2">
    <mergeCell ref="A3:E6"/>
    <mergeCell ref="A56:E59"/>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5E69B-19D4-4B75-B45D-DBCA3BF626F7}">
  <dimension ref="A1:N59"/>
  <sheetViews>
    <sheetView workbookViewId="0">
      <selection activeCell="E36" sqref="E36"/>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6" width="9.140625" style="3"/>
    <col min="7" max="7" width="0" style="3" hidden="1" customWidth="1"/>
    <col min="8" max="11" width="9.140625" style="3"/>
    <col min="12" max="12" width="10.85546875" style="3" bestFit="1" customWidth="1"/>
    <col min="13" max="16384" width="9.140625" style="3"/>
  </cols>
  <sheetData>
    <row r="1" spans="1:7" ht="38.25" customHeight="1">
      <c r="A1" s="1" t="s">
        <v>0</v>
      </c>
    </row>
    <row r="2" spans="1:7" ht="12.75">
      <c r="A2" s="4"/>
    </row>
    <row r="3" spans="1:7">
      <c r="A3" s="46" t="s">
        <v>1</v>
      </c>
      <c r="B3" s="47"/>
      <c r="C3" s="47"/>
      <c r="D3" s="47"/>
      <c r="E3" s="48"/>
    </row>
    <row r="4" spans="1:7" ht="12.75" customHeight="1">
      <c r="A4" s="49"/>
      <c r="B4" s="56"/>
      <c r="C4" s="56"/>
      <c r="D4" s="56"/>
      <c r="E4" s="51"/>
    </row>
    <row r="5" spans="1:7" ht="12.75" customHeight="1">
      <c r="A5" s="49"/>
      <c r="B5" s="56"/>
      <c r="C5" s="56"/>
      <c r="D5" s="56"/>
      <c r="E5" s="51"/>
    </row>
    <row r="6" spans="1:7">
      <c r="A6" s="52"/>
      <c r="B6" s="53"/>
      <c r="C6" s="53"/>
      <c r="D6" s="53"/>
      <c r="E6" s="54"/>
    </row>
    <row r="7" spans="1:7" ht="12.75">
      <c r="A7" s="5"/>
      <c r="B7" s="5"/>
    </row>
    <row r="8" spans="1:7" ht="30.75" customHeight="1">
      <c r="A8" s="4" t="s">
        <v>50</v>
      </c>
    </row>
    <row r="9" spans="1:7">
      <c r="A9" s="6"/>
    </row>
    <row r="10" spans="1:7" ht="12">
      <c r="A10" s="7" t="s">
        <v>3</v>
      </c>
      <c r="B10" s="8" t="s">
        <v>4</v>
      </c>
      <c r="C10" s="9" t="s">
        <v>5</v>
      </c>
      <c r="D10" s="10" t="s">
        <v>6</v>
      </c>
      <c r="E10" s="11" t="s">
        <v>7</v>
      </c>
    </row>
    <row r="11" spans="1:7" ht="12">
      <c r="A11" s="12"/>
      <c r="B11" s="13"/>
      <c r="C11" s="14"/>
      <c r="D11" s="15"/>
      <c r="E11" s="16"/>
    </row>
    <row r="12" spans="1:7">
      <c r="A12" s="28">
        <v>842766</v>
      </c>
      <c r="B12" s="2" t="s">
        <v>8</v>
      </c>
      <c r="C12" s="18">
        <v>6381633.1600000001</v>
      </c>
      <c r="D12" s="19">
        <f>C12/$C$54</f>
        <v>0.36996387266133213</v>
      </c>
      <c r="E12" s="20" t="s">
        <v>9</v>
      </c>
      <c r="G12" s="3" t="str">
        <f>IF(B12="Subtotal"," ",(VLOOKUP(B12,'April 2022'!$B$12:$E$112,4,0)))</f>
        <v>B1KDG41</v>
      </c>
    </row>
    <row r="13" spans="1:7">
      <c r="A13" s="28">
        <v>97567</v>
      </c>
      <c r="B13" s="2" t="s">
        <v>10</v>
      </c>
      <c r="C13" s="18">
        <v>3705122.97</v>
      </c>
      <c r="D13" s="19">
        <f t="shared" ref="D13:D54" si="0">C13/$C$54</f>
        <v>0.21479793781622772</v>
      </c>
      <c r="E13" s="20" t="s">
        <v>11</v>
      </c>
      <c r="G13" s="3" t="str">
        <f>IF(B13="Subtotal"," ",(VLOOKUP(B13,'April 2022'!$B$12:$E$112,4,0)))</f>
        <v>BMXZ8G7</v>
      </c>
    </row>
    <row r="14" spans="1:7">
      <c r="A14" s="28">
        <v>4198000</v>
      </c>
      <c r="B14" s="2" t="s">
        <v>12</v>
      </c>
      <c r="C14" s="18">
        <v>1994935.13</v>
      </c>
      <c r="D14" s="19">
        <f t="shared" si="0"/>
        <v>0.11565282865662839</v>
      </c>
      <c r="E14" s="20" t="s">
        <v>13</v>
      </c>
      <c r="G14" s="3" t="str">
        <f>IF(B14="Subtotal"," ",(VLOOKUP(B14,'April 2022'!$B$12:$E$112,4,0)))</f>
        <v>BNGCVV8</v>
      </c>
    </row>
    <row r="15" spans="1:7">
      <c r="A15" s="28">
        <v>65502</v>
      </c>
      <c r="B15" s="2" t="s">
        <v>14</v>
      </c>
      <c r="C15" s="18">
        <v>1537243.66</v>
      </c>
      <c r="D15" s="19">
        <f t="shared" si="0"/>
        <v>8.9118976822804424E-2</v>
      </c>
      <c r="E15" s="20" t="s">
        <v>15</v>
      </c>
      <c r="G15" s="3" t="str">
        <f>IF(B15="Subtotal"," ",(VLOOKUP(B15,'April 2022'!$B$12:$E$112,4,0)))</f>
        <v>BGXQL36</v>
      </c>
    </row>
    <row r="16" spans="1:7">
      <c r="A16" s="28">
        <v>1851004.17</v>
      </c>
      <c r="B16" s="2" t="s">
        <v>38</v>
      </c>
      <c r="C16" s="18">
        <v>1405843.79</v>
      </c>
      <c r="D16" s="19">
        <f t="shared" si="0"/>
        <v>8.1501302231744788E-2</v>
      </c>
      <c r="E16" s="20" t="s">
        <v>39</v>
      </c>
      <c r="G16" s="3" t="str">
        <f>IF(B16="Subtotal"," ",(VLOOKUP(B16,'April 2022'!$B$12:$E$112,4,0)))</f>
        <v>7253766</v>
      </c>
    </row>
    <row r="17" spans="1:7">
      <c r="A17" s="28">
        <v>8860909</v>
      </c>
      <c r="B17" s="2" t="s">
        <v>16</v>
      </c>
      <c r="C17" s="18">
        <v>193812.75</v>
      </c>
      <c r="D17" s="19">
        <f t="shared" si="0"/>
        <v>1.1235950698416923E-2</v>
      </c>
      <c r="E17" s="20" t="s">
        <v>106</v>
      </c>
      <c r="G17" s="3" t="str">
        <f>IF(B17="Subtotal"," ",(VLOOKUP(B17,'April 2022'!$B$12:$E$112,4,0)))</f>
        <v>0H5796S</v>
      </c>
    </row>
    <row r="18" spans="1:7">
      <c r="A18" s="28">
        <v>5365084</v>
      </c>
      <c r="B18" s="2" t="s">
        <v>40</v>
      </c>
      <c r="C18" s="18">
        <v>23690.880000000001</v>
      </c>
      <c r="D18" s="19">
        <f t="shared" si="0"/>
        <v>1.3734367820595473E-3</v>
      </c>
      <c r="E18" s="20" t="s">
        <v>107</v>
      </c>
      <c r="G18" s="3" t="str">
        <f>IF(B18="Subtotal"," ",(VLOOKUP(B18,'April 2022'!$B$12:$E$112,4,0)))</f>
        <v>0H6364S</v>
      </c>
    </row>
    <row r="19" spans="1:7" s="35" customFormat="1">
      <c r="A19" s="30"/>
      <c r="B19" s="27" t="s">
        <v>46</v>
      </c>
      <c r="C19" s="29">
        <v>217503.63</v>
      </c>
      <c r="D19" s="31">
        <f t="shared" si="0"/>
        <v>1.2609387480476471E-2</v>
      </c>
      <c r="E19" s="34" t="s">
        <v>238</v>
      </c>
      <c r="F19" s="3"/>
      <c r="G19" s="3" t="str">
        <f>IF(B19="Subtotal"," ",(VLOOKUP(B19,'April 2022'!$B$12:$E$112,4,0)))</f>
        <v xml:space="preserve"> </v>
      </c>
    </row>
    <row r="20" spans="1:7">
      <c r="A20" s="28">
        <v>14455036</v>
      </c>
      <c r="B20" s="2" t="s">
        <v>17</v>
      </c>
      <c r="C20" s="18">
        <v>174413.82</v>
      </c>
      <c r="D20" s="19">
        <f t="shared" si="0"/>
        <v>1.011133211123914E-2</v>
      </c>
      <c r="E20" s="20" t="s">
        <v>122</v>
      </c>
      <c r="G20" s="3" t="str">
        <f>IF(B20="Subtotal"," ",(VLOOKUP(B20,'April 2022'!$B$12:$E$112,4,0)))</f>
        <v>0H5856S</v>
      </c>
    </row>
    <row r="21" spans="1:7">
      <c r="A21" s="28">
        <v>2355925</v>
      </c>
      <c r="B21" s="2" t="s">
        <v>41</v>
      </c>
      <c r="C21" s="18">
        <v>28221.040000000001</v>
      </c>
      <c r="D21" s="19">
        <f t="shared" si="0"/>
        <v>1.6360647795258668E-3</v>
      </c>
      <c r="E21" s="20" t="s">
        <v>123</v>
      </c>
      <c r="G21" s="3" t="str">
        <f>IF(B21="Subtotal"," ",(VLOOKUP(B21,'April 2022'!$B$12:$E$112,4,0)))</f>
        <v>0H5855S</v>
      </c>
    </row>
    <row r="22" spans="1:7" s="35" customFormat="1">
      <c r="A22" s="30"/>
      <c r="B22" s="27" t="s">
        <v>46</v>
      </c>
      <c r="C22" s="29">
        <v>202634.86000000002</v>
      </c>
      <c r="D22" s="31">
        <f t="shared" si="0"/>
        <v>1.1747396890765007E-2</v>
      </c>
      <c r="E22" s="34" t="s">
        <v>238</v>
      </c>
      <c r="F22" s="3"/>
      <c r="G22" s="3" t="str">
        <f>IF(B22="Subtotal"," ",(VLOOKUP(B22,'April 2022'!$B$12:$E$112,4,0)))</f>
        <v xml:space="preserve"> </v>
      </c>
    </row>
    <row r="23" spans="1:7">
      <c r="A23" s="28">
        <v>71192</v>
      </c>
      <c r="B23" s="2" t="s">
        <v>18</v>
      </c>
      <c r="C23" s="18">
        <v>130695.98</v>
      </c>
      <c r="D23" s="19">
        <f t="shared" si="0"/>
        <v>7.5768678157721011E-3</v>
      </c>
      <c r="E23" s="20" t="s">
        <v>188</v>
      </c>
      <c r="G23" s="3" t="str">
        <f>IF(B23="Subtotal"," ",(VLOOKUP(B23,'April 2022'!$B$12:$E$112,4,0)))</f>
        <v>0H5804S</v>
      </c>
    </row>
    <row r="24" spans="1:7">
      <c r="A24" s="28">
        <v>262047</v>
      </c>
      <c r="B24" s="2" t="s">
        <v>19</v>
      </c>
      <c r="C24" s="18">
        <v>124110.71</v>
      </c>
      <c r="D24" s="19">
        <f t="shared" si="0"/>
        <v>7.1950984582052537E-3</v>
      </c>
      <c r="E24" s="20" t="s">
        <v>91</v>
      </c>
      <c r="G24" s="3" t="str">
        <f>IF(B24="Subtotal"," ",(VLOOKUP(B24,'April 2022'!$B$12:$E$112,4,0)))</f>
        <v>0H5797S</v>
      </c>
    </row>
    <row r="25" spans="1:7">
      <c r="A25" s="28">
        <v>362649</v>
      </c>
      <c r="B25" s="2" t="s">
        <v>42</v>
      </c>
      <c r="C25" s="18">
        <v>1983.12</v>
      </c>
      <c r="D25" s="19">
        <f t="shared" si="0"/>
        <v>1.1496786743413201E-4</v>
      </c>
      <c r="E25" s="20" t="s">
        <v>237</v>
      </c>
      <c r="G25" s="3" t="str">
        <f>IF(B25="Subtotal"," ",(VLOOKUP(B25,'April 2022'!$B$12:$E$112,4,0)))</f>
        <v>0H6400S</v>
      </c>
    </row>
    <row r="26" spans="1:7" s="35" customFormat="1">
      <c r="A26" s="30"/>
      <c r="B26" s="27" t="s">
        <v>46</v>
      </c>
      <c r="C26" s="29">
        <v>126093.83</v>
      </c>
      <c r="D26" s="31">
        <f t="shared" si="0"/>
        <v>7.3100663256393857E-3</v>
      </c>
      <c r="E26" s="34" t="s">
        <v>238</v>
      </c>
      <c r="F26" s="3"/>
      <c r="G26" s="3" t="str">
        <f>IF(B26="Subtotal"," ",(VLOOKUP(B26,'April 2022'!$B$12:$E$112,4,0)))</f>
        <v xml:space="preserve"> </v>
      </c>
    </row>
    <row r="27" spans="1:7">
      <c r="A27" s="28">
        <v>2041744</v>
      </c>
      <c r="B27" s="2" t="s">
        <v>20</v>
      </c>
      <c r="C27" s="18">
        <v>57723.56</v>
      </c>
      <c r="D27" s="19">
        <f t="shared" si="0"/>
        <v>3.3464210909607919E-3</v>
      </c>
      <c r="E27" s="20" t="s">
        <v>193</v>
      </c>
      <c r="G27" s="3" t="str">
        <f>IF(B27="Subtotal"," ",(VLOOKUP(B27,'April 2022'!$B$12:$E$112,4,0)))</f>
        <v>0H5827S</v>
      </c>
    </row>
    <row r="28" spans="1:7">
      <c r="A28" s="28">
        <v>1677948</v>
      </c>
      <c r="B28" s="2" t="s">
        <v>43</v>
      </c>
      <c r="C28" s="18">
        <v>7669.38</v>
      </c>
      <c r="D28" s="19">
        <f t="shared" si="0"/>
        <v>4.4461871351304176E-4</v>
      </c>
      <c r="E28" s="20" t="s">
        <v>236</v>
      </c>
      <c r="G28" s="3" t="str">
        <f>IF(B28="Subtotal"," ",(VLOOKUP(B28,'April 2022'!$B$12:$E$112,4,0)))</f>
        <v>0H6367S</v>
      </c>
    </row>
    <row r="29" spans="1:7">
      <c r="A29" s="30"/>
      <c r="B29" s="27" t="s">
        <v>46</v>
      </c>
      <c r="C29" s="29">
        <v>65392.939999999995</v>
      </c>
      <c r="D29" s="19">
        <f t="shared" si="0"/>
        <v>3.7910398044738334E-3</v>
      </c>
      <c r="E29" s="20" t="s">
        <v>238</v>
      </c>
      <c r="G29" s="3" t="str">
        <f>IF(B29="Subtotal"," ",(VLOOKUP(B29,'April 2022'!$B$12:$E$112,4,0)))</f>
        <v xml:space="preserve"> </v>
      </c>
    </row>
    <row r="30" spans="1:7">
      <c r="A30" s="28">
        <v>180877</v>
      </c>
      <c r="B30" s="2" t="s">
        <v>21</v>
      </c>
      <c r="C30" s="18">
        <v>51469.04</v>
      </c>
      <c r="D30" s="19">
        <f t="shared" si="0"/>
        <v>2.9838263784753511E-3</v>
      </c>
      <c r="E30" s="20" t="s">
        <v>208</v>
      </c>
      <c r="G30" s="3" t="str">
        <f>IF(B30="Subtotal"," ",(VLOOKUP(B30,'April 2022'!$B$12:$E$112,4,0)))</f>
        <v>0H5813S</v>
      </c>
    </row>
    <row r="31" spans="1:7">
      <c r="A31" s="28">
        <v>1265335</v>
      </c>
      <c r="B31" s="2" t="s">
        <v>22</v>
      </c>
      <c r="C31" s="18">
        <v>46510.92</v>
      </c>
      <c r="D31" s="19">
        <f t="shared" si="0"/>
        <v>2.6963881584571377E-3</v>
      </c>
      <c r="E31" s="20" t="s">
        <v>209</v>
      </c>
      <c r="G31" s="3" t="str">
        <f>IF(B31="Subtotal"," ",(VLOOKUP(B31,'April 2022'!$B$12:$E$112,4,0)))</f>
        <v>0H5803S</v>
      </c>
    </row>
    <row r="32" spans="1:7">
      <c r="A32" s="28">
        <v>730066</v>
      </c>
      <c r="B32" s="2" t="s">
        <v>23</v>
      </c>
      <c r="C32" s="18">
        <v>25153.88</v>
      </c>
      <c r="D32" s="19">
        <f t="shared" si="0"/>
        <v>1.4582516142714838E-3</v>
      </c>
      <c r="E32" s="20" t="s">
        <v>210</v>
      </c>
      <c r="G32" s="3" t="str">
        <f>IF(B32="Subtotal"," ",(VLOOKUP(B32,'April 2022'!$B$12:$E$112,4,0)))</f>
        <v>0H5822S</v>
      </c>
    </row>
    <row r="33" spans="1:14">
      <c r="A33" s="28">
        <v>571359</v>
      </c>
      <c r="B33" s="2" t="s">
        <v>44</v>
      </c>
      <c r="C33" s="18">
        <v>17433.12</v>
      </c>
      <c r="D33" s="19">
        <f t="shared" si="0"/>
        <v>1.0106542363161662E-3</v>
      </c>
      <c r="E33" s="20" t="s">
        <v>211</v>
      </c>
      <c r="G33" s="3" t="str">
        <f>IF(B33="Subtotal"," ",(VLOOKUP(B33,'April 2022'!$B$12:$E$112,4,0)))</f>
        <v>0H5816S</v>
      </c>
      <c r="L33" s="24"/>
      <c r="N33" s="25"/>
    </row>
    <row r="34" spans="1:14" s="35" customFormat="1">
      <c r="A34" s="30"/>
      <c r="B34" s="27" t="s">
        <v>46</v>
      </c>
      <c r="C34" s="29">
        <v>42587</v>
      </c>
      <c r="D34" s="31">
        <f t="shared" si="0"/>
        <v>2.4689058505876498E-3</v>
      </c>
      <c r="E34" s="34" t="s">
        <v>238</v>
      </c>
      <c r="F34" s="3"/>
      <c r="G34" s="3" t="str">
        <f>IF(B34="Subtotal"," ",(VLOOKUP(B34,'April 2022'!$B$12:$E$112,4,0)))</f>
        <v xml:space="preserve"> </v>
      </c>
    </row>
    <row r="35" spans="1:14">
      <c r="A35" s="28">
        <v>6156103</v>
      </c>
      <c r="B35" s="2" t="s">
        <v>24</v>
      </c>
      <c r="C35" s="18">
        <v>40120.410000000003</v>
      </c>
      <c r="D35" s="19">
        <f t="shared" si="0"/>
        <v>2.3259096667287028E-3</v>
      </c>
      <c r="E35" s="20" t="s">
        <v>212</v>
      </c>
      <c r="G35" s="3" t="str">
        <f>IF(B35="Subtotal"," ",(VLOOKUP(B35,'April 2022'!$B$12:$E$112,4,0)))</f>
        <v>0H5802S</v>
      </c>
    </row>
    <row r="36" spans="1:14">
      <c r="A36" s="28">
        <v>21233273216</v>
      </c>
      <c r="B36" s="2" t="s">
        <v>25</v>
      </c>
      <c r="C36" s="18">
        <v>38381.64</v>
      </c>
      <c r="D36" s="19">
        <f t="shared" si="0"/>
        <v>2.225107557497569E-3</v>
      </c>
      <c r="E36" s="20" t="s">
        <v>213</v>
      </c>
      <c r="G36" s="3" t="str">
        <f>IF(B36="Subtotal"," ",(VLOOKUP(B36,'April 2022'!$B$12:$E$112,4,0)))</f>
        <v>0H5837S</v>
      </c>
    </row>
    <row r="37" spans="1:14">
      <c r="A37" s="28">
        <v>4003270</v>
      </c>
      <c r="B37" s="2" t="s">
        <v>26</v>
      </c>
      <c r="C37" s="18">
        <v>31493.16</v>
      </c>
      <c r="D37" s="19">
        <f t="shared" si="0"/>
        <v>1.8257601375418074E-3</v>
      </c>
      <c r="E37" s="20" t="s">
        <v>215</v>
      </c>
      <c r="G37" s="3" t="str">
        <f>IF(B37="Subtotal"," ",(VLOOKUP(B37,'April 2022'!$B$12:$E$112,4,0)))</f>
        <v>0H5850S</v>
      </c>
    </row>
    <row r="38" spans="1:14">
      <c r="A38" s="28">
        <v>169819</v>
      </c>
      <c r="B38" s="2" t="s">
        <v>27</v>
      </c>
      <c r="C38" s="18">
        <v>24428.45</v>
      </c>
      <c r="D38" s="19">
        <f t="shared" si="0"/>
        <v>1.4161960956580147E-3</v>
      </c>
      <c r="E38" s="20" t="s">
        <v>216</v>
      </c>
      <c r="G38" s="3" t="str">
        <f>IF(B38="Subtotal"," ",(VLOOKUP(B38,'April 2022'!$B$12:$E$112,4,0)))</f>
        <v>0H6379S</v>
      </c>
    </row>
    <row r="39" spans="1:14">
      <c r="A39" s="28">
        <v>432517</v>
      </c>
      <c r="B39" s="2" t="s">
        <v>28</v>
      </c>
      <c r="C39" s="18">
        <v>18724.39</v>
      </c>
      <c r="D39" s="19">
        <f t="shared" si="0"/>
        <v>1.0855133261249885E-3</v>
      </c>
      <c r="E39" s="20" t="s">
        <v>217</v>
      </c>
      <c r="G39" s="3" t="str">
        <f>IF(B39="Subtotal"," ",(VLOOKUP(B39,'April 2022'!$B$12:$E$112,4,0)))</f>
        <v>0H6371S</v>
      </c>
    </row>
    <row r="40" spans="1:14">
      <c r="A40" s="28">
        <v>12313057</v>
      </c>
      <c r="B40" s="2" t="s">
        <v>29</v>
      </c>
      <c r="C40" s="18">
        <v>14073.63</v>
      </c>
      <c r="D40" s="19">
        <f t="shared" si="0"/>
        <v>8.1589375739089072E-4</v>
      </c>
      <c r="E40" s="20" t="s">
        <v>218</v>
      </c>
      <c r="G40" s="3" t="str">
        <f>IF(B40="Subtotal"," ",(VLOOKUP(B40,'April 2022'!$B$12:$E$112,4,0)))</f>
        <v>0H5808S</v>
      </c>
    </row>
    <row r="41" spans="1:14">
      <c r="A41" s="28">
        <v>103572</v>
      </c>
      <c r="B41" s="2" t="s">
        <v>30</v>
      </c>
      <c r="C41" s="18">
        <v>12079.02</v>
      </c>
      <c r="D41" s="19">
        <f t="shared" si="0"/>
        <v>7.0025977756980385E-4</v>
      </c>
      <c r="E41" s="20" t="s">
        <v>128</v>
      </c>
      <c r="G41" s="3" t="str">
        <f>IF(B41="Subtotal"," ",(VLOOKUP(B41,'April 2022'!$B$12:$E$112,4,0)))</f>
        <v>2H6464S</v>
      </c>
    </row>
    <row r="42" spans="1:14">
      <c r="A42" s="28">
        <v>126849</v>
      </c>
      <c r="B42" s="2" t="s">
        <v>45</v>
      </c>
      <c r="C42" s="18">
        <v>626.41999999999996</v>
      </c>
      <c r="D42" s="19">
        <f t="shared" si="0"/>
        <v>3.6315589333015135E-5</v>
      </c>
      <c r="E42" s="20" t="s">
        <v>235</v>
      </c>
      <c r="G42" s="3" t="str">
        <f>IF(B42="Subtotal"," ",(VLOOKUP(B42,'April 2022'!$B$12:$E$112,4,0)))</f>
        <v>0H6366S</v>
      </c>
    </row>
    <row r="43" spans="1:14" s="35" customFormat="1">
      <c r="A43" s="30"/>
      <c r="B43" s="27" t="s">
        <v>46</v>
      </c>
      <c r="C43" s="29">
        <v>12705.44</v>
      </c>
      <c r="D43" s="31">
        <f t="shared" si="0"/>
        <v>7.3657536690281895E-4</v>
      </c>
      <c r="E43" s="34" t="s">
        <v>238</v>
      </c>
      <c r="F43" s="3"/>
      <c r="G43" s="3" t="str">
        <f>IF(B43="Subtotal"," ",(VLOOKUP(B43,'April 2022'!$B$12:$E$112,4,0)))</f>
        <v xml:space="preserve"> </v>
      </c>
    </row>
    <row r="44" spans="1:14">
      <c r="A44" s="28">
        <v>577525</v>
      </c>
      <c r="B44" s="2" t="s">
        <v>31</v>
      </c>
      <c r="C44" s="18">
        <v>4123.1499999999996</v>
      </c>
      <c r="D44" s="19">
        <f t="shared" si="0"/>
        <v>2.3903231403598439E-4</v>
      </c>
      <c r="E44" s="20" t="s">
        <v>219</v>
      </c>
      <c r="G44" s="3" t="str">
        <f>IF(B44="Subtotal"," ",(VLOOKUP(B44,'April 2022'!$B$12:$E$112,4,0)))</f>
        <v>0H6372S</v>
      </c>
    </row>
    <row r="45" spans="1:14">
      <c r="A45" s="28">
        <v>75226</v>
      </c>
      <c r="B45" s="2" t="s">
        <v>32</v>
      </c>
      <c r="C45" s="18">
        <v>1824.3</v>
      </c>
      <c r="D45" s="19">
        <f t="shared" si="0"/>
        <v>1.0576055940139126E-4</v>
      </c>
      <c r="E45" s="20" t="s">
        <v>220</v>
      </c>
      <c r="G45" s="3" t="str">
        <f>IF(B45="Subtotal"," ",(VLOOKUP(B45,'April 2022'!$B$12:$E$112,4,0)))</f>
        <v>0H6380S</v>
      </c>
    </row>
    <row r="46" spans="1:14">
      <c r="A46" s="28">
        <v>59546</v>
      </c>
      <c r="B46" s="2" t="s">
        <v>33</v>
      </c>
      <c r="C46" s="18">
        <v>1763.79</v>
      </c>
      <c r="D46" s="19">
        <f t="shared" si="0"/>
        <v>1.0225259938967268E-4</v>
      </c>
      <c r="E46" s="20" t="s">
        <v>233</v>
      </c>
      <c r="G46" s="3" t="str">
        <f>IF(B46="Subtotal"," ",(VLOOKUP(B46,'April 2022'!$B$12:$E$112,4,0)))</f>
        <v>0H6381S</v>
      </c>
    </row>
    <row r="47" spans="1:14">
      <c r="A47" s="28">
        <v>275182</v>
      </c>
      <c r="B47" s="2" t="s">
        <v>34</v>
      </c>
      <c r="C47" s="18">
        <v>1110.6400000000001</v>
      </c>
      <c r="D47" s="19">
        <f t="shared" si="0"/>
        <v>6.4387385678650006E-5</v>
      </c>
      <c r="E47" s="20" t="s">
        <v>221</v>
      </c>
      <c r="G47" s="3" t="str">
        <f>IF(B47="Subtotal"," ",(VLOOKUP(B47,'April 2022'!$B$12:$E$112,4,0)))</f>
        <v>0H6365S</v>
      </c>
    </row>
    <row r="48" spans="1:14">
      <c r="A48" s="28">
        <v>365735</v>
      </c>
      <c r="B48" s="2" t="s">
        <v>35</v>
      </c>
      <c r="C48" s="18">
        <v>878.33</v>
      </c>
      <c r="D48" s="19">
        <f t="shared" si="0"/>
        <v>5.0919625137874244E-5</v>
      </c>
      <c r="E48" s="20" t="s">
        <v>234</v>
      </c>
      <c r="G48" s="3" t="str">
        <f>IF(B48="Subtotal"," ",(VLOOKUP(B48,'April 2022'!$B$12:$E$112,4,0)))</f>
        <v>0H6378S</v>
      </c>
    </row>
    <row r="49" spans="1:7">
      <c r="A49" s="28">
        <v>552780</v>
      </c>
      <c r="B49" s="2" t="s">
        <v>36</v>
      </c>
      <c r="C49" s="18">
        <v>252.32</v>
      </c>
      <c r="D49" s="19">
        <f t="shared" si="0"/>
        <v>1.4627804828240444E-5</v>
      </c>
      <c r="E49" s="20" t="s">
        <v>222</v>
      </c>
      <c r="G49" s="3" t="str">
        <f>IF(B49="Subtotal"," ",(VLOOKUP(B49,'April 2022'!$B$12:$E$112,4,0)))</f>
        <v>0H6368S</v>
      </c>
    </row>
    <row r="50" spans="1:7">
      <c r="C50" s="18"/>
      <c r="D50" s="19"/>
      <c r="E50" s="20"/>
    </row>
    <row r="51" spans="1:7">
      <c r="A51" s="21"/>
      <c r="B51" s="21" t="s">
        <v>37</v>
      </c>
      <c r="C51" s="26">
        <v>16097546.560000001</v>
      </c>
      <c r="D51" s="19">
        <f t="shared" si="0"/>
        <v>0.93322673308970105</v>
      </c>
    </row>
    <row r="52" spans="1:7">
      <c r="B52" s="21" t="s">
        <v>48</v>
      </c>
      <c r="C52" s="26">
        <v>1151794.8799999999</v>
      </c>
      <c r="D52" s="19">
        <f t="shared" si="0"/>
        <v>6.6773266910298917E-2</v>
      </c>
    </row>
    <row r="53" spans="1:7">
      <c r="B53" s="3"/>
      <c r="C53" s="26"/>
      <c r="D53" s="32"/>
    </row>
    <row r="54" spans="1:7">
      <c r="B54" s="21" t="s">
        <v>49</v>
      </c>
      <c r="C54" s="22">
        <f>C51+C52</f>
        <v>17249341.440000001</v>
      </c>
      <c r="D54" s="36">
        <f t="shared" si="0"/>
        <v>1</v>
      </c>
    </row>
    <row r="55" spans="1:7">
      <c r="C55" s="26"/>
    </row>
    <row r="56" spans="1:7">
      <c r="A56" s="55" t="s">
        <v>51</v>
      </c>
      <c r="B56" s="55"/>
      <c r="C56" s="55"/>
      <c r="D56" s="55"/>
      <c r="E56" s="55"/>
    </row>
    <row r="57" spans="1:7">
      <c r="A57" s="55"/>
      <c r="B57" s="55"/>
      <c r="C57" s="55"/>
      <c r="D57" s="55"/>
      <c r="E57" s="55"/>
    </row>
    <row r="58" spans="1:7">
      <c r="A58" s="55"/>
      <c r="B58" s="55"/>
      <c r="C58" s="55"/>
      <c r="D58" s="55"/>
      <c r="E58" s="55"/>
    </row>
    <row r="59" spans="1:7">
      <c r="A59" s="55"/>
      <c r="B59" s="55"/>
      <c r="C59" s="55"/>
      <c r="D59" s="55"/>
      <c r="E59" s="55"/>
    </row>
  </sheetData>
  <mergeCells count="2">
    <mergeCell ref="A3:E6"/>
    <mergeCell ref="A56:E59"/>
  </mergeCells>
  <pageMargins left="0.7" right="0.7" top="0.75" bottom="0.75" header="0.3" footer="0.3"/>
  <pageSetup orientation="portrait" r:id="rId1"/>
  <ignoredErrors>
    <ignoredError sqref="E1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3C07-6539-459F-9D56-E9D0CEC98A1B}">
  <dimension ref="A1:E135"/>
  <sheetViews>
    <sheetView workbookViewId="0">
      <selection sqref="A1:XFD1048576"/>
    </sheetView>
  </sheetViews>
  <sheetFormatPr defaultRowHeight="12.75"/>
  <cols>
    <col min="1" max="1" width="16.140625" customWidth="1"/>
    <col min="2" max="2" width="61.42578125" bestFit="1" customWidth="1"/>
    <col min="3" max="3" width="10.85546875" bestFit="1" customWidth="1"/>
    <col min="4" max="4" width="8.5703125" bestFit="1" customWidth="1"/>
    <col min="5" max="5" width="10.7109375" bestFit="1" customWidth="1"/>
  </cols>
  <sheetData>
    <row r="1" spans="1:5">
      <c r="A1" s="1" t="s">
        <v>275</v>
      </c>
      <c r="B1" s="2"/>
      <c r="C1" s="3"/>
      <c r="D1" s="3"/>
      <c r="E1" s="3"/>
    </row>
    <row r="2" spans="1:5">
      <c r="A2" s="4"/>
      <c r="B2" s="2"/>
      <c r="C2" s="3"/>
      <c r="D2" s="3"/>
      <c r="E2" s="3"/>
    </row>
    <row r="3" spans="1:5" ht="12.75" customHeight="1">
      <c r="A3" s="46" t="s">
        <v>1</v>
      </c>
      <c r="B3" s="47"/>
      <c r="C3" s="47"/>
      <c r="D3" s="47"/>
      <c r="E3" s="48"/>
    </row>
    <row r="4" spans="1:5">
      <c r="A4" s="49"/>
      <c r="B4" s="50"/>
      <c r="C4" s="50"/>
      <c r="D4" s="50"/>
      <c r="E4" s="51"/>
    </row>
    <row r="5" spans="1:5">
      <c r="A5" s="49"/>
      <c r="B5" s="50"/>
      <c r="C5" s="50"/>
      <c r="D5" s="50"/>
      <c r="E5" s="51"/>
    </row>
    <row r="6" spans="1:5">
      <c r="A6" s="52"/>
      <c r="B6" s="53"/>
      <c r="C6" s="53"/>
      <c r="D6" s="53"/>
      <c r="E6" s="54"/>
    </row>
    <row r="7" spans="1:5">
      <c r="A7" s="5"/>
      <c r="B7" s="5"/>
      <c r="C7" s="3"/>
      <c r="D7" s="3"/>
      <c r="E7" s="3"/>
    </row>
    <row r="8" spans="1:5">
      <c r="A8" s="4" t="s">
        <v>356</v>
      </c>
      <c r="B8" s="2"/>
      <c r="C8" s="3"/>
      <c r="D8" s="3"/>
      <c r="E8" s="3"/>
    </row>
    <row r="9" spans="1:5">
      <c r="A9" s="6"/>
      <c r="B9" s="2"/>
      <c r="C9" s="3"/>
      <c r="D9" s="3"/>
      <c r="E9" s="3"/>
    </row>
    <row r="10" spans="1:5" ht="24">
      <c r="A10" s="7" t="s">
        <v>3</v>
      </c>
      <c r="B10" s="8" t="s">
        <v>4</v>
      </c>
      <c r="C10" s="9" t="s">
        <v>5</v>
      </c>
      <c r="D10" s="10" t="s">
        <v>6</v>
      </c>
      <c r="E10" s="11" t="s">
        <v>7</v>
      </c>
    </row>
    <row r="11" spans="1:5">
      <c r="A11" s="12"/>
      <c r="B11" s="13"/>
      <c r="C11" s="14"/>
      <c r="D11" s="15"/>
      <c r="E11" s="16"/>
    </row>
    <row r="12" spans="1:5">
      <c r="A12" s="41">
        <v>32585</v>
      </c>
      <c r="B12" s="2" t="s">
        <v>68</v>
      </c>
      <c r="C12" s="18">
        <v>578116.52</v>
      </c>
      <c r="D12" s="19">
        <f t="shared" ref="D12:D25" si="0">C12/$C$128</f>
        <v>2.8391718053577621E-2</v>
      </c>
      <c r="E12" s="20" t="s">
        <v>81</v>
      </c>
    </row>
    <row r="13" spans="1:5">
      <c r="A13" s="41">
        <v>164763</v>
      </c>
      <c r="B13" s="2" t="s">
        <v>74</v>
      </c>
      <c r="C13" s="18">
        <v>576034.96</v>
      </c>
      <c r="D13" s="19">
        <f t="shared" si="0"/>
        <v>2.8289491145009765E-2</v>
      </c>
      <c r="E13" s="20" t="s">
        <v>87</v>
      </c>
    </row>
    <row r="14" spans="1:5">
      <c r="A14" s="41">
        <v>514330.73</v>
      </c>
      <c r="B14" s="2" t="s">
        <v>55</v>
      </c>
      <c r="C14" s="18">
        <v>514330.73</v>
      </c>
      <c r="D14" s="19">
        <f t="shared" si="0"/>
        <v>2.5259152034698393E-2</v>
      </c>
      <c r="E14" s="20" t="s">
        <v>54</v>
      </c>
    </row>
    <row r="15" spans="1:5">
      <c r="A15" s="41">
        <v>142756</v>
      </c>
      <c r="B15" s="43" t="s">
        <v>71</v>
      </c>
      <c r="C15" s="33">
        <v>466728.12</v>
      </c>
      <c r="D15" s="19">
        <f t="shared" si="0"/>
        <v>2.2921353623861745E-2</v>
      </c>
      <c r="E15" s="20" t="s">
        <v>84</v>
      </c>
    </row>
    <row r="16" spans="1:5">
      <c r="A16" s="41">
        <v>47354</v>
      </c>
      <c r="B16" s="2" t="s">
        <v>76</v>
      </c>
      <c r="C16" s="18">
        <v>449468.54</v>
      </c>
      <c r="D16" s="19">
        <f t="shared" si="0"/>
        <v>2.2073723237718883E-2</v>
      </c>
      <c r="E16" s="20" t="s">
        <v>89</v>
      </c>
    </row>
    <row r="17" spans="1:5">
      <c r="A17" s="41">
        <v>31177</v>
      </c>
      <c r="B17" s="2" t="s">
        <v>170</v>
      </c>
      <c r="C17" s="18">
        <v>425869.6</v>
      </c>
      <c r="D17" s="19">
        <f t="shared" si="0"/>
        <v>2.0914762322982706E-2</v>
      </c>
      <c r="E17" s="20" t="s">
        <v>189</v>
      </c>
    </row>
    <row r="18" spans="1:5">
      <c r="A18" s="41">
        <v>73566</v>
      </c>
      <c r="B18" s="2" t="s">
        <v>72</v>
      </c>
      <c r="C18" s="33">
        <v>421325.52</v>
      </c>
      <c r="D18" s="19">
        <f t="shared" si="0"/>
        <v>2.0691599286277063E-2</v>
      </c>
      <c r="E18" s="20" t="s">
        <v>85</v>
      </c>
    </row>
    <row r="19" spans="1:5">
      <c r="A19" s="41">
        <v>225483</v>
      </c>
      <c r="B19" s="2" t="s">
        <v>96</v>
      </c>
      <c r="C19" s="33">
        <v>412464.4</v>
      </c>
      <c r="D19" s="19">
        <f t="shared" si="0"/>
        <v>2.0256423310543108E-2</v>
      </c>
      <c r="E19" s="20" t="s">
        <v>101</v>
      </c>
    </row>
    <row r="20" spans="1:5">
      <c r="A20" s="41">
        <v>51456</v>
      </c>
      <c r="B20" s="2" t="s">
        <v>75</v>
      </c>
      <c r="C20" s="18">
        <v>405743.11</v>
      </c>
      <c r="D20" s="19">
        <f t="shared" si="0"/>
        <v>1.9926335924982268E-2</v>
      </c>
      <c r="E20" s="20" t="s">
        <v>88</v>
      </c>
    </row>
    <row r="21" spans="1:5">
      <c r="A21" s="41">
        <v>94036</v>
      </c>
      <c r="B21" s="2" t="s">
        <v>256</v>
      </c>
      <c r="C21" s="18">
        <v>378712.48</v>
      </c>
      <c r="D21" s="19">
        <f t="shared" si="0"/>
        <v>1.8598842246423181E-2</v>
      </c>
      <c r="E21" s="20" t="s">
        <v>257</v>
      </c>
    </row>
    <row r="22" spans="1:5">
      <c r="A22" s="41">
        <v>8780</v>
      </c>
      <c r="B22" s="2" t="s">
        <v>262</v>
      </c>
      <c r="C22" s="18">
        <v>349592.49</v>
      </c>
      <c r="D22" s="19">
        <f t="shared" si="0"/>
        <v>1.7168738595686822E-2</v>
      </c>
      <c r="E22" s="20" t="s">
        <v>263</v>
      </c>
    </row>
    <row r="23" spans="1:5">
      <c r="A23" s="41">
        <v>29624</v>
      </c>
      <c r="B23" s="2" t="s">
        <v>316</v>
      </c>
      <c r="C23" s="18">
        <v>342543.48</v>
      </c>
      <c r="D23" s="19">
        <f t="shared" si="0"/>
        <v>1.6822556645243944E-2</v>
      </c>
      <c r="E23" s="20" t="s">
        <v>318</v>
      </c>
    </row>
    <row r="24" spans="1:5">
      <c r="A24" s="41">
        <v>49901</v>
      </c>
      <c r="B24" s="2" t="s">
        <v>108</v>
      </c>
      <c r="C24" s="18">
        <v>334977.07</v>
      </c>
      <c r="D24" s="19">
        <f t="shared" si="0"/>
        <v>1.6450964808709383E-2</v>
      </c>
      <c r="E24" s="20" t="s">
        <v>112</v>
      </c>
    </row>
    <row r="25" spans="1:5">
      <c r="A25" s="41">
        <v>95185</v>
      </c>
      <c r="B25" s="2" t="s">
        <v>98</v>
      </c>
      <c r="C25" s="18">
        <v>332169.28999999998</v>
      </c>
      <c r="D25" s="19">
        <f t="shared" si="0"/>
        <v>1.631307271367554E-2</v>
      </c>
      <c r="E25" s="20" t="s">
        <v>103</v>
      </c>
    </row>
    <row r="26" spans="1:5">
      <c r="A26" s="41">
        <v>2142</v>
      </c>
      <c r="B26" s="2" t="s">
        <v>69</v>
      </c>
      <c r="C26" s="18">
        <v>322724.34999999998</v>
      </c>
      <c r="D26" s="19">
        <f t="shared" ref="D26:D28" si="1">C26/$C$128</f>
        <v>1.5849224917883511E-2</v>
      </c>
      <c r="E26" s="20" t="s">
        <v>260</v>
      </c>
    </row>
    <row r="27" spans="1:5">
      <c r="A27" s="41">
        <v>202697</v>
      </c>
      <c r="B27" s="2" t="s">
        <v>100</v>
      </c>
      <c r="C27" s="18">
        <v>313640.43</v>
      </c>
      <c r="D27" s="19">
        <f t="shared" si="1"/>
        <v>1.5403107073921443E-2</v>
      </c>
      <c r="E27" s="20" t="s">
        <v>105</v>
      </c>
    </row>
    <row r="28" spans="1:5">
      <c r="A28" s="41">
        <v>22007</v>
      </c>
      <c r="B28" s="2" t="s">
        <v>8</v>
      </c>
      <c r="C28" s="18">
        <v>300862.56</v>
      </c>
      <c r="D28" s="19">
        <f t="shared" si="1"/>
        <v>1.4775576688930425E-2</v>
      </c>
      <c r="E28" s="20" t="s">
        <v>9</v>
      </c>
    </row>
    <row r="29" spans="1:5">
      <c r="A29" s="41">
        <v>362649</v>
      </c>
      <c r="B29" s="2" t="s">
        <v>57</v>
      </c>
      <c r="C29" s="18">
        <v>169285.34</v>
      </c>
      <c r="D29" s="19">
        <f>C29/$C$128</f>
        <v>8.3137247900890721E-3</v>
      </c>
      <c r="E29" s="20" t="s">
        <v>90</v>
      </c>
    </row>
    <row r="30" spans="1:5">
      <c r="A30" s="41">
        <v>262047</v>
      </c>
      <c r="B30" s="2" t="s">
        <v>19</v>
      </c>
      <c r="C30" s="18">
        <v>127222.05</v>
      </c>
      <c r="D30" s="19">
        <f>C30/$C$128</f>
        <v>6.2479663680915995E-3</v>
      </c>
      <c r="E30" s="20" t="s">
        <v>91</v>
      </c>
    </row>
    <row r="31" spans="1:5">
      <c r="A31" s="28"/>
      <c r="B31" s="27" t="s">
        <v>46</v>
      </c>
      <c r="C31" s="29">
        <f>+C30+C29</f>
        <v>296507.39</v>
      </c>
      <c r="D31" s="31">
        <f>C31/$C$131</f>
        <v>1.4567155409947548E-2</v>
      </c>
      <c r="E31" s="20"/>
    </row>
    <row r="32" spans="1:5">
      <c r="A32" s="28">
        <v>9088</v>
      </c>
      <c r="B32" s="2" t="s">
        <v>319</v>
      </c>
      <c r="C32" s="18">
        <v>285979.28000000003</v>
      </c>
      <c r="D32" s="19">
        <f t="shared" ref="D32:D38" si="2">C32/$C$128</f>
        <v>1.4044648104719667E-2</v>
      </c>
      <c r="E32" s="20" t="s">
        <v>320</v>
      </c>
    </row>
    <row r="33" spans="1:5">
      <c r="A33" s="28">
        <v>148768</v>
      </c>
      <c r="B33" s="2" t="s">
        <v>117</v>
      </c>
      <c r="C33" s="18">
        <v>278124.96999999997</v>
      </c>
      <c r="D33" s="19">
        <f t="shared" si="2"/>
        <v>1.3658917292139883E-2</v>
      </c>
      <c r="E33" s="20" t="s">
        <v>120</v>
      </c>
    </row>
    <row r="34" spans="1:5">
      <c r="A34" s="28">
        <v>70158</v>
      </c>
      <c r="B34" s="2" t="s">
        <v>300</v>
      </c>
      <c r="C34" s="18">
        <v>269225.21000000002</v>
      </c>
      <c r="D34" s="19">
        <f t="shared" si="2"/>
        <v>1.3221843678217717E-2</v>
      </c>
      <c r="E34" s="20" t="s">
        <v>301</v>
      </c>
    </row>
    <row r="35" spans="1:5">
      <c r="A35" s="28">
        <v>19991</v>
      </c>
      <c r="B35" s="2" t="s">
        <v>97</v>
      </c>
      <c r="C35" s="18">
        <v>260503.49</v>
      </c>
      <c r="D35" s="19">
        <f t="shared" si="2"/>
        <v>1.2793513736734208E-2</v>
      </c>
      <c r="E35" s="20" t="s">
        <v>102</v>
      </c>
    </row>
    <row r="36" spans="1:5">
      <c r="A36" s="28">
        <v>44928</v>
      </c>
      <c r="B36" s="2" t="s">
        <v>118</v>
      </c>
      <c r="C36" s="18">
        <v>255446.05</v>
      </c>
      <c r="D36" s="19">
        <f t="shared" si="2"/>
        <v>1.254513922124227E-2</v>
      </c>
      <c r="E36" s="20" t="s">
        <v>121</v>
      </c>
    </row>
    <row r="37" spans="1:5">
      <c r="A37" s="28">
        <v>98209</v>
      </c>
      <c r="B37" s="2" t="s">
        <v>161</v>
      </c>
      <c r="C37" s="18">
        <v>253964.48</v>
      </c>
      <c r="D37" s="19">
        <f t="shared" si="2"/>
        <v>1.2472378253061255E-2</v>
      </c>
      <c r="E37" s="20" t="s">
        <v>179</v>
      </c>
    </row>
    <row r="38" spans="1:5">
      <c r="A38" s="28">
        <v>11178</v>
      </c>
      <c r="B38" s="2" t="s">
        <v>279</v>
      </c>
      <c r="C38" s="18">
        <v>246134.57</v>
      </c>
      <c r="D38" s="19">
        <f t="shared" si="2"/>
        <v>1.2087845742028898E-2</v>
      </c>
      <c r="E38" s="20" t="s">
        <v>280</v>
      </c>
    </row>
    <row r="39" spans="1:5">
      <c r="A39" s="28">
        <v>2401</v>
      </c>
      <c r="B39" s="2" t="s">
        <v>10</v>
      </c>
      <c r="C39" s="18">
        <v>243773.14</v>
      </c>
      <c r="D39" s="19">
        <f t="shared" ref="D39:D48" si="3">C39/$C$128</f>
        <v>1.1971874216490656E-2</v>
      </c>
      <c r="E39" s="20" t="s">
        <v>335</v>
      </c>
    </row>
    <row r="40" spans="1:5">
      <c r="A40" s="28">
        <v>8205</v>
      </c>
      <c r="B40" s="2" t="s">
        <v>317</v>
      </c>
      <c r="C40" s="18">
        <v>242422.63</v>
      </c>
      <c r="D40" s="19">
        <f t="shared" si="3"/>
        <v>1.190554969916232E-2</v>
      </c>
      <c r="E40" s="20" t="s">
        <v>15</v>
      </c>
    </row>
    <row r="41" spans="1:5">
      <c r="A41" s="28">
        <v>35367</v>
      </c>
      <c r="B41" s="2" t="s">
        <v>78</v>
      </c>
      <c r="C41" s="18">
        <v>241741.15</v>
      </c>
      <c r="D41" s="19">
        <f t="shared" si="3"/>
        <v>1.1872081726271402E-2</v>
      </c>
      <c r="E41" s="20" t="s">
        <v>93</v>
      </c>
    </row>
    <row r="42" spans="1:5">
      <c r="A42" s="28">
        <v>31227</v>
      </c>
      <c r="B42" s="2" t="s">
        <v>321</v>
      </c>
      <c r="C42" s="18">
        <v>237833.44</v>
      </c>
      <c r="D42" s="19">
        <f t="shared" si="3"/>
        <v>1.1680171277915513E-2</v>
      </c>
      <c r="E42" s="20" t="s">
        <v>322</v>
      </c>
    </row>
    <row r="43" spans="1:5">
      <c r="A43" s="28">
        <v>355644</v>
      </c>
      <c r="B43" s="2" t="s">
        <v>231</v>
      </c>
      <c r="C43" s="18">
        <v>233689.42</v>
      </c>
      <c r="D43" s="19">
        <f t="shared" si="3"/>
        <v>1.1476655475515702E-2</v>
      </c>
      <c r="E43" s="20" t="s">
        <v>232</v>
      </c>
    </row>
    <row r="44" spans="1:5">
      <c r="A44" s="28">
        <v>250715</v>
      </c>
      <c r="B44" s="2" t="s">
        <v>110</v>
      </c>
      <c r="C44" s="18">
        <v>230638.56</v>
      </c>
      <c r="D44" s="19">
        <f t="shared" si="3"/>
        <v>1.1326825546869245E-2</v>
      </c>
      <c r="E44" s="20" t="s">
        <v>114</v>
      </c>
    </row>
    <row r="45" spans="1:5">
      <c r="A45" s="28">
        <v>7421</v>
      </c>
      <c r="B45" s="2" t="s">
        <v>269</v>
      </c>
      <c r="C45" s="18">
        <v>229679.95</v>
      </c>
      <c r="D45" s="19">
        <f t="shared" si="3"/>
        <v>1.1279747520378428E-2</v>
      </c>
      <c r="E45" s="20" t="s">
        <v>271</v>
      </c>
    </row>
    <row r="46" spans="1:5">
      <c r="A46" s="28">
        <v>4992</v>
      </c>
      <c r="B46" s="2" t="s">
        <v>294</v>
      </c>
      <c r="C46" s="18">
        <v>227635.20000000001</v>
      </c>
      <c r="D46" s="19">
        <f t="shared" si="3"/>
        <v>1.1179328377382733E-2</v>
      </c>
      <c r="E46" s="20" t="s">
        <v>296</v>
      </c>
    </row>
    <row r="47" spans="1:5">
      <c r="A47" s="28">
        <v>127190</v>
      </c>
      <c r="B47" s="2" t="s">
        <v>302</v>
      </c>
      <c r="C47" s="18">
        <v>226842.29</v>
      </c>
      <c r="D47" s="19">
        <f t="shared" si="3"/>
        <v>1.1140387997056182E-2</v>
      </c>
      <c r="E47" s="20" t="s">
        <v>303</v>
      </c>
    </row>
    <row r="48" spans="1:5">
      <c r="A48" s="28">
        <v>15181</v>
      </c>
      <c r="B48" s="2" t="s">
        <v>341</v>
      </c>
      <c r="C48" s="18">
        <v>223099.59</v>
      </c>
      <c r="D48" s="19">
        <f t="shared" si="3"/>
        <v>1.0956581308468343E-2</v>
      </c>
      <c r="E48" s="20" t="s">
        <v>347</v>
      </c>
    </row>
    <row r="49" spans="1:5">
      <c r="A49" s="28">
        <v>8860909</v>
      </c>
      <c r="B49" s="2" t="s">
        <v>16</v>
      </c>
      <c r="C49" s="18">
        <v>198671.45</v>
      </c>
      <c r="D49" s="19">
        <f>C49/$C$128</f>
        <v>9.7568977854074184E-3</v>
      </c>
      <c r="E49" s="20" t="s">
        <v>106</v>
      </c>
    </row>
    <row r="50" spans="1:5">
      <c r="A50" s="28">
        <v>5365084</v>
      </c>
      <c r="B50" s="2" t="s">
        <v>40</v>
      </c>
      <c r="C50" s="18">
        <v>24284.79</v>
      </c>
      <c r="D50" s="19">
        <f>C50/$C$128</f>
        <v>1.1926435014698096E-3</v>
      </c>
      <c r="E50" s="20" t="s">
        <v>107</v>
      </c>
    </row>
    <row r="51" spans="1:5">
      <c r="A51" s="28"/>
      <c r="B51" s="27" t="s">
        <v>46</v>
      </c>
      <c r="C51" s="29">
        <f>+C50+C49</f>
        <v>222956.24000000002</v>
      </c>
      <c r="D51" s="31">
        <f>C51/$C$131</f>
        <v>1.0953650085070607E-2</v>
      </c>
      <c r="E51" s="37"/>
    </row>
    <row r="52" spans="1:5">
      <c r="A52" s="41">
        <v>9893</v>
      </c>
      <c r="B52" s="2" t="s">
        <v>285</v>
      </c>
      <c r="C52" s="18">
        <v>218363.22</v>
      </c>
      <c r="D52" s="19">
        <f>C52/$C$128</f>
        <v>1.072397477157605E-2</v>
      </c>
      <c r="E52" s="37" t="s">
        <v>286</v>
      </c>
    </row>
    <row r="53" spans="1:5">
      <c r="A53" s="41">
        <v>71</v>
      </c>
      <c r="B53" s="2" t="s">
        <v>289</v>
      </c>
      <c r="C53" s="18">
        <v>211581.65</v>
      </c>
      <c r="D53" s="19">
        <f>C53/$C$128</f>
        <v>1.0390926991864445E-2</v>
      </c>
      <c r="E53" s="37" t="s">
        <v>290</v>
      </c>
    </row>
    <row r="54" spans="1:5">
      <c r="A54" s="41">
        <v>14455036</v>
      </c>
      <c r="B54" s="2" t="s">
        <v>17</v>
      </c>
      <c r="C54" s="18">
        <v>178786.21</v>
      </c>
      <c r="D54" s="19">
        <f>C54/$C$128</f>
        <v>8.7803193484035352E-3</v>
      </c>
      <c r="E54" s="37" t="s">
        <v>122</v>
      </c>
    </row>
    <row r="55" spans="1:5">
      <c r="A55" s="41">
        <v>2355925</v>
      </c>
      <c r="B55" s="2" t="s">
        <v>41</v>
      </c>
      <c r="C55" s="18">
        <v>28928.51</v>
      </c>
      <c r="D55" s="19">
        <f>C55/$C$128</f>
        <v>1.4206999302322318E-3</v>
      </c>
      <c r="E55" s="37" t="s">
        <v>123</v>
      </c>
    </row>
    <row r="56" spans="1:5">
      <c r="A56" s="41"/>
      <c r="B56" s="27" t="s">
        <v>46</v>
      </c>
      <c r="C56" s="29">
        <f>+C55+C54</f>
        <v>207714.72</v>
      </c>
      <c r="D56" s="31">
        <f>C56/$C$131</f>
        <v>1.0204847195119623E-2</v>
      </c>
      <c r="E56" s="37"/>
    </row>
    <row r="57" spans="1:5">
      <c r="A57" s="28">
        <v>42467</v>
      </c>
      <c r="B57" s="2" t="s">
        <v>162</v>
      </c>
      <c r="C57" s="18">
        <v>207706.83</v>
      </c>
      <c r="D57" s="19">
        <f t="shared" ref="D57:D83" si="4">C57/$C$128</f>
        <v>1.0200631795061621E-2</v>
      </c>
      <c r="E57" s="37" t="s">
        <v>180</v>
      </c>
    </row>
    <row r="58" spans="1:5">
      <c r="A58" s="28">
        <v>24635</v>
      </c>
      <c r="B58" s="2" t="s">
        <v>79</v>
      </c>
      <c r="C58" s="18">
        <v>196553.35</v>
      </c>
      <c r="D58" s="19">
        <f t="shared" si="4"/>
        <v>9.6528763711615801E-3</v>
      </c>
      <c r="E58" s="37" t="s">
        <v>94</v>
      </c>
    </row>
    <row r="59" spans="1:5">
      <c r="A59" s="28">
        <v>28042</v>
      </c>
      <c r="B59" s="2" t="s">
        <v>281</v>
      </c>
      <c r="C59" s="18">
        <v>191593.17</v>
      </c>
      <c r="D59" s="19">
        <f t="shared" si="4"/>
        <v>9.4092783642148233E-3</v>
      </c>
      <c r="E59" s="37" t="s">
        <v>282</v>
      </c>
    </row>
    <row r="60" spans="1:5">
      <c r="A60" s="28">
        <v>27950</v>
      </c>
      <c r="B60" s="2" t="s">
        <v>343</v>
      </c>
      <c r="C60" s="18">
        <v>190096.25</v>
      </c>
      <c r="D60" s="19">
        <f t="shared" si="4"/>
        <v>9.3357635464947526E-3</v>
      </c>
      <c r="E60" s="37" t="s">
        <v>348</v>
      </c>
    </row>
    <row r="61" spans="1:5">
      <c r="A61" s="28">
        <v>196322</v>
      </c>
      <c r="B61" s="2" t="s">
        <v>136</v>
      </c>
      <c r="C61" s="18">
        <v>188905.06</v>
      </c>
      <c r="D61" s="19">
        <f t="shared" si="4"/>
        <v>9.2772633489424643E-3</v>
      </c>
      <c r="E61" s="37" t="s">
        <v>141</v>
      </c>
    </row>
    <row r="62" spans="1:5">
      <c r="A62" s="28">
        <v>4537</v>
      </c>
      <c r="B62" s="2" t="s">
        <v>138</v>
      </c>
      <c r="C62" s="18">
        <v>188291.33</v>
      </c>
      <c r="D62" s="19">
        <f t="shared" si="4"/>
        <v>9.2471226272744129E-3</v>
      </c>
      <c r="E62" s="37" t="s">
        <v>143</v>
      </c>
    </row>
    <row r="63" spans="1:5">
      <c r="A63" s="28">
        <v>7008</v>
      </c>
      <c r="B63" s="2" t="s">
        <v>339</v>
      </c>
      <c r="C63" s="18">
        <v>188174.13</v>
      </c>
      <c r="D63" s="19">
        <f t="shared" si="4"/>
        <v>9.2413668509892469E-3</v>
      </c>
      <c r="E63" s="37" t="s">
        <v>345</v>
      </c>
    </row>
    <row r="64" spans="1:5">
      <c r="A64" s="28">
        <v>30929</v>
      </c>
      <c r="B64" s="2" t="s">
        <v>273</v>
      </c>
      <c r="C64" s="18">
        <v>186460.26</v>
      </c>
      <c r="D64" s="19">
        <f t="shared" si="4"/>
        <v>9.1571974627481269E-3</v>
      </c>
      <c r="E64" s="37" t="s">
        <v>274</v>
      </c>
    </row>
    <row r="65" spans="1:5">
      <c r="A65" s="41">
        <v>9203</v>
      </c>
      <c r="B65" s="2" t="s">
        <v>80</v>
      </c>
      <c r="C65" s="33">
        <v>182044.56</v>
      </c>
      <c r="D65" s="19">
        <f t="shared" si="4"/>
        <v>8.9403392601678181E-3</v>
      </c>
      <c r="E65" s="37" t="s">
        <v>95</v>
      </c>
    </row>
    <row r="66" spans="1:5">
      <c r="A66" s="28">
        <v>361140</v>
      </c>
      <c r="B66" s="2" t="s">
        <v>156</v>
      </c>
      <c r="C66" s="18">
        <v>180654.78</v>
      </c>
      <c r="D66" s="19">
        <f t="shared" si="4"/>
        <v>8.8720861648981988E-3</v>
      </c>
      <c r="E66" s="37" t="s">
        <v>174</v>
      </c>
    </row>
    <row r="67" spans="1:5">
      <c r="A67" s="28">
        <v>9725</v>
      </c>
      <c r="B67" s="2" t="s">
        <v>150</v>
      </c>
      <c r="C67" s="18">
        <v>180409.19</v>
      </c>
      <c r="D67" s="19">
        <f t="shared" si="4"/>
        <v>8.860025063380501E-3</v>
      </c>
      <c r="E67" s="37" t="s">
        <v>155</v>
      </c>
    </row>
    <row r="68" spans="1:5">
      <c r="A68" s="28">
        <v>144384</v>
      </c>
      <c r="B68" s="2" t="s">
        <v>228</v>
      </c>
      <c r="C68" s="18">
        <v>178728.49</v>
      </c>
      <c r="D68" s="19">
        <f t="shared" si="4"/>
        <v>8.7774846776938094E-3</v>
      </c>
      <c r="E68" s="37" t="s">
        <v>230</v>
      </c>
    </row>
    <row r="69" spans="1:5">
      <c r="A69" s="28">
        <v>74864</v>
      </c>
      <c r="B69" s="2" t="s">
        <v>336</v>
      </c>
      <c r="C69" s="18">
        <v>174770.03</v>
      </c>
      <c r="D69" s="19">
        <f t="shared" si="4"/>
        <v>8.5830818603407182E-3</v>
      </c>
      <c r="E69" s="37" t="s">
        <v>305</v>
      </c>
    </row>
    <row r="70" spans="1:5">
      <c r="A70" s="28">
        <v>11541</v>
      </c>
      <c r="B70" s="2" t="s">
        <v>200</v>
      </c>
      <c r="C70" s="18">
        <v>173768.83</v>
      </c>
      <c r="D70" s="19">
        <f t="shared" si="4"/>
        <v>8.5339122083210144E-3</v>
      </c>
      <c r="E70" s="37" t="s">
        <v>206</v>
      </c>
    </row>
    <row r="71" spans="1:5">
      <c r="A71" s="28">
        <v>4593</v>
      </c>
      <c r="B71" s="2" t="s">
        <v>344</v>
      </c>
      <c r="C71" s="18">
        <v>172506.94</v>
      </c>
      <c r="D71" s="19">
        <f t="shared" si="4"/>
        <v>8.4719398829243477E-3</v>
      </c>
      <c r="E71" s="37" t="s">
        <v>349</v>
      </c>
    </row>
    <row r="72" spans="1:5">
      <c r="A72" s="28">
        <v>5598</v>
      </c>
      <c r="B72" s="2" t="s">
        <v>342</v>
      </c>
      <c r="C72" s="18">
        <v>171854.72</v>
      </c>
      <c r="D72" s="19">
        <f t="shared" si="4"/>
        <v>8.4399088896759539E-3</v>
      </c>
      <c r="E72" s="37" t="s">
        <v>267</v>
      </c>
    </row>
    <row r="73" spans="1:5">
      <c r="A73" s="28">
        <v>8071</v>
      </c>
      <c r="B73" s="2" t="s">
        <v>157</v>
      </c>
      <c r="C73" s="18">
        <v>168355.84</v>
      </c>
      <c r="D73" s="19">
        <f t="shared" si="4"/>
        <v>8.2680763766329064E-3</v>
      </c>
      <c r="E73" s="37" t="s">
        <v>175</v>
      </c>
    </row>
    <row r="74" spans="1:5">
      <c r="A74" s="28">
        <v>39150</v>
      </c>
      <c r="B74" s="2" t="s">
        <v>259</v>
      </c>
      <c r="C74" s="18">
        <v>165727.07999999999</v>
      </c>
      <c r="D74" s="19">
        <f t="shared" si="4"/>
        <v>8.138976082542498E-3</v>
      </c>
      <c r="E74" s="37" t="s">
        <v>261</v>
      </c>
    </row>
    <row r="75" spans="1:5">
      <c r="A75" s="28">
        <v>14151</v>
      </c>
      <c r="B75" s="2" t="s">
        <v>172</v>
      </c>
      <c r="C75" s="18">
        <v>165530.79</v>
      </c>
      <c r="D75" s="19">
        <f t="shared" si="4"/>
        <v>8.1293361394792277E-3</v>
      </c>
      <c r="E75" s="37" t="s">
        <v>191</v>
      </c>
    </row>
    <row r="76" spans="1:5">
      <c r="A76" s="28">
        <v>1892</v>
      </c>
      <c r="B76" s="2" t="s">
        <v>159</v>
      </c>
      <c r="C76" s="18">
        <v>164580.62</v>
      </c>
      <c r="D76" s="19">
        <f t="shared" si="4"/>
        <v>8.0826726074580916E-3</v>
      </c>
      <c r="E76" s="37" t="s">
        <v>177</v>
      </c>
    </row>
    <row r="77" spans="1:5">
      <c r="A77" s="28">
        <v>20423</v>
      </c>
      <c r="B77" s="2" t="s">
        <v>246</v>
      </c>
      <c r="C77" s="18">
        <v>164006.87</v>
      </c>
      <c r="D77" s="19">
        <f t="shared" si="4"/>
        <v>8.0544953323419249E-3</v>
      </c>
      <c r="E77" s="37" t="s">
        <v>184</v>
      </c>
    </row>
    <row r="78" spans="1:5">
      <c r="A78" s="28">
        <v>8057</v>
      </c>
      <c r="B78" s="2" t="s">
        <v>165</v>
      </c>
      <c r="C78" s="18">
        <v>163342.6</v>
      </c>
      <c r="D78" s="19">
        <f t="shared" si="4"/>
        <v>8.0218725549276951E-3</v>
      </c>
      <c r="E78" s="37" t="s">
        <v>183</v>
      </c>
    </row>
    <row r="79" spans="1:5">
      <c r="A79" s="28">
        <v>111134</v>
      </c>
      <c r="B79" s="2" t="s">
        <v>340</v>
      </c>
      <c r="C79" s="18">
        <v>161754.35</v>
      </c>
      <c r="D79" s="19">
        <f t="shared" si="4"/>
        <v>7.9438724552270412E-3</v>
      </c>
      <c r="E79" s="37" t="s">
        <v>346</v>
      </c>
    </row>
    <row r="80" spans="1:5">
      <c r="A80" s="28">
        <v>12548</v>
      </c>
      <c r="B80" s="2" t="s">
        <v>167</v>
      </c>
      <c r="C80" s="18">
        <v>160259.54999999999</v>
      </c>
      <c r="D80" s="19">
        <f t="shared" si="4"/>
        <v>7.870461752231583E-3</v>
      </c>
      <c r="E80" s="37" t="s">
        <v>185</v>
      </c>
    </row>
    <row r="81" spans="1:5">
      <c r="A81" s="28">
        <v>48227</v>
      </c>
      <c r="B81" s="2" t="s">
        <v>287</v>
      </c>
      <c r="C81" s="18">
        <v>158251.53</v>
      </c>
      <c r="D81" s="19">
        <f t="shared" si="4"/>
        <v>7.7718464459505159E-3</v>
      </c>
      <c r="E81" s="37" t="s">
        <v>288</v>
      </c>
    </row>
    <row r="82" spans="1:5">
      <c r="A82" s="28">
        <v>1268490</v>
      </c>
      <c r="B82" s="2" t="s">
        <v>30</v>
      </c>
      <c r="C82" s="18">
        <v>145807.29999999999</v>
      </c>
      <c r="D82" s="19">
        <f t="shared" si="4"/>
        <v>7.1607013612989432E-3</v>
      </c>
      <c r="E82" s="37" t="s">
        <v>128</v>
      </c>
    </row>
    <row r="83" spans="1:5">
      <c r="A83" s="28">
        <v>103572</v>
      </c>
      <c r="B83" s="2" t="s">
        <v>30</v>
      </c>
      <c r="C83" s="18">
        <v>12381.83</v>
      </c>
      <c r="D83" s="19">
        <f t="shared" si="4"/>
        <v>6.0808057577619299E-4</v>
      </c>
      <c r="E83" s="37" t="s">
        <v>129</v>
      </c>
    </row>
    <row r="84" spans="1:5">
      <c r="A84" s="28"/>
      <c r="B84" s="27" t="s">
        <v>46</v>
      </c>
      <c r="C84" s="29">
        <f>+C83+C82</f>
        <v>158189.12999999998</v>
      </c>
      <c r="D84" s="31">
        <f>C84/$C$131</f>
        <v>7.7716971603115706E-3</v>
      </c>
      <c r="E84" s="37"/>
    </row>
    <row r="85" spans="1:5">
      <c r="A85" s="28">
        <v>234924</v>
      </c>
      <c r="B85" s="2" t="s">
        <v>326</v>
      </c>
      <c r="C85" s="18">
        <v>156357.57</v>
      </c>
      <c r="D85" s="19">
        <f t="shared" ref="D85:D107" si="5">C85/$C$128</f>
        <v>7.6788327082964632E-3</v>
      </c>
      <c r="E85" s="37" t="s">
        <v>354</v>
      </c>
    </row>
    <row r="86" spans="1:5">
      <c r="A86" s="28">
        <v>11282</v>
      </c>
      <c r="B86" s="2" t="s">
        <v>111</v>
      </c>
      <c r="C86" s="18">
        <v>152739.78</v>
      </c>
      <c r="D86" s="19">
        <f t="shared" si="5"/>
        <v>7.5011604396384894E-3</v>
      </c>
      <c r="E86" s="37" t="s">
        <v>115</v>
      </c>
    </row>
    <row r="87" spans="1:5">
      <c r="A87" s="28">
        <v>61090</v>
      </c>
      <c r="B87" s="2" t="s">
        <v>351</v>
      </c>
      <c r="C87" s="18">
        <v>151688.41</v>
      </c>
      <c r="D87" s="19">
        <f t="shared" si="5"/>
        <v>7.4495269028386941E-3</v>
      </c>
      <c r="E87" s="37" t="s">
        <v>353</v>
      </c>
    </row>
    <row r="88" spans="1:5">
      <c r="A88" s="28">
        <v>5652</v>
      </c>
      <c r="B88" s="2" t="s">
        <v>147</v>
      </c>
      <c r="C88" s="18">
        <v>151458.48000000001</v>
      </c>
      <c r="D88" s="19">
        <f t="shared" si="5"/>
        <v>7.4382348751829905E-3</v>
      </c>
      <c r="E88" s="37" t="s">
        <v>152</v>
      </c>
    </row>
    <row r="89" spans="1:5">
      <c r="A89" s="41">
        <v>105464</v>
      </c>
      <c r="B89" s="2" t="s">
        <v>295</v>
      </c>
      <c r="C89" s="33">
        <v>151354.93</v>
      </c>
      <c r="D89" s="19">
        <f t="shared" si="5"/>
        <v>7.433149460214312E-3</v>
      </c>
      <c r="E89" s="37" t="s">
        <v>297</v>
      </c>
    </row>
    <row r="90" spans="1:5">
      <c r="A90" s="28">
        <v>105392</v>
      </c>
      <c r="B90" s="2" t="s">
        <v>310</v>
      </c>
      <c r="C90" s="18">
        <v>149184.09</v>
      </c>
      <c r="D90" s="19">
        <f t="shared" si="5"/>
        <v>7.3265379466401484E-3</v>
      </c>
      <c r="E90" s="37" t="s">
        <v>312</v>
      </c>
    </row>
    <row r="91" spans="1:5">
      <c r="A91" s="28">
        <v>764</v>
      </c>
      <c r="B91" s="2" t="s">
        <v>146</v>
      </c>
      <c r="C91" s="18">
        <v>144393.59</v>
      </c>
      <c r="D91" s="19">
        <f t="shared" si="5"/>
        <v>7.0912730465199029E-3</v>
      </c>
      <c r="E91" s="37" t="s">
        <v>151</v>
      </c>
    </row>
    <row r="92" spans="1:5">
      <c r="A92" s="28">
        <v>7428</v>
      </c>
      <c r="B92" s="2" t="s">
        <v>77</v>
      </c>
      <c r="C92" s="18">
        <v>143837.57</v>
      </c>
      <c r="D92" s="19">
        <f t="shared" si="5"/>
        <v>7.0639665044543868E-3</v>
      </c>
      <c r="E92" s="37" t="s">
        <v>92</v>
      </c>
    </row>
    <row r="93" spans="1:5">
      <c r="A93" s="28">
        <v>234111</v>
      </c>
      <c r="B93" s="2" t="s">
        <v>323</v>
      </c>
      <c r="C93" s="18">
        <v>135967.23000000001</v>
      </c>
      <c r="D93" s="19">
        <f t="shared" si="5"/>
        <v>6.6774484470465238E-3</v>
      </c>
      <c r="E93" s="37" t="s">
        <v>328</v>
      </c>
    </row>
    <row r="94" spans="1:5">
      <c r="A94" s="28">
        <v>60427</v>
      </c>
      <c r="B94" s="2" t="s">
        <v>248</v>
      </c>
      <c r="C94" s="18">
        <v>135023.51999999999</v>
      </c>
      <c r="D94" s="19">
        <f t="shared" si="5"/>
        <v>6.631102170271139E-3</v>
      </c>
      <c r="E94" s="37" t="s">
        <v>249</v>
      </c>
    </row>
    <row r="95" spans="1:5">
      <c r="A95" s="28">
        <v>187852</v>
      </c>
      <c r="B95" s="2" t="s">
        <v>163</v>
      </c>
      <c r="C95" s="18">
        <v>133787.94</v>
      </c>
      <c r="D95" s="19">
        <f t="shared" si="5"/>
        <v>6.5704219478954851E-3</v>
      </c>
      <c r="E95" s="37" t="s">
        <v>181</v>
      </c>
    </row>
    <row r="96" spans="1:5">
      <c r="A96" s="28">
        <v>7119200</v>
      </c>
      <c r="B96" s="2" t="s">
        <v>18</v>
      </c>
      <c r="C96" s="18">
        <v>133783.21</v>
      </c>
      <c r="D96" s="19">
        <f t="shared" si="5"/>
        <v>6.5701896541938733E-3</v>
      </c>
      <c r="E96" s="37" t="s">
        <v>188</v>
      </c>
    </row>
    <row r="97" spans="1:5">
      <c r="A97" s="28">
        <v>133931</v>
      </c>
      <c r="B97" s="2" t="s">
        <v>241</v>
      </c>
      <c r="C97" s="18">
        <v>133426.10999999999</v>
      </c>
      <c r="D97" s="19">
        <f t="shared" si="5"/>
        <v>6.5526522163830104E-3</v>
      </c>
      <c r="E97" s="37" t="s">
        <v>298</v>
      </c>
    </row>
    <row r="98" spans="1:5">
      <c r="A98" s="28">
        <v>30065</v>
      </c>
      <c r="B98" s="2" t="s">
        <v>198</v>
      </c>
      <c r="C98" s="18">
        <v>132840.18</v>
      </c>
      <c r="D98" s="19">
        <f t="shared" si="5"/>
        <v>6.5238767727075165E-3</v>
      </c>
      <c r="E98" s="37" t="s">
        <v>204</v>
      </c>
    </row>
    <row r="99" spans="1:5">
      <c r="A99" s="28">
        <v>31957</v>
      </c>
      <c r="B99" s="2" t="s">
        <v>337</v>
      </c>
      <c r="C99" s="18">
        <v>132493.03</v>
      </c>
      <c r="D99" s="19">
        <f t="shared" si="5"/>
        <v>6.5068279865522632E-3</v>
      </c>
      <c r="E99" s="37" t="s">
        <v>254</v>
      </c>
    </row>
    <row r="100" spans="1:5">
      <c r="A100" s="28">
        <v>4403</v>
      </c>
      <c r="B100" s="2" t="s">
        <v>357</v>
      </c>
      <c r="C100" s="18">
        <v>131382.98000000001</v>
      </c>
      <c r="D100" s="19">
        <f t="shared" si="5"/>
        <v>6.4523126327523514E-3</v>
      </c>
      <c r="E100" s="37" t="s">
        <v>358</v>
      </c>
    </row>
    <row r="101" spans="1:5">
      <c r="A101" s="28">
        <v>30154</v>
      </c>
      <c r="B101" s="2" t="s">
        <v>126</v>
      </c>
      <c r="C101" s="18">
        <v>126212.98</v>
      </c>
      <c r="D101" s="19">
        <f t="shared" si="5"/>
        <v>6.1984102147121323E-3</v>
      </c>
      <c r="E101" s="37" t="s">
        <v>127</v>
      </c>
    </row>
    <row r="102" spans="1:5">
      <c r="A102" s="28">
        <v>2526</v>
      </c>
      <c r="B102" s="2" t="s">
        <v>291</v>
      </c>
      <c r="C102" s="18">
        <v>120766.74</v>
      </c>
      <c r="D102" s="19">
        <f t="shared" si="5"/>
        <v>5.9309414516120632E-3</v>
      </c>
      <c r="E102" s="37" t="s">
        <v>292</v>
      </c>
    </row>
    <row r="103" spans="1:5">
      <c r="A103" s="28">
        <v>165133</v>
      </c>
      <c r="B103" s="2" t="s">
        <v>352</v>
      </c>
      <c r="C103" s="18">
        <v>117029.54</v>
      </c>
      <c r="D103" s="19">
        <f t="shared" si="5"/>
        <v>5.747404871979586E-3</v>
      </c>
      <c r="E103" s="37" t="s">
        <v>355</v>
      </c>
    </row>
    <row r="104" spans="1:5">
      <c r="A104" s="28">
        <v>2657</v>
      </c>
      <c r="B104" s="2" t="s">
        <v>306</v>
      </c>
      <c r="C104" s="18">
        <v>107847.12</v>
      </c>
      <c r="D104" s="19">
        <f t="shared" si="5"/>
        <v>5.2964496221805804E-3</v>
      </c>
      <c r="E104" s="37" t="s">
        <v>307</v>
      </c>
    </row>
    <row r="105" spans="1:5">
      <c r="A105" s="28">
        <v>4570</v>
      </c>
      <c r="B105" s="2" t="s">
        <v>268</v>
      </c>
      <c r="C105" s="18">
        <v>106968.73</v>
      </c>
      <c r="D105" s="19">
        <f t="shared" si="5"/>
        <v>5.2533112575805126E-3</v>
      </c>
      <c r="E105" s="37" t="s">
        <v>270</v>
      </c>
    </row>
    <row r="106" spans="1:5">
      <c r="A106" s="28">
        <v>2041744</v>
      </c>
      <c r="B106" s="2" t="s">
        <v>20</v>
      </c>
      <c r="C106" s="18">
        <v>59170.63</v>
      </c>
      <c r="D106" s="19">
        <f t="shared" si="5"/>
        <v>2.9059121922559166E-3</v>
      </c>
      <c r="E106" s="37" t="s">
        <v>193</v>
      </c>
    </row>
    <row r="107" spans="1:5">
      <c r="A107" s="28">
        <v>1677948</v>
      </c>
      <c r="B107" s="2" t="s">
        <v>58</v>
      </c>
      <c r="C107" s="18">
        <v>46812.28</v>
      </c>
      <c r="D107" s="19">
        <f t="shared" si="5"/>
        <v>2.2989847361655231E-3</v>
      </c>
      <c r="E107" s="37" t="s">
        <v>194</v>
      </c>
    </row>
    <row r="108" spans="1:5">
      <c r="A108" s="28"/>
      <c r="B108" s="27" t="s">
        <v>46</v>
      </c>
      <c r="C108" s="29">
        <f>+C107+C106</f>
        <v>105982.91</v>
      </c>
      <c r="D108" s="31">
        <f>C108/$C$131</f>
        <v>5.2068500578298709E-3</v>
      </c>
      <c r="E108" s="37"/>
    </row>
    <row r="109" spans="1:5">
      <c r="A109" s="28">
        <v>3385</v>
      </c>
      <c r="B109" s="2" t="s">
        <v>226</v>
      </c>
      <c r="C109" s="18">
        <v>90891.75</v>
      </c>
      <c r="D109" s="19">
        <f t="shared" ref="D109:D115" si="6">C109/$C$128</f>
        <v>4.4637592079123829E-3</v>
      </c>
      <c r="E109" s="37" t="s">
        <v>227</v>
      </c>
    </row>
    <row r="110" spans="1:5">
      <c r="A110" s="28">
        <v>5361</v>
      </c>
      <c r="B110" s="2" t="s">
        <v>313</v>
      </c>
      <c r="C110" s="18">
        <v>81566.86</v>
      </c>
      <c r="D110" s="19">
        <f t="shared" si="6"/>
        <v>4.0058071539551196E-3</v>
      </c>
      <c r="E110" s="37" t="s">
        <v>314</v>
      </c>
    </row>
    <row r="111" spans="1:5">
      <c r="A111" s="28">
        <v>3657350</v>
      </c>
      <c r="B111" s="2" t="s">
        <v>59</v>
      </c>
      <c r="C111" s="18">
        <v>62115.27</v>
      </c>
      <c r="D111" s="19">
        <f t="shared" si="6"/>
        <v>3.0505255803135469E-3</v>
      </c>
      <c r="E111" s="37" t="s">
        <v>207</v>
      </c>
    </row>
    <row r="112" spans="1:5">
      <c r="A112" s="28">
        <v>180877</v>
      </c>
      <c r="B112" s="2" t="s">
        <v>21</v>
      </c>
      <c r="C112" s="18">
        <v>52759.32</v>
      </c>
      <c r="D112" s="19">
        <f t="shared" si="6"/>
        <v>2.5910481474192759E-3</v>
      </c>
      <c r="E112" s="37" t="s">
        <v>208</v>
      </c>
    </row>
    <row r="113" spans="1:5">
      <c r="A113" s="28">
        <v>1265335</v>
      </c>
      <c r="B113" s="2" t="s">
        <v>22</v>
      </c>
      <c r="C113" s="18">
        <v>47676.9</v>
      </c>
      <c r="D113" s="19">
        <f t="shared" si="6"/>
        <v>2.3414468461628027E-3</v>
      </c>
      <c r="E113" s="37" t="s">
        <v>209</v>
      </c>
    </row>
    <row r="114" spans="1:5">
      <c r="A114" s="28">
        <v>730066</v>
      </c>
      <c r="B114" s="2" t="s">
        <v>23</v>
      </c>
      <c r="C114" s="18">
        <v>25784.47</v>
      </c>
      <c r="D114" s="19">
        <f t="shared" si="6"/>
        <v>1.2662938647747526E-3</v>
      </c>
      <c r="E114" s="37" t="s">
        <v>210</v>
      </c>
    </row>
    <row r="115" spans="1:5">
      <c r="A115" s="28">
        <v>571359</v>
      </c>
      <c r="B115" s="2" t="s">
        <v>44</v>
      </c>
      <c r="C115" s="18">
        <v>17870.150000000001</v>
      </c>
      <c r="D115" s="19">
        <f t="shared" si="6"/>
        <v>8.776159179383771E-4</v>
      </c>
      <c r="E115" s="37" t="s">
        <v>211</v>
      </c>
    </row>
    <row r="116" spans="1:5">
      <c r="A116" s="28"/>
      <c r="B116" s="27" t="s">
        <v>46</v>
      </c>
      <c r="C116" s="29">
        <f>+C115+C114</f>
        <v>43654.62</v>
      </c>
      <c r="D116" s="31">
        <f>C116/$C$131</f>
        <v>2.1447142814963378E-3</v>
      </c>
      <c r="E116" s="37"/>
    </row>
    <row r="117" spans="1:5">
      <c r="A117" s="28">
        <v>6156103</v>
      </c>
      <c r="B117" s="2" t="s">
        <v>24</v>
      </c>
      <c r="C117" s="18">
        <v>41126.19</v>
      </c>
      <c r="D117" s="19">
        <f t="shared" ref="D117:D126" si="7">C117/$C$128</f>
        <v>2.0197367670757157E-3</v>
      </c>
      <c r="E117" s="37" t="s">
        <v>212</v>
      </c>
    </row>
    <row r="118" spans="1:5">
      <c r="A118" s="28">
        <v>4246654</v>
      </c>
      <c r="B118" s="2" t="s">
        <v>25</v>
      </c>
      <c r="C118" s="18">
        <v>40005.07</v>
      </c>
      <c r="D118" s="19">
        <f t="shared" si="7"/>
        <v>1.9646777576147389E-3</v>
      </c>
      <c r="E118" s="37" t="s">
        <v>213</v>
      </c>
    </row>
    <row r="119" spans="1:5">
      <c r="A119" s="28">
        <v>29773</v>
      </c>
      <c r="B119" s="2" t="s">
        <v>60</v>
      </c>
      <c r="C119" s="18">
        <v>29999.51</v>
      </c>
      <c r="D119" s="19">
        <f t="shared" si="7"/>
        <v>1.473297510449074E-3</v>
      </c>
      <c r="E119" s="37" t="s">
        <v>214</v>
      </c>
    </row>
    <row r="120" spans="1:5">
      <c r="A120" s="28">
        <v>169819</v>
      </c>
      <c r="B120" s="2" t="s">
        <v>27</v>
      </c>
      <c r="C120" s="18">
        <v>25040.85</v>
      </c>
      <c r="D120" s="19">
        <f t="shared" si="7"/>
        <v>1.2297741517954357E-3</v>
      </c>
      <c r="E120" s="37" t="s">
        <v>216</v>
      </c>
    </row>
    <row r="121" spans="1:5">
      <c r="A121" s="28">
        <v>432517</v>
      </c>
      <c r="B121" s="2" t="s">
        <v>28</v>
      </c>
      <c r="C121" s="18">
        <v>19193.79</v>
      </c>
      <c r="D121" s="19">
        <f t="shared" si="7"/>
        <v>9.4262083024297173E-4</v>
      </c>
      <c r="E121" s="37" t="s">
        <v>217</v>
      </c>
    </row>
    <row r="122" spans="1:5">
      <c r="A122" s="28">
        <v>12313057</v>
      </c>
      <c r="B122" s="2" t="s">
        <v>29</v>
      </c>
      <c r="C122" s="18">
        <v>14426.44</v>
      </c>
      <c r="D122" s="19">
        <f t="shared" si="7"/>
        <v>7.0849284327120473E-4</v>
      </c>
      <c r="E122" s="37" t="s">
        <v>218</v>
      </c>
    </row>
    <row r="123" spans="1:5">
      <c r="A123" s="28">
        <v>577525</v>
      </c>
      <c r="B123" s="2" t="s">
        <v>31</v>
      </c>
      <c r="C123" s="18">
        <v>4226.51</v>
      </c>
      <c r="D123" s="19">
        <f t="shared" si="7"/>
        <v>2.0756694562304906E-4</v>
      </c>
      <c r="E123" s="37" t="s">
        <v>219</v>
      </c>
    </row>
    <row r="124" spans="1:5">
      <c r="A124" s="28">
        <v>75226</v>
      </c>
      <c r="B124" s="2" t="s">
        <v>32</v>
      </c>
      <c r="C124" s="18">
        <v>1870.04</v>
      </c>
      <c r="D124" s="19">
        <f t="shared" si="7"/>
        <v>9.1839009251823997E-5</v>
      </c>
      <c r="E124" s="37" t="s">
        <v>220</v>
      </c>
    </row>
    <row r="125" spans="1:5">
      <c r="A125" s="28">
        <v>275182</v>
      </c>
      <c r="B125" s="2" t="s">
        <v>34</v>
      </c>
      <c r="C125" s="18">
        <v>1138.48</v>
      </c>
      <c r="D125" s="19">
        <f t="shared" si="7"/>
        <v>5.5911571545537305E-5</v>
      </c>
      <c r="E125" s="37" t="s">
        <v>221</v>
      </c>
    </row>
    <row r="126" spans="1:5">
      <c r="A126" s="28">
        <v>552780</v>
      </c>
      <c r="B126" s="2" t="s">
        <v>36</v>
      </c>
      <c r="C126" s="18">
        <v>258.64999999999998</v>
      </c>
      <c r="D126" s="19">
        <f t="shared" si="7"/>
        <v>1.2702487509884427E-5</v>
      </c>
      <c r="E126" s="37" t="s">
        <v>222</v>
      </c>
    </row>
    <row r="127" spans="1:5">
      <c r="A127" s="28"/>
      <c r="B127" s="2"/>
      <c r="C127" s="18"/>
      <c r="D127" s="19"/>
      <c r="E127" s="37"/>
    </row>
    <row r="128" spans="1:5">
      <c r="A128" s="28"/>
      <c r="B128" s="21" t="s">
        <v>37</v>
      </c>
      <c r="C128" s="26">
        <f>SUM(C12:C30)+SUM(C32:C50)+SUM(C52:C55)+SUM(C57:C83)+SUM(C85:C107)+SUM(C109:C115)+SUM(C117:C126)</f>
        <v>20362153.460000001</v>
      </c>
      <c r="D128" s="19">
        <f>C128/$C$131</f>
        <v>1.000375248431485</v>
      </c>
      <c r="E128" s="20"/>
    </row>
    <row r="129" spans="1:5">
      <c r="A129" s="28"/>
      <c r="B129" s="21" t="s">
        <v>48</v>
      </c>
      <c r="C129" s="26">
        <v>-7638</v>
      </c>
      <c r="D129" s="19">
        <f>C129/$C$131</f>
        <v>-3.7524843148489275E-4</v>
      </c>
      <c r="E129" s="20"/>
    </row>
    <row r="130" spans="1:5">
      <c r="A130" s="28"/>
      <c r="B130" s="21"/>
      <c r="C130" s="26"/>
      <c r="D130" s="23"/>
      <c r="E130" s="20"/>
    </row>
    <row r="131" spans="1:5">
      <c r="A131" s="17"/>
      <c r="B131" s="21" t="s">
        <v>49</v>
      </c>
      <c r="C131" s="22">
        <f>C128+C129</f>
        <v>20354515.460000001</v>
      </c>
      <c r="D131" s="19">
        <f>C131/$C$131</f>
        <v>1</v>
      </c>
      <c r="E131" s="3"/>
    </row>
    <row r="132" spans="1:5" ht="12.75" customHeight="1">
      <c r="A132" s="55" t="s">
        <v>51</v>
      </c>
      <c r="B132" s="55"/>
      <c r="C132" s="55"/>
      <c r="D132" s="55"/>
      <c r="E132" s="55"/>
    </row>
    <row r="133" spans="1:5">
      <c r="A133" s="55"/>
      <c r="B133" s="55"/>
      <c r="C133" s="55"/>
      <c r="D133" s="55"/>
      <c r="E133" s="55"/>
    </row>
    <row r="134" spans="1:5">
      <c r="A134" s="55"/>
      <c r="B134" s="55"/>
      <c r="C134" s="55"/>
      <c r="D134" s="55"/>
      <c r="E134" s="55"/>
    </row>
    <row r="135" spans="1:5">
      <c r="A135" s="55"/>
      <c r="B135" s="55"/>
      <c r="C135" s="55"/>
      <c r="D135" s="55"/>
      <c r="E135" s="55"/>
    </row>
  </sheetData>
  <mergeCells count="2">
    <mergeCell ref="A3:E6"/>
    <mergeCell ref="A132:E135"/>
  </mergeCells>
  <conditionalFormatting sqref="B12:B14 B16:B127">
    <cfRule type="containsText" dxfId="38" priority="2" operator="containsText" text="LIQUIDITY">
      <formula>NOT(ISERROR(SEARCH("LIQUIDITY",B12)))</formula>
    </cfRule>
  </conditionalFormatting>
  <conditionalFormatting sqref="B65">
    <cfRule type="containsText" dxfId="37" priority="1" operator="containsText" text="LIQUIDITY">
      <formula>NOT(ISERROR(SEARCH("LIQUIDITY",B65)))</formula>
    </cfRule>
  </conditionalFormatting>
  <pageMargins left="0.7" right="0.7" top="0.75" bottom="0.75" header="0.3" footer="0.3"/>
  <ignoredErrors>
    <ignoredError sqref="E13:E12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4893D-9D34-4BA6-920C-3E033608B396}">
  <dimension ref="A1:E134"/>
  <sheetViews>
    <sheetView zoomScaleNormal="100" workbookViewId="0">
      <selection activeCell="B23" sqref="A1:XFD1048576"/>
    </sheetView>
  </sheetViews>
  <sheetFormatPr defaultRowHeight="12.75"/>
  <cols>
    <col min="1" max="1" width="16.140625" customWidth="1"/>
    <col min="2" max="2" width="61.42578125" bestFit="1" customWidth="1"/>
    <col min="3" max="3" width="10.85546875" bestFit="1" customWidth="1"/>
    <col min="4" max="4" width="8.5703125" bestFit="1" customWidth="1"/>
    <col min="5" max="5" width="10.7109375" bestFit="1" customWidth="1"/>
  </cols>
  <sheetData>
    <row r="1" spans="1:5">
      <c r="A1" s="1" t="s">
        <v>275</v>
      </c>
      <c r="B1" s="2"/>
      <c r="C1" s="3"/>
      <c r="D1" s="3"/>
      <c r="E1" s="3"/>
    </row>
    <row r="2" spans="1:5">
      <c r="A2" s="4"/>
      <c r="B2" s="2"/>
      <c r="C2" s="3"/>
      <c r="D2" s="3"/>
      <c r="E2" s="3"/>
    </row>
    <row r="3" spans="1:5" ht="12.75" customHeight="1">
      <c r="A3" s="46" t="s">
        <v>1</v>
      </c>
      <c r="B3" s="47"/>
      <c r="C3" s="47"/>
      <c r="D3" s="47"/>
      <c r="E3" s="48"/>
    </row>
    <row r="4" spans="1:5">
      <c r="A4" s="49"/>
      <c r="B4" s="50"/>
      <c r="C4" s="50"/>
      <c r="D4" s="50"/>
      <c r="E4" s="51"/>
    </row>
    <row r="5" spans="1:5">
      <c r="A5" s="49"/>
      <c r="B5" s="50"/>
      <c r="C5" s="50"/>
      <c r="D5" s="50"/>
      <c r="E5" s="51"/>
    </row>
    <row r="6" spans="1:5">
      <c r="A6" s="52"/>
      <c r="B6" s="53"/>
      <c r="C6" s="53"/>
      <c r="D6" s="53"/>
      <c r="E6" s="54"/>
    </row>
    <row r="7" spans="1:5">
      <c r="A7" s="5"/>
      <c r="B7" s="5"/>
      <c r="C7" s="3"/>
      <c r="D7" s="3"/>
      <c r="E7" s="3"/>
    </row>
    <row r="8" spans="1:5">
      <c r="A8" s="4" t="s">
        <v>350</v>
      </c>
      <c r="B8" s="2"/>
      <c r="C8" s="3"/>
      <c r="D8" s="3"/>
      <c r="E8" s="3"/>
    </row>
    <row r="9" spans="1:5">
      <c r="A9" s="6"/>
      <c r="B9" s="2"/>
      <c r="C9" s="3"/>
      <c r="D9" s="3"/>
      <c r="E9" s="3"/>
    </row>
    <row r="10" spans="1:5" ht="24">
      <c r="A10" s="7" t="s">
        <v>3</v>
      </c>
      <c r="B10" s="8" t="s">
        <v>4</v>
      </c>
      <c r="C10" s="9" t="s">
        <v>5</v>
      </c>
      <c r="D10" s="10" t="s">
        <v>6</v>
      </c>
      <c r="E10" s="11" t="s">
        <v>7</v>
      </c>
    </row>
    <row r="11" spans="1:5">
      <c r="A11" s="12"/>
      <c r="B11" s="13"/>
      <c r="C11" s="14"/>
      <c r="D11" s="15"/>
      <c r="E11" s="16"/>
    </row>
    <row r="12" spans="1:5">
      <c r="A12" s="41">
        <v>81271</v>
      </c>
      <c r="B12" s="2" t="s">
        <v>75</v>
      </c>
      <c r="C12" s="18">
        <v>628932.02</v>
      </c>
      <c r="D12" s="19">
        <f t="shared" ref="D12:D28" si="0">C12/$C$127</f>
        <v>3.1406797077511664E-2</v>
      </c>
      <c r="E12" s="20" t="s">
        <v>88</v>
      </c>
    </row>
    <row r="13" spans="1:5">
      <c r="A13" s="41">
        <v>32585</v>
      </c>
      <c r="B13" s="2" t="s">
        <v>68</v>
      </c>
      <c r="C13" s="18">
        <v>559299.16</v>
      </c>
      <c r="D13" s="19">
        <f t="shared" si="0"/>
        <v>2.7929561010016198E-2</v>
      </c>
      <c r="E13" s="20" t="s">
        <v>81</v>
      </c>
    </row>
    <row r="14" spans="1:5">
      <c r="A14" s="41">
        <v>164763</v>
      </c>
      <c r="B14" s="2" t="s">
        <v>74</v>
      </c>
      <c r="C14" s="18">
        <v>548770.63</v>
      </c>
      <c r="D14" s="19">
        <f t="shared" si="0"/>
        <v>2.7403800840841642E-2</v>
      </c>
      <c r="E14" s="20" t="s">
        <v>87</v>
      </c>
    </row>
    <row r="15" spans="1:5">
      <c r="A15" s="41">
        <v>514330.73</v>
      </c>
      <c r="B15" s="43" t="s">
        <v>55</v>
      </c>
      <c r="C15" s="33">
        <v>514330.73</v>
      </c>
      <c r="D15" s="19">
        <f t="shared" si="0"/>
        <v>2.5683985477219683E-2</v>
      </c>
      <c r="E15" s="20" t="s">
        <v>54</v>
      </c>
    </row>
    <row r="16" spans="1:5">
      <c r="A16" s="41">
        <v>47354</v>
      </c>
      <c r="B16" s="2" t="s">
        <v>76</v>
      </c>
      <c r="C16" s="18">
        <v>432459.13</v>
      </c>
      <c r="D16" s="19">
        <f t="shared" si="0"/>
        <v>2.1595586976518123E-2</v>
      </c>
      <c r="E16" s="20" t="s">
        <v>89</v>
      </c>
    </row>
    <row r="17" spans="1:5">
      <c r="A17" s="41">
        <v>73566</v>
      </c>
      <c r="B17" s="2" t="s">
        <v>72</v>
      </c>
      <c r="C17" s="18">
        <v>429693.66</v>
      </c>
      <c r="D17" s="19">
        <f t="shared" si="0"/>
        <v>2.1457488497903618E-2</v>
      </c>
      <c r="E17" s="20" t="s">
        <v>85</v>
      </c>
    </row>
    <row r="18" spans="1:5">
      <c r="A18" s="41">
        <v>117376</v>
      </c>
      <c r="B18" s="2" t="s">
        <v>71</v>
      </c>
      <c r="C18" s="33">
        <v>372586.75</v>
      </c>
      <c r="D18" s="19">
        <f t="shared" si="0"/>
        <v>1.8605757186634524E-2</v>
      </c>
      <c r="E18" s="20" t="s">
        <v>84</v>
      </c>
    </row>
    <row r="19" spans="1:5">
      <c r="A19" s="41">
        <v>31177</v>
      </c>
      <c r="B19" s="2" t="s">
        <v>170</v>
      </c>
      <c r="C19" s="33">
        <v>369289.12</v>
      </c>
      <c r="D19" s="19">
        <f t="shared" si="0"/>
        <v>1.8441084387423704E-2</v>
      </c>
      <c r="E19" s="20" t="s">
        <v>189</v>
      </c>
    </row>
    <row r="20" spans="1:5">
      <c r="A20" s="41">
        <v>29624</v>
      </c>
      <c r="B20" s="2" t="s">
        <v>316</v>
      </c>
      <c r="C20" s="18">
        <v>366558.54</v>
      </c>
      <c r="D20" s="19">
        <f t="shared" si="0"/>
        <v>1.8304728200686841E-2</v>
      </c>
      <c r="E20" s="20" t="s">
        <v>318</v>
      </c>
    </row>
    <row r="21" spans="1:5">
      <c r="A21" s="41">
        <v>200673</v>
      </c>
      <c r="B21" s="2" t="s">
        <v>96</v>
      </c>
      <c r="C21" s="18">
        <v>351812.27</v>
      </c>
      <c r="D21" s="19">
        <f t="shared" si="0"/>
        <v>1.7568347964329666E-2</v>
      </c>
      <c r="E21" s="20" t="s">
        <v>101</v>
      </c>
    </row>
    <row r="22" spans="1:5">
      <c r="A22" s="41">
        <v>94036</v>
      </c>
      <c r="B22" s="2" t="s">
        <v>256</v>
      </c>
      <c r="C22" s="18">
        <v>334176.36</v>
      </c>
      <c r="D22" s="19">
        <f t="shared" si="0"/>
        <v>1.6687668607843317E-2</v>
      </c>
      <c r="E22" s="20" t="s">
        <v>257</v>
      </c>
    </row>
    <row r="23" spans="1:5">
      <c r="A23" s="41">
        <v>95185</v>
      </c>
      <c r="B23" s="2" t="s">
        <v>98</v>
      </c>
      <c r="C23" s="18">
        <v>333606.75</v>
      </c>
      <c r="D23" s="19">
        <f t="shared" si="0"/>
        <v>1.6659224157386937E-2</v>
      </c>
      <c r="E23" s="20" t="s">
        <v>103</v>
      </c>
    </row>
    <row r="24" spans="1:5">
      <c r="A24" s="41">
        <v>2142</v>
      </c>
      <c r="B24" s="2" t="s">
        <v>69</v>
      </c>
      <c r="C24" s="18">
        <v>330995.51</v>
      </c>
      <c r="D24" s="19">
        <f t="shared" si="0"/>
        <v>1.652882741784634E-2</v>
      </c>
      <c r="E24" s="20" t="s">
        <v>260</v>
      </c>
    </row>
    <row r="25" spans="1:5">
      <c r="A25" s="41">
        <v>49901</v>
      </c>
      <c r="B25" s="2" t="s">
        <v>108</v>
      </c>
      <c r="C25" s="18">
        <v>327243.99</v>
      </c>
      <c r="D25" s="19">
        <f t="shared" si="0"/>
        <v>1.6341488844478381E-2</v>
      </c>
      <c r="E25" s="20" t="s">
        <v>112</v>
      </c>
    </row>
    <row r="26" spans="1:5">
      <c r="A26" s="41">
        <v>22007</v>
      </c>
      <c r="B26" s="2" t="s">
        <v>8</v>
      </c>
      <c r="C26" s="18">
        <v>312669.65999999997</v>
      </c>
      <c r="D26" s="19">
        <f t="shared" si="0"/>
        <v>1.5613694726362579E-2</v>
      </c>
      <c r="E26" s="20" t="s">
        <v>9</v>
      </c>
    </row>
    <row r="27" spans="1:5">
      <c r="A27" s="41">
        <v>362649</v>
      </c>
      <c r="B27" s="2" t="s">
        <v>57</v>
      </c>
      <c r="C27" s="18">
        <v>171414.76</v>
      </c>
      <c r="D27" s="19">
        <f t="shared" si="0"/>
        <v>8.5598894828257631E-3</v>
      </c>
      <c r="E27" s="20" t="s">
        <v>90</v>
      </c>
    </row>
    <row r="28" spans="1:5">
      <c r="A28" s="41">
        <v>262047</v>
      </c>
      <c r="B28" s="2" t="s">
        <v>19</v>
      </c>
      <c r="C28" s="18">
        <v>129270.12</v>
      </c>
      <c r="D28" s="19">
        <f t="shared" si="0"/>
        <v>6.455324737680841E-3</v>
      </c>
      <c r="E28" s="20" t="s">
        <v>91</v>
      </c>
    </row>
    <row r="29" spans="1:5">
      <c r="A29" s="28"/>
      <c r="B29" s="27" t="s">
        <v>46</v>
      </c>
      <c r="C29" s="29">
        <f>+C28+C27</f>
        <v>300684.88</v>
      </c>
      <c r="D29" s="31">
        <f>C29/$C$130</f>
        <v>1.4959177419109465E-2</v>
      </c>
      <c r="E29" s="20"/>
    </row>
    <row r="30" spans="1:5">
      <c r="A30" s="28">
        <v>7639</v>
      </c>
      <c r="B30" s="2" t="s">
        <v>262</v>
      </c>
      <c r="C30" s="18">
        <v>300195.13</v>
      </c>
      <c r="D30" s="19">
        <f t="shared" ref="D30:D46" si="1">C30/$C$127</f>
        <v>1.4990757715861299E-2</v>
      </c>
      <c r="E30" s="20" t="s">
        <v>263</v>
      </c>
    </row>
    <row r="31" spans="1:5">
      <c r="A31" s="28">
        <v>9088</v>
      </c>
      <c r="B31" s="2" t="s">
        <v>319</v>
      </c>
      <c r="C31" s="18">
        <v>300087.14</v>
      </c>
      <c r="D31" s="19">
        <f t="shared" si="1"/>
        <v>1.4985365050344921E-2</v>
      </c>
      <c r="E31" s="20" t="s">
        <v>320</v>
      </c>
    </row>
    <row r="32" spans="1:5">
      <c r="A32" s="28">
        <v>14028</v>
      </c>
      <c r="B32" s="2" t="s">
        <v>285</v>
      </c>
      <c r="C32" s="18">
        <v>297336.23</v>
      </c>
      <c r="D32" s="19">
        <f t="shared" si="1"/>
        <v>1.484799365025545E-2</v>
      </c>
      <c r="E32" s="20" t="s">
        <v>286</v>
      </c>
    </row>
    <row r="33" spans="1:5">
      <c r="A33" s="28">
        <v>70158</v>
      </c>
      <c r="B33" s="2" t="s">
        <v>300</v>
      </c>
      <c r="C33" s="18">
        <v>280180.84999999998</v>
      </c>
      <c r="D33" s="19">
        <f t="shared" si="1"/>
        <v>1.3991310381930836E-2</v>
      </c>
      <c r="E33" s="20" t="s">
        <v>301</v>
      </c>
    </row>
    <row r="34" spans="1:5">
      <c r="A34" s="28">
        <v>8205</v>
      </c>
      <c r="B34" s="2" t="s">
        <v>317</v>
      </c>
      <c r="C34" s="18">
        <v>259306.82</v>
      </c>
      <c r="D34" s="19">
        <f t="shared" si="1"/>
        <v>1.2948929959957903E-2</v>
      </c>
      <c r="E34" s="20" t="s">
        <v>15</v>
      </c>
    </row>
    <row r="35" spans="1:5">
      <c r="A35" s="28">
        <v>148768</v>
      </c>
      <c r="B35" s="2" t="s">
        <v>117</v>
      </c>
      <c r="C35" s="18">
        <v>256649.06</v>
      </c>
      <c r="D35" s="19">
        <f t="shared" si="1"/>
        <v>1.281621016458045E-2</v>
      </c>
      <c r="E35" s="20" t="s">
        <v>120</v>
      </c>
    </row>
    <row r="36" spans="1:5">
      <c r="A36" s="28">
        <v>2401</v>
      </c>
      <c r="B36" s="2" t="s">
        <v>10</v>
      </c>
      <c r="C36" s="18">
        <v>250166.69</v>
      </c>
      <c r="D36" s="19">
        <f t="shared" si="1"/>
        <v>1.2492501921563424E-2</v>
      </c>
      <c r="E36" s="20" t="s">
        <v>335</v>
      </c>
    </row>
    <row r="37" spans="1:5">
      <c r="A37" s="28">
        <v>19991</v>
      </c>
      <c r="B37" s="2" t="s">
        <v>97</v>
      </c>
      <c r="C37" s="18">
        <v>245989.47</v>
      </c>
      <c r="D37" s="19">
        <f t="shared" si="1"/>
        <v>1.2283905289946348E-2</v>
      </c>
      <c r="E37" s="20" t="s">
        <v>102</v>
      </c>
    </row>
    <row r="38" spans="1:5">
      <c r="A38" s="28">
        <v>44928</v>
      </c>
      <c r="B38" s="2" t="s">
        <v>118</v>
      </c>
      <c r="C38" s="18">
        <v>245368.55</v>
      </c>
      <c r="D38" s="19">
        <f t="shared" si="1"/>
        <v>1.2252898586803186E-2</v>
      </c>
      <c r="E38" s="20" t="s">
        <v>121</v>
      </c>
    </row>
    <row r="39" spans="1:5">
      <c r="A39" s="28">
        <v>98209</v>
      </c>
      <c r="B39" s="2" t="s">
        <v>161</v>
      </c>
      <c r="C39" s="18">
        <v>244515.71</v>
      </c>
      <c r="D39" s="19">
        <f t="shared" si="1"/>
        <v>1.2210310561439834E-2</v>
      </c>
      <c r="E39" s="20" t="s">
        <v>179</v>
      </c>
    </row>
    <row r="40" spans="1:5">
      <c r="A40" s="28">
        <v>35367</v>
      </c>
      <c r="B40" s="2" t="s">
        <v>78</v>
      </c>
      <c r="C40" s="18">
        <v>242639.5</v>
      </c>
      <c r="D40" s="19">
        <f t="shared" si="1"/>
        <v>1.2116618803235508E-2</v>
      </c>
      <c r="E40" s="20" t="s">
        <v>93</v>
      </c>
    </row>
    <row r="41" spans="1:5">
      <c r="A41" s="28">
        <v>71</v>
      </c>
      <c r="B41" s="2" t="s">
        <v>289</v>
      </c>
      <c r="C41" s="18">
        <v>238215.4</v>
      </c>
      <c r="D41" s="19">
        <f t="shared" si="1"/>
        <v>1.1895693796188451E-2</v>
      </c>
      <c r="E41" s="20" t="s">
        <v>290</v>
      </c>
    </row>
    <row r="42" spans="1:5">
      <c r="A42" s="28">
        <v>172191</v>
      </c>
      <c r="B42" s="2" t="s">
        <v>100</v>
      </c>
      <c r="C42" s="18">
        <v>230673.91</v>
      </c>
      <c r="D42" s="19">
        <f t="shared" si="1"/>
        <v>1.1519096582880592E-2</v>
      </c>
      <c r="E42" s="20" t="s">
        <v>105</v>
      </c>
    </row>
    <row r="43" spans="1:5">
      <c r="A43" s="28">
        <v>11178</v>
      </c>
      <c r="B43" s="2" t="s">
        <v>279</v>
      </c>
      <c r="C43" s="18">
        <v>229173.75</v>
      </c>
      <c r="D43" s="19">
        <f t="shared" si="1"/>
        <v>1.1444183525180333E-2</v>
      </c>
      <c r="E43" s="20" t="s">
        <v>280</v>
      </c>
    </row>
    <row r="44" spans="1:5">
      <c r="A44" s="28">
        <v>31227</v>
      </c>
      <c r="B44" s="2" t="s">
        <v>321</v>
      </c>
      <c r="C44" s="18">
        <v>227332.08</v>
      </c>
      <c r="D44" s="19">
        <f t="shared" si="1"/>
        <v>1.1352216581004489E-2</v>
      </c>
      <c r="E44" s="20" t="s">
        <v>322</v>
      </c>
    </row>
    <row r="45" spans="1:5">
      <c r="A45" s="28">
        <v>8860909</v>
      </c>
      <c r="B45" s="2" t="s">
        <v>16</v>
      </c>
      <c r="C45" s="18">
        <v>201869.75</v>
      </c>
      <c r="D45" s="19">
        <f t="shared" si="1"/>
        <v>1.0080711543893105E-2</v>
      </c>
      <c r="E45" s="20" t="s">
        <v>106</v>
      </c>
    </row>
    <row r="46" spans="1:5">
      <c r="A46" s="28">
        <v>5365084</v>
      </c>
      <c r="B46" s="2" t="s">
        <v>40</v>
      </c>
      <c r="C46" s="18">
        <v>24675.74</v>
      </c>
      <c r="D46" s="19">
        <f t="shared" si="1"/>
        <v>1.2322253189103612E-3</v>
      </c>
      <c r="E46" s="20" t="s">
        <v>107</v>
      </c>
    </row>
    <row r="47" spans="1:5">
      <c r="A47" s="28"/>
      <c r="B47" s="27" t="s">
        <v>46</v>
      </c>
      <c r="C47" s="29">
        <f>+C46+C45</f>
        <v>226545.49</v>
      </c>
      <c r="D47" s="31">
        <f>C47/$C$130</f>
        <v>1.1270716965911585E-2</v>
      </c>
      <c r="E47" s="37"/>
    </row>
    <row r="48" spans="1:5">
      <c r="A48" s="41">
        <v>250715</v>
      </c>
      <c r="B48" s="2" t="s">
        <v>110</v>
      </c>
      <c r="C48" s="18">
        <v>221391.94</v>
      </c>
      <c r="D48" s="19">
        <f t="shared" ref="D48:D53" si="2">C48/$C$127</f>
        <v>1.1055585521272454E-2</v>
      </c>
      <c r="E48" s="37" t="s">
        <v>114</v>
      </c>
    </row>
    <row r="49" spans="1:5">
      <c r="A49" s="41">
        <v>355644</v>
      </c>
      <c r="B49" s="2" t="s">
        <v>231</v>
      </c>
      <c r="C49" s="18">
        <v>221366.02</v>
      </c>
      <c r="D49" s="19">
        <f t="shared" si="2"/>
        <v>1.1054291161700413E-2</v>
      </c>
      <c r="E49" s="37" t="s">
        <v>232</v>
      </c>
    </row>
    <row r="50" spans="1:5">
      <c r="A50" s="41">
        <v>127190</v>
      </c>
      <c r="B50" s="2" t="s">
        <v>302</v>
      </c>
      <c r="C50" s="18">
        <v>217829.35</v>
      </c>
      <c r="D50" s="19">
        <f t="shared" si="2"/>
        <v>1.0877681490880788E-2</v>
      </c>
      <c r="E50" s="37" t="s">
        <v>303</v>
      </c>
    </row>
    <row r="51" spans="1:5">
      <c r="A51" s="41">
        <v>4537</v>
      </c>
      <c r="B51" s="2" t="s">
        <v>138</v>
      </c>
      <c r="C51" s="18">
        <v>216785.75</v>
      </c>
      <c r="D51" s="19">
        <f t="shared" si="2"/>
        <v>1.0825567538358396E-2</v>
      </c>
      <c r="E51" s="37" t="s">
        <v>143</v>
      </c>
    </row>
    <row r="52" spans="1:5">
      <c r="A52" s="41">
        <v>14455036</v>
      </c>
      <c r="B52" s="2" t="s">
        <v>17</v>
      </c>
      <c r="C52" s="18">
        <v>181664.38</v>
      </c>
      <c r="D52" s="19">
        <f t="shared" si="2"/>
        <v>9.0717218036886847E-3</v>
      </c>
      <c r="E52" s="37" t="s">
        <v>122</v>
      </c>
    </row>
    <row r="53" spans="1:5">
      <c r="A53" s="41">
        <v>2355925</v>
      </c>
      <c r="B53" s="2" t="s">
        <v>41</v>
      </c>
      <c r="C53" s="18">
        <v>29394.22</v>
      </c>
      <c r="D53" s="19">
        <f t="shared" si="2"/>
        <v>1.4678506952018992E-3</v>
      </c>
      <c r="E53" s="37" t="s">
        <v>123</v>
      </c>
    </row>
    <row r="54" spans="1:5">
      <c r="A54" s="41"/>
      <c r="B54" s="27" t="s">
        <v>46</v>
      </c>
      <c r="C54" s="29">
        <f>+C53+C52</f>
        <v>211058.6</v>
      </c>
      <c r="D54" s="31">
        <f>C54/$C$130</f>
        <v>1.0500238798934143E-2</v>
      </c>
      <c r="E54" s="37"/>
    </row>
    <row r="55" spans="1:5">
      <c r="A55" s="28">
        <v>36992</v>
      </c>
      <c r="B55" s="2" t="s">
        <v>162</v>
      </c>
      <c r="C55" s="18">
        <v>201328.39</v>
      </c>
      <c r="D55" s="19">
        <f t="shared" ref="D55:D82" si="3">C55/$C$127</f>
        <v>1.0053677805547456E-2</v>
      </c>
      <c r="E55" s="37" t="s">
        <v>180</v>
      </c>
    </row>
    <row r="56" spans="1:5">
      <c r="A56" s="28">
        <v>4992</v>
      </c>
      <c r="B56" s="2" t="s">
        <v>294</v>
      </c>
      <c r="C56" s="18">
        <v>201177.60000000001</v>
      </c>
      <c r="D56" s="19">
        <f t="shared" si="3"/>
        <v>1.004614784876243E-2</v>
      </c>
      <c r="E56" s="37" t="s">
        <v>296</v>
      </c>
    </row>
    <row r="57" spans="1:5">
      <c r="A57" s="28">
        <v>15181</v>
      </c>
      <c r="B57" s="2" t="s">
        <v>341</v>
      </c>
      <c r="C57" s="18">
        <v>199645.78</v>
      </c>
      <c r="D57" s="19">
        <f t="shared" si="3"/>
        <v>9.9696537947639181E-3</v>
      </c>
      <c r="E57" s="37" t="s">
        <v>347</v>
      </c>
    </row>
    <row r="58" spans="1:5">
      <c r="A58" s="28">
        <v>105392</v>
      </c>
      <c r="B58" s="2" t="s">
        <v>310</v>
      </c>
      <c r="C58" s="18">
        <v>198873.83</v>
      </c>
      <c r="D58" s="19">
        <f t="shared" si="3"/>
        <v>9.9311051500248788E-3</v>
      </c>
      <c r="E58" s="37" t="s">
        <v>312</v>
      </c>
    </row>
    <row r="59" spans="1:5">
      <c r="A59" s="28">
        <v>196322</v>
      </c>
      <c r="B59" s="2" t="s">
        <v>136</v>
      </c>
      <c r="C59" s="18">
        <v>197150.01</v>
      </c>
      <c r="D59" s="19">
        <f t="shared" si="3"/>
        <v>9.8450232473445941E-3</v>
      </c>
      <c r="E59" s="37" t="s">
        <v>141</v>
      </c>
    </row>
    <row r="60" spans="1:5">
      <c r="A60" s="28">
        <v>24635</v>
      </c>
      <c r="B60" s="2" t="s">
        <v>79</v>
      </c>
      <c r="C60" s="18">
        <v>194798.62</v>
      </c>
      <c r="D60" s="19">
        <f t="shared" si="3"/>
        <v>9.7276025623871144E-3</v>
      </c>
      <c r="E60" s="37" t="s">
        <v>94</v>
      </c>
    </row>
    <row r="61" spans="1:5">
      <c r="A61" s="28">
        <v>7008</v>
      </c>
      <c r="B61" s="2" t="s">
        <v>339</v>
      </c>
      <c r="C61" s="18">
        <v>193878.64</v>
      </c>
      <c r="D61" s="19">
        <f t="shared" si="3"/>
        <v>9.6816617861878555E-3</v>
      </c>
      <c r="E61" s="37" t="s">
        <v>345</v>
      </c>
    </row>
    <row r="62" spans="1:5">
      <c r="A62" s="28">
        <v>7421</v>
      </c>
      <c r="B62" s="2" t="s">
        <v>269</v>
      </c>
      <c r="C62" s="18">
        <v>190719.7</v>
      </c>
      <c r="D62" s="19">
        <f t="shared" si="3"/>
        <v>9.5239147095482618E-3</v>
      </c>
      <c r="E62" s="37" t="s">
        <v>271</v>
      </c>
    </row>
    <row r="63" spans="1:5">
      <c r="A63" s="41">
        <v>30929</v>
      </c>
      <c r="B63" s="2" t="s">
        <v>273</v>
      </c>
      <c r="C63" s="33">
        <v>190300.29</v>
      </c>
      <c r="D63" s="19">
        <f t="shared" si="3"/>
        <v>9.5029707532168928E-3</v>
      </c>
      <c r="E63" s="37" t="s">
        <v>274</v>
      </c>
    </row>
    <row r="64" spans="1:5">
      <c r="A64" s="28">
        <v>4593</v>
      </c>
      <c r="B64" s="2" t="s">
        <v>344</v>
      </c>
      <c r="C64" s="18">
        <v>187694.81</v>
      </c>
      <c r="D64" s="19">
        <f t="shared" si="3"/>
        <v>9.3728616491367475E-3</v>
      </c>
      <c r="E64" s="37" t="s">
        <v>349</v>
      </c>
    </row>
    <row r="65" spans="1:5">
      <c r="A65" s="28">
        <v>28042</v>
      </c>
      <c r="B65" s="2" t="s">
        <v>281</v>
      </c>
      <c r="C65" s="18">
        <v>185064.82</v>
      </c>
      <c r="D65" s="19">
        <f t="shared" si="3"/>
        <v>9.2415285962483221E-3</v>
      </c>
      <c r="E65" s="37" t="s">
        <v>282</v>
      </c>
    </row>
    <row r="66" spans="1:5">
      <c r="A66" s="28">
        <v>8071</v>
      </c>
      <c r="B66" s="2" t="s">
        <v>157</v>
      </c>
      <c r="C66" s="18">
        <v>183389.39</v>
      </c>
      <c r="D66" s="19">
        <f t="shared" si="3"/>
        <v>9.1578631310561143E-3</v>
      </c>
      <c r="E66" s="37" t="s">
        <v>175</v>
      </c>
    </row>
    <row r="67" spans="1:5">
      <c r="A67" s="28">
        <v>9203</v>
      </c>
      <c r="B67" s="2" t="s">
        <v>80</v>
      </c>
      <c r="C67" s="18">
        <v>182893.85</v>
      </c>
      <c r="D67" s="19">
        <f t="shared" si="3"/>
        <v>9.1331174928489991E-3</v>
      </c>
      <c r="E67" s="37" t="s">
        <v>95</v>
      </c>
    </row>
    <row r="68" spans="1:5">
      <c r="A68" s="28">
        <v>9725</v>
      </c>
      <c r="B68" s="2" t="s">
        <v>150</v>
      </c>
      <c r="C68" s="18">
        <v>180457.24</v>
      </c>
      <c r="D68" s="19">
        <f t="shared" si="3"/>
        <v>9.0114412013047457E-3</v>
      </c>
      <c r="E68" s="37" t="s">
        <v>155</v>
      </c>
    </row>
    <row r="69" spans="1:5">
      <c r="A69" s="28">
        <v>144384</v>
      </c>
      <c r="B69" s="2" t="s">
        <v>228</v>
      </c>
      <c r="C69" s="18">
        <v>178185.08</v>
      </c>
      <c r="D69" s="19">
        <f t="shared" si="3"/>
        <v>8.8979770020298551E-3</v>
      </c>
      <c r="E69" s="37" t="s">
        <v>230</v>
      </c>
    </row>
    <row r="70" spans="1:5">
      <c r="A70" s="28">
        <v>14151</v>
      </c>
      <c r="B70" s="2" t="s">
        <v>172</v>
      </c>
      <c r="C70" s="18">
        <v>174361.17</v>
      </c>
      <c r="D70" s="19">
        <f t="shared" si="3"/>
        <v>8.7070235100886011E-3</v>
      </c>
      <c r="E70" s="37" t="s">
        <v>191</v>
      </c>
    </row>
    <row r="71" spans="1:5">
      <c r="A71" s="28">
        <v>1892</v>
      </c>
      <c r="B71" s="2" t="s">
        <v>159</v>
      </c>
      <c r="C71" s="18">
        <v>172232.01</v>
      </c>
      <c r="D71" s="19">
        <f t="shared" si="3"/>
        <v>8.6007002606131571E-3</v>
      </c>
      <c r="E71" s="37" t="s">
        <v>177</v>
      </c>
    </row>
    <row r="72" spans="1:5">
      <c r="A72" s="28">
        <v>111134</v>
      </c>
      <c r="B72" s="2" t="s">
        <v>340</v>
      </c>
      <c r="C72" s="18">
        <v>171762.89</v>
      </c>
      <c r="D72" s="19">
        <f t="shared" si="3"/>
        <v>8.5772739503340231E-3</v>
      </c>
      <c r="E72" s="37" t="s">
        <v>346</v>
      </c>
    </row>
    <row r="73" spans="1:5">
      <c r="A73" s="28">
        <v>11541</v>
      </c>
      <c r="B73" s="2" t="s">
        <v>200</v>
      </c>
      <c r="C73" s="18">
        <v>171596.53</v>
      </c>
      <c r="D73" s="19">
        <f t="shared" si="3"/>
        <v>8.5689664789449609E-3</v>
      </c>
      <c r="E73" s="37" t="s">
        <v>206</v>
      </c>
    </row>
    <row r="74" spans="1:5">
      <c r="A74" s="28">
        <v>361140</v>
      </c>
      <c r="B74" s="2" t="s">
        <v>156</v>
      </c>
      <c r="C74" s="18">
        <v>171118.09</v>
      </c>
      <c r="D74" s="19">
        <f t="shared" si="3"/>
        <v>8.5450747585110662E-3</v>
      </c>
      <c r="E74" s="37" t="s">
        <v>174</v>
      </c>
    </row>
    <row r="75" spans="1:5">
      <c r="A75" s="28">
        <v>8057</v>
      </c>
      <c r="B75" s="2" t="s">
        <v>165</v>
      </c>
      <c r="C75" s="18">
        <v>170912.33</v>
      </c>
      <c r="D75" s="19">
        <f t="shared" si="3"/>
        <v>8.5347997806737661E-3</v>
      </c>
      <c r="E75" s="37" t="s">
        <v>183</v>
      </c>
    </row>
    <row r="76" spans="1:5">
      <c r="A76" s="28">
        <v>22901</v>
      </c>
      <c r="B76" s="2" t="s">
        <v>343</v>
      </c>
      <c r="C76" s="18">
        <v>170617.93</v>
      </c>
      <c r="D76" s="19">
        <f t="shared" si="3"/>
        <v>8.5200984126950468E-3</v>
      </c>
      <c r="E76" s="37" t="s">
        <v>348</v>
      </c>
    </row>
    <row r="77" spans="1:5">
      <c r="A77" s="28">
        <v>74864</v>
      </c>
      <c r="B77" s="2" t="s">
        <v>336</v>
      </c>
      <c r="C77" s="18">
        <v>166827.54999999999</v>
      </c>
      <c r="D77" s="19">
        <f t="shared" si="3"/>
        <v>8.3308192987032684E-3</v>
      </c>
      <c r="E77" s="37" t="s">
        <v>305</v>
      </c>
    </row>
    <row r="78" spans="1:5">
      <c r="A78" s="28">
        <v>20423</v>
      </c>
      <c r="B78" s="2" t="s">
        <v>246</v>
      </c>
      <c r="C78" s="18">
        <v>166229.79999999999</v>
      </c>
      <c r="D78" s="19">
        <f t="shared" si="3"/>
        <v>8.3009696291744661E-3</v>
      </c>
      <c r="E78" s="37" t="s">
        <v>184</v>
      </c>
    </row>
    <row r="79" spans="1:5">
      <c r="A79" s="28">
        <v>39150</v>
      </c>
      <c r="B79" s="2" t="s">
        <v>259</v>
      </c>
      <c r="C79" s="18">
        <v>165931.89000000001</v>
      </c>
      <c r="D79" s="19">
        <f t="shared" si="3"/>
        <v>8.2860929833370334E-3</v>
      </c>
      <c r="E79" s="37" t="s">
        <v>261</v>
      </c>
    </row>
    <row r="80" spans="1:5">
      <c r="A80" s="28">
        <v>5598</v>
      </c>
      <c r="B80" s="2" t="s">
        <v>342</v>
      </c>
      <c r="C80" s="18">
        <v>165452.12</v>
      </c>
      <c r="D80" s="19">
        <f t="shared" si="3"/>
        <v>8.2621348470763318E-3</v>
      </c>
      <c r="E80" s="37" t="s">
        <v>267</v>
      </c>
    </row>
    <row r="81" spans="1:5">
      <c r="A81" s="28">
        <v>1268490</v>
      </c>
      <c r="B81" s="2" t="s">
        <v>30</v>
      </c>
      <c r="C81" s="18">
        <v>147641.39000000001</v>
      </c>
      <c r="D81" s="19">
        <f t="shared" si="3"/>
        <v>7.3727255546183826E-3</v>
      </c>
      <c r="E81" s="37" t="s">
        <v>128</v>
      </c>
    </row>
    <row r="82" spans="1:5">
      <c r="A82" s="28">
        <v>103572</v>
      </c>
      <c r="B82" s="2" t="s">
        <v>30</v>
      </c>
      <c r="C82" s="18">
        <v>12581.16</v>
      </c>
      <c r="D82" s="19">
        <f t="shared" si="3"/>
        <v>6.2826176208949673E-4</v>
      </c>
      <c r="E82" s="37" t="s">
        <v>129</v>
      </c>
    </row>
    <row r="83" spans="1:5">
      <c r="A83" s="28"/>
      <c r="B83" s="27" t="s">
        <v>46</v>
      </c>
      <c r="C83" s="29">
        <f>+C82+C81</f>
        <v>160222.55000000002</v>
      </c>
      <c r="D83" s="31">
        <f>C83/$C$130</f>
        <v>7.9711276203583547E-3</v>
      </c>
      <c r="E83" s="37"/>
    </row>
    <row r="84" spans="1:5">
      <c r="A84" s="28">
        <v>5652</v>
      </c>
      <c r="B84" s="2" t="s">
        <v>147</v>
      </c>
      <c r="C84" s="18">
        <v>149524.82</v>
      </c>
      <c r="D84" s="19">
        <f t="shared" ref="D84:D105" si="4">C84/$C$127</f>
        <v>7.4667778558825124E-3</v>
      </c>
      <c r="E84" s="37" t="s">
        <v>152</v>
      </c>
    </row>
    <row r="85" spans="1:5">
      <c r="A85" s="28">
        <v>61090</v>
      </c>
      <c r="B85" s="2" t="s">
        <v>351</v>
      </c>
      <c r="C85" s="18">
        <v>148149.24</v>
      </c>
      <c r="D85" s="19">
        <f t="shared" si="4"/>
        <v>7.3980859137487915E-3</v>
      </c>
      <c r="E85" s="37" t="s">
        <v>353</v>
      </c>
    </row>
    <row r="86" spans="1:5">
      <c r="A86" s="28">
        <v>12548</v>
      </c>
      <c r="B86" s="2" t="s">
        <v>167</v>
      </c>
      <c r="C86" s="18">
        <v>142983.47</v>
      </c>
      <c r="D86" s="19">
        <f t="shared" si="4"/>
        <v>7.1401243455985535E-3</v>
      </c>
      <c r="E86" s="37" t="s">
        <v>185</v>
      </c>
    </row>
    <row r="87" spans="1:5">
      <c r="A87" s="28">
        <v>11282</v>
      </c>
      <c r="B87" s="2" t="s">
        <v>111</v>
      </c>
      <c r="C87" s="18">
        <v>140035.85</v>
      </c>
      <c r="D87" s="19">
        <f t="shared" si="4"/>
        <v>6.9929298949143364E-3</v>
      </c>
      <c r="E87" s="37" t="s">
        <v>115</v>
      </c>
    </row>
    <row r="88" spans="1:5">
      <c r="A88" s="41">
        <v>48227</v>
      </c>
      <c r="B88" s="2" t="s">
        <v>287</v>
      </c>
      <c r="C88" s="33">
        <v>139266.59</v>
      </c>
      <c r="D88" s="19">
        <f t="shared" si="4"/>
        <v>6.9545155799302675E-3</v>
      </c>
      <c r="E88" s="37" t="s">
        <v>288</v>
      </c>
    </row>
    <row r="89" spans="1:5">
      <c r="A89" s="28">
        <v>234924</v>
      </c>
      <c r="B89" s="2" t="s">
        <v>326</v>
      </c>
      <c r="C89" s="18">
        <v>137623.92000000001</v>
      </c>
      <c r="D89" s="19">
        <f t="shared" si="4"/>
        <v>6.8724860414193876E-3</v>
      </c>
      <c r="E89" s="37" t="s">
        <v>354</v>
      </c>
    </row>
    <row r="90" spans="1:5">
      <c r="A90" s="28">
        <v>764</v>
      </c>
      <c r="B90" s="2" t="s">
        <v>146</v>
      </c>
      <c r="C90" s="18">
        <v>137450.47</v>
      </c>
      <c r="D90" s="19">
        <f t="shared" si="4"/>
        <v>6.863824518743066E-3</v>
      </c>
      <c r="E90" s="37" t="s">
        <v>151</v>
      </c>
    </row>
    <row r="91" spans="1:5">
      <c r="A91" s="28">
        <v>7428</v>
      </c>
      <c r="B91" s="2" t="s">
        <v>77</v>
      </c>
      <c r="C91" s="18">
        <v>136724.31</v>
      </c>
      <c r="D91" s="19">
        <f t="shared" si="4"/>
        <v>6.8275624760412079E-3</v>
      </c>
      <c r="E91" s="37" t="s">
        <v>92</v>
      </c>
    </row>
    <row r="92" spans="1:5">
      <c r="A92" s="28">
        <v>105464</v>
      </c>
      <c r="B92" s="2" t="s">
        <v>295</v>
      </c>
      <c r="C92" s="18">
        <v>136002.07</v>
      </c>
      <c r="D92" s="19">
        <f t="shared" si="4"/>
        <v>6.7914961852499362E-3</v>
      </c>
      <c r="E92" s="37" t="s">
        <v>297</v>
      </c>
    </row>
    <row r="93" spans="1:5">
      <c r="A93" s="28">
        <v>187852</v>
      </c>
      <c r="B93" s="2" t="s">
        <v>163</v>
      </c>
      <c r="C93" s="18">
        <v>135941.71</v>
      </c>
      <c r="D93" s="19">
        <f t="shared" si="4"/>
        <v>6.7884820053206027E-3</v>
      </c>
      <c r="E93" s="37" t="s">
        <v>181</v>
      </c>
    </row>
    <row r="94" spans="1:5">
      <c r="A94" s="28">
        <v>7119200</v>
      </c>
      <c r="B94" s="2" t="s">
        <v>18</v>
      </c>
      <c r="C94" s="18">
        <v>135936.9</v>
      </c>
      <c r="D94" s="19">
        <f t="shared" si="4"/>
        <v>6.7882418097364398E-3</v>
      </c>
      <c r="E94" s="37" t="s">
        <v>188</v>
      </c>
    </row>
    <row r="95" spans="1:5">
      <c r="A95" s="28">
        <v>31957</v>
      </c>
      <c r="B95" s="2" t="s">
        <v>337</v>
      </c>
      <c r="C95" s="18">
        <v>135849.66</v>
      </c>
      <c r="D95" s="19">
        <f t="shared" si="4"/>
        <v>6.7838853309916593E-3</v>
      </c>
      <c r="E95" s="37" t="s">
        <v>254</v>
      </c>
    </row>
    <row r="96" spans="1:5">
      <c r="A96" s="28">
        <v>2526</v>
      </c>
      <c r="B96" s="2" t="s">
        <v>291</v>
      </c>
      <c r="C96" s="18">
        <v>135397.59</v>
      </c>
      <c r="D96" s="19">
        <f t="shared" si="4"/>
        <v>6.7613104416501518E-3</v>
      </c>
      <c r="E96" s="37" t="s">
        <v>292</v>
      </c>
    </row>
    <row r="97" spans="1:5">
      <c r="A97" s="28">
        <v>165133</v>
      </c>
      <c r="B97" s="2" t="s">
        <v>352</v>
      </c>
      <c r="C97" s="18">
        <v>134683.32</v>
      </c>
      <c r="D97" s="19">
        <f t="shared" si="4"/>
        <v>6.7256421464525979E-3</v>
      </c>
      <c r="E97" s="37" t="s">
        <v>355</v>
      </c>
    </row>
    <row r="98" spans="1:5">
      <c r="A98" s="28">
        <v>60427</v>
      </c>
      <c r="B98" s="2" t="s">
        <v>248</v>
      </c>
      <c r="C98" s="18">
        <v>132470.78</v>
      </c>
      <c r="D98" s="19">
        <f t="shared" si="4"/>
        <v>6.6151551739402461E-3</v>
      </c>
      <c r="E98" s="37" t="s">
        <v>249</v>
      </c>
    </row>
    <row r="99" spans="1:5">
      <c r="A99" s="28">
        <v>234111</v>
      </c>
      <c r="B99" s="2" t="s">
        <v>323</v>
      </c>
      <c r="C99" s="18">
        <v>131097.01999999999</v>
      </c>
      <c r="D99" s="19">
        <f t="shared" si="4"/>
        <v>6.5465541166221551E-3</v>
      </c>
      <c r="E99" s="37" t="s">
        <v>328</v>
      </c>
    </row>
    <row r="100" spans="1:5">
      <c r="A100" s="28">
        <v>30154</v>
      </c>
      <c r="B100" s="2" t="s">
        <v>126</v>
      </c>
      <c r="C100" s="18">
        <v>123568.55</v>
      </c>
      <c r="D100" s="19">
        <f t="shared" si="4"/>
        <v>6.1706070793030284E-3</v>
      </c>
      <c r="E100" s="37" t="s">
        <v>127</v>
      </c>
    </row>
    <row r="101" spans="1:5">
      <c r="A101" s="28">
        <v>30065</v>
      </c>
      <c r="B101" s="2" t="s">
        <v>198</v>
      </c>
      <c r="C101" s="18">
        <v>120325.3</v>
      </c>
      <c r="D101" s="19">
        <f t="shared" si="4"/>
        <v>6.0086498384844741E-3</v>
      </c>
      <c r="E101" s="37" t="s">
        <v>204</v>
      </c>
    </row>
    <row r="102" spans="1:5">
      <c r="A102" s="28">
        <v>133931</v>
      </c>
      <c r="B102" s="2" t="s">
        <v>241</v>
      </c>
      <c r="C102" s="18">
        <v>120285.92</v>
      </c>
      <c r="D102" s="19">
        <f t="shared" si="4"/>
        <v>6.0066833307704723E-3</v>
      </c>
      <c r="E102" s="37" t="s">
        <v>298</v>
      </c>
    </row>
    <row r="103" spans="1:5">
      <c r="A103" s="28">
        <v>4570</v>
      </c>
      <c r="B103" s="2" t="s">
        <v>268</v>
      </c>
      <c r="C103" s="18">
        <v>117565.01</v>
      </c>
      <c r="D103" s="19">
        <f t="shared" si="4"/>
        <v>5.8708100320375312E-3</v>
      </c>
      <c r="E103" s="37" t="s">
        <v>270</v>
      </c>
    </row>
    <row r="104" spans="1:5">
      <c r="A104" s="28">
        <v>2041744</v>
      </c>
      <c r="B104" s="2" t="s">
        <v>20</v>
      </c>
      <c r="C104" s="18">
        <v>60123.19</v>
      </c>
      <c r="D104" s="19">
        <f t="shared" si="4"/>
        <v>3.002354416591285E-3</v>
      </c>
      <c r="E104" s="37" t="s">
        <v>193</v>
      </c>
    </row>
    <row r="105" spans="1:5">
      <c r="A105" s="28">
        <v>1677948</v>
      </c>
      <c r="B105" s="2" t="s">
        <v>58</v>
      </c>
      <c r="C105" s="18">
        <v>47401.13</v>
      </c>
      <c r="D105" s="19">
        <f t="shared" si="4"/>
        <v>2.3670565717972989E-3</v>
      </c>
      <c r="E105" s="37" t="s">
        <v>194</v>
      </c>
    </row>
    <row r="106" spans="1:5">
      <c r="A106" s="28"/>
      <c r="B106" s="27" t="s">
        <v>46</v>
      </c>
      <c r="C106" s="29">
        <f>+C105+C104</f>
        <v>107524.32</v>
      </c>
      <c r="D106" s="31">
        <f>C106/$C$130</f>
        <v>5.3493723387391485E-3</v>
      </c>
      <c r="E106" s="37"/>
    </row>
    <row r="107" spans="1:5">
      <c r="A107" s="28">
        <v>2657</v>
      </c>
      <c r="B107" s="2" t="s">
        <v>306</v>
      </c>
      <c r="C107" s="18">
        <v>99682.03</v>
      </c>
      <c r="D107" s="19">
        <f t="shared" ref="D107:D114" si="5">C107/$C$127</f>
        <v>4.9777928121459451E-3</v>
      </c>
      <c r="E107" s="37" t="s">
        <v>307</v>
      </c>
    </row>
    <row r="108" spans="1:5">
      <c r="A108" s="28">
        <v>3385</v>
      </c>
      <c r="B108" s="2" t="s">
        <v>226</v>
      </c>
      <c r="C108" s="18">
        <v>96216.73</v>
      </c>
      <c r="D108" s="19">
        <f t="shared" si="5"/>
        <v>4.804747124453496E-3</v>
      </c>
      <c r="E108" s="37" t="s">
        <v>227</v>
      </c>
    </row>
    <row r="109" spans="1:5">
      <c r="A109" s="28">
        <v>5361</v>
      </c>
      <c r="B109" s="2" t="s">
        <v>313</v>
      </c>
      <c r="C109" s="18">
        <v>73633.070000000007</v>
      </c>
      <c r="D109" s="19">
        <f t="shared" si="5"/>
        <v>3.6769934017419114E-3</v>
      </c>
      <c r="E109" s="37" t="s">
        <v>314</v>
      </c>
    </row>
    <row r="110" spans="1:5">
      <c r="A110" s="28">
        <v>3657350</v>
      </c>
      <c r="B110" s="2" t="s">
        <v>59</v>
      </c>
      <c r="C110" s="18">
        <v>62896.61</v>
      </c>
      <c r="D110" s="19">
        <f t="shared" si="5"/>
        <v>3.1408498920652674E-3</v>
      </c>
      <c r="E110" s="37" t="s">
        <v>207</v>
      </c>
    </row>
    <row r="111" spans="1:5">
      <c r="A111" s="28">
        <v>180877</v>
      </c>
      <c r="B111" s="2" t="s">
        <v>21</v>
      </c>
      <c r="C111" s="18">
        <v>53608.66</v>
      </c>
      <c r="D111" s="19">
        <f t="shared" si="5"/>
        <v>2.6770402089200617E-3</v>
      </c>
      <c r="E111" s="37" t="s">
        <v>208</v>
      </c>
    </row>
    <row r="112" spans="1:5">
      <c r="A112" s="28">
        <v>1265335</v>
      </c>
      <c r="B112" s="2" t="s">
        <v>22</v>
      </c>
      <c r="C112" s="18">
        <v>48444.43</v>
      </c>
      <c r="D112" s="19">
        <f t="shared" si="5"/>
        <v>2.4191555433061241E-3</v>
      </c>
      <c r="E112" s="37" t="s">
        <v>209</v>
      </c>
    </row>
    <row r="113" spans="1:5">
      <c r="A113" s="28">
        <v>730066</v>
      </c>
      <c r="B113" s="2" t="s">
        <v>23</v>
      </c>
      <c r="C113" s="18">
        <v>26199.56</v>
      </c>
      <c r="D113" s="19">
        <f t="shared" si="5"/>
        <v>1.3083198792138004E-3</v>
      </c>
      <c r="E113" s="37" t="s">
        <v>210</v>
      </c>
    </row>
    <row r="114" spans="1:5">
      <c r="A114" s="28">
        <v>571359</v>
      </c>
      <c r="B114" s="2" t="s">
        <v>44</v>
      </c>
      <c r="C114" s="18">
        <v>18157.84</v>
      </c>
      <c r="D114" s="19">
        <f t="shared" si="5"/>
        <v>9.0674282452008783E-4</v>
      </c>
      <c r="E114" s="37" t="s">
        <v>211</v>
      </c>
    </row>
    <row r="115" spans="1:5">
      <c r="A115" s="28"/>
      <c r="B115" s="27" t="s">
        <v>46</v>
      </c>
      <c r="C115" s="29">
        <f>+C114+C113</f>
        <v>44357.4</v>
      </c>
      <c r="D115" s="31">
        <f>C115/$C$130</f>
        <v>2.2067960864889723E-3</v>
      </c>
      <c r="E115" s="37"/>
    </row>
    <row r="116" spans="1:5">
      <c r="A116" s="28">
        <v>6156103</v>
      </c>
      <c r="B116" s="2" t="s">
        <v>24</v>
      </c>
      <c r="C116" s="18">
        <v>41788.25</v>
      </c>
      <c r="D116" s="19">
        <f t="shared" ref="D116:D125" si="6">C116/$C$127</f>
        <v>2.0867678003964984E-3</v>
      </c>
      <c r="E116" s="37" t="s">
        <v>212</v>
      </c>
    </row>
    <row r="117" spans="1:5">
      <c r="A117" s="28">
        <v>21233273216</v>
      </c>
      <c r="B117" s="2" t="s">
        <v>25</v>
      </c>
      <c r="C117" s="18">
        <v>39977.21</v>
      </c>
      <c r="D117" s="19">
        <f t="shared" si="6"/>
        <v>1.9963304177056684E-3</v>
      </c>
      <c r="E117" s="37" t="s">
        <v>213</v>
      </c>
    </row>
    <row r="118" spans="1:5">
      <c r="A118" s="28">
        <v>29773</v>
      </c>
      <c r="B118" s="2" t="s">
        <v>60</v>
      </c>
      <c r="C118" s="18">
        <v>30376.87</v>
      </c>
      <c r="D118" s="19">
        <f t="shared" si="6"/>
        <v>1.5169210051349455E-3</v>
      </c>
      <c r="E118" s="37" t="s">
        <v>214</v>
      </c>
    </row>
    <row r="119" spans="1:5">
      <c r="A119" s="28">
        <v>169819</v>
      </c>
      <c r="B119" s="2" t="s">
        <v>27</v>
      </c>
      <c r="C119" s="18">
        <v>25443.97</v>
      </c>
      <c r="D119" s="19">
        <f t="shared" si="6"/>
        <v>1.270588199081189E-3</v>
      </c>
      <c r="E119" s="37" t="s">
        <v>216</v>
      </c>
    </row>
    <row r="120" spans="1:5">
      <c r="A120" s="28">
        <v>432517</v>
      </c>
      <c r="B120" s="2" t="s">
        <v>28</v>
      </c>
      <c r="C120" s="18">
        <v>19502.78</v>
      </c>
      <c r="D120" s="19">
        <f t="shared" si="6"/>
        <v>9.7390470580167442E-4</v>
      </c>
      <c r="E120" s="37" t="s">
        <v>217</v>
      </c>
    </row>
    <row r="121" spans="1:5">
      <c r="A121" s="28">
        <v>12313057</v>
      </c>
      <c r="B121" s="2" t="s">
        <v>29</v>
      </c>
      <c r="C121" s="18">
        <v>14658.68</v>
      </c>
      <c r="D121" s="19">
        <f t="shared" si="6"/>
        <v>7.320062797632384E-4</v>
      </c>
      <c r="E121" s="37" t="s">
        <v>218</v>
      </c>
    </row>
    <row r="122" spans="1:5">
      <c r="A122" s="28">
        <v>577525</v>
      </c>
      <c r="B122" s="2" t="s">
        <v>31</v>
      </c>
      <c r="C122" s="18">
        <v>4294.55</v>
      </c>
      <c r="D122" s="19">
        <f t="shared" si="6"/>
        <v>2.1445570602245329E-4</v>
      </c>
      <c r="E122" s="37" t="s">
        <v>219</v>
      </c>
    </row>
    <row r="123" spans="1:5">
      <c r="A123" s="28">
        <v>75226</v>
      </c>
      <c r="B123" s="2" t="s">
        <v>32</v>
      </c>
      <c r="C123" s="18">
        <v>1900.14</v>
      </c>
      <c r="D123" s="19">
        <f t="shared" si="6"/>
        <v>9.4886743719715545E-5</v>
      </c>
      <c r="E123" s="37" t="s">
        <v>220</v>
      </c>
    </row>
    <row r="124" spans="1:5">
      <c r="A124" s="28">
        <v>275182</v>
      </c>
      <c r="B124" s="2" t="s">
        <v>34</v>
      </c>
      <c r="C124" s="18">
        <v>1156.81</v>
      </c>
      <c r="D124" s="19">
        <f t="shared" si="6"/>
        <v>5.7767287674805084E-5</v>
      </c>
      <c r="E124" s="37" t="s">
        <v>221</v>
      </c>
    </row>
    <row r="125" spans="1:5">
      <c r="A125" s="28">
        <v>552780</v>
      </c>
      <c r="B125" s="2" t="s">
        <v>36</v>
      </c>
      <c r="C125" s="18">
        <v>262.81</v>
      </c>
      <c r="D125" s="19">
        <f t="shared" si="6"/>
        <v>1.3123867250296526E-5</v>
      </c>
      <c r="E125" s="37" t="s">
        <v>222</v>
      </c>
    </row>
    <row r="126" spans="1:5">
      <c r="A126" s="28"/>
      <c r="B126" s="2"/>
      <c r="C126" s="18"/>
      <c r="D126" s="19"/>
      <c r="E126" s="37"/>
    </row>
    <row r="127" spans="1:5">
      <c r="A127" s="28"/>
      <c r="B127" s="21" t="s">
        <v>37</v>
      </c>
      <c r="C127" s="26">
        <f>SUM(C12:C28)+SUM(C30:C46)+SUM(C48:C53)+SUM(C55:C82)+SUM(C84:C105)+SUM(C107:C114)+SUM(C116:C125)</f>
        <v>20025347.330000002</v>
      </c>
      <c r="D127" s="19">
        <f>C127/$C$130</f>
        <v>0.9962679985397338</v>
      </c>
      <c r="E127" s="20"/>
    </row>
    <row r="128" spans="1:5">
      <c r="A128" s="28"/>
      <c r="B128" s="21" t="s">
        <v>48</v>
      </c>
      <c r="C128" s="26">
        <v>75014.58</v>
      </c>
      <c r="D128" s="19">
        <f>C128/$C$130</f>
        <v>3.7320014602662448E-3</v>
      </c>
      <c r="E128" s="20"/>
    </row>
    <row r="129" spans="1:5">
      <c r="A129" s="28"/>
      <c r="B129" s="21"/>
      <c r="C129" s="26"/>
      <c r="D129" s="23"/>
      <c r="E129" s="20"/>
    </row>
    <row r="130" spans="1:5">
      <c r="A130" s="17"/>
      <c r="B130" s="21" t="s">
        <v>49</v>
      </c>
      <c r="C130" s="22">
        <f>C127+C128</f>
        <v>20100361.91</v>
      </c>
      <c r="D130" s="19">
        <f>C130/$C$130</f>
        <v>1</v>
      </c>
      <c r="E130" s="3"/>
    </row>
    <row r="131" spans="1:5" ht="12.75" customHeight="1">
      <c r="A131" s="55" t="s">
        <v>51</v>
      </c>
      <c r="B131" s="55"/>
      <c r="C131" s="55"/>
      <c r="D131" s="55"/>
      <c r="E131" s="55"/>
    </row>
    <row r="132" spans="1:5">
      <c r="A132" s="55"/>
      <c r="B132" s="55"/>
      <c r="C132" s="55"/>
      <c r="D132" s="55"/>
      <c r="E132" s="55"/>
    </row>
    <row r="133" spans="1:5">
      <c r="A133" s="55"/>
      <c r="B133" s="55"/>
      <c r="C133" s="55"/>
      <c r="D133" s="55"/>
      <c r="E133" s="55"/>
    </row>
    <row r="134" spans="1:5">
      <c r="A134" s="55"/>
      <c r="B134" s="55"/>
      <c r="C134" s="55"/>
      <c r="D134" s="55"/>
      <c r="E134" s="55"/>
    </row>
  </sheetData>
  <mergeCells count="2">
    <mergeCell ref="A3:E6"/>
    <mergeCell ref="A131:E134"/>
  </mergeCells>
  <conditionalFormatting sqref="B12:B14 B16:B126">
    <cfRule type="containsText" dxfId="36" priority="5" operator="containsText" text="LIQUIDITY">
      <formula>NOT(ISERROR(SEARCH("LIQUIDITY",B12)))</formula>
    </cfRule>
  </conditionalFormatting>
  <conditionalFormatting sqref="B63">
    <cfRule type="containsText" dxfId="35" priority="1" operator="containsText" text="LIQUIDITY">
      <formula>NOT(ISERROR(SEARCH("LIQUIDITY",B63)))</formula>
    </cfRule>
  </conditionalFormatting>
  <pageMargins left="0.7" right="0.7" top="0.75" bottom="0.75" header="0.3" footer="0.3"/>
  <ignoredErrors>
    <ignoredError sqref="E18:E12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21C0A-4622-4775-B845-8568C04BE567}">
  <dimension ref="A1:E133"/>
  <sheetViews>
    <sheetView topLeftCell="A7" workbookViewId="0">
      <selection activeCell="B35" sqref="B35"/>
    </sheetView>
  </sheetViews>
  <sheetFormatPr defaultRowHeight="12.75"/>
  <cols>
    <col min="1" max="1" width="11.28515625" customWidth="1"/>
    <col min="2" max="2" width="61.42578125" bestFit="1" customWidth="1"/>
    <col min="3" max="3" width="10.85546875" bestFit="1" customWidth="1"/>
    <col min="4" max="4" width="8.5703125" bestFit="1" customWidth="1"/>
    <col min="5" max="5" width="10.7109375" bestFit="1" customWidth="1"/>
  </cols>
  <sheetData>
    <row r="1" spans="1:5">
      <c r="A1" s="1" t="s">
        <v>275</v>
      </c>
      <c r="B1" s="2"/>
      <c r="C1" s="3"/>
      <c r="D1" s="3"/>
      <c r="E1" s="3"/>
    </row>
    <row r="2" spans="1:5">
      <c r="A2" s="4"/>
      <c r="B2" s="2"/>
      <c r="C2" s="3"/>
      <c r="D2" s="3"/>
      <c r="E2" s="3"/>
    </row>
    <row r="3" spans="1:5">
      <c r="A3" s="46" t="s">
        <v>1</v>
      </c>
      <c r="B3" s="47"/>
      <c r="C3" s="47"/>
      <c r="D3" s="47"/>
      <c r="E3" s="48"/>
    </row>
    <row r="4" spans="1:5">
      <c r="A4" s="49"/>
      <c r="B4" s="56"/>
      <c r="C4" s="56"/>
      <c r="D4" s="56"/>
      <c r="E4" s="51"/>
    </row>
    <row r="5" spans="1:5">
      <c r="A5" s="49"/>
      <c r="B5" s="56"/>
      <c r="C5" s="56"/>
      <c r="D5" s="56"/>
      <c r="E5" s="51"/>
    </row>
    <row r="6" spans="1:5">
      <c r="A6" s="52"/>
      <c r="B6" s="53"/>
      <c r="C6" s="53"/>
      <c r="D6" s="53"/>
      <c r="E6" s="54"/>
    </row>
    <row r="7" spans="1:5">
      <c r="A7" s="5"/>
      <c r="B7" s="5"/>
      <c r="C7" s="3"/>
      <c r="D7" s="3"/>
      <c r="E7" s="3"/>
    </row>
    <row r="8" spans="1:5">
      <c r="A8" s="4" t="s">
        <v>338</v>
      </c>
      <c r="B8" s="2"/>
      <c r="C8" s="3"/>
      <c r="D8" s="3"/>
      <c r="E8" s="3"/>
    </row>
    <row r="9" spans="1:5">
      <c r="A9" s="6"/>
      <c r="B9" s="2"/>
      <c r="C9" s="3"/>
      <c r="D9" s="3"/>
      <c r="E9" s="3"/>
    </row>
    <row r="10" spans="1:5" ht="24">
      <c r="A10" s="7" t="s">
        <v>3</v>
      </c>
      <c r="B10" s="8" t="s">
        <v>4</v>
      </c>
      <c r="C10" s="9" t="s">
        <v>5</v>
      </c>
      <c r="D10" s="10" t="s">
        <v>6</v>
      </c>
      <c r="E10" s="11" t="s">
        <v>7</v>
      </c>
    </row>
    <row r="11" spans="1:5">
      <c r="A11" s="12"/>
      <c r="B11" s="13"/>
      <c r="C11" s="14"/>
      <c r="D11" s="15"/>
      <c r="E11" s="16"/>
    </row>
    <row r="12" spans="1:5">
      <c r="A12" s="41">
        <v>81271</v>
      </c>
      <c r="B12" s="2" t="s">
        <v>75</v>
      </c>
      <c r="C12" s="18">
        <v>576083.34</v>
      </c>
      <c r="D12" s="19">
        <f t="shared" ref="D12:D28" si="0">C12/$C$126</f>
        <v>3.0278881641925465E-2</v>
      </c>
      <c r="E12" s="20" t="s">
        <v>88</v>
      </c>
    </row>
    <row r="13" spans="1:5">
      <c r="A13" s="41">
        <v>32585</v>
      </c>
      <c r="B13" s="2" t="s">
        <v>68</v>
      </c>
      <c r="C13" s="18">
        <v>519270.22</v>
      </c>
      <c r="D13" s="19">
        <f t="shared" si="0"/>
        <v>2.7292789844532903E-2</v>
      </c>
      <c r="E13" s="20" t="s">
        <v>81</v>
      </c>
    </row>
    <row r="14" spans="1:5">
      <c r="A14" s="41">
        <v>514330.73</v>
      </c>
      <c r="B14" s="2" t="s">
        <v>55</v>
      </c>
      <c r="C14" s="18">
        <v>514330.73</v>
      </c>
      <c r="D14" s="19">
        <f t="shared" si="0"/>
        <v>2.7033170753514801E-2</v>
      </c>
      <c r="E14" s="20" t="s">
        <v>54</v>
      </c>
    </row>
    <row r="15" spans="1:5">
      <c r="A15" s="41">
        <v>73566</v>
      </c>
      <c r="B15" s="45" t="s">
        <v>72</v>
      </c>
      <c r="C15" s="33">
        <v>446751.66</v>
      </c>
      <c r="D15" s="19">
        <f t="shared" si="0"/>
        <v>2.3481221721276868E-2</v>
      </c>
      <c r="E15" s="20" t="s">
        <v>85</v>
      </c>
    </row>
    <row r="16" spans="1:5">
      <c r="A16" s="41">
        <v>164763</v>
      </c>
      <c r="B16" s="2" t="s">
        <v>74</v>
      </c>
      <c r="C16" s="18">
        <v>446701.01</v>
      </c>
      <c r="D16" s="19">
        <f t="shared" si="0"/>
        <v>2.3478559562438595E-2</v>
      </c>
      <c r="E16" s="20" t="s">
        <v>87</v>
      </c>
    </row>
    <row r="17" spans="1:5">
      <c r="A17" s="41">
        <v>92792</v>
      </c>
      <c r="B17" s="2" t="s">
        <v>300</v>
      </c>
      <c r="C17" s="18">
        <v>399824.9</v>
      </c>
      <c r="D17" s="19">
        <f t="shared" si="0"/>
        <v>2.101475599796843E-2</v>
      </c>
      <c r="E17" s="20" t="s">
        <v>301</v>
      </c>
    </row>
    <row r="18" spans="1:5">
      <c r="A18" s="41">
        <v>31177</v>
      </c>
      <c r="B18" s="2" t="s">
        <v>170</v>
      </c>
      <c r="C18" s="33">
        <v>380621.71</v>
      </c>
      <c r="D18" s="19">
        <f t="shared" si="0"/>
        <v>2.0005438288559566E-2</v>
      </c>
      <c r="E18" s="20" t="s">
        <v>189</v>
      </c>
    </row>
    <row r="19" spans="1:5">
      <c r="A19" s="41">
        <v>47354</v>
      </c>
      <c r="B19" s="2" t="s">
        <v>76</v>
      </c>
      <c r="C19" s="33">
        <v>353922.71</v>
      </c>
      <c r="D19" s="19">
        <f t="shared" si="0"/>
        <v>1.8602141569446378E-2</v>
      </c>
      <c r="E19" s="20" t="s">
        <v>89</v>
      </c>
    </row>
    <row r="20" spans="1:5">
      <c r="A20" s="41">
        <v>29624</v>
      </c>
      <c r="B20" s="2" t="s">
        <v>316</v>
      </c>
      <c r="C20" s="18">
        <v>350694.69</v>
      </c>
      <c r="D20" s="19">
        <f t="shared" si="0"/>
        <v>1.8432477167212892E-2</v>
      </c>
      <c r="E20" s="20" t="s">
        <v>318</v>
      </c>
    </row>
    <row r="21" spans="1:5">
      <c r="A21" s="41">
        <v>117376</v>
      </c>
      <c r="B21" s="2" t="s">
        <v>71</v>
      </c>
      <c r="C21" s="18">
        <v>334982.28000000003</v>
      </c>
      <c r="D21" s="19">
        <f t="shared" si="0"/>
        <v>1.7606634498859724E-2</v>
      </c>
      <c r="E21" s="20" t="s">
        <v>84</v>
      </c>
    </row>
    <row r="22" spans="1:5">
      <c r="A22" s="41">
        <v>2142</v>
      </c>
      <c r="B22" s="2" t="s">
        <v>69</v>
      </c>
      <c r="C22" s="18">
        <v>333153.61</v>
      </c>
      <c r="D22" s="19">
        <f t="shared" si="0"/>
        <v>1.7510519790018917E-2</v>
      </c>
      <c r="E22" s="20" t="s">
        <v>260</v>
      </c>
    </row>
    <row r="23" spans="1:5">
      <c r="A23" s="41">
        <v>200673</v>
      </c>
      <c r="B23" s="2" t="s">
        <v>96</v>
      </c>
      <c r="C23" s="18">
        <v>328266.76</v>
      </c>
      <c r="D23" s="19">
        <f t="shared" si="0"/>
        <v>1.7253667452036284E-2</v>
      </c>
      <c r="E23" s="20" t="s">
        <v>101</v>
      </c>
    </row>
    <row r="24" spans="1:5">
      <c r="A24" s="41">
        <v>49901</v>
      </c>
      <c r="B24" s="2" t="s">
        <v>108</v>
      </c>
      <c r="C24" s="18">
        <v>319758.21999999997</v>
      </c>
      <c r="D24" s="19">
        <f t="shared" si="0"/>
        <v>1.6806459456738955E-2</v>
      </c>
      <c r="E24" s="20" t="s">
        <v>112</v>
      </c>
    </row>
    <row r="25" spans="1:5">
      <c r="A25" s="41">
        <v>94036</v>
      </c>
      <c r="B25" s="2" t="s">
        <v>256</v>
      </c>
      <c r="C25" s="18">
        <v>312680.69</v>
      </c>
      <c r="D25" s="19">
        <f t="shared" si="0"/>
        <v>1.6434465201207844E-2</v>
      </c>
      <c r="E25" s="20" t="s">
        <v>257</v>
      </c>
    </row>
    <row r="26" spans="1:5">
      <c r="A26" s="41">
        <v>22007</v>
      </c>
      <c r="B26" s="2" t="s">
        <v>8</v>
      </c>
      <c r="C26" s="18">
        <v>309052.12</v>
      </c>
      <c r="D26" s="19">
        <f t="shared" si="0"/>
        <v>1.6243747931794287E-2</v>
      </c>
      <c r="E26" s="20" t="s">
        <v>9</v>
      </c>
    </row>
    <row r="27" spans="1:5">
      <c r="A27" s="41">
        <v>362649</v>
      </c>
      <c r="B27" s="2" t="s">
        <v>57</v>
      </c>
      <c r="C27" s="18">
        <v>162421.60999999999</v>
      </c>
      <c r="D27" s="19">
        <f t="shared" si="0"/>
        <v>8.5368632692640906E-3</v>
      </c>
      <c r="E27" s="20" t="s">
        <v>90</v>
      </c>
    </row>
    <row r="28" spans="1:5">
      <c r="A28" s="41">
        <v>262047</v>
      </c>
      <c r="B28" s="2" t="s">
        <v>19</v>
      </c>
      <c r="C28" s="18">
        <v>128346.18</v>
      </c>
      <c r="D28" s="19">
        <f t="shared" si="0"/>
        <v>6.745862141080596E-3</v>
      </c>
      <c r="E28" s="20" t="s">
        <v>91</v>
      </c>
    </row>
    <row r="29" spans="1:5">
      <c r="A29" s="28"/>
      <c r="B29" s="27" t="s">
        <v>46</v>
      </c>
      <c r="C29" s="29">
        <f>+C28+C27</f>
        <v>290767.78999999998</v>
      </c>
      <c r="D29" s="31">
        <f>C29/$C$129</f>
        <v>1.5155565928503941E-2</v>
      </c>
      <c r="E29" s="20"/>
    </row>
    <row r="30" spans="1:5">
      <c r="A30" s="28">
        <v>9088</v>
      </c>
      <c r="B30" s="2" t="s">
        <v>319</v>
      </c>
      <c r="C30" s="18">
        <v>289723.05</v>
      </c>
      <c r="D30" s="19">
        <f t="shared" ref="D30:D42" si="1">C30/$C$126</f>
        <v>1.5227813982413817E-2</v>
      </c>
      <c r="E30" s="20" t="s">
        <v>320</v>
      </c>
    </row>
    <row r="31" spans="1:5">
      <c r="A31" s="28">
        <v>7639</v>
      </c>
      <c r="B31" s="2" t="s">
        <v>262</v>
      </c>
      <c r="C31" s="18">
        <v>289309.48</v>
      </c>
      <c r="D31" s="19">
        <f t="shared" si="1"/>
        <v>1.5206076785360607E-2</v>
      </c>
      <c r="E31" s="20" t="s">
        <v>263</v>
      </c>
    </row>
    <row r="32" spans="1:5">
      <c r="A32" s="28">
        <v>95185</v>
      </c>
      <c r="B32" s="2" t="s">
        <v>98</v>
      </c>
      <c r="C32" s="18">
        <v>281252.55</v>
      </c>
      <c r="D32" s="19">
        <f t="shared" si="1"/>
        <v>1.4782605365639846E-2</v>
      </c>
      <c r="E32" s="20" t="s">
        <v>103</v>
      </c>
    </row>
    <row r="33" spans="1:5">
      <c r="A33" s="28">
        <v>14028</v>
      </c>
      <c r="B33" s="2" t="s">
        <v>285</v>
      </c>
      <c r="C33" s="18">
        <v>275103.93</v>
      </c>
      <c r="D33" s="19">
        <f t="shared" si="1"/>
        <v>1.4459434525043804E-2</v>
      </c>
      <c r="E33" s="20" t="s">
        <v>286</v>
      </c>
    </row>
    <row r="34" spans="1:5">
      <c r="A34" s="28">
        <v>8205</v>
      </c>
      <c r="B34" s="2" t="s">
        <v>317</v>
      </c>
      <c r="C34" s="18">
        <v>264864.51</v>
      </c>
      <c r="D34" s="19">
        <f t="shared" si="1"/>
        <v>1.3921251653339921E-2</v>
      </c>
      <c r="E34" s="20" t="s">
        <v>15</v>
      </c>
    </row>
    <row r="35" spans="1:5">
      <c r="A35" s="28">
        <v>148768</v>
      </c>
      <c r="B35" s="2" t="s">
        <v>117</v>
      </c>
      <c r="C35" s="18">
        <v>248130.79</v>
      </c>
      <c r="D35" s="19">
        <f t="shared" si="1"/>
        <v>1.3041729035468137E-2</v>
      </c>
      <c r="E35" s="20" t="s">
        <v>120</v>
      </c>
    </row>
    <row r="36" spans="1:5">
      <c r="A36" s="28">
        <v>71</v>
      </c>
      <c r="B36" s="2" t="s">
        <v>289</v>
      </c>
      <c r="C36" s="18">
        <v>245609.63</v>
      </c>
      <c r="D36" s="19">
        <f t="shared" si="1"/>
        <v>1.2909217122798772E-2</v>
      </c>
      <c r="E36" s="20" t="s">
        <v>290</v>
      </c>
    </row>
    <row r="37" spans="1:5">
      <c r="A37" s="28">
        <v>2401</v>
      </c>
      <c r="B37" s="2" t="s">
        <v>10</v>
      </c>
      <c r="C37" s="18">
        <v>237045</v>
      </c>
      <c r="D37" s="19">
        <f t="shared" si="1"/>
        <v>1.2459061042817557E-2</v>
      </c>
      <c r="E37" s="20" t="s">
        <v>335</v>
      </c>
    </row>
    <row r="38" spans="1:5">
      <c r="A38" s="28">
        <v>98209</v>
      </c>
      <c r="B38" s="2" t="s">
        <v>161</v>
      </c>
      <c r="C38" s="18">
        <v>234364.6</v>
      </c>
      <c r="D38" s="19">
        <f t="shared" si="1"/>
        <v>1.2318179491976292E-2</v>
      </c>
      <c r="E38" s="20" t="s">
        <v>179</v>
      </c>
    </row>
    <row r="39" spans="1:5">
      <c r="A39" s="28">
        <v>44928</v>
      </c>
      <c r="B39" s="2" t="s">
        <v>118</v>
      </c>
      <c r="C39" s="18">
        <v>229560.92</v>
      </c>
      <c r="D39" s="19">
        <f t="shared" si="1"/>
        <v>1.2065698560717831E-2</v>
      </c>
      <c r="E39" s="20" t="s">
        <v>121</v>
      </c>
    </row>
    <row r="40" spans="1:5">
      <c r="A40" s="28">
        <v>355644</v>
      </c>
      <c r="B40" s="2" t="s">
        <v>231</v>
      </c>
      <c r="C40" s="18">
        <v>226625.24</v>
      </c>
      <c r="D40" s="19">
        <f t="shared" si="1"/>
        <v>1.1911399519092068E-2</v>
      </c>
      <c r="E40" s="20" t="s">
        <v>232</v>
      </c>
    </row>
    <row r="41" spans="1:5">
      <c r="A41" s="28">
        <v>8860909</v>
      </c>
      <c r="B41" s="2" t="s">
        <v>16</v>
      </c>
      <c r="C41" s="18">
        <v>200426.91</v>
      </c>
      <c r="D41" s="19">
        <f t="shared" si="1"/>
        <v>1.0534417964155754E-2</v>
      </c>
      <c r="E41" s="20" t="s">
        <v>106</v>
      </c>
    </row>
    <row r="42" spans="1:5">
      <c r="A42" s="28">
        <v>5365084</v>
      </c>
      <c r="B42" s="2" t="s">
        <v>40</v>
      </c>
      <c r="C42" s="18">
        <v>24499.37</v>
      </c>
      <c r="D42" s="19">
        <f t="shared" si="1"/>
        <v>1.2876843904768005E-3</v>
      </c>
      <c r="E42" s="20" t="s">
        <v>107</v>
      </c>
    </row>
    <row r="43" spans="1:5">
      <c r="A43" s="28"/>
      <c r="B43" s="27" t="s">
        <v>46</v>
      </c>
      <c r="C43" s="29">
        <f>+C42+C41</f>
        <v>224926.28</v>
      </c>
      <c r="D43" s="31">
        <f>C43/$C$129</f>
        <v>1.1723736888439871E-2</v>
      </c>
      <c r="E43" s="38"/>
    </row>
    <row r="44" spans="1:5">
      <c r="A44" s="41">
        <v>11178</v>
      </c>
      <c r="B44" s="2" t="s">
        <v>279</v>
      </c>
      <c r="C44" s="18">
        <v>222971.78</v>
      </c>
      <c r="D44" s="19">
        <f t="shared" ref="D44:D50" si="2">C44/$C$126</f>
        <v>1.1719374033815044E-2</v>
      </c>
      <c r="E44" s="38" t="s">
        <v>280</v>
      </c>
    </row>
    <row r="45" spans="1:5">
      <c r="A45" s="41">
        <v>31227</v>
      </c>
      <c r="B45" s="2" t="s">
        <v>321</v>
      </c>
      <c r="C45" s="18">
        <v>222303.99</v>
      </c>
      <c r="D45" s="19">
        <f t="shared" si="2"/>
        <v>1.1684275059469316E-2</v>
      </c>
      <c r="E45" s="38" t="s">
        <v>322</v>
      </c>
    </row>
    <row r="46" spans="1:5">
      <c r="A46" s="41">
        <v>35367</v>
      </c>
      <c r="B46" s="2" t="s">
        <v>78</v>
      </c>
      <c r="C46" s="18">
        <v>219996.46</v>
      </c>
      <c r="D46" s="19">
        <f t="shared" si="2"/>
        <v>1.1562991517828983E-2</v>
      </c>
      <c r="E46" s="38" t="s">
        <v>93</v>
      </c>
    </row>
    <row r="47" spans="1:5">
      <c r="A47" s="41">
        <v>127190</v>
      </c>
      <c r="B47" s="2" t="s">
        <v>302</v>
      </c>
      <c r="C47" s="18">
        <v>217657.45</v>
      </c>
      <c r="D47" s="19">
        <f t="shared" si="2"/>
        <v>1.1440053390596767E-2</v>
      </c>
      <c r="E47" s="38" t="s">
        <v>303</v>
      </c>
    </row>
    <row r="48" spans="1:5">
      <c r="A48" s="41">
        <v>250715</v>
      </c>
      <c r="B48" s="2" t="s">
        <v>110</v>
      </c>
      <c r="C48" s="18">
        <v>213909.34</v>
      </c>
      <c r="D48" s="19">
        <f t="shared" si="2"/>
        <v>1.1243053110965495E-2</v>
      </c>
      <c r="E48" s="38" t="s">
        <v>114</v>
      </c>
    </row>
    <row r="49" spans="1:5">
      <c r="A49" s="41">
        <v>14455036</v>
      </c>
      <c r="B49" s="2" t="s">
        <v>17</v>
      </c>
      <c r="C49" s="18">
        <v>180365.97</v>
      </c>
      <c r="D49" s="19">
        <f t="shared" si="2"/>
        <v>9.4800170021599288E-3</v>
      </c>
      <c r="E49" s="38" t="s">
        <v>122</v>
      </c>
    </row>
    <row r="50" spans="1:5">
      <c r="A50" s="41">
        <v>2355925</v>
      </c>
      <c r="B50" s="2" t="s">
        <v>41</v>
      </c>
      <c r="C50" s="18">
        <v>29184.13</v>
      </c>
      <c r="D50" s="19">
        <f t="shared" si="2"/>
        <v>1.5339148986543618E-3</v>
      </c>
      <c r="E50" s="38" t="s">
        <v>123</v>
      </c>
    </row>
    <row r="51" spans="1:5">
      <c r="A51" s="41"/>
      <c r="B51" s="27" t="s">
        <v>46</v>
      </c>
      <c r="C51" s="29">
        <f>+C50+C49</f>
        <v>209550.1</v>
      </c>
      <c r="D51" s="31">
        <f>C51/$C$129</f>
        <v>1.0922290793882617E-2</v>
      </c>
      <c r="E51" s="38"/>
    </row>
    <row r="52" spans="1:5">
      <c r="A52" s="28">
        <v>19991</v>
      </c>
      <c r="B52" s="2" t="s">
        <v>97</v>
      </c>
      <c r="C52" s="18">
        <v>208231.48</v>
      </c>
      <c r="D52" s="19">
        <f t="shared" ref="D52:D77" si="3">C52/$C$126</f>
        <v>1.0944625367994447E-2</v>
      </c>
      <c r="E52" s="38" t="s">
        <v>102</v>
      </c>
    </row>
    <row r="53" spans="1:5">
      <c r="A53" s="28">
        <v>9203</v>
      </c>
      <c r="B53" s="2" t="s">
        <v>80</v>
      </c>
      <c r="C53" s="18">
        <v>204335.4</v>
      </c>
      <c r="D53" s="19">
        <f t="shared" si="3"/>
        <v>1.0739847800242751E-2</v>
      </c>
      <c r="E53" s="38" t="s">
        <v>95</v>
      </c>
    </row>
    <row r="54" spans="1:5">
      <c r="A54" s="28">
        <v>172191</v>
      </c>
      <c r="B54" s="2" t="s">
        <v>100</v>
      </c>
      <c r="C54" s="18">
        <v>202511.49</v>
      </c>
      <c r="D54" s="19">
        <f t="shared" si="3"/>
        <v>1.0643983276516852E-2</v>
      </c>
      <c r="E54" s="38" t="s">
        <v>105</v>
      </c>
    </row>
    <row r="55" spans="1:5">
      <c r="A55" s="28">
        <v>36992</v>
      </c>
      <c r="B55" s="2" t="s">
        <v>162</v>
      </c>
      <c r="C55" s="18">
        <v>197116.16</v>
      </c>
      <c r="D55" s="19">
        <f t="shared" si="3"/>
        <v>1.0360405281553261E-2</v>
      </c>
      <c r="E55" s="38" t="s">
        <v>180</v>
      </c>
    </row>
    <row r="56" spans="1:5">
      <c r="A56" s="28">
        <v>105392</v>
      </c>
      <c r="B56" s="2" t="s">
        <v>310</v>
      </c>
      <c r="C56" s="18">
        <v>194290.78</v>
      </c>
      <c r="D56" s="19">
        <f t="shared" si="3"/>
        <v>1.0211903596686859E-2</v>
      </c>
      <c r="E56" s="38" t="s">
        <v>312</v>
      </c>
    </row>
    <row r="57" spans="1:5">
      <c r="A57" s="28">
        <v>7008</v>
      </c>
      <c r="B57" s="2" t="s">
        <v>339</v>
      </c>
      <c r="C57" s="18">
        <v>191071.59</v>
      </c>
      <c r="D57" s="19">
        <f t="shared" si="3"/>
        <v>1.0042703298353514E-2</v>
      </c>
      <c r="E57" s="38" t="s">
        <v>345</v>
      </c>
    </row>
    <row r="58" spans="1:5">
      <c r="A58" s="28">
        <v>28042</v>
      </c>
      <c r="B58" s="2" t="s">
        <v>281</v>
      </c>
      <c r="C58" s="18">
        <v>190755.13</v>
      </c>
      <c r="D58" s="19">
        <f t="shared" si="3"/>
        <v>1.0026070193003856E-2</v>
      </c>
      <c r="E58" s="38" t="s">
        <v>282</v>
      </c>
    </row>
    <row r="59" spans="1:5">
      <c r="A59" s="28">
        <v>30929</v>
      </c>
      <c r="B59" s="2" t="s">
        <v>273</v>
      </c>
      <c r="C59" s="18">
        <v>189311.43</v>
      </c>
      <c r="D59" s="19">
        <f t="shared" si="3"/>
        <v>9.9501894681308743E-3</v>
      </c>
      <c r="E59" s="38" t="s">
        <v>274</v>
      </c>
    </row>
    <row r="60" spans="1:5">
      <c r="A60" s="41">
        <v>7421</v>
      </c>
      <c r="B60" s="2" t="s">
        <v>269</v>
      </c>
      <c r="C60" s="33">
        <v>188864.45</v>
      </c>
      <c r="D60" s="19">
        <f t="shared" si="3"/>
        <v>9.9266962448824689E-3</v>
      </c>
      <c r="E60" s="38" t="s">
        <v>271</v>
      </c>
    </row>
    <row r="61" spans="1:5">
      <c r="A61" s="28">
        <v>4537</v>
      </c>
      <c r="B61" s="2" t="s">
        <v>138</v>
      </c>
      <c r="C61" s="18">
        <v>187165.61</v>
      </c>
      <c r="D61" s="19">
        <f t="shared" si="3"/>
        <v>9.8374053876107252E-3</v>
      </c>
      <c r="E61" s="38" t="s">
        <v>143</v>
      </c>
    </row>
    <row r="62" spans="1:5">
      <c r="A62" s="28">
        <v>24635</v>
      </c>
      <c r="B62" s="2" t="s">
        <v>79</v>
      </c>
      <c r="C62" s="18">
        <v>185714.62</v>
      </c>
      <c r="D62" s="19">
        <f t="shared" si="3"/>
        <v>9.7611415010806658E-3</v>
      </c>
      <c r="E62" s="38" t="s">
        <v>94</v>
      </c>
    </row>
    <row r="63" spans="1:5">
      <c r="A63" s="28">
        <v>4992</v>
      </c>
      <c r="B63" s="2" t="s">
        <v>294</v>
      </c>
      <c r="C63" s="18">
        <v>184953.60000000001</v>
      </c>
      <c r="D63" s="19">
        <f t="shared" si="3"/>
        <v>9.7211423674359795E-3</v>
      </c>
      <c r="E63" s="38" t="s">
        <v>296</v>
      </c>
    </row>
    <row r="64" spans="1:5">
      <c r="A64" s="28">
        <v>8071</v>
      </c>
      <c r="B64" s="2" t="s">
        <v>157</v>
      </c>
      <c r="C64" s="18">
        <v>181678.89</v>
      </c>
      <c r="D64" s="19">
        <f t="shared" si="3"/>
        <v>9.5490239435606604E-3</v>
      </c>
      <c r="E64" s="38" t="s">
        <v>175</v>
      </c>
    </row>
    <row r="65" spans="1:5">
      <c r="A65" s="28">
        <v>111134</v>
      </c>
      <c r="B65" s="2" t="s">
        <v>340</v>
      </c>
      <c r="C65" s="18">
        <v>179673.17</v>
      </c>
      <c r="D65" s="19">
        <f t="shared" si="3"/>
        <v>9.4436035047629624E-3</v>
      </c>
      <c r="E65" s="38" t="s">
        <v>346</v>
      </c>
    </row>
    <row r="66" spans="1:5">
      <c r="A66" s="28">
        <v>15181</v>
      </c>
      <c r="B66" s="2" t="s">
        <v>341</v>
      </c>
      <c r="C66" s="18">
        <v>177690.57</v>
      </c>
      <c r="D66" s="19">
        <f t="shared" si="3"/>
        <v>9.3393982508091136E-3</v>
      </c>
      <c r="E66" s="38" t="s">
        <v>347</v>
      </c>
    </row>
    <row r="67" spans="1:5">
      <c r="A67" s="28">
        <v>361140</v>
      </c>
      <c r="B67" s="2" t="s">
        <v>156</v>
      </c>
      <c r="C67" s="18">
        <v>176070.65</v>
      </c>
      <c r="D67" s="19">
        <f t="shared" si="3"/>
        <v>9.2542554206946574E-3</v>
      </c>
      <c r="E67" s="38" t="s">
        <v>174</v>
      </c>
    </row>
    <row r="68" spans="1:5">
      <c r="A68" s="28">
        <v>5598</v>
      </c>
      <c r="B68" s="2" t="s">
        <v>342</v>
      </c>
      <c r="C68" s="18">
        <v>174793.16</v>
      </c>
      <c r="D68" s="19">
        <f t="shared" si="3"/>
        <v>9.1871106764832688E-3</v>
      </c>
      <c r="E68" s="38" t="s">
        <v>267</v>
      </c>
    </row>
    <row r="69" spans="1:5">
      <c r="A69" s="28">
        <v>1892</v>
      </c>
      <c r="B69" s="2" t="s">
        <v>159</v>
      </c>
      <c r="C69" s="18">
        <v>172117.06</v>
      </c>
      <c r="D69" s="19">
        <f t="shared" si="3"/>
        <v>9.0464551332037884E-3</v>
      </c>
      <c r="E69" s="38" t="s">
        <v>177</v>
      </c>
    </row>
    <row r="70" spans="1:5">
      <c r="A70" s="28">
        <v>144384</v>
      </c>
      <c r="B70" s="2" t="s">
        <v>228</v>
      </c>
      <c r="C70" s="18">
        <v>170425.54</v>
      </c>
      <c r="D70" s="19">
        <f t="shared" si="3"/>
        <v>8.9575490143860691E-3</v>
      </c>
      <c r="E70" s="38" t="s">
        <v>230</v>
      </c>
    </row>
    <row r="71" spans="1:5">
      <c r="A71" s="28">
        <v>22901</v>
      </c>
      <c r="B71" s="2" t="s">
        <v>343</v>
      </c>
      <c r="C71" s="18">
        <v>169067.98</v>
      </c>
      <c r="D71" s="19">
        <f t="shared" si="3"/>
        <v>8.8861957991345879E-3</v>
      </c>
      <c r="E71" s="38" t="s">
        <v>348</v>
      </c>
    </row>
    <row r="72" spans="1:5">
      <c r="A72" s="28">
        <v>196322</v>
      </c>
      <c r="B72" s="2" t="s">
        <v>136</v>
      </c>
      <c r="C72" s="18">
        <v>167790.02</v>
      </c>
      <c r="D72" s="19">
        <f t="shared" si="3"/>
        <v>8.8190263517710938E-3</v>
      </c>
      <c r="E72" s="38" t="s">
        <v>141</v>
      </c>
    </row>
    <row r="73" spans="1:5">
      <c r="A73" s="28">
        <v>20423</v>
      </c>
      <c r="B73" s="2" t="s">
        <v>246</v>
      </c>
      <c r="C73" s="18">
        <v>161659.93</v>
      </c>
      <c r="D73" s="19">
        <f t="shared" si="3"/>
        <v>8.496829446086665E-3</v>
      </c>
      <c r="E73" s="38" t="s">
        <v>184</v>
      </c>
    </row>
    <row r="74" spans="1:5">
      <c r="A74" s="28">
        <v>8057</v>
      </c>
      <c r="B74" s="2" t="s">
        <v>165</v>
      </c>
      <c r="C74" s="18">
        <v>161464.23000000001</v>
      </c>
      <c r="D74" s="19">
        <f t="shared" si="3"/>
        <v>8.4865434740303922E-3</v>
      </c>
      <c r="E74" s="38" t="s">
        <v>183</v>
      </c>
    </row>
    <row r="75" spans="1:5">
      <c r="A75" s="28">
        <v>74864</v>
      </c>
      <c r="B75" s="2" t="s">
        <v>336</v>
      </c>
      <c r="C75" s="18">
        <v>161198.94</v>
      </c>
      <c r="D75" s="19">
        <f t="shared" si="3"/>
        <v>8.4725998586660124E-3</v>
      </c>
      <c r="E75" s="38" t="s">
        <v>305</v>
      </c>
    </row>
    <row r="76" spans="1:5">
      <c r="A76" s="28">
        <v>1268490</v>
      </c>
      <c r="B76" s="2" t="s">
        <v>30</v>
      </c>
      <c r="C76" s="18">
        <v>139895.49</v>
      </c>
      <c r="D76" s="19">
        <f t="shared" si="3"/>
        <v>7.3528926976939952E-3</v>
      </c>
      <c r="E76" s="38" t="s">
        <v>128</v>
      </c>
    </row>
    <row r="77" spans="1:5">
      <c r="A77" s="28">
        <v>103572</v>
      </c>
      <c r="B77" s="2" t="s">
        <v>30</v>
      </c>
      <c r="C77" s="18">
        <v>12491.23</v>
      </c>
      <c r="D77" s="19">
        <f t="shared" si="3"/>
        <v>6.5653777582262425E-4</v>
      </c>
      <c r="E77" s="38" t="s">
        <v>129</v>
      </c>
    </row>
    <row r="78" spans="1:5">
      <c r="A78" s="28"/>
      <c r="B78" s="27" t="s">
        <v>46</v>
      </c>
      <c r="C78" s="29">
        <f>+C77+C76</f>
        <v>152386.72</v>
      </c>
      <c r="D78" s="31">
        <f>C78/$C$129</f>
        <v>7.9427882352046987E-3</v>
      </c>
      <c r="E78" s="38"/>
    </row>
    <row r="79" spans="1:5">
      <c r="A79" s="28">
        <v>9725</v>
      </c>
      <c r="B79" s="2" t="s">
        <v>150</v>
      </c>
      <c r="C79" s="18">
        <v>151717.93</v>
      </c>
      <c r="D79" s="19">
        <f t="shared" ref="D79:D103" si="4">C79/$C$126</f>
        <v>7.9742789392728015E-3</v>
      </c>
      <c r="E79" s="38" t="s">
        <v>155</v>
      </c>
    </row>
    <row r="80" spans="1:5">
      <c r="A80" s="28">
        <v>5652</v>
      </c>
      <c r="B80" s="2" t="s">
        <v>147</v>
      </c>
      <c r="C80" s="18">
        <v>150975.23000000001</v>
      </c>
      <c r="D80" s="19">
        <f t="shared" si="4"/>
        <v>7.9352427029611289E-3</v>
      </c>
      <c r="E80" s="38" t="s">
        <v>152</v>
      </c>
    </row>
    <row r="81" spans="1:5">
      <c r="A81" s="28">
        <v>48227</v>
      </c>
      <c r="B81" s="2" t="s">
        <v>287</v>
      </c>
      <c r="C81" s="18">
        <v>148487.85999999999</v>
      </c>
      <c r="D81" s="19">
        <f t="shared" si="4"/>
        <v>7.8045067892482329E-3</v>
      </c>
      <c r="E81" s="38" t="s">
        <v>288</v>
      </c>
    </row>
    <row r="82" spans="1:5">
      <c r="A82" s="28">
        <v>39150</v>
      </c>
      <c r="B82" s="2" t="s">
        <v>259</v>
      </c>
      <c r="C82" s="18">
        <v>147896.99</v>
      </c>
      <c r="D82" s="19">
        <f t="shared" si="4"/>
        <v>7.7734507222636121E-3</v>
      </c>
      <c r="E82" s="38" t="s">
        <v>261</v>
      </c>
    </row>
    <row r="83" spans="1:5">
      <c r="A83" s="41">
        <v>4593</v>
      </c>
      <c r="B83" s="2" t="s">
        <v>344</v>
      </c>
      <c r="C83" s="33">
        <v>147541.04</v>
      </c>
      <c r="D83" s="19">
        <f t="shared" si="4"/>
        <v>7.7547420265383664E-3</v>
      </c>
      <c r="E83" s="38" t="s">
        <v>349</v>
      </c>
    </row>
    <row r="84" spans="1:5">
      <c r="A84" s="28">
        <v>14151</v>
      </c>
      <c r="B84" s="2" t="s">
        <v>172</v>
      </c>
      <c r="C84" s="18">
        <v>144997.85</v>
      </c>
      <c r="D84" s="19">
        <f t="shared" si="4"/>
        <v>7.6210722193140708E-3</v>
      </c>
      <c r="E84" s="38" t="s">
        <v>191</v>
      </c>
    </row>
    <row r="85" spans="1:5">
      <c r="A85" s="28">
        <v>12548</v>
      </c>
      <c r="B85" s="2" t="s">
        <v>167</v>
      </c>
      <c r="C85" s="18">
        <v>143796.06</v>
      </c>
      <c r="D85" s="19">
        <f t="shared" si="4"/>
        <v>7.5579062593881165E-3</v>
      </c>
      <c r="E85" s="38" t="s">
        <v>185</v>
      </c>
    </row>
    <row r="86" spans="1:5">
      <c r="A86" s="28">
        <v>11541</v>
      </c>
      <c r="B86" s="2" t="s">
        <v>200</v>
      </c>
      <c r="C86" s="18">
        <v>142394.62</v>
      </c>
      <c r="D86" s="19">
        <f t="shared" si="4"/>
        <v>7.4842467158084324E-3</v>
      </c>
      <c r="E86" s="38" t="s">
        <v>206</v>
      </c>
    </row>
    <row r="87" spans="1:5">
      <c r="A87" s="28">
        <v>11282</v>
      </c>
      <c r="B87" s="2" t="s">
        <v>111</v>
      </c>
      <c r="C87" s="18">
        <v>140927.88</v>
      </c>
      <c r="D87" s="19">
        <f t="shared" si="4"/>
        <v>7.4071550108834516E-3</v>
      </c>
      <c r="E87" s="38" t="s">
        <v>115</v>
      </c>
    </row>
    <row r="88" spans="1:5">
      <c r="A88" s="28">
        <v>105464</v>
      </c>
      <c r="B88" s="2" t="s">
        <v>295</v>
      </c>
      <c r="C88" s="18">
        <v>139472.71</v>
      </c>
      <c r="D88" s="19">
        <f t="shared" si="4"/>
        <v>7.3306714239793746E-3</v>
      </c>
      <c r="E88" s="38" t="s">
        <v>297</v>
      </c>
    </row>
    <row r="89" spans="1:5">
      <c r="A89" s="28">
        <v>31957</v>
      </c>
      <c r="B89" s="2" t="s">
        <v>337</v>
      </c>
      <c r="C89" s="18">
        <v>137721.71</v>
      </c>
      <c r="D89" s="19">
        <f t="shared" si="4"/>
        <v>7.238639042423241E-3</v>
      </c>
      <c r="E89" s="38" t="s">
        <v>254</v>
      </c>
    </row>
    <row r="90" spans="1:5">
      <c r="A90" s="28">
        <v>234111</v>
      </c>
      <c r="B90" s="2" t="s">
        <v>323</v>
      </c>
      <c r="C90" s="18">
        <v>137667.38</v>
      </c>
      <c r="D90" s="19">
        <f t="shared" si="4"/>
        <v>7.2357834631599956E-3</v>
      </c>
      <c r="E90" s="38" t="s">
        <v>328</v>
      </c>
    </row>
    <row r="91" spans="1:5">
      <c r="A91" s="28">
        <v>7119200</v>
      </c>
      <c r="B91" s="2" t="s">
        <v>18</v>
      </c>
      <c r="C91" s="18">
        <v>134965.31</v>
      </c>
      <c r="D91" s="19">
        <f t="shared" si="4"/>
        <v>7.0937629393271109E-3</v>
      </c>
      <c r="E91" s="38" t="s">
        <v>188</v>
      </c>
    </row>
    <row r="92" spans="1:5">
      <c r="A92" s="28">
        <v>187852</v>
      </c>
      <c r="B92" s="2" t="s">
        <v>163</v>
      </c>
      <c r="C92" s="18">
        <v>133361.49</v>
      </c>
      <c r="D92" s="19">
        <f t="shared" si="4"/>
        <v>7.0094663235719095E-3</v>
      </c>
      <c r="E92" s="38" t="s">
        <v>181</v>
      </c>
    </row>
    <row r="93" spans="1:5">
      <c r="A93" s="28">
        <v>279893</v>
      </c>
      <c r="B93" s="2" t="s">
        <v>324</v>
      </c>
      <c r="C93" s="18">
        <v>130474.32</v>
      </c>
      <c r="D93" s="19">
        <f t="shared" si="4"/>
        <v>6.8577169626025097E-3</v>
      </c>
      <c r="E93" s="38" t="s">
        <v>329</v>
      </c>
    </row>
    <row r="94" spans="1:5">
      <c r="A94" s="28">
        <v>7428</v>
      </c>
      <c r="B94" s="2" t="s">
        <v>77</v>
      </c>
      <c r="C94" s="18">
        <v>128857.25</v>
      </c>
      <c r="D94" s="19">
        <f t="shared" si="4"/>
        <v>6.7727239281976112E-3</v>
      </c>
      <c r="E94" s="38" t="s">
        <v>92</v>
      </c>
    </row>
    <row r="95" spans="1:5">
      <c r="A95" s="28">
        <v>764</v>
      </c>
      <c r="B95" s="2" t="s">
        <v>146</v>
      </c>
      <c r="C95" s="18">
        <v>127477.55</v>
      </c>
      <c r="D95" s="19">
        <f t="shared" si="4"/>
        <v>6.7002070368024106E-3</v>
      </c>
      <c r="E95" s="38" t="s">
        <v>151</v>
      </c>
    </row>
    <row r="96" spans="1:5">
      <c r="A96" s="28">
        <v>60427</v>
      </c>
      <c r="B96" s="2" t="s">
        <v>248</v>
      </c>
      <c r="C96" s="18">
        <v>121930.14</v>
      </c>
      <c r="D96" s="19">
        <f t="shared" si="4"/>
        <v>6.4086357325372437E-3</v>
      </c>
      <c r="E96" s="38" t="s">
        <v>249</v>
      </c>
    </row>
    <row r="97" spans="1:5">
      <c r="A97" s="28">
        <v>2526</v>
      </c>
      <c r="B97" s="2" t="s">
        <v>291</v>
      </c>
      <c r="C97" s="18">
        <v>121343.86</v>
      </c>
      <c r="D97" s="19">
        <f t="shared" si="4"/>
        <v>6.3778209154848565E-3</v>
      </c>
      <c r="E97" s="38" t="s">
        <v>292</v>
      </c>
    </row>
    <row r="98" spans="1:5">
      <c r="A98" s="28">
        <v>133931</v>
      </c>
      <c r="B98" s="2" t="s">
        <v>241</v>
      </c>
      <c r="C98" s="18">
        <v>116274.28</v>
      </c>
      <c r="D98" s="19">
        <f t="shared" si="4"/>
        <v>6.1113643073241819E-3</v>
      </c>
      <c r="E98" s="38" t="s">
        <v>298</v>
      </c>
    </row>
    <row r="99" spans="1:5">
      <c r="A99" s="28">
        <v>30065</v>
      </c>
      <c r="B99" s="2" t="s">
        <v>198</v>
      </c>
      <c r="C99" s="18">
        <v>107812.3</v>
      </c>
      <c r="D99" s="19">
        <f t="shared" si="4"/>
        <v>5.6666035008819402E-3</v>
      </c>
      <c r="E99" s="38" t="s">
        <v>204</v>
      </c>
    </row>
    <row r="100" spans="1:5">
      <c r="A100" s="28">
        <v>30154</v>
      </c>
      <c r="B100" s="2" t="s">
        <v>126</v>
      </c>
      <c r="C100" s="18">
        <v>106710</v>
      </c>
      <c r="D100" s="19">
        <f t="shared" si="4"/>
        <v>5.6086667252169906E-3</v>
      </c>
      <c r="E100" s="38" t="s">
        <v>127</v>
      </c>
    </row>
    <row r="101" spans="1:5">
      <c r="A101" s="28">
        <v>4570</v>
      </c>
      <c r="B101" s="2" t="s">
        <v>268</v>
      </c>
      <c r="C101" s="18">
        <v>106608.65</v>
      </c>
      <c r="D101" s="19">
        <f t="shared" si="4"/>
        <v>5.6033397795455381E-3</v>
      </c>
      <c r="E101" s="38" t="s">
        <v>270</v>
      </c>
    </row>
    <row r="102" spans="1:5">
      <c r="A102" s="28">
        <v>2041744</v>
      </c>
      <c r="B102" s="2" t="s">
        <v>20</v>
      </c>
      <c r="C102" s="18">
        <v>59693.46</v>
      </c>
      <c r="D102" s="19">
        <f t="shared" si="4"/>
        <v>3.1374821742580026E-3</v>
      </c>
      <c r="E102" s="38" t="s">
        <v>193</v>
      </c>
    </row>
    <row r="103" spans="1:5">
      <c r="A103" s="28">
        <v>1677948</v>
      </c>
      <c r="B103" s="2" t="s">
        <v>58</v>
      </c>
      <c r="C103" s="18">
        <v>44914.26</v>
      </c>
      <c r="D103" s="19">
        <f t="shared" si="4"/>
        <v>2.3606889284016916E-3</v>
      </c>
      <c r="E103" s="38" t="s">
        <v>194</v>
      </c>
    </row>
    <row r="104" spans="1:5">
      <c r="A104" s="28"/>
      <c r="B104" s="27" t="s">
        <v>46</v>
      </c>
      <c r="C104" s="29">
        <f>+C103+C102</f>
        <v>104607.72</v>
      </c>
      <c r="D104" s="31">
        <f>C104/$C$129</f>
        <v>5.4524237264742441E-3</v>
      </c>
      <c r="E104" s="38"/>
    </row>
    <row r="105" spans="1:5">
      <c r="A105" s="28">
        <v>2657</v>
      </c>
      <c r="B105" s="2" t="s">
        <v>306</v>
      </c>
      <c r="C105" s="18">
        <v>101857.04</v>
      </c>
      <c r="D105" s="19">
        <f t="shared" ref="D105:D113" si="5">C105/$C$126</f>
        <v>5.3535956421806394E-3</v>
      </c>
      <c r="E105" s="38" t="s">
        <v>307</v>
      </c>
    </row>
    <row r="106" spans="1:5">
      <c r="A106" s="28">
        <v>5534</v>
      </c>
      <c r="B106" s="2" t="s">
        <v>327</v>
      </c>
      <c r="C106" s="18">
        <v>96069.32</v>
      </c>
      <c r="D106" s="19">
        <f t="shared" si="5"/>
        <v>5.0493936688053905E-3</v>
      </c>
      <c r="E106" s="38" t="s">
        <v>331</v>
      </c>
    </row>
    <row r="107" spans="1:5">
      <c r="A107" s="28">
        <v>3385</v>
      </c>
      <c r="B107" s="2" t="s">
        <v>226</v>
      </c>
      <c r="C107" s="18">
        <v>95126.66</v>
      </c>
      <c r="D107" s="19">
        <f t="shared" si="5"/>
        <v>4.9998475552715787E-3</v>
      </c>
      <c r="E107" s="38" t="s">
        <v>227</v>
      </c>
    </row>
    <row r="108" spans="1:5">
      <c r="A108" s="28">
        <v>5361</v>
      </c>
      <c r="B108" s="2" t="s">
        <v>313</v>
      </c>
      <c r="C108" s="18">
        <v>77068.44</v>
      </c>
      <c r="D108" s="19">
        <f t="shared" si="5"/>
        <v>4.0507093523791792E-3</v>
      </c>
      <c r="E108" s="38" t="s">
        <v>314</v>
      </c>
    </row>
    <row r="109" spans="1:5">
      <c r="A109" s="28">
        <v>3657350</v>
      </c>
      <c r="B109" s="2" t="s">
        <v>59</v>
      </c>
      <c r="C109" s="18">
        <v>59596.79</v>
      </c>
      <c r="D109" s="19">
        <f t="shared" si="5"/>
        <v>3.1324012089096122E-3</v>
      </c>
      <c r="E109" s="38" t="s">
        <v>207</v>
      </c>
    </row>
    <row r="110" spans="1:5">
      <c r="A110" s="28">
        <v>180877</v>
      </c>
      <c r="B110" s="2" t="s">
        <v>21</v>
      </c>
      <c r="C110" s="18">
        <v>53225.5</v>
      </c>
      <c r="D110" s="19">
        <f t="shared" si="5"/>
        <v>2.7975268558058002E-3</v>
      </c>
      <c r="E110" s="38" t="s">
        <v>208</v>
      </c>
    </row>
    <row r="111" spans="1:5">
      <c r="A111" s="28">
        <v>1265335</v>
      </c>
      <c r="B111" s="2" t="s">
        <v>22</v>
      </c>
      <c r="C111" s="18">
        <v>48098.18</v>
      </c>
      <c r="D111" s="19">
        <f t="shared" si="5"/>
        <v>2.5280354391293914E-3</v>
      </c>
      <c r="E111" s="38" t="s">
        <v>209</v>
      </c>
    </row>
    <row r="112" spans="1:5">
      <c r="A112" s="28">
        <v>730066</v>
      </c>
      <c r="B112" s="2" t="s">
        <v>23</v>
      </c>
      <c r="C112" s="18">
        <v>26012.3</v>
      </c>
      <c r="D112" s="19">
        <f t="shared" si="5"/>
        <v>1.3672038370945733E-3</v>
      </c>
      <c r="E112" s="38" t="s">
        <v>210</v>
      </c>
    </row>
    <row r="113" spans="1:5">
      <c r="A113" s="28">
        <v>571359</v>
      </c>
      <c r="B113" s="2" t="s">
        <v>44</v>
      </c>
      <c r="C113" s="18">
        <v>18028.060000000001</v>
      </c>
      <c r="D113" s="19">
        <f t="shared" si="5"/>
        <v>9.4755299636599605E-4</v>
      </c>
      <c r="E113" s="38" t="s">
        <v>211</v>
      </c>
    </row>
    <row r="114" spans="1:5">
      <c r="A114" s="28"/>
      <c r="B114" s="27" t="s">
        <v>46</v>
      </c>
      <c r="C114" s="29">
        <f>+C113+C112</f>
        <v>44040.36</v>
      </c>
      <c r="D114" s="31">
        <f>C114/$C$129</f>
        <v>2.2954969651041743E-3</v>
      </c>
      <c r="E114" s="38"/>
    </row>
    <row r="115" spans="1:5">
      <c r="A115" s="28">
        <v>6156103</v>
      </c>
      <c r="B115" s="2" t="s">
        <v>24</v>
      </c>
      <c r="C115" s="18">
        <v>41489.58</v>
      </c>
      <c r="D115" s="19">
        <f t="shared" ref="D115:D124" si="6">C115/$C$126</f>
        <v>2.1806880966097684E-3</v>
      </c>
      <c r="E115" s="38" t="s">
        <v>212</v>
      </c>
    </row>
    <row r="116" spans="1:5">
      <c r="A116" s="28">
        <v>21233273216</v>
      </c>
      <c r="B116" s="2" t="s">
        <v>25</v>
      </c>
      <c r="C116" s="18">
        <v>39691.480000000003</v>
      </c>
      <c r="D116" s="19">
        <f t="shared" si="6"/>
        <v>2.0861801438535818E-3</v>
      </c>
      <c r="E116" s="38" t="s">
        <v>213</v>
      </c>
    </row>
    <row r="117" spans="1:5">
      <c r="A117" s="28">
        <v>29773</v>
      </c>
      <c r="B117" s="2" t="s">
        <v>60</v>
      </c>
      <c r="C117" s="18">
        <v>28783.17</v>
      </c>
      <c r="D117" s="19">
        <f t="shared" si="6"/>
        <v>1.512840481916071E-3</v>
      </c>
      <c r="E117" s="38" t="s">
        <v>214</v>
      </c>
    </row>
    <row r="118" spans="1:5">
      <c r="A118" s="28">
        <v>169819</v>
      </c>
      <c r="B118" s="2" t="s">
        <v>27</v>
      </c>
      <c r="C118" s="18">
        <v>25262.11</v>
      </c>
      <c r="D118" s="19">
        <f t="shared" si="6"/>
        <v>1.3277739271462038E-3</v>
      </c>
      <c r="E118" s="38" t="s">
        <v>216</v>
      </c>
    </row>
    <row r="119" spans="1:5">
      <c r="A119" s="28">
        <v>432517</v>
      </c>
      <c r="B119" s="2" t="s">
        <v>28</v>
      </c>
      <c r="C119" s="18">
        <v>19363.39</v>
      </c>
      <c r="D119" s="19">
        <f t="shared" si="6"/>
        <v>1.0177378050829297E-3</v>
      </c>
      <c r="E119" s="38" t="s">
        <v>217</v>
      </c>
    </row>
    <row r="120" spans="1:5">
      <c r="A120" s="28">
        <v>12313057</v>
      </c>
      <c r="B120" s="2" t="s">
        <v>29</v>
      </c>
      <c r="C120" s="18">
        <v>14553.91</v>
      </c>
      <c r="D120" s="19">
        <f t="shared" si="6"/>
        <v>7.6495202641554505E-4</v>
      </c>
      <c r="E120" s="38" t="s">
        <v>218</v>
      </c>
    </row>
    <row r="121" spans="1:5">
      <c r="A121" s="28">
        <v>577525</v>
      </c>
      <c r="B121" s="2" t="s">
        <v>31</v>
      </c>
      <c r="C121" s="18">
        <v>4263.8500000000004</v>
      </c>
      <c r="D121" s="19">
        <f t="shared" si="6"/>
        <v>2.2410752147236876E-4</v>
      </c>
      <c r="E121" s="38" t="s">
        <v>219</v>
      </c>
    </row>
    <row r="122" spans="1:5">
      <c r="A122" s="28">
        <v>75226</v>
      </c>
      <c r="B122" s="2" t="s">
        <v>32</v>
      </c>
      <c r="C122" s="18">
        <v>1886.56</v>
      </c>
      <c r="D122" s="19">
        <f t="shared" si="6"/>
        <v>9.9157401341255422E-5</v>
      </c>
      <c r="E122" s="38" t="s">
        <v>220</v>
      </c>
    </row>
    <row r="123" spans="1:5">
      <c r="A123" s="28">
        <v>275182</v>
      </c>
      <c r="B123" s="2" t="s">
        <v>34</v>
      </c>
      <c r="C123" s="18">
        <v>1148.54</v>
      </c>
      <c r="D123" s="19">
        <f t="shared" si="6"/>
        <v>6.0367145352644763E-5</v>
      </c>
      <c r="E123" s="38" t="s">
        <v>221</v>
      </c>
    </row>
    <row r="124" spans="1:5">
      <c r="A124" s="28">
        <v>552780</v>
      </c>
      <c r="B124" s="2" t="s">
        <v>36</v>
      </c>
      <c r="C124" s="18">
        <v>260.93</v>
      </c>
      <c r="D124" s="19">
        <f t="shared" si="6"/>
        <v>1.3714454208704615E-5</v>
      </c>
      <c r="E124" s="38" t="s">
        <v>222</v>
      </c>
    </row>
    <row r="125" spans="1:5">
      <c r="A125" s="28"/>
      <c r="B125" s="2"/>
      <c r="C125" s="18"/>
      <c r="D125" s="19"/>
      <c r="E125" s="38"/>
    </row>
    <row r="126" spans="1:5">
      <c r="A126" s="28"/>
      <c r="B126" s="21" t="s">
        <v>37</v>
      </c>
      <c r="C126" s="39">
        <f>SUM(C12:C28)+SUM(C30:C42)+SUM(C44:C50)+SUM(C52:C77)+SUM(C79:C103)+SUM(C105:C113)+SUM(C115:C124)</f>
        <v>19025912.080000002</v>
      </c>
      <c r="D126" s="19">
        <f>C126/$C$129</f>
        <v>0.99167952845932361</v>
      </c>
      <c r="E126" s="20"/>
    </row>
    <row r="127" spans="1:5">
      <c r="A127" s="28"/>
      <c r="B127" s="21" t="s">
        <v>48</v>
      </c>
      <c r="C127" s="39">
        <v>159632.77999999997</v>
      </c>
      <c r="D127" s="19">
        <f>C127/$C$129</f>
        <v>8.3204715406763764E-3</v>
      </c>
      <c r="E127" s="20"/>
    </row>
    <row r="128" spans="1:5">
      <c r="A128" s="28"/>
      <c r="B128" s="21"/>
      <c r="C128" s="39"/>
      <c r="D128" s="23"/>
      <c r="E128" s="20"/>
    </row>
    <row r="129" spans="1:5">
      <c r="A129" s="17"/>
      <c r="B129" s="21" t="s">
        <v>49</v>
      </c>
      <c r="C129" s="22">
        <f>C126+C127</f>
        <v>19185544.860000003</v>
      </c>
      <c r="D129" s="19">
        <f>C129/$C$129</f>
        <v>1</v>
      </c>
      <c r="E129" s="3"/>
    </row>
    <row r="130" spans="1:5">
      <c r="A130" s="55" t="s">
        <v>51</v>
      </c>
      <c r="B130" s="55"/>
      <c r="C130" s="55"/>
      <c r="D130" s="55"/>
      <c r="E130" s="55"/>
    </row>
    <row r="131" spans="1:5">
      <c r="A131" s="55"/>
      <c r="B131" s="55"/>
      <c r="C131" s="55"/>
      <c r="D131" s="55"/>
      <c r="E131" s="55"/>
    </row>
    <row r="132" spans="1:5">
      <c r="A132" s="55"/>
      <c r="B132" s="55"/>
      <c r="C132" s="55"/>
      <c r="D132" s="55"/>
      <c r="E132" s="55"/>
    </row>
    <row r="133" spans="1:5">
      <c r="A133" s="55"/>
      <c r="B133" s="55"/>
      <c r="C133" s="55"/>
      <c r="D133" s="55"/>
      <c r="E133" s="55"/>
    </row>
  </sheetData>
  <mergeCells count="2">
    <mergeCell ref="A3:E6"/>
    <mergeCell ref="A130:E133"/>
  </mergeCells>
  <conditionalFormatting sqref="B12:B14 B16:B125">
    <cfRule type="containsText" dxfId="34" priority="5" operator="containsText" text="LIQUIDITY">
      <formula>NOT(ISERROR(SEARCH("LIQUIDITY",B12)))</formula>
    </cfRule>
  </conditionalFormatting>
  <conditionalFormatting sqref="B101">
    <cfRule type="containsText" dxfId="33" priority="4" operator="containsText" text="LIQUIDITY">
      <formula>NOT(ISERROR(SEARCH("LIQUIDITY",B101)))</formula>
    </cfRule>
  </conditionalFormatting>
  <conditionalFormatting sqref="B100">
    <cfRule type="containsText" dxfId="32" priority="3" operator="containsText" text="LIQUIDITY">
      <formula>NOT(ISERROR(SEARCH("LIQUIDITY",B100)))</formula>
    </cfRule>
  </conditionalFormatting>
  <conditionalFormatting sqref="B99">
    <cfRule type="containsText" dxfId="31" priority="2" operator="containsText" text="LIQUIDITY">
      <formula>NOT(ISERROR(SEARCH("LIQUIDITY",B99)))</formula>
    </cfRule>
  </conditionalFormatting>
  <conditionalFormatting sqref="B60">
    <cfRule type="containsText" dxfId="30" priority="1" operator="containsText" text="LIQUIDITY">
      <formula>NOT(ISERROR(SEARCH("LIQUIDITY",B60)))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BAEC1-F489-49AB-8F34-30377A60B647}">
  <dimension ref="A1:E133"/>
  <sheetViews>
    <sheetView topLeftCell="A77" workbookViewId="0">
      <selection sqref="A1:E133"/>
    </sheetView>
  </sheetViews>
  <sheetFormatPr defaultRowHeight="12.75"/>
  <cols>
    <col min="1" max="1" width="14.7109375" customWidth="1"/>
    <col min="2" max="2" width="61.42578125" bestFit="1" customWidth="1"/>
    <col min="3" max="3" width="10.85546875" bestFit="1" customWidth="1"/>
    <col min="4" max="4" width="8.5703125" bestFit="1" customWidth="1"/>
    <col min="5" max="5" width="10.7109375" bestFit="1" customWidth="1"/>
  </cols>
  <sheetData>
    <row r="1" spans="1:5">
      <c r="A1" s="1" t="s">
        <v>275</v>
      </c>
      <c r="B1" s="2"/>
      <c r="C1" s="3"/>
      <c r="D1" s="3"/>
      <c r="E1" s="3"/>
    </row>
    <row r="2" spans="1:5">
      <c r="A2" s="4"/>
      <c r="B2" s="2"/>
      <c r="C2" s="3"/>
      <c r="D2" s="3"/>
      <c r="E2" s="3"/>
    </row>
    <row r="3" spans="1:5">
      <c r="A3" s="46" t="s">
        <v>1</v>
      </c>
      <c r="B3" s="47"/>
      <c r="C3" s="47"/>
      <c r="D3" s="47"/>
      <c r="E3" s="48"/>
    </row>
    <row r="4" spans="1:5">
      <c r="A4" s="49"/>
      <c r="B4" s="56"/>
      <c r="C4" s="56"/>
      <c r="D4" s="56"/>
      <c r="E4" s="51"/>
    </row>
    <row r="5" spans="1:5">
      <c r="A5" s="49"/>
      <c r="B5" s="56"/>
      <c r="C5" s="56"/>
      <c r="D5" s="56"/>
      <c r="E5" s="51"/>
    </row>
    <row r="6" spans="1:5">
      <c r="A6" s="52"/>
      <c r="B6" s="53"/>
      <c r="C6" s="53"/>
      <c r="D6" s="53"/>
      <c r="E6" s="54"/>
    </row>
    <row r="7" spans="1:5">
      <c r="A7" s="5"/>
      <c r="B7" s="5"/>
      <c r="C7" s="3"/>
      <c r="D7" s="3"/>
      <c r="E7" s="3"/>
    </row>
    <row r="8" spans="1:5">
      <c r="A8" s="4" t="s">
        <v>334</v>
      </c>
      <c r="B8" s="2"/>
      <c r="C8" s="3"/>
      <c r="D8" s="3"/>
      <c r="E8" s="3"/>
    </row>
    <row r="9" spans="1:5">
      <c r="A9" s="6"/>
      <c r="B9" s="2"/>
      <c r="C9" s="3"/>
      <c r="D9" s="3"/>
      <c r="E9" s="3"/>
    </row>
    <row r="10" spans="1:5" ht="24">
      <c r="A10" s="7" t="s">
        <v>3</v>
      </c>
      <c r="B10" s="8" t="s">
        <v>4</v>
      </c>
      <c r="C10" s="9" t="s">
        <v>5</v>
      </c>
      <c r="D10" s="10" t="s">
        <v>6</v>
      </c>
      <c r="E10" s="11" t="s">
        <v>7</v>
      </c>
    </row>
    <row r="11" spans="1:5">
      <c r="A11" s="12"/>
      <c r="B11" s="13"/>
      <c r="C11" s="14"/>
      <c r="D11" s="15"/>
      <c r="E11" s="16"/>
    </row>
    <row r="12" spans="1:5">
      <c r="A12" s="41">
        <v>43283</v>
      </c>
      <c r="B12" s="2" t="s">
        <v>68</v>
      </c>
      <c r="C12" s="18">
        <v>735466.91</v>
      </c>
      <c r="D12" s="19">
        <f t="shared" ref="D12:D30" si="0">C12/$C$126</f>
        <v>3.7088335659191785E-2</v>
      </c>
      <c r="E12" s="20" t="s">
        <v>81</v>
      </c>
    </row>
    <row r="13" spans="1:5">
      <c r="A13" s="41">
        <v>81271</v>
      </c>
      <c r="B13" s="2" t="s">
        <v>75</v>
      </c>
      <c r="C13" s="18">
        <v>650678.31999999995</v>
      </c>
      <c r="D13" s="19">
        <f t="shared" si="0"/>
        <v>3.2812592395651083E-2</v>
      </c>
      <c r="E13" s="20" t="s">
        <v>88</v>
      </c>
    </row>
    <row r="14" spans="1:5">
      <c r="A14" s="41">
        <v>514330.73</v>
      </c>
      <c r="B14" s="2" t="s">
        <v>55</v>
      </c>
      <c r="C14" s="18">
        <v>514330.73</v>
      </c>
      <c r="D14" s="19">
        <f t="shared" si="0"/>
        <v>2.5936817135766368E-2</v>
      </c>
      <c r="E14" s="20" t="s">
        <v>54</v>
      </c>
    </row>
    <row r="15" spans="1:5">
      <c r="A15" s="41">
        <v>73566</v>
      </c>
      <c r="B15" s="43" t="s">
        <v>72</v>
      </c>
      <c r="C15" s="33">
        <v>470722.02</v>
      </c>
      <c r="D15" s="19">
        <f t="shared" si="0"/>
        <v>2.3737704637089369E-2</v>
      </c>
      <c r="E15" s="20" t="s">
        <v>85</v>
      </c>
    </row>
    <row r="16" spans="1:5">
      <c r="A16" s="41">
        <v>164763</v>
      </c>
      <c r="B16" s="2" t="s">
        <v>74</v>
      </c>
      <c r="C16" s="18">
        <v>455201.62</v>
      </c>
      <c r="D16" s="19">
        <f t="shared" si="0"/>
        <v>2.2955037467515524E-2</v>
      </c>
      <c r="E16" s="20" t="s">
        <v>87</v>
      </c>
    </row>
    <row r="17" spans="1:5">
      <c r="A17" s="41">
        <v>92792</v>
      </c>
      <c r="B17" s="2" t="s">
        <v>300</v>
      </c>
      <c r="C17" s="18">
        <v>448164</v>
      </c>
      <c r="D17" s="19">
        <f t="shared" si="0"/>
        <v>2.2600142353605041E-2</v>
      </c>
      <c r="E17" s="20" t="s">
        <v>301</v>
      </c>
    </row>
    <row r="18" spans="1:5">
      <c r="A18" s="41">
        <v>31177</v>
      </c>
      <c r="B18" s="2" t="s">
        <v>170</v>
      </c>
      <c r="C18" s="33">
        <v>410713.15</v>
      </c>
      <c r="D18" s="19">
        <f t="shared" si="0"/>
        <v>2.0711560179973269E-2</v>
      </c>
      <c r="E18" s="20" t="s">
        <v>189</v>
      </c>
    </row>
    <row r="19" spans="1:5">
      <c r="A19" s="41">
        <v>47333</v>
      </c>
      <c r="B19" s="2" t="s">
        <v>79</v>
      </c>
      <c r="C19" s="33">
        <v>378961.22</v>
      </c>
      <c r="D19" s="19">
        <f t="shared" si="0"/>
        <v>1.9110364773823506E-2</v>
      </c>
      <c r="E19" s="20" t="s">
        <v>94</v>
      </c>
    </row>
    <row r="20" spans="1:5">
      <c r="A20" s="41">
        <v>200673</v>
      </c>
      <c r="B20" s="2" t="s">
        <v>96</v>
      </c>
      <c r="C20" s="18">
        <v>358233.86</v>
      </c>
      <c r="D20" s="19">
        <f t="shared" si="0"/>
        <v>1.8065119536333617E-2</v>
      </c>
      <c r="E20" s="20" t="s">
        <v>101</v>
      </c>
    </row>
    <row r="21" spans="1:5">
      <c r="A21" s="41">
        <v>117376</v>
      </c>
      <c r="B21" s="2" t="s">
        <v>71</v>
      </c>
      <c r="C21" s="18">
        <v>357605.77</v>
      </c>
      <c r="D21" s="19">
        <f t="shared" si="0"/>
        <v>1.8033446034198517E-2</v>
      </c>
      <c r="E21" s="20" t="s">
        <v>84</v>
      </c>
    </row>
    <row r="22" spans="1:5">
      <c r="A22" s="41">
        <v>47354</v>
      </c>
      <c r="B22" s="2" t="s">
        <v>76</v>
      </c>
      <c r="C22" s="18">
        <v>355560.69</v>
      </c>
      <c r="D22" s="19">
        <f t="shared" si="0"/>
        <v>1.793031615512632E-2</v>
      </c>
      <c r="E22" s="20" t="s">
        <v>89</v>
      </c>
    </row>
    <row r="23" spans="1:5">
      <c r="A23" s="41">
        <v>29624</v>
      </c>
      <c r="B23" s="2" t="s">
        <v>316</v>
      </c>
      <c r="C23" s="18">
        <v>354909.77</v>
      </c>
      <c r="D23" s="19">
        <f t="shared" si="0"/>
        <v>1.7897491375222518E-2</v>
      </c>
      <c r="E23" s="20" t="s">
        <v>318</v>
      </c>
    </row>
    <row r="24" spans="1:5">
      <c r="A24" s="41">
        <v>49901</v>
      </c>
      <c r="B24" s="2" t="s">
        <v>108</v>
      </c>
      <c r="C24" s="18">
        <v>354362.68</v>
      </c>
      <c r="D24" s="19">
        <f t="shared" si="0"/>
        <v>1.7869902564251011E-2</v>
      </c>
      <c r="E24" s="20" t="s">
        <v>112</v>
      </c>
    </row>
    <row r="25" spans="1:5">
      <c r="A25" s="41">
        <v>22007</v>
      </c>
      <c r="B25" s="2" t="s">
        <v>8</v>
      </c>
      <c r="C25" s="18">
        <v>327604.90000000002</v>
      </c>
      <c r="D25" s="19">
        <f t="shared" si="0"/>
        <v>1.652055358247995E-2</v>
      </c>
      <c r="E25" s="20" t="s">
        <v>9</v>
      </c>
    </row>
    <row r="26" spans="1:5">
      <c r="A26" s="41">
        <v>7639</v>
      </c>
      <c r="B26" s="2" t="s">
        <v>262</v>
      </c>
      <c r="C26" s="18">
        <v>303817.07</v>
      </c>
      <c r="D26" s="19">
        <f t="shared" si="0"/>
        <v>1.5320974088626458E-2</v>
      </c>
      <c r="E26" s="20" t="s">
        <v>263</v>
      </c>
    </row>
    <row r="27" spans="1:5">
      <c r="A27" s="41">
        <v>81600</v>
      </c>
      <c r="B27" s="2" t="s">
        <v>256</v>
      </c>
      <c r="C27" s="18">
        <v>298967.93</v>
      </c>
      <c r="D27" s="19">
        <f t="shared" si="0"/>
        <v>1.5076440269996312E-2</v>
      </c>
      <c r="E27" s="20" t="s">
        <v>257</v>
      </c>
    </row>
    <row r="28" spans="1:5">
      <c r="A28" s="41">
        <v>11953</v>
      </c>
      <c r="B28" s="2" t="s">
        <v>157</v>
      </c>
      <c r="C28" s="18">
        <v>297841.43</v>
      </c>
      <c r="D28" s="19">
        <f t="shared" si="0"/>
        <v>1.501963280585074E-2</v>
      </c>
      <c r="E28" s="20" t="s">
        <v>175</v>
      </c>
    </row>
    <row r="29" spans="1:5">
      <c r="A29" s="41">
        <v>362649</v>
      </c>
      <c r="B29" s="2" t="s">
        <v>57</v>
      </c>
      <c r="C29" s="18">
        <v>159675</v>
      </c>
      <c r="D29" s="19">
        <f t="shared" si="0"/>
        <v>8.0521365623117541E-3</v>
      </c>
      <c r="E29" s="20" t="s">
        <v>90</v>
      </c>
    </row>
    <row r="30" spans="1:5">
      <c r="A30" s="41">
        <v>262047</v>
      </c>
      <c r="B30" s="2" t="s">
        <v>19</v>
      </c>
      <c r="C30" s="18">
        <v>130503.82</v>
      </c>
      <c r="D30" s="19">
        <f t="shared" si="0"/>
        <v>6.5810839551799089E-3</v>
      </c>
      <c r="E30" s="20" t="s">
        <v>91</v>
      </c>
    </row>
    <row r="31" spans="1:5">
      <c r="A31" s="28"/>
      <c r="B31" s="27" t="s">
        <v>46</v>
      </c>
      <c r="C31" s="29">
        <f>+C30+C29</f>
        <v>290178.82</v>
      </c>
      <c r="D31" s="31">
        <f>C31/$C$129</f>
        <v>1.4543511187876787E-2</v>
      </c>
      <c r="E31" s="20"/>
    </row>
    <row r="32" spans="1:5">
      <c r="A32" s="28">
        <v>28551</v>
      </c>
      <c r="B32" s="2" t="s">
        <v>283</v>
      </c>
      <c r="C32" s="18">
        <v>288971.43</v>
      </c>
      <c r="D32" s="19">
        <f t="shared" ref="D32:D41" si="1">C32/$C$126</f>
        <v>1.4572333909293951E-2</v>
      </c>
      <c r="E32" s="20" t="s">
        <v>284</v>
      </c>
    </row>
    <row r="33" spans="1:5">
      <c r="A33" s="28">
        <v>95185</v>
      </c>
      <c r="B33" s="2" t="s">
        <v>98</v>
      </c>
      <c r="C33" s="18">
        <v>274597.03999999998</v>
      </c>
      <c r="D33" s="19">
        <f t="shared" si="1"/>
        <v>1.3847458059724961E-2</v>
      </c>
      <c r="E33" s="20" t="s">
        <v>103</v>
      </c>
    </row>
    <row r="34" spans="1:5">
      <c r="A34" s="28">
        <v>4992</v>
      </c>
      <c r="B34" s="2" t="s">
        <v>294</v>
      </c>
      <c r="C34" s="18">
        <v>268070.40000000002</v>
      </c>
      <c r="D34" s="19">
        <f t="shared" si="1"/>
        <v>1.3518330791379596E-2</v>
      </c>
      <c r="E34" s="20" t="s">
        <v>296</v>
      </c>
    </row>
    <row r="35" spans="1:5">
      <c r="A35" s="28">
        <v>7997</v>
      </c>
      <c r="B35" s="2" t="s">
        <v>319</v>
      </c>
      <c r="C35" s="18">
        <v>266746.89</v>
      </c>
      <c r="D35" s="19">
        <f t="shared" si="1"/>
        <v>1.3451588450615009E-2</v>
      </c>
      <c r="E35" s="20" t="s">
        <v>320</v>
      </c>
    </row>
    <row r="36" spans="1:5">
      <c r="A36" s="28">
        <v>8205</v>
      </c>
      <c r="B36" s="2" t="s">
        <v>317</v>
      </c>
      <c r="C36" s="18">
        <v>264074.99</v>
      </c>
      <c r="D36" s="19">
        <f t="shared" si="1"/>
        <v>1.3316849113330895E-2</v>
      </c>
      <c r="E36" s="20" t="s">
        <v>15</v>
      </c>
    </row>
    <row r="37" spans="1:5">
      <c r="A37" s="28">
        <v>40671</v>
      </c>
      <c r="B37" s="2" t="s">
        <v>281</v>
      </c>
      <c r="C37" s="18">
        <v>262560.59999999998</v>
      </c>
      <c r="D37" s="19">
        <f t="shared" si="1"/>
        <v>1.3240481021340294E-2</v>
      </c>
      <c r="E37" s="20" t="s">
        <v>282</v>
      </c>
    </row>
    <row r="38" spans="1:5">
      <c r="A38" s="28">
        <v>7421</v>
      </c>
      <c r="B38" s="2" t="s">
        <v>269</v>
      </c>
      <c r="C38" s="18">
        <v>256766.6</v>
      </c>
      <c r="D38" s="19">
        <f t="shared" si="1"/>
        <v>1.2948299532428228E-2</v>
      </c>
      <c r="E38" s="20" t="s">
        <v>271</v>
      </c>
    </row>
    <row r="39" spans="1:5">
      <c r="A39" s="28">
        <v>14028</v>
      </c>
      <c r="B39" s="2" t="s">
        <v>285</v>
      </c>
      <c r="C39" s="18">
        <v>240776.84</v>
      </c>
      <c r="D39" s="19">
        <f t="shared" si="1"/>
        <v>1.2141963342551352E-2</v>
      </c>
      <c r="E39" s="20" t="s">
        <v>286</v>
      </c>
    </row>
    <row r="40" spans="1:5">
      <c r="A40" s="28">
        <v>8860909</v>
      </c>
      <c r="B40" s="2" t="s">
        <v>16</v>
      </c>
      <c r="C40" s="18">
        <v>203796.31</v>
      </c>
      <c r="D40" s="19">
        <f t="shared" si="1"/>
        <v>1.0277098600377144E-2</v>
      </c>
      <c r="E40" s="20" t="s">
        <v>106</v>
      </c>
    </row>
    <row r="41" spans="1:5">
      <c r="A41" s="28">
        <v>5365084</v>
      </c>
      <c r="B41" s="2" t="s">
        <v>40</v>
      </c>
      <c r="C41" s="18">
        <v>24911.23</v>
      </c>
      <c r="D41" s="19">
        <f t="shared" si="1"/>
        <v>1.2562306303125564E-3</v>
      </c>
      <c r="E41" s="20" t="s">
        <v>107</v>
      </c>
    </row>
    <row r="42" spans="1:5">
      <c r="A42" s="28"/>
      <c r="B42" s="27" t="s">
        <v>46</v>
      </c>
      <c r="C42" s="29">
        <f>+C41+C40</f>
        <v>228707.54</v>
      </c>
      <c r="D42" s="31">
        <f>C42/$C$129</f>
        <v>1.1462623863250178E-2</v>
      </c>
      <c r="E42" s="37"/>
    </row>
    <row r="43" spans="1:5">
      <c r="A43" s="41">
        <v>11178</v>
      </c>
      <c r="B43" s="2" t="s">
        <v>279</v>
      </c>
      <c r="C43" s="18">
        <v>228573</v>
      </c>
      <c r="D43" s="19">
        <f t="shared" ref="D43:D54" si="2">C43/$C$126</f>
        <v>1.1526544609095253E-2</v>
      </c>
      <c r="E43" s="37" t="s">
        <v>280</v>
      </c>
    </row>
    <row r="44" spans="1:5">
      <c r="A44" s="41">
        <v>38596</v>
      </c>
      <c r="B44" s="2" t="s">
        <v>118</v>
      </c>
      <c r="C44" s="18">
        <v>227237.67</v>
      </c>
      <c r="D44" s="19">
        <f t="shared" si="2"/>
        <v>1.1459206205990499E-2</v>
      </c>
      <c r="E44" s="37" t="s">
        <v>121</v>
      </c>
    </row>
    <row r="45" spans="1:5">
      <c r="A45" s="41">
        <v>123763</v>
      </c>
      <c r="B45" s="2" t="s">
        <v>117</v>
      </c>
      <c r="C45" s="18">
        <v>224704.54</v>
      </c>
      <c r="D45" s="19">
        <f t="shared" si="2"/>
        <v>1.1331464801950488E-2</v>
      </c>
      <c r="E45" s="37" t="s">
        <v>120</v>
      </c>
    </row>
    <row r="46" spans="1:5">
      <c r="A46" s="41">
        <v>2401</v>
      </c>
      <c r="B46" s="2" t="s">
        <v>10</v>
      </c>
      <c r="C46" s="18">
        <v>223810.82</v>
      </c>
      <c r="D46" s="19">
        <f t="shared" si="2"/>
        <v>1.1286396034213088E-2</v>
      </c>
      <c r="E46" s="37" t="s">
        <v>335</v>
      </c>
    </row>
    <row r="47" spans="1:5">
      <c r="A47" s="41">
        <v>71</v>
      </c>
      <c r="B47" s="2" t="s">
        <v>289</v>
      </c>
      <c r="C47" s="18">
        <v>220290.85</v>
      </c>
      <c r="D47" s="19">
        <f t="shared" si="2"/>
        <v>1.110888998044612E-2</v>
      </c>
      <c r="E47" s="37" t="s">
        <v>290</v>
      </c>
    </row>
    <row r="48" spans="1:5">
      <c r="A48" s="41">
        <v>31227</v>
      </c>
      <c r="B48" s="2" t="s">
        <v>321</v>
      </c>
      <c r="C48" s="18">
        <v>218343.51</v>
      </c>
      <c r="D48" s="19">
        <f t="shared" si="2"/>
        <v>1.1010688962044667E-2</v>
      </c>
      <c r="E48" s="37" t="s">
        <v>322</v>
      </c>
    </row>
    <row r="49" spans="1:5">
      <c r="A49" s="41">
        <v>127190</v>
      </c>
      <c r="B49" s="2" t="s">
        <v>302</v>
      </c>
      <c r="C49" s="18">
        <v>218309.14</v>
      </c>
      <c r="D49" s="19">
        <f t="shared" si="2"/>
        <v>1.1008955741855867E-2</v>
      </c>
      <c r="E49" s="37" t="s">
        <v>303</v>
      </c>
    </row>
    <row r="50" spans="1:5">
      <c r="A50" s="41">
        <v>35367</v>
      </c>
      <c r="B50" s="2" t="s">
        <v>78</v>
      </c>
      <c r="C50" s="18">
        <v>218124.69</v>
      </c>
      <c r="D50" s="19">
        <f t="shared" si="2"/>
        <v>1.099965424450864E-2</v>
      </c>
      <c r="E50" s="37" t="s">
        <v>93</v>
      </c>
    </row>
    <row r="51" spans="1:5">
      <c r="A51" s="41">
        <v>9203</v>
      </c>
      <c r="B51" s="2" t="s">
        <v>80</v>
      </c>
      <c r="C51" s="18">
        <v>213600.26</v>
      </c>
      <c r="D51" s="19">
        <f t="shared" si="2"/>
        <v>1.077149499461592E-2</v>
      </c>
      <c r="E51" s="37" t="s">
        <v>95</v>
      </c>
    </row>
    <row r="52" spans="1:5">
      <c r="A52" s="41">
        <v>19991</v>
      </c>
      <c r="B52" s="2" t="s">
        <v>97</v>
      </c>
      <c r="C52" s="18">
        <v>213386.54</v>
      </c>
      <c r="D52" s="19">
        <f t="shared" si="2"/>
        <v>1.0760717461338342E-2</v>
      </c>
      <c r="E52" s="37" t="s">
        <v>102</v>
      </c>
    </row>
    <row r="53" spans="1:5">
      <c r="A53" s="41">
        <v>14455036</v>
      </c>
      <c r="B53" s="2" t="s">
        <v>17</v>
      </c>
      <c r="C53" s="18">
        <v>183398.11</v>
      </c>
      <c r="D53" s="19">
        <f t="shared" si="2"/>
        <v>9.2484523374972462E-3</v>
      </c>
      <c r="E53" s="37" t="s">
        <v>122</v>
      </c>
    </row>
    <row r="54" spans="1:5">
      <c r="A54" s="41">
        <v>2355925</v>
      </c>
      <c r="B54" s="2" t="s">
        <v>41</v>
      </c>
      <c r="C54" s="18">
        <v>29674.74</v>
      </c>
      <c r="D54" s="19">
        <f t="shared" si="2"/>
        <v>1.4964462748150627E-3</v>
      </c>
      <c r="E54" s="37" t="s">
        <v>123</v>
      </c>
    </row>
    <row r="55" spans="1:5">
      <c r="A55" s="41"/>
      <c r="B55" s="27" t="s">
        <v>46</v>
      </c>
      <c r="C55" s="29">
        <f>+C54+C53</f>
        <v>213072.84999999998</v>
      </c>
      <c r="D55" s="31">
        <f>C55/$C$129</f>
        <v>1.0679026738780564E-2</v>
      </c>
      <c r="E55" s="37"/>
    </row>
    <row r="56" spans="1:5">
      <c r="A56" s="28">
        <v>19263</v>
      </c>
      <c r="B56" s="2" t="s">
        <v>131</v>
      </c>
      <c r="C56" s="18">
        <v>212469.49</v>
      </c>
      <c r="D56" s="19">
        <f t="shared" ref="D56:D80" si="3">C56/$C$126</f>
        <v>1.0714472201689253E-2</v>
      </c>
      <c r="E56" s="37" t="s">
        <v>134</v>
      </c>
    </row>
    <row r="57" spans="1:5">
      <c r="A57" s="28">
        <v>250715</v>
      </c>
      <c r="B57" s="2" t="s">
        <v>110</v>
      </c>
      <c r="C57" s="18">
        <v>210427.34</v>
      </c>
      <c r="D57" s="19">
        <f t="shared" si="3"/>
        <v>1.0611490077494953E-2</v>
      </c>
      <c r="E57" s="37" t="s">
        <v>114</v>
      </c>
    </row>
    <row r="58" spans="1:5">
      <c r="A58" s="28">
        <v>172191</v>
      </c>
      <c r="B58" s="2" t="s">
        <v>100</v>
      </c>
      <c r="C58" s="18">
        <v>204426.7</v>
      </c>
      <c r="D58" s="19">
        <f t="shared" si="3"/>
        <v>1.0308888087569979E-2</v>
      </c>
      <c r="E58" s="37" t="s">
        <v>105</v>
      </c>
    </row>
    <row r="59" spans="1:5">
      <c r="A59" s="28">
        <v>30929</v>
      </c>
      <c r="B59" s="2" t="s">
        <v>273</v>
      </c>
      <c r="C59" s="18">
        <v>204330.23999999999</v>
      </c>
      <c r="D59" s="19">
        <f t="shared" si="3"/>
        <v>1.0304023775105279E-2</v>
      </c>
      <c r="E59" s="37" t="s">
        <v>274</v>
      </c>
    </row>
    <row r="60" spans="1:5">
      <c r="A60" s="28">
        <v>299979</v>
      </c>
      <c r="B60" s="2" t="s">
        <v>231</v>
      </c>
      <c r="C60" s="18">
        <v>195680.09</v>
      </c>
      <c r="D60" s="19">
        <f t="shared" si="3"/>
        <v>9.8678115372190685E-3</v>
      </c>
      <c r="E60" s="37" t="s">
        <v>232</v>
      </c>
    </row>
    <row r="61" spans="1:5">
      <c r="A61" s="28">
        <v>361140</v>
      </c>
      <c r="B61" s="2" t="s">
        <v>156</v>
      </c>
      <c r="C61" s="18">
        <v>183749.42</v>
      </c>
      <c r="D61" s="19">
        <f t="shared" si="3"/>
        <v>9.266168298641483E-3</v>
      </c>
      <c r="E61" s="37" t="s">
        <v>174</v>
      </c>
    </row>
    <row r="62" spans="1:5">
      <c r="A62" s="28">
        <v>5598</v>
      </c>
      <c r="B62" s="2" t="s">
        <v>265</v>
      </c>
      <c r="C62" s="18">
        <v>182607.73</v>
      </c>
      <c r="D62" s="19">
        <f t="shared" si="3"/>
        <v>9.2085948288320209E-3</v>
      </c>
      <c r="E62" s="37" t="s">
        <v>267</v>
      </c>
    </row>
    <row r="63" spans="1:5">
      <c r="A63" s="41">
        <v>36992</v>
      </c>
      <c r="B63" s="2" t="s">
        <v>162</v>
      </c>
      <c r="C63" s="33">
        <v>180274.41</v>
      </c>
      <c r="D63" s="19">
        <f t="shared" si="3"/>
        <v>9.0909295006117406E-3</v>
      </c>
      <c r="E63" s="37" t="s">
        <v>180</v>
      </c>
    </row>
    <row r="64" spans="1:5">
      <c r="A64" s="28">
        <v>20423</v>
      </c>
      <c r="B64" s="2" t="s">
        <v>246</v>
      </c>
      <c r="C64" s="18">
        <v>176123.56</v>
      </c>
      <c r="D64" s="19">
        <f t="shared" si="3"/>
        <v>8.8816092497918143E-3</v>
      </c>
      <c r="E64" s="37" t="s">
        <v>184</v>
      </c>
    </row>
    <row r="65" spans="1:5">
      <c r="A65" s="28">
        <v>144384</v>
      </c>
      <c r="B65" s="2" t="s">
        <v>228</v>
      </c>
      <c r="C65" s="18">
        <v>174239.49</v>
      </c>
      <c r="D65" s="19">
        <f t="shared" si="3"/>
        <v>8.7865988290437031E-3</v>
      </c>
      <c r="E65" s="37" t="s">
        <v>230</v>
      </c>
    </row>
    <row r="66" spans="1:5">
      <c r="A66" s="28">
        <v>1892</v>
      </c>
      <c r="B66" s="2" t="s">
        <v>159</v>
      </c>
      <c r="C66" s="18">
        <v>173195.83</v>
      </c>
      <c r="D66" s="19">
        <f t="shared" si="3"/>
        <v>8.733968844107912E-3</v>
      </c>
      <c r="E66" s="37" t="s">
        <v>177</v>
      </c>
    </row>
    <row r="67" spans="1:5">
      <c r="A67" s="28">
        <v>9725</v>
      </c>
      <c r="B67" s="2" t="s">
        <v>150</v>
      </c>
      <c r="C67" s="18">
        <v>172702.47</v>
      </c>
      <c r="D67" s="19">
        <f t="shared" si="3"/>
        <v>8.7090895449415933E-3</v>
      </c>
      <c r="E67" s="37" t="s">
        <v>155</v>
      </c>
    </row>
    <row r="68" spans="1:5">
      <c r="A68" s="28">
        <v>105392</v>
      </c>
      <c r="B68" s="2" t="s">
        <v>310</v>
      </c>
      <c r="C68" s="18">
        <v>172099.41</v>
      </c>
      <c r="D68" s="19">
        <f t="shared" si="3"/>
        <v>8.6786782628043291E-3</v>
      </c>
      <c r="E68" s="37" t="s">
        <v>312</v>
      </c>
    </row>
    <row r="69" spans="1:5">
      <c r="A69" s="28">
        <v>196322</v>
      </c>
      <c r="B69" s="2" t="s">
        <v>136</v>
      </c>
      <c r="C69" s="18">
        <v>168802.16</v>
      </c>
      <c r="D69" s="19">
        <f t="shared" si="3"/>
        <v>8.5124035968886722E-3</v>
      </c>
      <c r="E69" s="37" t="s">
        <v>141</v>
      </c>
    </row>
    <row r="70" spans="1:5">
      <c r="A70" s="28">
        <v>39150</v>
      </c>
      <c r="B70" s="2" t="s">
        <v>259</v>
      </c>
      <c r="C70" s="18">
        <v>166393.04999999999</v>
      </c>
      <c r="D70" s="19">
        <f t="shared" si="3"/>
        <v>8.3909163088747001E-3</v>
      </c>
      <c r="E70" s="37" t="s">
        <v>261</v>
      </c>
    </row>
    <row r="71" spans="1:5">
      <c r="A71" s="28">
        <v>5652</v>
      </c>
      <c r="B71" s="2" t="s">
        <v>147</v>
      </c>
      <c r="C71" s="18">
        <v>166117.25</v>
      </c>
      <c r="D71" s="19">
        <f t="shared" si="3"/>
        <v>8.3770081876040851E-3</v>
      </c>
      <c r="E71" s="37" t="s">
        <v>152</v>
      </c>
    </row>
    <row r="72" spans="1:5">
      <c r="A72" s="28">
        <v>66726</v>
      </c>
      <c r="B72" s="2" t="s">
        <v>161</v>
      </c>
      <c r="C72" s="18">
        <v>161917.51</v>
      </c>
      <c r="D72" s="19">
        <f t="shared" si="3"/>
        <v>8.1652224978830696E-3</v>
      </c>
      <c r="E72" s="37" t="s">
        <v>179</v>
      </c>
    </row>
    <row r="73" spans="1:5">
      <c r="A73" s="28">
        <v>8057</v>
      </c>
      <c r="B73" s="2" t="s">
        <v>165</v>
      </c>
      <c r="C73" s="18">
        <v>161266.48000000001</v>
      </c>
      <c r="D73" s="19">
        <f t="shared" si="3"/>
        <v>8.1323921708678082E-3</v>
      </c>
      <c r="E73" s="37" t="s">
        <v>183</v>
      </c>
    </row>
    <row r="74" spans="1:5">
      <c r="A74" s="28">
        <v>5665</v>
      </c>
      <c r="B74" s="2" t="s">
        <v>168</v>
      </c>
      <c r="C74" s="18">
        <v>160915.78</v>
      </c>
      <c r="D74" s="19">
        <f t="shared" si="3"/>
        <v>8.1147069709780143E-3</v>
      </c>
      <c r="E74" s="37" t="s">
        <v>186</v>
      </c>
    </row>
    <row r="75" spans="1:5">
      <c r="A75" s="28">
        <v>48227</v>
      </c>
      <c r="B75" s="2" t="s">
        <v>287</v>
      </c>
      <c r="C75" s="18">
        <v>155422.92000000001</v>
      </c>
      <c r="D75" s="19">
        <f t="shared" si="3"/>
        <v>7.8377114561030518E-3</v>
      </c>
      <c r="E75" s="37" t="s">
        <v>288</v>
      </c>
    </row>
    <row r="76" spans="1:5">
      <c r="A76" s="28">
        <v>12548</v>
      </c>
      <c r="B76" s="2" t="s">
        <v>167</v>
      </c>
      <c r="C76" s="18">
        <v>153012.04999999999</v>
      </c>
      <c r="D76" s="19">
        <f t="shared" si="3"/>
        <v>7.7161354143057718E-3</v>
      </c>
      <c r="E76" s="37" t="s">
        <v>185</v>
      </c>
    </row>
    <row r="77" spans="1:5">
      <c r="A77" s="28">
        <v>74864</v>
      </c>
      <c r="B77" s="2" t="s">
        <v>336</v>
      </c>
      <c r="C77" s="18">
        <v>150468.57999999999</v>
      </c>
      <c r="D77" s="19">
        <f t="shared" si="3"/>
        <v>7.5878725817888279E-3</v>
      </c>
      <c r="E77" s="37" t="s">
        <v>305</v>
      </c>
    </row>
    <row r="78" spans="1:5">
      <c r="A78" s="28">
        <v>11282</v>
      </c>
      <c r="B78" s="2" t="s">
        <v>111</v>
      </c>
      <c r="C78" s="18">
        <v>150387.56</v>
      </c>
      <c r="D78" s="19">
        <f t="shared" si="3"/>
        <v>7.5837868820595126E-3</v>
      </c>
      <c r="E78" s="37" t="s">
        <v>115</v>
      </c>
    </row>
    <row r="79" spans="1:5">
      <c r="A79" s="28">
        <v>1268490</v>
      </c>
      <c r="B79" s="2" t="s">
        <v>30</v>
      </c>
      <c r="C79" s="18">
        <v>137529.81</v>
      </c>
      <c r="D79" s="19">
        <f t="shared" si="3"/>
        <v>6.9353925881245572E-3</v>
      </c>
      <c r="E79" s="37" t="s">
        <v>128</v>
      </c>
    </row>
    <row r="80" spans="1:5">
      <c r="A80" s="28">
        <v>103572</v>
      </c>
      <c r="B80" s="2" t="s">
        <v>30</v>
      </c>
      <c r="C80" s="18">
        <v>12701.23</v>
      </c>
      <c r="D80" s="19">
        <f t="shared" si="3"/>
        <v>6.4050125861487975E-4</v>
      </c>
      <c r="E80" s="37" t="s">
        <v>129</v>
      </c>
    </row>
    <row r="81" spans="1:5">
      <c r="A81" s="28"/>
      <c r="B81" s="27" t="s">
        <v>46</v>
      </c>
      <c r="C81" s="29">
        <f>+C80+C79</f>
        <v>150231.04000000001</v>
      </c>
      <c r="D81" s="31">
        <f>C81/$C$129</f>
        <v>7.5294496373180001E-3</v>
      </c>
      <c r="E81" s="37"/>
    </row>
    <row r="82" spans="1:5">
      <c r="A82" s="28">
        <v>764</v>
      </c>
      <c r="B82" s="2" t="s">
        <v>146</v>
      </c>
      <c r="C82" s="18">
        <v>148527.54999999999</v>
      </c>
      <c r="D82" s="19">
        <f t="shared" ref="D82:D100" si="4">C82/$C$126</f>
        <v>7.4899897658718467E-3</v>
      </c>
      <c r="E82" s="37" t="s">
        <v>151</v>
      </c>
    </row>
    <row r="83" spans="1:5">
      <c r="A83" s="41">
        <v>14151</v>
      </c>
      <c r="B83" s="2" t="s">
        <v>172</v>
      </c>
      <c r="C83" s="33">
        <v>147743.63</v>
      </c>
      <c r="D83" s="19">
        <f t="shared" si="4"/>
        <v>7.4504580239339894E-3</v>
      </c>
      <c r="E83" s="37" t="s">
        <v>191</v>
      </c>
    </row>
    <row r="84" spans="1:5">
      <c r="A84" s="28">
        <v>49840</v>
      </c>
      <c r="B84" s="2" t="s">
        <v>240</v>
      </c>
      <c r="C84" s="18">
        <v>143694.32</v>
      </c>
      <c r="D84" s="19">
        <f t="shared" si="4"/>
        <v>7.2462582612714899E-3</v>
      </c>
      <c r="E84" s="37" t="s">
        <v>135</v>
      </c>
    </row>
    <row r="85" spans="1:5">
      <c r="A85" s="28">
        <v>105464</v>
      </c>
      <c r="B85" s="2" t="s">
        <v>295</v>
      </c>
      <c r="C85" s="18">
        <v>143418.96</v>
      </c>
      <c r="D85" s="19">
        <f t="shared" si="4"/>
        <v>7.2323723284467003E-3</v>
      </c>
      <c r="E85" s="37" t="s">
        <v>297</v>
      </c>
    </row>
    <row r="86" spans="1:5">
      <c r="A86" s="28">
        <v>11541</v>
      </c>
      <c r="B86" s="2" t="s">
        <v>200</v>
      </c>
      <c r="C86" s="18">
        <v>142655.89000000001</v>
      </c>
      <c r="D86" s="19">
        <f t="shared" si="4"/>
        <v>7.1938920162713249E-3</v>
      </c>
      <c r="E86" s="37" t="s">
        <v>206</v>
      </c>
    </row>
    <row r="87" spans="1:5">
      <c r="A87" s="28">
        <v>187852</v>
      </c>
      <c r="B87" s="2" t="s">
        <v>163</v>
      </c>
      <c r="C87" s="18">
        <v>141327.43</v>
      </c>
      <c r="D87" s="19">
        <f t="shared" si="4"/>
        <v>7.1269000554911857E-3</v>
      </c>
      <c r="E87" s="37" t="s">
        <v>181</v>
      </c>
    </row>
    <row r="88" spans="1:5">
      <c r="A88" s="28">
        <v>234111</v>
      </c>
      <c r="B88" s="2" t="s">
        <v>323</v>
      </c>
      <c r="C88" s="18">
        <v>139987.43</v>
      </c>
      <c r="D88" s="19">
        <f t="shared" si="4"/>
        <v>7.0593261522909493E-3</v>
      </c>
      <c r="E88" s="37" t="s">
        <v>328</v>
      </c>
    </row>
    <row r="89" spans="1:5">
      <c r="A89" s="28">
        <v>7119200</v>
      </c>
      <c r="B89" s="2" t="s">
        <v>18</v>
      </c>
      <c r="C89" s="18">
        <v>137234.23000000001</v>
      </c>
      <c r="D89" s="19">
        <f t="shared" si="4"/>
        <v>6.9204869953574492E-3</v>
      </c>
      <c r="E89" s="37" t="s">
        <v>188</v>
      </c>
    </row>
    <row r="90" spans="1:5">
      <c r="A90" s="28">
        <v>2940</v>
      </c>
      <c r="B90" s="2" t="s">
        <v>140</v>
      </c>
      <c r="C90" s="18">
        <v>136723.4</v>
      </c>
      <c r="D90" s="19">
        <f t="shared" si="4"/>
        <v>6.8947267140352271E-3</v>
      </c>
      <c r="E90" s="37" t="s">
        <v>145</v>
      </c>
    </row>
    <row r="91" spans="1:5">
      <c r="A91" s="28">
        <v>7428</v>
      </c>
      <c r="B91" s="2" t="s">
        <v>77</v>
      </c>
      <c r="C91" s="18">
        <v>135924.03</v>
      </c>
      <c r="D91" s="19">
        <f t="shared" si="4"/>
        <v>6.8544158550791282E-3</v>
      </c>
      <c r="E91" s="37" t="s">
        <v>92</v>
      </c>
    </row>
    <row r="92" spans="1:5">
      <c r="A92" s="28">
        <v>49360</v>
      </c>
      <c r="B92" s="2" t="s">
        <v>149</v>
      </c>
      <c r="C92" s="18">
        <v>133944.31</v>
      </c>
      <c r="D92" s="19">
        <f t="shared" si="4"/>
        <v>6.7545819687779545E-3</v>
      </c>
      <c r="E92" s="37" t="s">
        <v>154</v>
      </c>
    </row>
    <row r="93" spans="1:5">
      <c r="A93" s="28">
        <v>24782</v>
      </c>
      <c r="B93" s="2" t="s">
        <v>337</v>
      </c>
      <c r="C93" s="18">
        <v>132450.31</v>
      </c>
      <c r="D93" s="19">
        <f t="shared" si="4"/>
        <v>6.6792421095382883E-3</v>
      </c>
      <c r="E93" s="37" t="s">
        <v>254</v>
      </c>
    </row>
    <row r="94" spans="1:5">
      <c r="A94" s="28">
        <v>60427</v>
      </c>
      <c r="B94" s="2" t="s">
        <v>248</v>
      </c>
      <c r="C94" s="18">
        <v>132064.99</v>
      </c>
      <c r="D94" s="19">
        <f t="shared" si="4"/>
        <v>6.659811082388202E-3</v>
      </c>
      <c r="E94" s="37" t="s">
        <v>249</v>
      </c>
    </row>
    <row r="95" spans="1:5">
      <c r="A95" s="28">
        <v>279893</v>
      </c>
      <c r="B95" s="2" t="s">
        <v>324</v>
      </c>
      <c r="C95" s="18">
        <v>130238.79</v>
      </c>
      <c r="D95" s="19">
        <f t="shared" si="4"/>
        <v>6.5677189465491934E-3</v>
      </c>
      <c r="E95" s="37" t="s">
        <v>329</v>
      </c>
    </row>
    <row r="96" spans="1:5">
      <c r="A96" s="28">
        <v>2904</v>
      </c>
      <c r="B96" s="2" t="s">
        <v>138</v>
      </c>
      <c r="C96" s="18">
        <v>129360.35</v>
      </c>
      <c r="D96" s="19">
        <f t="shared" si="4"/>
        <v>6.5234207230214208E-3</v>
      </c>
      <c r="E96" s="37" t="s">
        <v>143</v>
      </c>
    </row>
    <row r="97" spans="1:5">
      <c r="A97" s="28">
        <v>2526</v>
      </c>
      <c r="B97" s="2" t="s">
        <v>291</v>
      </c>
      <c r="C97" s="18">
        <v>129088.48</v>
      </c>
      <c r="D97" s="19">
        <f t="shared" si="4"/>
        <v>6.5097107849146681E-3</v>
      </c>
      <c r="E97" s="37" t="s">
        <v>292</v>
      </c>
    </row>
    <row r="98" spans="1:5">
      <c r="A98" s="28">
        <v>3428</v>
      </c>
      <c r="B98" s="2" t="s">
        <v>268</v>
      </c>
      <c r="C98" s="18">
        <v>122045</v>
      </c>
      <c r="D98" s="19">
        <f t="shared" si="4"/>
        <v>6.1545201612483984E-3</v>
      </c>
      <c r="E98" s="37" t="s">
        <v>270</v>
      </c>
    </row>
    <row r="99" spans="1:5">
      <c r="A99" s="28">
        <v>133931</v>
      </c>
      <c r="B99" s="2" t="s">
        <v>241</v>
      </c>
      <c r="C99" s="18">
        <v>116195.3</v>
      </c>
      <c r="D99" s="19">
        <f t="shared" si="4"/>
        <v>5.8595298168077842E-3</v>
      </c>
      <c r="E99" s="37" t="s">
        <v>298</v>
      </c>
    </row>
    <row r="100" spans="1:5">
      <c r="A100" s="28">
        <v>30154</v>
      </c>
      <c r="B100" s="2" t="s">
        <v>126</v>
      </c>
      <c r="C100" s="18">
        <v>111065.14</v>
      </c>
      <c r="D100" s="19">
        <f t="shared" si="4"/>
        <v>5.6008246412542579E-3</v>
      </c>
      <c r="E100" s="37" t="s">
        <v>127</v>
      </c>
    </row>
    <row r="101" spans="1:5">
      <c r="A101" s="28">
        <v>3385</v>
      </c>
      <c r="B101" s="2" t="s">
        <v>226</v>
      </c>
      <c r="C101" s="18">
        <v>109990.73</v>
      </c>
      <c r="D101" s="19">
        <f t="shared" ref="D101:D103" si="5">C101/$C$126</f>
        <v>5.5466439865248804E-3</v>
      </c>
      <c r="E101" s="37" t="s">
        <v>227</v>
      </c>
    </row>
    <row r="102" spans="1:5">
      <c r="A102" s="28">
        <v>2041744</v>
      </c>
      <c r="B102" s="2" t="s">
        <v>20</v>
      </c>
      <c r="C102" s="18">
        <v>60696.98</v>
      </c>
      <c r="D102" s="19">
        <f t="shared" si="5"/>
        <v>3.0608446649751388E-3</v>
      </c>
      <c r="E102" s="37" t="s">
        <v>193</v>
      </c>
    </row>
    <row r="103" spans="1:5">
      <c r="A103" s="28">
        <v>1677948</v>
      </c>
      <c r="B103" s="2" t="s">
        <v>58</v>
      </c>
      <c r="C103" s="18">
        <v>44154.75</v>
      </c>
      <c r="D103" s="19">
        <f t="shared" si="5"/>
        <v>2.2266483599482382E-3</v>
      </c>
      <c r="E103" s="37" t="s">
        <v>194</v>
      </c>
    </row>
    <row r="104" spans="1:5">
      <c r="A104" s="28"/>
      <c r="B104" s="27" t="s">
        <v>46</v>
      </c>
      <c r="C104" s="29">
        <f>+C103+C102</f>
        <v>104851.73000000001</v>
      </c>
      <c r="D104" s="31">
        <f>C104/$C$129</f>
        <v>5.2550779147948713E-3</v>
      </c>
      <c r="E104" s="37"/>
    </row>
    <row r="105" spans="1:5">
      <c r="A105" s="28">
        <v>5534</v>
      </c>
      <c r="B105" s="2" t="s">
        <v>327</v>
      </c>
      <c r="C105" s="18">
        <v>103932.32</v>
      </c>
      <c r="D105" s="19">
        <f t="shared" ref="D105:D113" si="6">C105/$C$126</f>
        <v>5.2411287545194004E-3</v>
      </c>
      <c r="E105" s="37" t="s">
        <v>331</v>
      </c>
    </row>
    <row r="106" spans="1:5">
      <c r="A106" s="28">
        <v>2657</v>
      </c>
      <c r="B106" s="2" t="s">
        <v>306</v>
      </c>
      <c r="C106" s="18">
        <v>99717.95</v>
      </c>
      <c r="D106" s="19">
        <f t="shared" si="6"/>
        <v>5.0286052989746378E-3</v>
      </c>
      <c r="E106" s="37" t="s">
        <v>307</v>
      </c>
    </row>
    <row r="107" spans="1:5">
      <c r="A107" s="28">
        <v>5361</v>
      </c>
      <c r="B107" s="2" t="s">
        <v>313</v>
      </c>
      <c r="C107" s="18">
        <v>79427.009999999995</v>
      </c>
      <c r="D107" s="19">
        <f t="shared" si="6"/>
        <v>4.005367974047918E-3</v>
      </c>
      <c r="E107" s="37" t="s">
        <v>314</v>
      </c>
    </row>
    <row r="108" spans="1:5">
      <c r="A108" s="28">
        <v>20379</v>
      </c>
      <c r="B108" s="2" t="s">
        <v>198</v>
      </c>
      <c r="C108" s="18">
        <v>72123.42</v>
      </c>
      <c r="D108" s="19">
        <f t="shared" si="6"/>
        <v>3.6370604489179069E-3</v>
      </c>
      <c r="E108" s="37" t="s">
        <v>204</v>
      </c>
    </row>
    <row r="109" spans="1:5">
      <c r="A109" s="28">
        <v>3657350</v>
      </c>
      <c r="B109" s="2" t="s">
        <v>59</v>
      </c>
      <c r="C109" s="18">
        <v>58588.98</v>
      </c>
      <c r="D109" s="19">
        <f t="shared" si="6"/>
        <v>2.9545418381496926E-3</v>
      </c>
      <c r="E109" s="37" t="s">
        <v>207</v>
      </c>
    </row>
    <row r="110" spans="1:5">
      <c r="A110" s="28">
        <v>180877</v>
      </c>
      <c r="B110" s="2" t="s">
        <v>21</v>
      </c>
      <c r="C110" s="18">
        <v>54120.28</v>
      </c>
      <c r="D110" s="19">
        <f t="shared" si="6"/>
        <v>2.729192956634098E-3</v>
      </c>
      <c r="E110" s="37" t="s">
        <v>208</v>
      </c>
    </row>
    <row r="111" spans="1:5">
      <c r="A111" s="28">
        <v>1265335</v>
      </c>
      <c r="B111" s="2" t="s">
        <v>22</v>
      </c>
      <c r="C111" s="18">
        <v>48906.76</v>
      </c>
      <c r="D111" s="19">
        <f t="shared" si="6"/>
        <v>2.4662840791620858E-3</v>
      </c>
      <c r="E111" s="37" t="s">
        <v>209</v>
      </c>
    </row>
    <row r="112" spans="1:5">
      <c r="A112" s="28">
        <v>730066</v>
      </c>
      <c r="B112" s="2" t="s">
        <v>23</v>
      </c>
      <c r="C112" s="18">
        <v>26449.59</v>
      </c>
      <c r="D112" s="19">
        <f t="shared" si="6"/>
        <v>1.3338074883178666E-3</v>
      </c>
      <c r="E112" s="37" t="s">
        <v>210</v>
      </c>
    </row>
    <row r="113" spans="1:5">
      <c r="A113" s="28">
        <v>571359</v>
      </c>
      <c r="B113" s="2" t="s">
        <v>44</v>
      </c>
      <c r="C113" s="18">
        <v>18331.13</v>
      </c>
      <c r="D113" s="19">
        <f t="shared" si="6"/>
        <v>9.2440746579921639E-4</v>
      </c>
      <c r="E113" s="37" t="s">
        <v>211</v>
      </c>
    </row>
    <row r="114" spans="1:5">
      <c r="A114" s="28"/>
      <c r="B114" s="27" t="s">
        <v>46</v>
      </c>
      <c r="C114" s="29">
        <f>+C113+C112</f>
        <v>44780.72</v>
      </c>
      <c r="D114" s="31">
        <f>C114/$C$129</f>
        <v>2.2443709100518701E-3</v>
      </c>
      <c r="E114" s="37"/>
    </row>
    <row r="115" spans="1:5">
      <c r="A115" s="28">
        <v>6156103</v>
      </c>
      <c r="B115" s="2" t="s">
        <v>24</v>
      </c>
      <c r="C115" s="18">
        <v>42187.06</v>
      </c>
      <c r="D115" s="19">
        <f t="shared" ref="D115:D124" si="7">C115/$C$126</f>
        <v>2.1274211259272877E-3</v>
      </c>
      <c r="E115" s="37" t="s">
        <v>212</v>
      </c>
    </row>
    <row r="116" spans="1:5">
      <c r="A116" s="41">
        <v>21233273216</v>
      </c>
      <c r="B116" s="2" t="s">
        <v>25</v>
      </c>
      <c r="C116" s="33">
        <v>40358.730000000003</v>
      </c>
      <c r="D116" s="19">
        <f t="shared" si="7"/>
        <v>2.0352215778391626E-3</v>
      </c>
      <c r="E116" s="37" t="s">
        <v>213</v>
      </c>
    </row>
    <row r="117" spans="1:5">
      <c r="A117" s="28">
        <v>29773</v>
      </c>
      <c r="B117" s="2" t="s">
        <v>60</v>
      </c>
      <c r="C117" s="18">
        <v>28296.44</v>
      </c>
      <c r="D117" s="19">
        <f t="shared" si="7"/>
        <v>1.4269409682621625E-3</v>
      </c>
      <c r="E117" s="37" t="s">
        <v>214</v>
      </c>
    </row>
    <row r="118" spans="1:5">
      <c r="A118" s="28">
        <v>169819</v>
      </c>
      <c r="B118" s="2" t="s">
        <v>27</v>
      </c>
      <c r="C118" s="18">
        <v>25686.79</v>
      </c>
      <c r="D118" s="19">
        <f t="shared" si="7"/>
        <v>1.2953407917797022E-3</v>
      </c>
      <c r="E118" s="37" t="s">
        <v>216</v>
      </c>
    </row>
    <row r="119" spans="1:5">
      <c r="A119" s="28">
        <v>432517</v>
      </c>
      <c r="B119" s="2" t="s">
        <v>28</v>
      </c>
      <c r="C119" s="18">
        <v>19688.91</v>
      </c>
      <c r="D119" s="19">
        <f t="shared" si="7"/>
        <v>9.9287798392400507E-4</v>
      </c>
      <c r="E119" s="37" t="s">
        <v>217</v>
      </c>
    </row>
    <row r="120" spans="1:5">
      <c r="A120" s="28">
        <v>12313057</v>
      </c>
      <c r="B120" s="2" t="s">
        <v>29</v>
      </c>
      <c r="C120" s="18">
        <v>14798.58</v>
      </c>
      <c r="D120" s="19">
        <f t="shared" si="7"/>
        <v>7.4626702419474235E-4</v>
      </c>
      <c r="E120" s="37" t="s">
        <v>218</v>
      </c>
    </row>
    <row r="121" spans="1:5">
      <c r="A121" s="28">
        <v>577525</v>
      </c>
      <c r="B121" s="2" t="s">
        <v>31</v>
      </c>
      <c r="C121" s="18">
        <v>4335.53</v>
      </c>
      <c r="D121" s="19">
        <f t="shared" si="7"/>
        <v>2.186333466729261E-4</v>
      </c>
      <c r="E121" s="37" t="s">
        <v>219</v>
      </c>
    </row>
    <row r="122" spans="1:5">
      <c r="A122" s="28">
        <v>75226</v>
      </c>
      <c r="B122" s="2" t="s">
        <v>32</v>
      </c>
      <c r="C122" s="18">
        <v>1918.28</v>
      </c>
      <c r="D122" s="19">
        <f t="shared" si="7"/>
        <v>9.6735572411156358E-5</v>
      </c>
      <c r="E122" s="37" t="s">
        <v>220</v>
      </c>
    </row>
    <row r="123" spans="1:5">
      <c r="A123" s="28">
        <v>275182</v>
      </c>
      <c r="B123" s="2" t="s">
        <v>34</v>
      </c>
      <c r="C123" s="18">
        <v>1167.8499999999999</v>
      </c>
      <c r="D123" s="19">
        <f t="shared" si="7"/>
        <v>5.889267377044485E-5</v>
      </c>
      <c r="E123" s="37" t="s">
        <v>221</v>
      </c>
    </row>
    <row r="124" spans="1:5">
      <c r="A124" s="28">
        <v>552780</v>
      </c>
      <c r="B124" s="2" t="s">
        <v>36</v>
      </c>
      <c r="C124" s="18">
        <v>265.32</v>
      </c>
      <c r="D124" s="19">
        <f t="shared" si="7"/>
        <v>1.337963283364681E-5</v>
      </c>
      <c r="E124" s="37" t="s">
        <v>222</v>
      </c>
    </row>
    <row r="125" spans="1:5">
      <c r="A125" s="28"/>
      <c r="B125" s="2"/>
      <c r="C125" s="18"/>
      <c r="D125" s="19"/>
      <c r="E125" s="37"/>
    </row>
    <row r="126" spans="1:5">
      <c r="A126" s="28"/>
      <c r="B126" s="21" t="s">
        <v>37</v>
      </c>
      <c r="C126" s="26">
        <f>SUM(C12:C30)+SUM(C32:C41)+SUM(C43:C54)+SUM(C56:C80)+SUM(C82:C103)+SUM(C105:C113)+SUM(C115:C124)</f>
        <v>19830140.579999998</v>
      </c>
      <c r="D126" s="19">
        <f>C126/$C$129</f>
        <v>0.99386947463084818</v>
      </c>
      <c r="E126" s="20"/>
    </row>
    <row r="127" spans="1:5">
      <c r="A127" s="28"/>
      <c r="B127" s="21" t="s">
        <v>48</v>
      </c>
      <c r="C127" s="26">
        <v>122319.06</v>
      </c>
      <c r="D127" s="19">
        <f>C127/$C$129</f>
        <v>6.1305253691519316E-3</v>
      </c>
      <c r="E127" s="20"/>
    </row>
    <row r="128" spans="1:5">
      <c r="A128" s="28"/>
      <c r="B128" s="21"/>
      <c r="C128" s="26"/>
      <c r="D128" s="23"/>
      <c r="E128" s="20"/>
    </row>
    <row r="129" spans="1:5">
      <c r="A129" s="17"/>
      <c r="B129" s="21" t="s">
        <v>49</v>
      </c>
      <c r="C129" s="22">
        <f>C126+C127</f>
        <v>19952459.639999997</v>
      </c>
      <c r="D129" s="19">
        <f>C129/$C$129</f>
        <v>1</v>
      </c>
      <c r="E129" s="3"/>
    </row>
    <row r="130" spans="1:5">
      <c r="A130" s="55" t="s">
        <v>51</v>
      </c>
      <c r="B130" s="55"/>
      <c r="C130" s="55"/>
      <c r="D130" s="55"/>
      <c r="E130" s="55"/>
    </row>
    <row r="131" spans="1:5">
      <c r="A131" s="55"/>
      <c r="B131" s="55"/>
      <c r="C131" s="55"/>
      <c r="D131" s="55"/>
      <c r="E131" s="55"/>
    </row>
    <row r="132" spans="1:5">
      <c r="A132" s="55"/>
      <c r="B132" s="55"/>
      <c r="C132" s="55"/>
      <c r="D132" s="55"/>
      <c r="E132" s="55"/>
    </row>
    <row r="133" spans="1:5">
      <c r="A133" s="55"/>
      <c r="B133" s="55"/>
      <c r="C133" s="55"/>
      <c r="D133" s="55"/>
      <c r="E133" s="55"/>
    </row>
  </sheetData>
  <mergeCells count="2">
    <mergeCell ref="A3:E6"/>
    <mergeCell ref="A130:E133"/>
  </mergeCells>
  <conditionalFormatting sqref="B12:B14 B16:B125">
    <cfRule type="containsText" dxfId="29" priority="5" operator="containsText" text="LIQUIDITY">
      <formula>NOT(ISERROR(SEARCH("LIQUIDITY",B12)))</formula>
    </cfRule>
  </conditionalFormatting>
  <conditionalFormatting sqref="B101">
    <cfRule type="containsText" dxfId="28" priority="4" operator="containsText" text="LIQUIDITY">
      <formula>NOT(ISERROR(SEARCH("LIQUIDITY",B101)))</formula>
    </cfRule>
  </conditionalFormatting>
  <conditionalFormatting sqref="B100">
    <cfRule type="containsText" dxfId="27" priority="3" operator="containsText" text="LIQUIDITY">
      <formula>NOT(ISERROR(SEARCH("LIQUIDITY",B100)))</formula>
    </cfRule>
  </conditionalFormatting>
  <conditionalFormatting sqref="B99">
    <cfRule type="containsText" dxfId="26" priority="2" operator="containsText" text="LIQUIDITY">
      <formula>NOT(ISERROR(SEARCH("LIQUIDITY",B99)))</formula>
    </cfRule>
  </conditionalFormatting>
  <conditionalFormatting sqref="B63">
    <cfRule type="containsText" dxfId="25" priority="1" operator="containsText" text="LIQUIDITY">
      <formula>NOT(ISERROR(SEARCH("LIQUIDITY",B63)))</formula>
    </cfRule>
  </conditionalFormatting>
  <pageMargins left="0.7" right="0.7" top="0.75" bottom="0.75" header="0.3" footer="0.3"/>
  <ignoredErrors>
    <ignoredError sqref="E14:E124" numberStoredAsText="1"/>
    <ignoredError sqref="D31:D125"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3C9DB-6CC4-4D6A-9CF7-4301C3C42093}">
  <dimension ref="A1:E136"/>
  <sheetViews>
    <sheetView workbookViewId="0">
      <selection activeCell="B21" sqref="A1:XFD1048576"/>
    </sheetView>
  </sheetViews>
  <sheetFormatPr defaultRowHeight="12.75"/>
  <cols>
    <col min="1" max="1" width="14.7109375" customWidth="1"/>
    <col min="2" max="2" width="61.42578125" bestFit="1" customWidth="1"/>
    <col min="3" max="3" width="10.85546875" bestFit="1" customWidth="1"/>
    <col min="4" max="4" width="8.5703125" bestFit="1" customWidth="1"/>
    <col min="5" max="5" width="10.7109375" bestFit="1" customWidth="1"/>
  </cols>
  <sheetData>
    <row r="1" spans="1:5">
      <c r="A1" s="1" t="s">
        <v>275</v>
      </c>
      <c r="B1" s="2"/>
      <c r="C1" s="3"/>
      <c r="D1" s="3"/>
      <c r="E1" s="3"/>
    </row>
    <row r="2" spans="1:5">
      <c r="A2" s="4"/>
      <c r="B2" s="2"/>
      <c r="C2" s="3"/>
      <c r="D2" s="3"/>
      <c r="E2" s="3"/>
    </row>
    <row r="3" spans="1:5">
      <c r="A3" s="46" t="s">
        <v>1</v>
      </c>
      <c r="B3" s="47"/>
      <c r="C3" s="47"/>
      <c r="D3" s="47"/>
      <c r="E3" s="48"/>
    </row>
    <row r="4" spans="1:5">
      <c r="A4" s="49"/>
      <c r="B4" s="56"/>
      <c r="C4" s="56"/>
      <c r="D4" s="56"/>
      <c r="E4" s="51"/>
    </row>
    <row r="5" spans="1:5">
      <c r="A5" s="49"/>
      <c r="B5" s="56"/>
      <c r="C5" s="56"/>
      <c r="D5" s="56"/>
      <c r="E5" s="51"/>
    </row>
    <row r="6" spans="1:5">
      <c r="A6" s="52"/>
      <c r="B6" s="53"/>
      <c r="C6" s="53"/>
      <c r="D6" s="53"/>
      <c r="E6" s="54"/>
    </row>
    <row r="7" spans="1:5">
      <c r="A7" s="5"/>
      <c r="B7" s="5"/>
      <c r="C7" s="3"/>
      <c r="D7" s="3"/>
      <c r="E7" s="3"/>
    </row>
    <row r="8" spans="1:5">
      <c r="A8" s="4" t="s">
        <v>315</v>
      </c>
      <c r="B8" s="2"/>
      <c r="C8" s="3"/>
      <c r="D8" s="3"/>
      <c r="E8" s="3"/>
    </row>
    <row r="9" spans="1:5">
      <c r="A9" s="6"/>
      <c r="B9" s="2"/>
      <c r="C9" s="3"/>
      <c r="D9" s="3"/>
      <c r="E9" s="3"/>
    </row>
    <row r="10" spans="1:5" ht="24">
      <c r="A10" s="7" t="s">
        <v>3</v>
      </c>
      <c r="B10" s="8" t="s">
        <v>4</v>
      </c>
      <c r="C10" s="9" t="s">
        <v>5</v>
      </c>
      <c r="D10" s="10" t="s">
        <v>6</v>
      </c>
      <c r="E10" s="11" t="s">
        <v>7</v>
      </c>
    </row>
    <row r="11" spans="1:5">
      <c r="A11" s="12"/>
      <c r="B11" s="13"/>
      <c r="C11" s="14"/>
      <c r="D11" s="15"/>
      <c r="E11" s="16"/>
    </row>
    <row r="12" spans="1:5">
      <c r="A12" s="41">
        <v>43283</v>
      </c>
      <c r="B12" s="2" t="s">
        <v>68</v>
      </c>
      <c r="C12" s="18">
        <v>759171.51</v>
      </c>
      <c r="D12" s="19">
        <f t="shared" ref="D12:D27" si="0">C12/$C$129</f>
        <v>3.8521374221933989E-2</v>
      </c>
      <c r="E12" s="20" t="s">
        <v>81</v>
      </c>
    </row>
    <row r="13" spans="1:5">
      <c r="A13" s="41">
        <v>81271</v>
      </c>
      <c r="B13" s="2" t="s">
        <v>75</v>
      </c>
      <c r="C13" s="18">
        <v>697296.8</v>
      </c>
      <c r="D13" s="19">
        <f t="shared" si="0"/>
        <v>3.5381768971489806E-2</v>
      </c>
      <c r="E13" s="20" t="s">
        <v>88</v>
      </c>
    </row>
    <row r="14" spans="1:5">
      <c r="A14" s="41">
        <v>514330.73</v>
      </c>
      <c r="B14" s="2" t="s">
        <v>55</v>
      </c>
      <c r="C14" s="18">
        <v>514330.73</v>
      </c>
      <c r="D14" s="19">
        <f t="shared" si="0"/>
        <v>2.6097826727152194E-2</v>
      </c>
      <c r="E14" s="20" t="s">
        <v>54</v>
      </c>
    </row>
    <row r="15" spans="1:5">
      <c r="A15" s="41">
        <v>73566</v>
      </c>
      <c r="B15" s="43" t="s">
        <v>72</v>
      </c>
      <c r="C15" s="33">
        <v>477467.46</v>
      </c>
      <c r="D15" s="19">
        <f t="shared" si="0"/>
        <v>2.4227335276920888E-2</v>
      </c>
      <c r="E15" s="20" t="s">
        <v>85</v>
      </c>
    </row>
    <row r="16" spans="1:5">
      <c r="A16" s="41">
        <v>164763</v>
      </c>
      <c r="B16" s="2" t="s">
        <v>74</v>
      </c>
      <c r="C16" s="18">
        <v>425179.86</v>
      </c>
      <c r="D16" s="19">
        <f t="shared" si="0"/>
        <v>2.1574192765333754E-2</v>
      </c>
      <c r="E16" s="20" t="s">
        <v>87</v>
      </c>
    </row>
    <row r="17" spans="1:5">
      <c r="A17" s="41">
        <v>92792</v>
      </c>
      <c r="B17" s="2" t="s">
        <v>300</v>
      </c>
      <c r="C17" s="18">
        <v>401877.19</v>
      </c>
      <c r="D17" s="19">
        <f t="shared" si="0"/>
        <v>2.0391784232326196E-2</v>
      </c>
      <c r="E17" s="20" t="s">
        <v>301</v>
      </c>
    </row>
    <row r="18" spans="1:5">
      <c r="A18" s="41">
        <v>31177</v>
      </c>
      <c r="B18" s="2" t="s">
        <v>170</v>
      </c>
      <c r="C18" s="33">
        <v>396052.86</v>
      </c>
      <c r="D18" s="19">
        <f t="shared" si="0"/>
        <v>2.009624996560689E-2</v>
      </c>
      <c r="E18" s="20" t="s">
        <v>189</v>
      </c>
    </row>
    <row r="19" spans="1:5">
      <c r="A19" s="41">
        <v>47333</v>
      </c>
      <c r="B19" s="2" t="s">
        <v>79</v>
      </c>
      <c r="C19" s="33">
        <v>395622.28</v>
      </c>
      <c r="D19" s="19">
        <f t="shared" si="0"/>
        <v>2.007440176254079E-2</v>
      </c>
      <c r="E19" s="20" t="s">
        <v>94</v>
      </c>
    </row>
    <row r="20" spans="1:5">
      <c r="A20" s="41">
        <v>39921</v>
      </c>
      <c r="B20" s="2" t="s">
        <v>108</v>
      </c>
      <c r="C20" s="18">
        <v>369060.06</v>
      </c>
      <c r="D20" s="19">
        <f t="shared" si="0"/>
        <v>1.8726599318287657E-2</v>
      </c>
      <c r="E20" s="20" t="s">
        <v>112</v>
      </c>
    </row>
    <row r="21" spans="1:5">
      <c r="A21" s="41">
        <v>47354</v>
      </c>
      <c r="B21" s="2" t="s">
        <v>76</v>
      </c>
      <c r="C21" s="18">
        <v>366638.29</v>
      </c>
      <c r="D21" s="19">
        <f t="shared" si="0"/>
        <v>1.8603715480814024E-2</v>
      </c>
      <c r="E21" s="20" t="s">
        <v>89</v>
      </c>
    </row>
    <row r="22" spans="1:5">
      <c r="A22" s="41">
        <v>117376</v>
      </c>
      <c r="B22" s="2" t="s">
        <v>71</v>
      </c>
      <c r="C22" s="18">
        <v>362119.33</v>
      </c>
      <c r="D22" s="19">
        <f t="shared" si="0"/>
        <v>1.8374417427658749E-2</v>
      </c>
      <c r="E22" s="20" t="s">
        <v>84</v>
      </c>
    </row>
    <row r="23" spans="1:5">
      <c r="A23" s="41">
        <v>200673</v>
      </c>
      <c r="B23" s="2" t="s">
        <v>96</v>
      </c>
      <c r="C23" s="18">
        <v>352990.86</v>
      </c>
      <c r="D23" s="19">
        <f t="shared" si="0"/>
        <v>1.7911226693665454E-2</v>
      </c>
      <c r="E23" s="20" t="s">
        <v>101</v>
      </c>
    </row>
    <row r="24" spans="1:5">
      <c r="A24" s="41">
        <v>22007</v>
      </c>
      <c r="B24" s="2" t="s">
        <v>8</v>
      </c>
      <c r="C24" s="18">
        <v>310092.7</v>
      </c>
      <c r="D24" s="19">
        <f t="shared" si="0"/>
        <v>1.5734516881685815E-2</v>
      </c>
      <c r="E24" s="20" t="s">
        <v>9</v>
      </c>
    </row>
    <row r="25" spans="1:5">
      <c r="A25" s="41">
        <v>81600</v>
      </c>
      <c r="B25" s="2" t="s">
        <v>256</v>
      </c>
      <c r="C25" s="18">
        <v>307831.15000000002</v>
      </c>
      <c r="D25" s="19">
        <f t="shared" si="0"/>
        <v>1.5619762820549332E-2</v>
      </c>
      <c r="E25" s="20" t="s">
        <v>257</v>
      </c>
    </row>
    <row r="26" spans="1:5">
      <c r="A26" s="41">
        <v>362649</v>
      </c>
      <c r="B26" s="2" t="s">
        <v>57</v>
      </c>
      <c r="C26" s="18">
        <v>159810.66</v>
      </c>
      <c r="D26" s="19">
        <f t="shared" si="0"/>
        <v>8.1090058799944392E-3</v>
      </c>
      <c r="E26" s="20" t="s">
        <v>90</v>
      </c>
    </row>
    <row r="27" spans="1:5">
      <c r="A27" s="41">
        <v>262047</v>
      </c>
      <c r="B27" s="2" t="s">
        <v>19</v>
      </c>
      <c r="C27" s="18">
        <v>129357.1</v>
      </c>
      <c r="D27" s="19">
        <f t="shared" si="0"/>
        <v>6.5637516578620518E-3</v>
      </c>
      <c r="E27" s="20" t="s">
        <v>91</v>
      </c>
    </row>
    <row r="28" spans="1:5">
      <c r="A28" s="28"/>
      <c r="B28" s="27" t="s">
        <v>46</v>
      </c>
      <c r="C28" s="29">
        <f>+C27+C26</f>
        <v>289167.76</v>
      </c>
      <c r="D28" s="31">
        <f>C28/$C$132</f>
        <v>1.450702424949887E-2</v>
      </c>
      <c r="E28" s="20"/>
    </row>
    <row r="29" spans="1:5">
      <c r="A29" s="41">
        <v>24341</v>
      </c>
      <c r="B29" s="2" t="s">
        <v>316</v>
      </c>
      <c r="C29" s="33">
        <v>286630.45</v>
      </c>
      <c r="D29" s="19">
        <f t="shared" ref="D29:D41" si="1">C29/$C$129</f>
        <v>1.4544011046794076E-2</v>
      </c>
      <c r="E29" s="20" t="s">
        <v>318</v>
      </c>
    </row>
    <row r="30" spans="1:5">
      <c r="A30" s="41">
        <v>7639</v>
      </c>
      <c r="B30" s="2" t="s">
        <v>262</v>
      </c>
      <c r="C30" s="33">
        <v>278445.32</v>
      </c>
      <c r="D30" s="19">
        <f t="shared" si="1"/>
        <v>1.4128686641660409E-2</v>
      </c>
      <c r="E30" s="20" t="s">
        <v>263</v>
      </c>
    </row>
    <row r="31" spans="1:5">
      <c r="A31" s="28">
        <v>95185</v>
      </c>
      <c r="B31" s="2" t="s">
        <v>98</v>
      </c>
      <c r="C31" s="18">
        <v>276070.19</v>
      </c>
      <c r="D31" s="19">
        <f t="shared" si="1"/>
        <v>1.4008169379947383E-2</v>
      </c>
      <c r="E31" s="20" t="s">
        <v>103</v>
      </c>
    </row>
    <row r="32" spans="1:5">
      <c r="A32" s="28">
        <v>11953</v>
      </c>
      <c r="B32" s="2" t="s">
        <v>157</v>
      </c>
      <c r="C32" s="18">
        <v>272849.17</v>
      </c>
      <c r="D32" s="19">
        <f t="shared" si="1"/>
        <v>1.3844730532253619E-2</v>
      </c>
      <c r="E32" s="20" t="s">
        <v>175</v>
      </c>
    </row>
    <row r="33" spans="1:5">
      <c r="A33" s="41">
        <v>8205</v>
      </c>
      <c r="B33" s="2" t="s">
        <v>317</v>
      </c>
      <c r="C33" s="18">
        <v>259806.05</v>
      </c>
      <c r="D33" s="19">
        <f t="shared" si="1"/>
        <v>1.318290523991409E-2</v>
      </c>
      <c r="E33" s="20" t="s">
        <v>15</v>
      </c>
    </row>
    <row r="34" spans="1:5">
      <c r="A34" s="28">
        <v>40671</v>
      </c>
      <c r="B34" s="2" t="s">
        <v>281</v>
      </c>
      <c r="C34" s="18">
        <v>252299.61</v>
      </c>
      <c r="D34" s="19">
        <f t="shared" si="1"/>
        <v>1.2802018469921241E-2</v>
      </c>
      <c r="E34" s="20" t="s">
        <v>282</v>
      </c>
    </row>
    <row r="35" spans="1:5">
      <c r="A35" s="28">
        <v>4992</v>
      </c>
      <c r="B35" s="2" t="s">
        <v>294</v>
      </c>
      <c r="C35" s="18">
        <v>252096</v>
      </c>
      <c r="D35" s="19">
        <f t="shared" si="1"/>
        <v>1.2791687027154998E-2</v>
      </c>
      <c r="E35" s="20" t="s">
        <v>296</v>
      </c>
    </row>
    <row r="36" spans="1:5">
      <c r="A36" s="28">
        <v>38596</v>
      </c>
      <c r="B36" s="2" t="s">
        <v>118</v>
      </c>
      <c r="C36" s="18">
        <v>241947.01</v>
      </c>
      <c r="D36" s="19">
        <f t="shared" si="1"/>
        <v>1.2276713748238532E-2</v>
      </c>
      <c r="E36" s="20" t="s">
        <v>121</v>
      </c>
    </row>
    <row r="37" spans="1:5">
      <c r="A37" s="28">
        <v>24876</v>
      </c>
      <c r="B37" s="2" t="s">
        <v>283</v>
      </c>
      <c r="C37" s="18">
        <v>240981.19</v>
      </c>
      <c r="D37" s="19">
        <f t="shared" si="1"/>
        <v>1.222770675421813E-2</v>
      </c>
      <c r="E37" s="20" t="s">
        <v>284</v>
      </c>
    </row>
    <row r="38" spans="1:5">
      <c r="A38" s="28">
        <v>7421</v>
      </c>
      <c r="B38" s="2" t="s">
        <v>269</v>
      </c>
      <c r="C38" s="18">
        <v>238214.1</v>
      </c>
      <c r="D38" s="19">
        <f t="shared" si="1"/>
        <v>1.2087300919710759E-2</v>
      </c>
      <c r="E38" s="20" t="s">
        <v>271</v>
      </c>
    </row>
    <row r="39" spans="1:5">
      <c r="A39" s="28">
        <v>2401</v>
      </c>
      <c r="B39" s="2" t="s">
        <v>10</v>
      </c>
      <c r="C39" s="18">
        <v>229218.76</v>
      </c>
      <c r="D39" s="19">
        <f t="shared" si="1"/>
        <v>1.1630865379349752E-2</v>
      </c>
      <c r="E39" s="20" t="s">
        <v>11</v>
      </c>
    </row>
    <row r="40" spans="1:5">
      <c r="A40" s="28">
        <v>8860909</v>
      </c>
      <c r="B40" s="2" t="s">
        <v>16</v>
      </c>
      <c r="C40" s="18">
        <v>202005.58</v>
      </c>
      <c r="D40" s="19">
        <f t="shared" si="1"/>
        <v>1.0250032357113643E-2</v>
      </c>
      <c r="E40" s="20" t="s">
        <v>106</v>
      </c>
    </row>
    <row r="41" spans="1:5">
      <c r="A41" s="28">
        <v>5365084</v>
      </c>
      <c r="B41" s="2" t="s">
        <v>40</v>
      </c>
      <c r="C41" s="18">
        <v>24692.34</v>
      </c>
      <c r="D41" s="19">
        <f t="shared" si="1"/>
        <v>1.2529222409244909E-3</v>
      </c>
      <c r="E41" s="20" t="s">
        <v>107</v>
      </c>
    </row>
    <row r="42" spans="1:5">
      <c r="A42" s="28"/>
      <c r="B42" s="27" t="s">
        <v>46</v>
      </c>
      <c r="C42" s="29">
        <f>+C41+C40</f>
        <v>226697.91999999998</v>
      </c>
      <c r="D42" s="31">
        <f>C42/$C$132</f>
        <v>1.1373025204299935E-2</v>
      </c>
      <c r="E42" s="37"/>
    </row>
    <row r="43" spans="1:5">
      <c r="A43" s="41">
        <v>6274</v>
      </c>
      <c r="B43" s="2" t="s">
        <v>319</v>
      </c>
      <c r="C43" s="18">
        <v>226485.6</v>
      </c>
      <c r="D43" s="19">
        <f t="shared" ref="D43:D52" si="2">C43/$C$129</f>
        <v>1.1492181198263424E-2</v>
      </c>
      <c r="E43" s="37" t="s">
        <v>320</v>
      </c>
    </row>
    <row r="44" spans="1:5">
      <c r="A44" s="41">
        <v>11178</v>
      </c>
      <c r="B44" s="2" t="s">
        <v>279</v>
      </c>
      <c r="C44" s="18">
        <v>225064.1</v>
      </c>
      <c r="D44" s="19">
        <f t="shared" si="2"/>
        <v>1.1420052393724277E-2</v>
      </c>
      <c r="E44" s="37" t="s">
        <v>280</v>
      </c>
    </row>
    <row r="45" spans="1:5">
      <c r="A45" s="41">
        <v>123763</v>
      </c>
      <c r="B45" s="2" t="s">
        <v>117</v>
      </c>
      <c r="C45" s="18">
        <v>221972.17</v>
      </c>
      <c r="D45" s="19">
        <f t="shared" si="2"/>
        <v>1.1263163744678392E-2</v>
      </c>
      <c r="E45" s="37" t="s">
        <v>120</v>
      </c>
    </row>
    <row r="46" spans="1:5">
      <c r="A46" s="41">
        <v>12128</v>
      </c>
      <c r="B46" s="2" t="s">
        <v>285</v>
      </c>
      <c r="C46" s="18">
        <v>221889.84</v>
      </c>
      <c r="D46" s="19">
        <f t="shared" si="2"/>
        <v>1.1258986210751056E-2</v>
      </c>
      <c r="E46" s="37" t="s">
        <v>286</v>
      </c>
    </row>
    <row r="47" spans="1:5">
      <c r="A47" s="41">
        <v>35367</v>
      </c>
      <c r="B47" s="2" t="s">
        <v>78</v>
      </c>
      <c r="C47" s="18">
        <v>218814.78</v>
      </c>
      <c r="D47" s="19">
        <f t="shared" si="2"/>
        <v>1.110295356798908E-2</v>
      </c>
      <c r="E47" s="37" t="s">
        <v>93</v>
      </c>
    </row>
    <row r="48" spans="1:5">
      <c r="A48" s="41">
        <v>9203</v>
      </c>
      <c r="B48" s="2" t="s">
        <v>80</v>
      </c>
      <c r="C48" s="18">
        <v>216841.84</v>
      </c>
      <c r="D48" s="19">
        <f t="shared" si="2"/>
        <v>1.1002843962904687E-2</v>
      </c>
      <c r="E48" s="37" t="s">
        <v>95</v>
      </c>
    </row>
    <row r="49" spans="1:5">
      <c r="A49" s="41">
        <v>250715</v>
      </c>
      <c r="B49" s="2" t="s">
        <v>110</v>
      </c>
      <c r="C49" s="18">
        <v>214022.71</v>
      </c>
      <c r="D49" s="19">
        <f t="shared" si="2"/>
        <v>1.0859797549439722E-2</v>
      </c>
      <c r="E49" s="37" t="s">
        <v>114</v>
      </c>
    </row>
    <row r="50" spans="1:5">
      <c r="A50" s="41">
        <v>19263</v>
      </c>
      <c r="B50" s="2" t="s">
        <v>131</v>
      </c>
      <c r="C50" s="18">
        <v>213860.8</v>
      </c>
      <c r="D50" s="19">
        <f t="shared" si="2"/>
        <v>1.085158202025018E-2</v>
      </c>
      <c r="E50" s="37" t="s">
        <v>134</v>
      </c>
    </row>
    <row r="51" spans="1:5">
      <c r="A51" s="41">
        <v>14455036</v>
      </c>
      <c r="B51" s="2" t="s">
        <v>17</v>
      </c>
      <c r="C51" s="18">
        <v>181786.62</v>
      </c>
      <c r="D51" s="19">
        <f t="shared" si="2"/>
        <v>9.2240953793965609E-3</v>
      </c>
      <c r="E51" s="37" t="s">
        <v>122</v>
      </c>
    </row>
    <row r="52" spans="1:5">
      <c r="A52" s="41">
        <v>2355925</v>
      </c>
      <c r="B52" s="2" t="s">
        <v>41</v>
      </c>
      <c r="C52" s="18">
        <v>29414</v>
      </c>
      <c r="D52" s="19">
        <f t="shared" si="2"/>
        <v>1.4925055622331854E-3</v>
      </c>
      <c r="E52" s="37" t="s">
        <v>123</v>
      </c>
    </row>
    <row r="53" spans="1:5">
      <c r="A53" s="41"/>
      <c r="B53" s="27" t="s">
        <v>46</v>
      </c>
      <c r="C53" s="29">
        <f>+C52+C51</f>
        <v>211200.62</v>
      </c>
      <c r="D53" s="31">
        <f>C53/$C$132</f>
        <v>1.0595553653177643E-2</v>
      </c>
      <c r="E53" s="37"/>
    </row>
    <row r="54" spans="1:5">
      <c r="A54" s="28">
        <v>19991</v>
      </c>
      <c r="B54" s="2" t="s">
        <v>97</v>
      </c>
      <c r="C54" s="18">
        <v>206777.65</v>
      </c>
      <c r="D54" s="19">
        <f t="shared" ref="D54:D79" si="3">C54/$C$129</f>
        <v>1.0492173549007508E-2</v>
      </c>
      <c r="E54" s="37" t="s">
        <v>102</v>
      </c>
    </row>
    <row r="55" spans="1:5">
      <c r="A55" s="28">
        <v>172191</v>
      </c>
      <c r="B55" s="2" t="s">
        <v>100</v>
      </c>
      <c r="C55" s="18">
        <v>206380.95</v>
      </c>
      <c r="D55" s="19">
        <f t="shared" si="3"/>
        <v>1.0472044462295809E-2</v>
      </c>
      <c r="E55" s="37" t="s">
        <v>105</v>
      </c>
    </row>
    <row r="56" spans="1:5">
      <c r="A56" s="28">
        <v>30929</v>
      </c>
      <c r="B56" s="2" t="s">
        <v>273</v>
      </c>
      <c r="C56" s="18">
        <v>198633.15</v>
      </c>
      <c r="D56" s="19">
        <f t="shared" si="3"/>
        <v>1.0078910764224474E-2</v>
      </c>
      <c r="E56" s="37" t="s">
        <v>274</v>
      </c>
    </row>
    <row r="57" spans="1:5">
      <c r="A57" s="28">
        <v>127190</v>
      </c>
      <c r="B57" s="2" t="s">
        <v>302</v>
      </c>
      <c r="C57" s="18">
        <v>193773.83</v>
      </c>
      <c r="D57" s="19">
        <f t="shared" si="3"/>
        <v>9.8323423910460211E-3</v>
      </c>
      <c r="E57" s="37" t="s">
        <v>303</v>
      </c>
    </row>
    <row r="58" spans="1:5">
      <c r="A58" s="28">
        <v>361140</v>
      </c>
      <c r="B58" s="2" t="s">
        <v>156</v>
      </c>
      <c r="C58" s="18">
        <v>189954.59</v>
      </c>
      <c r="D58" s="19">
        <f t="shared" si="3"/>
        <v>9.6385490632598155E-3</v>
      </c>
      <c r="E58" s="37" t="s">
        <v>174</v>
      </c>
    </row>
    <row r="59" spans="1:5">
      <c r="A59" s="28">
        <v>27388</v>
      </c>
      <c r="B59" s="2" t="s">
        <v>321</v>
      </c>
      <c r="C59" s="18">
        <v>180898.15</v>
      </c>
      <c r="D59" s="19">
        <f t="shared" si="3"/>
        <v>9.1790132274662782E-3</v>
      </c>
      <c r="E59" s="37" t="s">
        <v>322</v>
      </c>
    </row>
    <row r="60" spans="1:5">
      <c r="A60" s="28">
        <v>144384</v>
      </c>
      <c r="B60" s="2" t="s">
        <v>228</v>
      </c>
      <c r="C60" s="18">
        <v>180833.78</v>
      </c>
      <c r="D60" s="19">
        <f t="shared" si="3"/>
        <v>9.1757470078755749E-3</v>
      </c>
      <c r="E60" s="37" t="s">
        <v>230</v>
      </c>
    </row>
    <row r="61" spans="1:5">
      <c r="A61" s="41">
        <v>20423</v>
      </c>
      <c r="B61" s="2" t="s">
        <v>246</v>
      </c>
      <c r="C61" s="33">
        <v>178675.74</v>
      </c>
      <c r="D61" s="19">
        <f t="shared" si="3"/>
        <v>9.0662451820945952E-3</v>
      </c>
      <c r="E61" s="37" t="s">
        <v>184</v>
      </c>
    </row>
    <row r="62" spans="1:5">
      <c r="A62" s="28">
        <v>9725</v>
      </c>
      <c r="B62" s="2" t="s">
        <v>150</v>
      </c>
      <c r="C62" s="18">
        <v>177552.68</v>
      </c>
      <c r="D62" s="19">
        <f t="shared" si="3"/>
        <v>9.009259620908712E-3</v>
      </c>
      <c r="E62" s="37" t="s">
        <v>155</v>
      </c>
    </row>
    <row r="63" spans="1:5">
      <c r="A63" s="28">
        <v>36992</v>
      </c>
      <c r="B63" s="2" t="s">
        <v>162</v>
      </c>
      <c r="C63" s="18">
        <v>177024.65</v>
      </c>
      <c r="D63" s="19">
        <f t="shared" si="3"/>
        <v>8.98246667496372E-3</v>
      </c>
      <c r="E63" s="37" t="s">
        <v>180</v>
      </c>
    </row>
    <row r="64" spans="1:5">
      <c r="A64" s="28">
        <v>8057</v>
      </c>
      <c r="B64" s="2" t="s">
        <v>165</v>
      </c>
      <c r="C64" s="18">
        <v>171757.72</v>
      </c>
      <c r="D64" s="19">
        <f t="shared" si="3"/>
        <v>8.7152156271329984E-3</v>
      </c>
      <c r="E64" s="37" t="s">
        <v>183</v>
      </c>
    </row>
    <row r="65" spans="1:5">
      <c r="A65" s="28">
        <v>39150</v>
      </c>
      <c r="B65" s="2" t="s">
        <v>259</v>
      </c>
      <c r="C65" s="18">
        <v>171380.75</v>
      </c>
      <c r="D65" s="19">
        <f t="shared" si="3"/>
        <v>8.6960876669169435E-3</v>
      </c>
      <c r="E65" s="37" t="s">
        <v>261</v>
      </c>
    </row>
    <row r="66" spans="1:5">
      <c r="A66" s="28">
        <v>5598</v>
      </c>
      <c r="B66" s="2" t="s">
        <v>265</v>
      </c>
      <c r="C66" s="18">
        <v>171145.25</v>
      </c>
      <c r="D66" s="19">
        <f t="shared" si="3"/>
        <v>8.6841380830485169E-3</v>
      </c>
      <c r="E66" s="37" t="s">
        <v>267</v>
      </c>
    </row>
    <row r="67" spans="1:5">
      <c r="A67" s="28">
        <v>196322</v>
      </c>
      <c r="B67" s="2" t="s">
        <v>136</v>
      </c>
      <c r="C67" s="18">
        <v>170007.97</v>
      </c>
      <c r="D67" s="19">
        <f t="shared" si="3"/>
        <v>8.6264309801105769E-3</v>
      </c>
      <c r="E67" s="37" t="s">
        <v>141</v>
      </c>
    </row>
    <row r="68" spans="1:5">
      <c r="A68" s="28">
        <v>247235</v>
      </c>
      <c r="B68" s="2" t="s">
        <v>231</v>
      </c>
      <c r="C68" s="18">
        <v>167882.28</v>
      </c>
      <c r="D68" s="19">
        <f t="shared" si="3"/>
        <v>8.5185706364448582E-3</v>
      </c>
      <c r="E68" s="37" t="s">
        <v>232</v>
      </c>
    </row>
    <row r="69" spans="1:5">
      <c r="A69" s="28">
        <v>1892</v>
      </c>
      <c r="B69" s="2" t="s">
        <v>159</v>
      </c>
      <c r="C69" s="18">
        <v>166382.49</v>
      </c>
      <c r="D69" s="19">
        <f t="shared" si="3"/>
        <v>8.4424692929627836E-3</v>
      </c>
      <c r="E69" s="37" t="s">
        <v>177</v>
      </c>
    </row>
    <row r="70" spans="1:5">
      <c r="A70" s="28">
        <v>5665</v>
      </c>
      <c r="B70" s="2" t="s">
        <v>168</v>
      </c>
      <c r="C70" s="18">
        <v>163093.18</v>
      </c>
      <c r="D70" s="19">
        <f t="shared" si="3"/>
        <v>8.2755653196538419E-3</v>
      </c>
      <c r="E70" s="37" t="s">
        <v>186</v>
      </c>
    </row>
    <row r="71" spans="1:5">
      <c r="A71" s="28">
        <v>5652</v>
      </c>
      <c r="B71" s="2" t="s">
        <v>147</v>
      </c>
      <c r="C71" s="18">
        <v>160904.38</v>
      </c>
      <c r="D71" s="19">
        <f t="shared" si="3"/>
        <v>8.1645026904767163E-3</v>
      </c>
      <c r="E71" s="37" t="s">
        <v>152</v>
      </c>
    </row>
    <row r="72" spans="1:5">
      <c r="A72" s="28">
        <v>11282</v>
      </c>
      <c r="B72" s="2" t="s">
        <v>111</v>
      </c>
      <c r="C72" s="18">
        <v>160885.38</v>
      </c>
      <c r="D72" s="19">
        <f t="shared" si="3"/>
        <v>8.1635386051539978E-3</v>
      </c>
      <c r="E72" s="37" t="s">
        <v>115</v>
      </c>
    </row>
    <row r="73" spans="1:5">
      <c r="A73" s="28">
        <v>48227</v>
      </c>
      <c r="B73" s="2" t="s">
        <v>287</v>
      </c>
      <c r="C73" s="18">
        <v>159316.89000000001</v>
      </c>
      <c r="D73" s="19">
        <f t="shared" si="3"/>
        <v>8.0839513321103069E-3</v>
      </c>
      <c r="E73" s="37" t="s">
        <v>288</v>
      </c>
    </row>
    <row r="74" spans="1:5">
      <c r="A74" s="28">
        <v>66726</v>
      </c>
      <c r="B74" s="2" t="s">
        <v>161</v>
      </c>
      <c r="C74" s="18">
        <v>158511.6</v>
      </c>
      <c r="D74" s="19">
        <f t="shared" si="3"/>
        <v>8.0430898442402192E-3</v>
      </c>
      <c r="E74" s="37" t="s">
        <v>179</v>
      </c>
    </row>
    <row r="75" spans="1:5">
      <c r="A75" s="28">
        <v>764</v>
      </c>
      <c r="B75" s="2" t="s">
        <v>146</v>
      </c>
      <c r="C75" s="18">
        <v>154644.15</v>
      </c>
      <c r="D75" s="19">
        <f t="shared" si="3"/>
        <v>7.8468502768009474E-3</v>
      </c>
      <c r="E75" s="37" t="s">
        <v>151</v>
      </c>
    </row>
    <row r="76" spans="1:5">
      <c r="A76" s="28">
        <v>49840</v>
      </c>
      <c r="B76" s="2" t="s">
        <v>240</v>
      </c>
      <c r="C76" s="18">
        <v>154427.84</v>
      </c>
      <c r="D76" s="19">
        <f t="shared" si="3"/>
        <v>7.8358744191084646E-3</v>
      </c>
      <c r="E76" s="37" t="s">
        <v>135</v>
      </c>
    </row>
    <row r="77" spans="1:5">
      <c r="A77" s="28">
        <v>50</v>
      </c>
      <c r="B77" s="2" t="s">
        <v>289</v>
      </c>
      <c r="C77" s="18">
        <v>151860.28</v>
      </c>
      <c r="D77" s="19">
        <f t="shared" si="3"/>
        <v>7.705593002729617E-3</v>
      </c>
      <c r="E77" s="37" t="s">
        <v>290</v>
      </c>
    </row>
    <row r="78" spans="1:5">
      <c r="A78" s="28">
        <v>1268490</v>
      </c>
      <c r="B78" s="2" t="s">
        <v>30</v>
      </c>
      <c r="C78" s="18">
        <v>137646.65</v>
      </c>
      <c r="D78" s="19">
        <f t="shared" si="3"/>
        <v>6.9843744729640471E-3</v>
      </c>
      <c r="E78" s="37" t="s">
        <v>128</v>
      </c>
    </row>
    <row r="79" spans="1:5">
      <c r="A79" s="28">
        <v>103572</v>
      </c>
      <c r="B79" s="2" t="s">
        <v>30</v>
      </c>
      <c r="C79" s="18">
        <v>12589.62</v>
      </c>
      <c r="D79" s="19">
        <f t="shared" si="3"/>
        <v>6.3881409792623095E-4</v>
      </c>
      <c r="E79" s="37" t="s">
        <v>129</v>
      </c>
    </row>
    <row r="80" spans="1:5">
      <c r="A80" s="28"/>
      <c r="B80" s="27" t="s">
        <v>46</v>
      </c>
      <c r="C80" s="29">
        <f>+C79+C78</f>
        <v>150236.26999999999</v>
      </c>
      <c r="D80" s="31">
        <f>C80/$C$132</f>
        <v>7.5370823221933853E-3</v>
      </c>
      <c r="E80" s="37"/>
    </row>
    <row r="81" spans="1:5">
      <c r="A81" s="28">
        <v>187852</v>
      </c>
      <c r="B81" s="2" t="s">
        <v>163</v>
      </c>
      <c r="C81" s="18">
        <v>150236.03</v>
      </c>
      <c r="D81" s="19">
        <f t="shared" ref="D81:D105" si="4">C81/$C$129</f>
        <v>7.623176392970412E-3</v>
      </c>
      <c r="E81" s="37" t="s">
        <v>181</v>
      </c>
    </row>
    <row r="82" spans="1:5">
      <c r="A82" s="41">
        <v>105464</v>
      </c>
      <c r="B82" s="2" t="s">
        <v>295</v>
      </c>
      <c r="C82" s="33">
        <v>146969.19</v>
      </c>
      <c r="D82" s="19">
        <f t="shared" si="4"/>
        <v>7.4574125774089159E-3</v>
      </c>
      <c r="E82" s="37" t="s">
        <v>297</v>
      </c>
    </row>
    <row r="83" spans="1:5">
      <c r="A83" s="28">
        <v>12548</v>
      </c>
      <c r="B83" s="2" t="s">
        <v>167</v>
      </c>
      <c r="C83" s="18">
        <v>146648.45000000001</v>
      </c>
      <c r="D83" s="19">
        <f t="shared" si="4"/>
        <v>7.4411378023347789E-3</v>
      </c>
      <c r="E83" s="37" t="s">
        <v>185</v>
      </c>
    </row>
    <row r="84" spans="1:5">
      <c r="A84" s="28">
        <v>74864</v>
      </c>
      <c r="B84" s="2" t="s">
        <v>304</v>
      </c>
      <c r="C84" s="18">
        <v>144725.44</v>
      </c>
      <c r="D84" s="19">
        <f t="shared" si="4"/>
        <v>7.3435617119958236E-3</v>
      </c>
      <c r="E84" s="37" t="s">
        <v>305</v>
      </c>
    </row>
    <row r="85" spans="1:5">
      <c r="A85" s="28">
        <v>14151</v>
      </c>
      <c r="B85" s="2" t="s">
        <v>172</v>
      </c>
      <c r="C85" s="18">
        <v>143383.98000000001</v>
      </c>
      <c r="D85" s="19">
        <f t="shared" si="4"/>
        <v>7.2754942437319586E-3</v>
      </c>
      <c r="E85" s="37" t="s">
        <v>191</v>
      </c>
    </row>
    <row r="86" spans="1:5">
      <c r="A86" s="28">
        <v>7428</v>
      </c>
      <c r="B86" s="2" t="s">
        <v>77</v>
      </c>
      <c r="C86" s="18">
        <v>143217.71</v>
      </c>
      <c r="D86" s="19">
        <f t="shared" si="4"/>
        <v>7.2670574823315189E-3</v>
      </c>
      <c r="E86" s="37" t="s">
        <v>92</v>
      </c>
    </row>
    <row r="87" spans="1:5">
      <c r="A87" s="28">
        <v>11541</v>
      </c>
      <c r="B87" s="2" t="s">
        <v>200</v>
      </c>
      <c r="C87" s="18">
        <v>142252.95000000001</v>
      </c>
      <c r="D87" s="19">
        <f t="shared" si="4"/>
        <v>7.2181042741238603E-3</v>
      </c>
      <c r="E87" s="37" t="s">
        <v>206</v>
      </c>
    </row>
    <row r="88" spans="1:5">
      <c r="A88" s="28">
        <v>49360</v>
      </c>
      <c r="B88" s="2" t="s">
        <v>149</v>
      </c>
      <c r="C88" s="18">
        <v>140666.59</v>
      </c>
      <c r="D88" s="19">
        <f t="shared" si="4"/>
        <v>7.1376102534634863E-3</v>
      </c>
      <c r="E88" s="37" t="s">
        <v>154</v>
      </c>
    </row>
    <row r="89" spans="1:5">
      <c r="A89" s="28">
        <v>2526</v>
      </c>
      <c r="B89" s="2" t="s">
        <v>291</v>
      </c>
      <c r="C89" s="18">
        <v>140646.74</v>
      </c>
      <c r="D89" s="19">
        <f t="shared" si="4"/>
        <v>7.1366030380079094E-3</v>
      </c>
      <c r="E89" s="37" t="s">
        <v>292</v>
      </c>
    </row>
    <row r="90" spans="1:5">
      <c r="A90" s="28">
        <v>234111</v>
      </c>
      <c r="B90" s="2" t="s">
        <v>323</v>
      </c>
      <c r="C90" s="18">
        <v>138783.82999999999</v>
      </c>
      <c r="D90" s="19">
        <f t="shared" si="4"/>
        <v>7.0420765017687086E-3</v>
      </c>
      <c r="E90" s="37" t="s">
        <v>328</v>
      </c>
    </row>
    <row r="91" spans="1:5">
      <c r="A91" s="28">
        <v>2940</v>
      </c>
      <c r="B91" s="2" t="s">
        <v>140</v>
      </c>
      <c r="C91" s="18">
        <v>138256.01999999999</v>
      </c>
      <c r="D91" s="19">
        <f t="shared" si="4"/>
        <v>7.0152947189169278E-3</v>
      </c>
      <c r="E91" s="37" t="s">
        <v>145</v>
      </c>
    </row>
    <row r="92" spans="1:5">
      <c r="A92" s="28">
        <v>279893</v>
      </c>
      <c r="B92" s="2" t="s">
        <v>324</v>
      </c>
      <c r="C92" s="18">
        <v>136359.32</v>
      </c>
      <c r="D92" s="19">
        <f t="shared" si="4"/>
        <v>6.9190536330432737E-3</v>
      </c>
      <c r="E92" s="37" t="s">
        <v>329</v>
      </c>
    </row>
    <row r="93" spans="1:5">
      <c r="A93" s="28">
        <v>71192</v>
      </c>
      <c r="B93" s="2" t="s">
        <v>18</v>
      </c>
      <c r="C93" s="18">
        <v>136220.74</v>
      </c>
      <c r="D93" s="19">
        <f t="shared" si="4"/>
        <v>6.9120218991473642E-3</v>
      </c>
      <c r="E93" s="37" t="s">
        <v>188</v>
      </c>
    </row>
    <row r="94" spans="1:5">
      <c r="A94" s="28">
        <v>60427</v>
      </c>
      <c r="B94" s="2" t="s">
        <v>248</v>
      </c>
      <c r="C94" s="18">
        <v>135712.97</v>
      </c>
      <c r="D94" s="19">
        <f t="shared" si="4"/>
        <v>6.8862569726043862E-3</v>
      </c>
      <c r="E94" s="37" t="s">
        <v>249</v>
      </c>
    </row>
    <row r="95" spans="1:5">
      <c r="A95" s="28">
        <v>2904</v>
      </c>
      <c r="B95" s="2" t="s">
        <v>138</v>
      </c>
      <c r="C95" s="18">
        <v>133743.56</v>
      </c>
      <c r="D95" s="19">
        <f t="shared" si="4"/>
        <v>6.7863264844246875E-3</v>
      </c>
      <c r="E95" s="37" t="s">
        <v>143</v>
      </c>
    </row>
    <row r="96" spans="1:5">
      <c r="A96" s="28">
        <v>24782</v>
      </c>
      <c r="B96" s="2" t="s">
        <v>325</v>
      </c>
      <c r="C96" s="18">
        <v>132859.19</v>
      </c>
      <c r="D96" s="19">
        <f t="shared" si="4"/>
        <v>6.7414523719587817E-3</v>
      </c>
      <c r="E96" s="37" t="s">
        <v>254</v>
      </c>
    </row>
    <row r="97" spans="1:5">
      <c r="A97" s="28">
        <v>210042</v>
      </c>
      <c r="B97" s="2" t="s">
        <v>326</v>
      </c>
      <c r="C97" s="18">
        <v>131307.19</v>
      </c>
      <c r="D97" s="19">
        <f t="shared" si="4"/>
        <v>6.6627018234925442E-3</v>
      </c>
      <c r="E97" s="37" t="s">
        <v>330</v>
      </c>
    </row>
    <row r="98" spans="1:5">
      <c r="A98" s="28">
        <v>3428</v>
      </c>
      <c r="B98" s="2" t="s">
        <v>268</v>
      </c>
      <c r="C98" s="18">
        <v>123869.99</v>
      </c>
      <c r="D98" s="19">
        <f t="shared" si="4"/>
        <v>6.2853283833810116E-3</v>
      </c>
      <c r="E98" s="37" t="s">
        <v>270</v>
      </c>
    </row>
    <row r="99" spans="1:5">
      <c r="A99" s="28">
        <v>3385</v>
      </c>
      <c r="B99" s="2" t="s">
        <v>226</v>
      </c>
      <c r="C99" s="18">
        <v>121173.05</v>
      </c>
      <c r="D99" s="19">
        <f t="shared" si="4"/>
        <v>6.1484820533677801E-3</v>
      </c>
      <c r="E99" s="37" t="s">
        <v>227</v>
      </c>
    </row>
    <row r="100" spans="1:5">
      <c r="A100" s="28">
        <v>5534</v>
      </c>
      <c r="B100" s="2" t="s">
        <v>327</v>
      </c>
      <c r="C100" s="18">
        <v>119374.5</v>
      </c>
      <c r="D100" s="19">
        <f t="shared" si="4"/>
        <v>6.057221229305956E-3</v>
      </c>
      <c r="E100" s="37" t="s">
        <v>331</v>
      </c>
    </row>
    <row r="101" spans="1:5">
      <c r="A101" s="28">
        <v>133931</v>
      </c>
      <c r="B101" s="2" t="s">
        <v>241</v>
      </c>
      <c r="C101" s="18">
        <v>117505.96</v>
      </c>
      <c r="D101" s="19">
        <f t="shared" si="4"/>
        <v>5.9624090193632351E-3</v>
      </c>
      <c r="E101" s="37" t="s">
        <v>298</v>
      </c>
    </row>
    <row r="102" spans="1:5">
      <c r="A102" s="28">
        <v>30154</v>
      </c>
      <c r="B102" s="2" t="s">
        <v>126</v>
      </c>
      <c r="C102" s="18">
        <v>115113.84</v>
      </c>
      <c r="D102" s="19">
        <f t="shared" si="4"/>
        <v>5.8410296624063695E-3</v>
      </c>
      <c r="E102" s="37" t="s">
        <v>127</v>
      </c>
    </row>
    <row r="103" spans="1:5">
      <c r="A103" s="28">
        <v>85179</v>
      </c>
      <c r="B103" s="2" t="s">
        <v>310</v>
      </c>
      <c r="C103" s="18">
        <v>105669.6</v>
      </c>
      <c r="D103" s="19">
        <f t="shared" si="4"/>
        <v>5.3618163377628283E-3</v>
      </c>
      <c r="E103" s="37" t="s">
        <v>312</v>
      </c>
    </row>
    <row r="104" spans="1:5">
      <c r="A104" s="28">
        <v>2041744</v>
      </c>
      <c r="B104" s="2" t="s">
        <v>20</v>
      </c>
      <c r="C104" s="18">
        <v>60163.64</v>
      </c>
      <c r="D104" s="19">
        <f t="shared" si="4"/>
        <v>3.0527832781734876E-3</v>
      </c>
      <c r="E104" s="37" t="s">
        <v>193</v>
      </c>
    </row>
    <row r="105" spans="1:5">
      <c r="A105" s="28">
        <v>1677948</v>
      </c>
      <c r="B105" s="2" t="s">
        <v>58</v>
      </c>
      <c r="C105" s="18">
        <v>44192.26</v>
      </c>
      <c r="D105" s="19">
        <f t="shared" si="4"/>
        <v>2.2423741707232989E-3</v>
      </c>
      <c r="E105" s="37" t="s">
        <v>194</v>
      </c>
    </row>
    <row r="106" spans="1:5">
      <c r="A106" s="28"/>
      <c r="B106" s="27" t="s">
        <v>46</v>
      </c>
      <c r="C106" s="29">
        <f>+C105+C104</f>
        <v>104355.9</v>
      </c>
      <c r="D106" s="31">
        <f>C106/$C$132</f>
        <v>5.2353470244341175E-3</v>
      </c>
      <c r="E106" s="37"/>
    </row>
    <row r="107" spans="1:5">
      <c r="A107" s="28">
        <v>2657</v>
      </c>
      <c r="B107" s="2" t="s">
        <v>306</v>
      </c>
      <c r="C107" s="18">
        <v>93634.09</v>
      </c>
      <c r="D107" s="19">
        <f t="shared" ref="D107:D115" si="5">C107/$C$129</f>
        <v>4.7511185197403509E-3</v>
      </c>
      <c r="E107" s="37" t="s">
        <v>307</v>
      </c>
    </row>
    <row r="108" spans="1:5">
      <c r="A108" s="28">
        <v>5361</v>
      </c>
      <c r="B108" s="2" t="s">
        <v>313</v>
      </c>
      <c r="C108" s="18">
        <v>84562.27</v>
      </c>
      <c r="D108" s="19">
        <f t="shared" si="5"/>
        <v>4.2908022822487398E-3</v>
      </c>
      <c r="E108" s="37" t="s">
        <v>314</v>
      </c>
    </row>
    <row r="109" spans="1:5">
      <c r="A109" s="28">
        <v>20379</v>
      </c>
      <c r="B109" s="2" t="s">
        <v>198</v>
      </c>
      <c r="C109" s="18">
        <v>74449.42</v>
      </c>
      <c r="D109" s="19">
        <f t="shared" si="5"/>
        <v>3.7776627950987475E-3</v>
      </c>
      <c r="E109" s="37" t="s">
        <v>204</v>
      </c>
    </row>
    <row r="110" spans="1:5">
      <c r="A110" s="28">
        <v>4655</v>
      </c>
      <c r="B110" s="2" t="s">
        <v>332</v>
      </c>
      <c r="C110" s="18">
        <v>67007.83</v>
      </c>
      <c r="D110" s="19">
        <f t="shared" si="5"/>
        <v>3.4000666005363335E-3</v>
      </c>
      <c r="E110" s="37" t="s">
        <v>333</v>
      </c>
    </row>
    <row r="111" spans="1:5">
      <c r="A111" s="28">
        <v>3657350</v>
      </c>
      <c r="B111" s="2" t="s">
        <v>59</v>
      </c>
      <c r="C111" s="18">
        <v>58638.76</v>
      </c>
      <c r="D111" s="19">
        <f t="shared" si="5"/>
        <v>2.9754088346520984E-3</v>
      </c>
      <c r="E111" s="37" t="s">
        <v>207</v>
      </c>
    </row>
    <row r="112" spans="1:5">
      <c r="A112" s="28">
        <v>180877</v>
      </c>
      <c r="B112" s="2" t="s">
        <v>21</v>
      </c>
      <c r="C112" s="18">
        <v>53644.73</v>
      </c>
      <c r="D112" s="19">
        <f t="shared" si="5"/>
        <v>2.722005096535576E-3</v>
      </c>
      <c r="E112" s="37" t="s">
        <v>208</v>
      </c>
    </row>
    <row r="113" spans="1:5">
      <c r="A113" s="28">
        <v>1265335</v>
      </c>
      <c r="B113" s="2" t="s">
        <v>22</v>
      </c>
      <c r="C113" s="18">
        <v>48477.02</v>
      </c>
      <c r="D113" s="19">
        <f t="shared" si="5"/>
        <v>2.4597886037427542E-3</v>
      </c>
      <c r="E113" s="37" t="s">
        <v>209</v>
      </c>
    </row>
    <row r="114" spans="1:5">
      <c r="A114" s="28">
        <v>730066</v>
      </c>
      <c r="B114" s="2" t="s">
        <v>23</v>
      </c>
      <c r="C114" s="18">
        <v>26217.19</v>
      </c>
      <c r="D114" s="19">
        <f t="shared" si="5"/>
        <v>1.3302951622058967E-3</v>
      </c>
      <c r="E114" s="37" t="s">
        <v>210</v>
      </c>
    </row>
    <row r="115" spans="1:5">
      <c r="A115" s="28">
        <v>571359</v>
      </c>
      <c r="B115" s="2" t="s">
        <v>44</v>
      </c>
      <c r="C115" s="18">
        <v>18170.05</v>
      </c>
      <c r="D115" s="19">
        <f t="shared" si="5"/>
        <v>9.219725535818008E-4</v>
      </c>
      <c r="E115" s="37" t="s">
        <v>211</v>
      </c>
    </row>
    <row r="116" spans="1:5">
      <c r="A116" s="28"/>
      <c r="B116" s="27" t="s">
        <v>46</v>
      </c>
      <c r="C116" s="29">
        <f>+C115+C114</f>
        <v>44387.24</v>
      </c>
      <c r="D116" s="31">
        <f>C116/$C$132</f>
        <v>2.2268276624210328E-3</v>
      </c>
      <c r="E116" s="37"/>
    </row>
    <row r="117" spans="1:5">
      <c r="A117" s="28">
        <v>5047</v>
      </c>
      <c r="B117" s="2" t="s">
        <v>245</v>
      </c>
      <c r="C117" s="18">
        <v>43290.53</v>
      </c>
      <c r="D117" s="19">
        <f t="shared" ref="D117:D127" si="6">C117/$C$129</f>
        <v>2.1966191887204251E-3</v>
      </c>
      <c r="E117" s="37" t="s">
        <v>247</v>
      </c>
    </row>
    <row r="118" spans="1:5">
      <c r="A118" s="41">
        <v>6156103</v>
      </c>
      <c r="B118" s="2" t="s">
        <v>24</v>
      </c>
      <c r="C118" s="33">
        <v>41816.370000000003</v>
      </c>
      <c r="D118" s="19">
        <f t="shared" si="6"/>
        <v>2.1218183455973655E-3</v>
      </c>
      <c r="E118" s="37" t="s">
        <v>212</v>
      </c>
    </row>
    <row r="119" spans="1:5">
      <c r="A119" s="28">
        <v>21233273216</v>
      </c>
      <c r="B119" s="2" t="s">
        <v>25</v>
      </c>
      <c r="C119" s="18">
        <v>40004.11</v>
      </c>
      <c r="D119" s="19">
        <f t="shared" si="6"/>
        <v>2.029861857863201E-3</v>
      </c>
      <c r="E119" s="37" t="s">
        <v>213</v>
      </c>
    </row>
    <row r="120" spans="1:5">
      <c r="A120" s="28">
        <v>29773</v>
      </c>
      <c r="B120" s="2" t="s">
        <v>60</v>
      </c>
      <c r="C120" s="18">
        <v>28320.48</v>
      </c>
      <c r="D120" s="19">
        <f t="shared" si="6"/>
        <v>1.437018900017464E-3</v>
      </c>
      <c r="E120" s="37" t="s">
        <v>214</v>
      </c>
    </row>
    <row r="121" spans="1:5">
      <c r="A121" s="28">
        <v>169819</v>
      </c>
      <c r="B121" s="2" t="s">
        <v>27</v>
      </c>
      <c r="C121" s="18">
        <v>25461.09</v>
      </c>
      <c r="D121" s="19">
        <f t="shared" si="6"/>
        <v>1.2919296404949935E-3</v>
      </c>
      <c r="E121" s="37" t="s">
        <v>216</v>
      </c>
    </row>
    <row r="122" spans="1:5">
      <c r="A122" s="28">
        <v>432517</v>
      </c>
      <c r="B122" s="2" t="s">
        <v>28</v>
      </c>
      <c r="C122" s="18">
        <v>19515.91</v>
      </c>
      <c r="D122" s="19">
        <f t="shared" si="6"/>
        <v>9.9026328370987429E-4</v>
      </c>
      <c r="E122" s="37" t="s">
        <v>217</v>
      </c>
    </row>
    <row r="123" spans="1:5">
      <c r="A123" s="28">
        <v>12313057</v>
      </c>
      <c r="B123" s="2" t="s">
        <v>29</v>
      </c>
      <c r="C123" s="18">
        <v>14668.55</v>
      </c>
      <c r="D123" s="19">
        <f t="shared" si="6"/>
        <v>7.4430177687140786E-4</v>
      </c>
      <c r="E123" s="37" t="s">
        <v>218</v>
      </c>
    </row>
    <row r="124" spans="1:5">
      <c r="A124" s="28">
        <v>577525</v>
      </c>
      <c r="B124" s="2" t="s">
        <v>31</v>
      </c>
      <c r="C124" s="18">
        <v>4297.4399999999996</v>
      </c>
      <c r="D124" s="19">
        <f t="shared" si="6"/>
        <v>2.1805783311903786E-4</v>
      </c>
      <c r="E124" s="37" t="s">
        <v>219</v>
      </c>
    </row>
    <row r="125" spans="1:5">
      <c r="A125" s="28">
        <v>75226</v>
      </c>
      <c r="B125" s="2" t="s">
        <v>32</v>
      </c>
      <c r="C125" s="18">
        <v>1901.42</v>
      </c>
      <c r="D125" s="19">
        <f t="shared" si="6"/>
        <v>9.6480584964351112E-5</v>
      </c>
      <c r="E125" s="37" t="s">
        <v>220</v>
      </c>
    </row>
    <row r="126" spans="1:5">
      <c r="A126" s="28">
        <v>275182</v>
      </c>
      <c r="B126" s="2" t="s">
        <v>34</v>
      </c>
      <c r="C126" s="18">
        <v>1157.5899999999999</v>
      </c>
      <c r="D126" s="19">
        <f t="shared" si="6"/>
        <v>5.8737659406592538E-5</v>
      </c>
      <c r="E126" s="37" t="s">
        <v>221</v>
      </c>
    </row>
    <row r="127" spans="1:5">
      <c r="A127" s="28">
        <v>552780</v>
      </c>
      <c r="B127" s="2" t="s">
        <v>36</v>
      </c>
      <c r="C127" s="18">
        <v>262.99</v>
      </c>
      <c r="D127" s="19">
        <f t="shared" si="6"/>
        <v>1.3344463106401898E-5</v>
      </c>
      <c r="E127" s="37" t="s">
        <v>222</v>
      </c>
    </row>
    <row r="128" spans="1:5">
      <c r="A128" s="28"/>
      <c r="B128" s="2"/>
      <c r="C128" s="18"/>
      <c r="D128" s="19"/>
      <c r="E128" s="37"/>
    </row>
    <row r="129" spans="1:5">
      <c r="A129" s="28"/>
      <c r="B129" s="21" t="s">
        <v>37</v>
      </c>
      <c r="C129" s="26">
        <f>SUM(C12:C27)+SUM(C29:C41)+SUM(C43:C52)+SUM(C54:C79)+SUM(C81:C105)+SUM(C107:C115)+SUM(C117:C127)</f>
        <v>19707799.25</v>
      </c>
      <c r="D129" s="19">
        <f>C129/$C$132</f>
        <v>0.98870469385662374</v>
      </c>
      <c r="E129" s="20"/>
    </row>
    <row r="130" spans="1:5">
      <c r="A130" s="28"/>
      <c r="B130" s="21" t="s">
        <v>48</v>
      </c>
      <c r="C130" s="26">
        <v>225148.74999999994</v>
      </c>
      <c r="D130" s="19">
        <f>C130/$C$132</f>
        <v>1.1295306143376281E-2</v>
      </c>
      <c r="E130" s="20"/>
    </row>
    <row r="131" spans="1:5">
      <c r="A131" s="28"/>
      <c r="B131" s="21"/>
      <c r="C131" s="26"/>
      <c r="D131" s="23"/>
      <c r="E131" s="20"/>
    </row>
    <row r="132" spans="1:5">
      <c r="A132" s="17"/>
      <c r="B132" s="21" t="s">
        <v>49</v>
      </c>
      <c r="C132" s="22">
        <f>C129+C130</f>
        <v>19932948</v>
      </c>
      <c r="D132" s="19">
        <f>C132/$C$132</f>
        <v>1</v>
      </c>
      <c r="E132" s="3"/>
    </row>
    <row r="133" spans="1:5">
      <c r="A133" s="55" t="s">
        <v>51</v>
      </c>
      <c r="B133" s="55"/>
      <c r="C133" s="55"/>
      <c r="D133" s="55"/>
      <c r="E133" s="55"/>
    </row>
    <row r="134" spans="1:5">
      <c r="A134" s="55"/>
      <c r="B134" s="55"/>
      <c r="C134" s="55"/>
      <c r="D134" s="55"/>
      <c r="E134" s="55"/>
    </row>
    <row r="135" spans="1:5">
      <c r="A135" s="55"/>
      <c r="B135" s="55"/>
      <c r="C135" s="55"/>
      <c r="D135" s="55"/>
      <c r="E135" s="55"/>
    </row>
    <row r="136" spans="1:5">
      <c r="A136" s="55"/>
      <c r="B136" s="55"/>
      <c r="C136" s="55"/>
      <c r="D136" s="55"/>
      <c r="E136" s="55"/>
    </row>
  </sheetData>
  <mergeCells count="2">
    <mergeCell ref="A3:E6"/>
    <mergeCell ref="A133:E136"/>
  </mergeCells>
  <conditionalFormatting sqref="B16:B128 B12:B14">
    <cfRule type="containsText" dxfId="24" priority="5" operator="containsText" text="LIQUIDITY">
      <formula>NOT(ISERROR(SEARCH("LIQUIDITY",B12)))</formula>
    </cfRule>
  </conditionalFormatting>
  <conditionalFormatting sqref="B103">
    <cfRule type="containsText" dxfId="23" priority="4" operator="containsText" text="LIQUIDITY">
      <formula>NOT(ISERROR(SEARCH("LIQUIDITY",B103)))</formula>
    </cfRule>
  </conditionalFormatting>
  <conditionalFormatting sqref="B102">
    <cfRule type="containsText" dxfId="22" priority="3" operator="containsText" text="LIQUIDITY">
      <formula>NOT(ISERROR(SEARCH("LIQUIDITY",B102)))</formula>
    </cfRule>
  </conditionalFormatting>
  <conditionalFormatting sqref="B101">
    <cfRule type="containsText" dxfId="21" priority="2" operator="containsText" text="LIQUIDITY">
      <formula>NOT(ISERROR(SEARCH("LIQUIDITY",B101)))</formula>
    </cfRule>
  </conditionalFormatting>
  <conditionalFormatting sqref="B61">
    <cfRule type="containsText" dxfId="20" priority="1" operator="containsText" text="LIQUIDITY">
      <formula>NOT(ISERROR(SEARCH("LIQUIDITY",B61)))</formula>
    </cfRule>
  </conditionalFormatting>
  <pageMargins left="0.7" right="0.7" top="0.75" bottom="0.75" header="0.3" footer="0.3"/>
  <ignoredErrors>
    <ignoredError sqref="E14:E127" numberStoredAsText="1"/>
    <ignoredError sqref="D28:D127"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0FF31-A2F4-4F1D-9FEF-94FDF54C8F1A}">
  <dimension ref="A1:E132"/>
  <sheetViews>
    <sheetView workbookViewId="0">
      <selection activeCell="E15" sqref="E15:E123"/>
    </sheetView>
  </sheetViews>
  <sheetFormatPr defaultRowHeight="12.75"/>
  <cols>
    <col min="1" max="1" width="14.7109375" customWidth="1"/>
    <col min="2" max="2" width="61.42578125" bestFit="1" customWidth="1"/>
    <col min="3" max="3" width="10.85546875" bestFit="1" customWidth="1"/>
    <col min="4" max="4" width="8.5703125" bestFit="1" customWidth="1"/>
    <col min="5" max="5" width="10.7109375" bestFit="1" customWidth="1"/>
  </cols>
  <sheetData>
    <row r="1" spans="1:5">
      <c r="A1" s="1" t="s">
        <v>275</v>
      </c>
      <c r="B1" s="2"/>
      <c r="C1" s="3"/>
      <c r="D1" s="3"/>
      <c r="E1" s="3"/>
    </row>
    <row r="2" spans="1:5">
      <c r="A2" s="4"/>
      <c r="B2" s="2"/>
      <c r="C2" s="3"/>
      <c r="D2" s="3"/>
      <c r="E2" s="3"/>
    </row>
    <row r="3" spans="1:5">
      <c r="A3" s="46" t="s">
        <v>1</v>
      </c>
      <c r="B3" s="47"/>
      <c r="C3" s="47"/>
      <c r="D3" s="47"/>
      <c r="E3" s="48"/>
    </row>
    <row r="4" spans="1:5">
      <c r="A4" s="49"/>
      <c r="B4" s="56"/>
      <c r="C4" s="56"/>
      <c r="D4" s="56"/>
      <c r="E4" s="51"/>
    </row>
    <row r="5" spans="1:5">
      <c r="A5" s="49"/>
      <c r="B5" s="56"/>
      <c r="C5" s="56"/>
      <c r="D5" s="56"/>
      <c r="E5" s="51"/>
    </row>
    <row r="6" spans="1:5">
      <c r="A6" s="52"/>
      <c r="B6" s="53"/>
      <c r="C6" s="53"/>
      <c r="D6" s="53"/>
      <c r="E6" s="54"/>
    </row>
    <row r="7" spans="1:5">
      <c r="A7" s="5"/>
      <c r="B7" s="5"/>
      <c r="C7" s="3"/>
      <c r="D7" s="3"/>
      <c r="E7" s="3"/>
    </row>
    <row r="8" spans="1:5">
      <c r="A8" s="4" t="s">
        <v>308</v>
      </c>
      <c r="B8" s="2"/>
      <c r="C8" s="3"/>
      <c r="D8" s="3"/>
      <c r="E8" s="3"/>
    </row>
    <row r="9" spans="1:5">
      <c r="A9" s="6"/>
      <c r="B9" s="2"/>
      <c r="C9" s="3"/>
      <c r="D9" s="3"/>
      <c r="E9" s="3"/>
    </row>
    <row r="10" spans="1:5" ht="24">
      <c r="A10" s="7" t="s">
        <v>3</v>
      </c>
      <c r="B10" s="8" t="s">
        <v>4</v>
      </c>
      <c r="C10" s="9" t="s">
        <v>5</v>
      </c>
      <c r="D10" s="10" t="s">
        <v>6</v>
      </c>
      <c r="E10" s="11" t="s">
        <v>7</v>
      </c>
    </row>
    <row r="11" spans="1:5">
      <c r="A11" s="12"/>
      <c r="B11" s="13"/>
      <c r="C11" s="14"/>
      <c r="D11" s="15"/>
      <c r="E11" s="16"/>
    </row>
    <row r="12" spans="1:5">
      <c r="A12" s="41">
        <v>43283</v>
      </c>
      <c r="B12" s="2" t="s">
        <v>68</v>
      </c>
      <c r="C12" s="18">
        <v>810197.6</v>
      </c>
      <c r="D12" s="19">
        <f t="shared" ref="D12:D29" si="0">C12/$C$125</f>
        <v>4.0981889734656697E-2</v>
      </c>
      <c r="E12" s="20" t="s">
        <v>81</v>
      </c>
    </row>
    <row r="13" spans="1:5">
      <c r="A13" s="41">
        <v>81271</v>
      </c>
      <c r="B13" s="2" t="s">
        <v>75</v>
      </c>
      <c r="C13" s="18">
        <v>724663.86</v>
      </c>
      <c r="D13" s="19">
        <f t="shared" si="0"/>
        <v>3.6655371979885769E-2</v>
      </c>
      <c r="E13" s="20" t="s">
        <v>88</v>
      </c>
    </row>
    <row r="14" spans="1:5">
      <c r="A14" s="41">
        <v>95550</v>
      </c>
      <c r="B14" s="2" t="s">
        <v>72</v>
      </c>
      <c r="C14" s="18">
        <v>638484.82999999996</v>
      </c>
      <c r="D14" s="19">
        <f t="shared" si="0"/>
        <v>3.2296213788230214E-2</v>
      </c>
      <c r="E14" s="20" t="s">
        <v>85</v>
      </c>
    </row>
    <row r="15" spans="1:5">
      <c r="A15" s="41">
        <v>514330.73</v>
      </c>
      <c r="B15" s="43" t="s">
        <v>55</v>
      </c>
      <c r="C15" s="33">
        <v>514330.73</v>
      </c>
      <c r="D15" s="19">
        <f t="shared" si="0"/>
        <v>2.6016178354521767E-2</v>
      </c>
      <c r="E15" s="20" t="s">
        <v>54</v>
      </c>
    </row>
    <row r="16" spans="1:5">
      <c r="A16" s="41">
        <v>52618</v>
      </c>
      <c r="B16" s="2" t="s">
        <v>79</v>
      </c>
      <c r="C16" s="18">
        <v>469730.09</v>
      </c>
      <c r="D16" s="19">
        <f t="shared" si="0"/>
        <v>2.3760162648507437E-2</v>
      </c>
      <c r="E16" s="20" t="s">
        <v>94</v>
      </c>
    </row>
    <row r="17" spans="1:5">
      <c r="A17" s="41">
        <v>164763</v>
      </c>
      <c r="B17" s="2" t="s">
        <v>74</v>
      </c>
      <c r="C17" s="18">
        <v>439635.34</v>
      </c>
      <c r="D17" s="19">
        <f t="shared" si="0"/>
        <v>2.2237892370130827E-2</v>
      </c>
      <c r="E17" s="20" t="s">
        <v>87</v>
      </c>
    </row>
    <row r="18" spans="1:5">
      <c r="A18" s="41">
        <v>131277</v>
      </c>
      <c r="B18" s="2" t="s">
        <v>71</v>
      </c>
      <c r="C18" s="33">
        <v>428974.13</v>
      </c>
      <c r="D18" s="19">
        <f t="shared" si="0"/>
        <v>2.1698620799025188E-2</v>
      </c>
      <c r="E18" s="20" t="s">
        <v>84</v>
      </c>
    </row>
    <row r="19" spans="1:5">
      <c r="A19" s="41">
        <v>47354</v>
      </c>
      <c r="B19" s="2" t="s">
        <v>76</v>
      </c>
      <c r="C19" s="33">
        <v>393834.72</v>
      </c>
      <c r="D19" s="19">
        <f t="shared" si="0"/>
        <v>1.9921178572633879E-2</v>
      </c>
      <c r="E19" s="20" t="s">
        <v>89</v>
      </c>
    </row>
    <row r="20" spans="1:5">
      <c r="A20" s="41">
        <v>92792</v>
      </c>
      <c r="B20" s="2" t="s">
        <v>300</v>
      </c>
      <c r="C20" s="18">
        <v>380177.38</v>
      </c>
      <c r="D20" s="19">
        <f t="shared" si="0"/>
        <v>1.9230354998300021E-2</v>
      </c>
      <c r="E20" s="20" t="s">
        <v>301</v>
      </c>
    </row>
    <row r="21" spans="1:5">
      <c r="A21" s="41">
        <v>39921</v>
      </c>
      <c r="B21" s="2" t="s">
        <v>108</v>
      </c>
      <c r="C21" s="18">
        <v>369846</v>
      </c>
      <c r="D21" s="19">
        <f t="shared" si="0"/>
        <v>1.870776708151671E-2</v>
      </c>
      <c r="E21" s="20" t="s">
        <v>112</v>
      </c>
    </row>
    <row r="22" spans="1:5">
      <c r="A22" s="41">
        <v>2744</v>
      </c>
      <c r="B22" s="2" t="s">
        <v>69</v>
      </c>
      <c r="C22" s="18">
        <v>356761.5</v>
      </c>
      <c r="D22" s="19">
        <f t="shared" si="0"/>
        <v>1.8045919235715739E-2</v>
      </c>
      <c r="E22" s="20" t="s">
        <v>260</v>
      </c>
    </row>
    <row r="23" spans="1:5">
      <c r="A23" s="41">
        <v>200673</v>
      </c>
      <c r="B23" s="2" t="s">
        <v>96</v>
      </c>
      <c r="C23" s="18">
        <v>349425.83</v>
      </c>
      <c r="D23" s="19">
        <f t="shared" si="0"/>
        <v>1.7674862077474554E-2</v>
      </c>
      <c r="E23" s="20" t="s">
        <v>101</v>
      </c>
    </row>
    <row r="24" spans="1:5">
      <c r="A24" s="41">
        <v>8859</v>
      </c>
      <c r="B24" s="2" t="s">
        <v>262</v>
      </c>
      <c r="C24" s="18">
        <v>334489.34999999998</v>
      </c>
      <c r="D24" s="19">
        <f t="shared" si="0"/>
        <v>1.6919336294154649E-2</v>
      </c>
      <c r="E24" s="20" t="s">
        <v>263</v>
      </c>
    </row>
    <row r="25" spans="1:5">
      <c r="A25" s="41">
        <v>31177</v>
      </c>
      <c r="B25" s="2" t="s">
        <v>170</v>
      </c>
      <c r="C25" s="18">
        <v>323313.90999999997</v>
      </c>
      <c r="D25" s="19">
        <f t="shared" si="0"/>
        <v>1.6354053639878369E-2</v>
      </c>
      <c r="E25" s="20" t="s">
        <v>189</v>
      </c>
    </row>
    <row r="26" spans="1:5">
      <c r="A26" s="41">
        <v>81600</v>
      </c>
      <c r="B26" s="2" t="s">
        <v>256</v>
      </c>
      <c r="C26" s="18">
        <v>318775.05</v>
      </c>
      <c r="D26" s="19">
        <f t="shared" si="0"/>
        <v>1.6124466363834793E-2</v>
      </c>
      <c r="E26" s="20" t="s">
        <v>257</v>
      </c>
    </row>
    <row r="27" spans="1:5">
      <c r="A27" s="41">
        <v>22007</v>
      </c>
      <c r="B27" s="2" t="s">
        <v>8</v>
      </c>
      <c r="C27" s="18">
        <v>299237.44</v>
      </c>
      <c r="D27" s="19">
        <f t="shared" si="0"/>
        <v>1.5136203526844501E-2</v>
      </c>
      <c r="E27" s="20" t="s">
        <v>9</v>
      </c>
    </row>
    <row r="28" spans="1:5">
      <c r="A28" s="41">
        <v>362649</v>
      </c>
      <c r="B28" s="2" t="s">
        <v>57</v>
      </c>
      <c r="C28" s="18">
        <v>162182.13</v>
      </c>
      <c r="D28" s="19">
        <f t="shared" si="0"/>
        <v>8.2035915295129956E-3</v>
      </c>
      <c r="E28" s="20" t="s">
        <v>90</v>
      </c>
    </row>
    <row r="29" spans="1:5">
      <c r="A29" s="41">
        <v>262047</v>
      </c>
      <c r="B29" s="2" t="s">
        <v>19</v>
      </c>
      <c r="C29" s="18">
        <v>129183.26</v>
      </c>
      <c r="D29" s="19">
        <f t="shared" si="0"/>
        <v>6.5344233516409916E-3</v>
      </c>
      <c r="E29" s="20" t="s">
        <v>91</v>
      </c>
    </row>
    <row r="30" spans="1:5">
      <c r="A30" s="28"/>
      <c r="B30" s="27" t="s">
        <v>46</v>
      </c>
      <c r="C30" s="29">
        <f>+C29+C28</f>
        <v>291365.39</v>
      </c>
      <c r="D30" s="31">
        <f>C30/$C$128</f>
        <v>1.4638681139076546E-2</v>
      </c>
      <c r="E30" s="20"/>
    </row>
    <row r="31" spans="1:5">
      <c r="A31" s="41">
        <v>95185</v>
      </c>
      <c r="B31" s="2" t="s">
        <v>98</v>
      </c>
      <c r="C31" s="33">
        <v>287871.40999999997</v>
      </c>
      <c r="D31" s="19">
        <f t="shared" ref="D31:D42" si="1">C31/$C$125</f>
        <v>1.4561280337512909E-2</v>
      </c>
      <c r="E31" s="20" t="s">
        <v>103</v>
      </c>
    </row>
    <row r="32" spans="1:5">
      <c r="A32" s="41">
        <v>11953</v>
      </c>
      <c r="B32" s="2" t="s">
        <v>157</v>
      </c>
      <c r="C32" s="33">
        <v>276501.64</v>
      </c>
      <c r="D32" s="19">
        <f t="shared" si="1"/>
        <v>1.3986167969309885E-2</v>
      </c>
      <c r="E32" s="20" t="s">
        <v>175</v>
      </c>
    </row>
    <row r="33" spans="1:5">
      <c r="A33" s="28">
        <v>23944</v>
      </c>
      <c r="B33" s="2" t="s">
        <v>97</v>
      </c>
      <c r="C33" s="18">
        <v>254670.03</v>
      </c>
      <c r="D33" s="19">
        <f t="shared" si="1"/>
        <v>1.2881868680161128E-2</v>
      </c>
      <c r="E33" s="20" t="s">
        <v>102</v>
      </c>
    </row>
    <row r="34" spans="1:5">
      <c r="A34" s="28">
        <v>38596</v>
      </c>
      <c r="B34" s="2" t="s">
        <v>118</v>
      </c>
      <c r="C34" s="18">
        <v>253024.93</v>
      </c>
      <c r="D34" s="19">
        <f t="shared" si="1"/>
        <v>1.2798655268022555E-2</v>
      </c>
      <c r="E34" s="20" t="s">
        <v>121</v>
      </c>
    </row>
    <row r="35" spans="1:5">
      <c r="A35" s="41">
        <v>40671</v>
      </c>
      <c r="B35" s="2" t="s">
        <v>281</v>
      </c>
      <c r="C35" s="18">
        <v>251418.32</v>
      </c>
      <c r="D35" s="19">
        <f t="shared" si="1"/>
        <v>1.2717388779617015E-2</v>
      </c>
      <c r="E35" s="20" t="s">
        <v>282</v>
      </c>
    </row>
    <row r="36" spans="1:5">
      <c r="A36" s="28">
        <v>24876</v>
      </c>
      <c r="B36" s="2" t="s">
        <v>283</v>
      </c>
      <c r="C36" s="18">
        <v>242176.98</v>
      </c>
      <c r="D36" s="19">
        <f t="shared" si="1"/>
        <v>1.2249937904817492E-2</v>
      </c>
      <c r="E36" s="20" t="s">
        <v>284</v>
      </c>
    </row>
    <row r="37" spans="1:5">
      <c r="A37" s="28">
        <v>35367</v>
      </c>
      <c r="B37" s="2" t="s">
        <v>78</v>
      </c>
      <c r="C37" s="18">
        <v>238364.68</v>
      </c>
      <c r="D37" s="19">
        <f t="shared" si="1"/>
        <v>1.2057101912418315E-2</v>
      </c>
      <c r="E37" s="20" t="s">
        <v>93</v>
      </c>
    </row>
    <row r="38" spans="1:5">
      <c r="A38" s="28">
        <v>11178</v>
      </c>
      <c r="B38" s="2" t="s">
        <v>279</v>
      </c>
      <c r="C38" s="18">
        <v>235160.05</v>
      </c>
      <c r="D38" s="19">
        <f t="shared" si="1"/>
        <v>1.1895003440020504E-2</v>
      </c>
      <c r="E38" s="20" t="s">
        <v>280</v>
      </c>
    </row>
    <row r="39" spans="1:5">
      <c r="A39" s="28">
        <v>4992</v>
      </c>
      <c r="B39" s="2" t="s">
        <v>294</v>
      </c>
      <c r="C39" s="18">
        <v>234873.60000000001</v>
      </c>
      <c r="D39" s="19">
        <f t="shared" si="1"/>
        <v>1.1880514058276479E-2</v>
      </c>
      <c r="E39" s="20" t="s">
        <v>296</v>
      </c>
    </row>
    <row r="40" spans="1:5">
      <c r="A40" s="28">
        <v>123763</v>
      </c>
      <c r="B40" s="2" t="s">
        <v>117</v>
      </c>
      <c r="C40" s="18">
        <v>227758.44</v>
      </c>
      <c r="D40" s="19">
        <f t="shared" si="1"/>
        <v>1.1520610866062087E-2</v>
      </c>
      <c r="E40" s="20" t="s">
        <v>120</v>
      </c>
    </row>
    <row r="41" spans="1:5">
      <c r="A41" s="28">
        <v>8860909</v>
      </c>
      <c r="B41" s="2" t="s">
        <v>16</v>
      </c>
      <c r="C41" s="18">
        <v>201734.1</v>
      </c>
      <c r="D41" s="19">
        <f t="shared" si="1"/>
        <v>1.0204232451342991E-2</v>
      </c>
      <c r="E41" s="20" t="s">
        <v>106</v>
      </c>
    </row>
    <row r="42" spans="1:5">
      <c r="A42" s="28">
        <v>5365084</v>
      </c>
      <c r="B42" s="2" t="s">
        <v>40</v>
      </c>
      <c r="C42" s="18">
        <v>24659.16</v>
      </c>
      <c r="D42" s="19">
        <f t="shared" si="1"/>
        <v>1.2473240800383229E-3</v>
      </c>
      <c r="E42" s="20" t="s">
        <v>107</v>
      </c>
    </row>
    <row r="43" spans="1:5">
      <c r="A43" s="28"/>
      <c r="B43" s="27" t="s">
        <v>46</v>
      </c>
      <c r="C43" s="29">
        <f>+C42+C41</f>
        <v>226393.26</v>
      </c>
      <c r="D43" s="31">
        <f>C43/$C$128</f>
        <v>1.1374373411941799E-2</v>
      </c>
      <c r="E43" s="37"/>
    </row>
    <row r="44" spans="1:5">
      <c r="A44" s="41">
        <v>19263</v>
      </c>
      <c r="B44" s="2" t="s">
        <v>131</v>
      </c>
      <c r="C44" s="18">
        <v>224548.26</v>
      </c>
      <c r="D44" s="19">
        <f>C44/$C$125</f>
        <v>1.1358231660312279E-2</v>
      </c>
      <c r="E44" s="37" t="s">
        <v>134</v>
      </c>
    </row>
    <row r="45" spans="1:5">
      <c r="A45" s="41">
        <v>7421</v>
      </c>
      <c r="B45" s="2" t="s">
        <v>269</v>
      </c>
      <c r="C45" s="18">
        <v>219290.55</v>
      </c>
      <c r="D45" s="19">
        <f t="shared" ref="D45:D48" si="2">C45/$C$125</f>
        <v>1.1092283092361939E-2</v>
      </c>
      <c r="E45" s="37" t="s">
        <v>271</v>
      </c>
    </row>
    <row r="46" spans="1:5">
      <c r="A46" s="41">
        <v>61281</v>
      </c>
      <c r="B46" s="2" t="s">
        <v>287</v>
      </c>
      <c r="C46" s="18">
        <v>211797.74</v>
      </c>
      <c r="D46" s="19">
        <f t="shared" si="2"/>
        <v>1.0713277386565313E-2</v>
      </c>
      <c r="E46" s="37" t="s">
        <v>288</v>
      </c>
    </row>
    <row r="47" spans="1:5">
      <c r="A47" s="41">
        <v>14455036</v>
      </c>
      <c r="B47" s="2" t="s">
        <v>17</v>
      </c>
      <c r="C47" s="18">
        <v>181542.31</v>
      </c>
      <c r="D47" s="19">
        <f t="shared" si="2"/>
        <v>9.1828794982790184E-3</v>
      </c>
      <c r="E47" s="37" t="s">
        <v>122</v>
      </c>
    </row>
    <row r="48" spans="1:5">
      <c r="A48" s="41">
        <v>2355925</v>
      </c>
      <c r="B48" s="2" t="s">
        <v>41</v>
      </c>
      <c r="C48" s="18">
        <v>29374.47</v>
      </c>
      <c r="D48" s="19">
        <f t="shared" si="2"/>
        <v>1.4858366533719444E-3</v>
      </c>
      <c r="E48" s="37" t="s">
        <v>123</v>
      </c>
    </row>
    <row r="49" spans="1:5">
      <c r="A49" s="41"/>
      <c r="B49" s="27" t="s">
        <v>46</v>
      </c>
      <c r="C49" s="29">
        <f>+C48+C47</f>
        <v>210916.78</v>
      </c>
      <c r="D49" s="31">
        <f>C49/$C$128</f>
        <v>1.0596809350969095E-2</v>
      </c>
      <c r="E49" s="37"/>
    </row>
    <row r="50" spans="1:5">
      <c r="A50" s="28">
        <v>127190</v>
      </c>
      <c r="B50" s="2" t="s">
        <v>302</v>
      </c>
      <c r="C50" s="18">
        <v>207826.27</v>
      </c>
      <c r="D50" s="19">
        <f t="shared" ref="D50:D81" si="3">C50/$C$125</f>
        <v>1.0512390163961225E-2</v>
      </c>
      <c r="E50" s="37" t="s">
        <v>303</v>
      </c>
    </row>
    <row r="51" spans="1:5">
      <c r="A51" s="28">
        <v>9203</v>
      </c>
      <c r="B51" s="2" t="s">
        <v>80</v>
      </c>
      <c r="C51" s="18">
        <v>207691.31</v>
      </c>
      <c r="D51" s="19">
        <f t="shared" si="3"/>
        <v>1.0505563538162052E-2</v>
      </c>
      <c r="E51" s="37" t="s">
        <v>95</v>
      </c>
    </row>
    <row r="52" spans="1:5">
      <c r="A52" s="28">
        <v>12128</v>
      </c>
      <c r="B52" s="2" t="s">
        <v>285</v>
      </c>
      <c r="C52" s="18">
        <v>205950.95</v>
      </c>
      <c r="D52" s="19">
        <f t="shared" si="3"/>
        <v>1.0417531628886331E-2</v>
      </c>
      <c r="E52" s="37" t="s">
        <v>286</v>
      </c>
    </row>
    <row r="53" spans="1:5">
      <c r="A53" s="28">
        <v>12384</v>
      </c>
      <c r="B53" s="2" t="s">
        <v>70</v>
      </c>
      <c r="C53" s="18">
        <v>205445.35</v>
      </c>
      <c r="D53" s="19">
        <f t="shared" si="3"/>
        <v>1.0391957073432399E-2</v>
      </c>
      <c r="E53" s="37" t="s">
        <v>83</v>
      </c>
    </row>
    <row r="54" spans="1:5">
      <c r="A54" s="28">
        <v>172191</v>
      </c>
      <c r="B54" s="2" t="s">
        <v>100</v>
      </c>
      <c r="C54" s="18">
        <v>204211.21</v>
      </c>
      <c r="D54" s="19">
        <f t="shared" si="3"/>
        <v>1.0329531080813895E-2</v>
      </c>
      <c r="E54" s="37" t="s">
        <v>105</v>
      </c>
    </row>
    <row r="55" spans="1:5">
      <c r="A55" s="28">
        <v>250715</v>
      </c>
      <c r="B55" s="2" t="s">
        <v>110</v>
      </c>
      <c r="C55" s="18">
        <v>198584.65</v>
      </c>
      <c r="D55" s="19">
        <f t="shared" si="3"/>
        <v>1.004492512603764E-2</v>
      </c>
      <c r="E55" s="37" t="s">
        <v>114</v>
      </c>
    </row>
    <row r="56" spans="1:5">
      <c r="A56" s="28">
        <v>144384</v>
      </c>
      <c r="B56" s="2" t="s">
        <v>228</v>
      </c>
      <c r="C56" s="18">
        <v>198580.89</v>
      </c>
      <c r="D56" s="19">
        <f t="shared" si="3"/>
        <v>1.0044734935514487E-2</v>
      </c>
      <c r="E56" s="37" t="s">
        <v>230</v>
      </c>
    </row>
    <row r="57" spans="1:5">
      <c r="A57" s="41">
        <v>2401</v>
      </c>
      <c r="B57" s="2" t="s">
        <v>10</v>
      </c>
      <c r="C57" s="33">
        <v>195504.17</v>
      </c>
      <c r="D57" s="19">
        <f t="shared" si="3"/>
        <v>9.8891064816849349E-3</v>
      </c>
      <c r="E57" s="37" t="s">
        <v>11</v>
      </c>
    </row>
    <row r="58" spans="1:5">
      <c r="A58" s="28">
        <v>30929</v>
      </c>
      <c r="B58" s="2" t="s">
        <v>273</v>
      </c>
      <c r="C58" s="18">
        <v>194462.87</v>
      </c>
      <c r="D58" s="19">
        <f t="shared" si="3"/>
        <v>9.8364348349401186E-3</v>
      </c>
      <c r="E58" s="37" t="s">
        <v>274</v>
      </c>
    </row>
    <row r="59" spans="1:5">
      <c r="A59" s="28">
        <v>7386</v>
      </c>
      <c r="B59" s="2" t="s">
        <v>168</v>
      </c>
      <c r="C59" s="18">
        <v>192125.54</v>
      </c>
      <c r="D59" s="19">
        <f t="shared" si="3"/>
        <v>9.7182066393326459E-3</v>
      </c>
      <c r="E59" s="37" t="s">
        <v>186</v>
      </c>
    </row>
    <row r="60" spans="1:5">
      <c r="A60" s="28">
        <v>8057</v>
      </c>
      <c r="B60" s="2" t="s">
        <v>165</v>
      </c>
      <c r="C60" s="18">
        <v>190218.18</v>
      </c>
      <c r="D60" s="19">
        <f t="shared" si="3"/>
        <v>9.6217274382040634E-3</v>
      </c>
      <c r="E60" s="37" t="s">
        <v>183</v>
      </c>
    </row>
    <row r="61" spans="1:5">
      <c r="A61" s="28">
        <v>9725</v>
      </c>
      <c r="B61" s="2" t="s">
        <v>150</v>
      </c>
      <c r="C61" s="18">
        <v>181423.49</v>
      </c>
      <c r="D61" s="19">
        <f t="shared" si="3"/>
        <v>9.1768692754169989E-3</v>
      </c>
      <c r="E61" s="37" t="s">
        <v>155</v>
      </c>
    </row>
    <row r="62" spans="1:5">
      <c r="A62" s="28">
        <v>50</v>
      </c>
      <c r="B62" s="2" t="s">
        <v>289</v>
      </c>
      <c r="C62" s="18">
        <v>177817.63</v>
      </c>
      <c r="D62" s="19">
        <f t="shared" si="3"/>
        <v>8.9944755520603662E-3</v>
      </c>
      <c r="E62" s="37" t="s">
        <v>290</v>
      </c>
    </row>
    <row r="63" spans="1:5">
      <c r="A63" s="28">
        <v>20423</v>
      </c>
      <c r="B63" s="2" t="s">
        <v>246</v>
      </c>
      <c r="C63" s="18">
        <v>176507.85</v>
      </c>
      <c r="D63" s="19">
        <f t="shared" si="3"/>
        <v>8.9282234926409618E-3</v>
      </c>
      <c r="E63" s="37" t="s">
        <v>184</v>
      </c>
    </row>
    <row r="64" spans="1:5">
      <c r="A64" s="28">
        <v>5598</v>
      </c>
      <c r="B64" s="2" t="s">
        <v>265</v>
      </c>
      <c r="C64" s="18">
        <v>172404.86</v>
      </c>
      <c r="D64" s="19">
        <f t="shared" si="3"/>
        <v>8.7206836483333505E-3</v>
      </c>
      <c r="E64" s="37" t="s">
        <v>267</v>
      </c>
    </row>
    <row r="65" spans="1:5">
      <c r="A65" s="28">
        <v>196322</v>
      </c>
      <c r="B65" s="2" t="s">
        <v>136</v>
      </c>
      <c r="C65" s="18">
        <v>170461.51</v>
      </c>
      <c r="D65" s="19">
        <f t="shared" si="3"/>
        <v>8.6223839799365997E-3</v>
      </c>
      <c r="E65" s="37" t="s">
        <v>141</v>
      </c>
    </row>
    <row r="66" spans="1:5">
      <c r="A66" s="28">
        <v>764</v>
      </c>
      <c r="B66" s="2" t="s">
        <v>146</v>
      </c>
      <c r="C66" s="18">
        <v>169583.02</v>
      </c>
      <c r="D66" s="19">
        <f t="shared" si="3"/>
        <v>8.577947684009532E-3</v>
      </c>
      <c r="E66" s="37" t="s">
        <v>151</v>
      </c>
    </row>
    <row r="67" spans="1:5">
      <c r="A67" s="28">
        <v>13624</v>
      </c>
      <c r="B67" s="2" t="s">
        <v>200</v>
      </c>
      <c r="C67" s="18">
        <v>168390.53</v>
      </c>
      <c r="D67" s="19">
        <f t="shared" si="3"/>
        <v>8.5176284560956501E-3</v>
      </c>
      <c r="E67" s="37" t="s">
        <v>206</v>
      </c>
    </row>
    <row r="68" spans="1:5">
      <c r="A68" s="28">
        <v>247235</v>
      </c>
      <c r="B68" s="2" t="s">
        <v>231</v>
      </c>
      <c r="C68" s="18">
        <v>167092.57</v>
      </c>
      <c r="D68" s="19">
        <f t="shared" si="3"/>
        <v>8.4519742828421188E-3</v>
      </c>
      <c r="E68" s="37" t="s">
        <v>232</v>
      </c>
    </row>
    <row r="69" spans="1:5">
      <c r="A69" s="28">
        <v>36992</v>
      </c>
      <c r="B69" s="2" t="s">
        <v>162</v>
      </c>
      <c r="C69" s="18">
        <v>165559.42000000001</v>
      </c>
      <c r="D69" s="19">
        <f t="shared" si="3"/>
        <v>8.374423591200119E-3</v>
      </c>
      <c r="E69" s="37" t="s">
        <v>180</v>
      </c>
    </row>
    <row r="70" spans="1:5">
      <c r="A70" s="28">
        <v>39150</v>
      </c>
      <c r="B70" s="2" t="s">
        <v>259</v>
      </c>
      <c r="C70" s="18">
        <v>164887.56</v>
      </c>
      <c r="D70" s="19">
        <f t="shared" si="3"/>
        <v>8.3404391750069255E-3</v>
      </c>
      <c r="E70" s="37" t="s">
        <v>261</v>
      </c>
    </row>
    <row r="71" spans="1:5">
      <c r="A71" s="28">
        <v>49840</v>
      </c>
      <c r="B71" s="2" t="s">
        <v>240</v>
      </c>
      <c r="C71" s="18">
        <v>162843.48000000001</v>
      </c>
      <c r="D71" s="19">
        <f t="shared" si="3"/>
        <v>8.2370443227279058E-3</v>
      </c>
      <c r="E71" s="37" t="s">
        <v>135</v>
      </c>
    </row>
    <row r="72" spans="1:5">
      <c r="A72" s="28">
        <v>2940</v>
      </c>
      <c r="B72" s="2" t="s">
        <v>140</v>
      </c>
      <c r="C72" s="18">
        <v>162743.14000000001</v>
      </c>
      <c r="D72" s="19">
        <f t="shared" si="3"/>
        <v>8.2319688660541564E-3</v>
      </c>
      <c r="E72" s="37" t="s">
        <v>145</v>
      </c>
    </row>
    <row r="73" spans="1:5">
      <c r="A73" s="28">
        <v>11282</v>
      </c>
      <c r="B73" s="2" t="s">
        <v>111</v>
      </c>
      <c r="C73" s="18">
        <v>162147.21</v>
      </c>
      <c r="D73" s="19">
        <f t="shared" si="3"/>
        <v>8.2018251856117858E-3</v>
      </c>
      <c r="E73" s="37" t="s">
        <v>115</v>
      </c>
    </row>
    <row r="74" spans="1:5">
      <c r="A74" s="28">
        <v>16665</v>
      </c>
      <c r="B74" s="2" t="s">
        <v>172</v>
      </c>
      <c r="C74" s="18">
        <v>160465.93</v>
      </c>
      <c r="D74" s="19">
        <f t="shared" si="3"/>
        <v>8.1167816955137126E-3</v>
      </c>
      <c r="E74" s="37" t="s">
        <v>191</v>
      </c>
    </row>
    <row r="75" spans="1:5">
      <c r="A75" s="28">
        <v>66726</v>
      </c>
      <c r="B75" s="2" t="s">
        <v>161</v>
      </c>
      <c r="C75" s="18">
        <v>159417.35999999999</v>
      </c>
      <c r="D75" s="19">
        <f t="shared" si="3"/>
        <v>8.0637423133690725E-3</v>
      </c>
      <c r="E75" s="37" t="s">
        <v>179</v>
      </c>
    </row>
    <row r="76" spans="1:5">
      <c r="A76" s="28">
        <v>1892</v>
      </c>
      <c r="B76" s="2" t="s">
        <v>159</v>
      </c>
      <c r="C76" s="18">
        <v>157601.21</v>
      </c>
      <c r="D76" s="19">
        <f t="shared" si="3"/>
        <v>7.9718767499045596E-3</v>
      </c>
      <c r="E76" s="37" t="s">
        <v>177</v>
      </c>
    </row>
    <row r="77" spans="1:5">
      <c r="A77" s="28">
        <v>18169</v>
      </c>
      <c r="B77" s="2" t="s">
        <v>245</v>
      </c>
      <c r="C77" s="18">
        <v>157336.92000000001</v>
      </c>
      <c r="D77" s="19">
        <f t="shared" si="3"/>
        <v>7.9585082782650841E-3</v>
      </c>
      <c r="E77" s="37" t="s">
        <v>247</v>
      </c>
    </row>
    <row r="78" spans="1:5">
      <c r="A78" s="28">
        <v>105464</v>
      </c>
      <c r="B78" s="2" t="s">
        <v>295</v>
      </c>
      <c r="C78" s="18">
        <v>156717.74</v>
      </c>
      <c r="D78" s="19">
        <f t="shared" si="3"/>
        <v>7.9271885526994868E-3</v>
      </c>
      <c r="E78" s="37" t="s">
        <v>297</v>
      </c>
    </row>
    <row r="79" spans="1:5">
      <c r="A79" s="28">
        <v>5652</v>
      </c>
      <c r="B79" s="2" t="s">
        <v>147</v>
      </c>
      <c r="C79" s="18">
        <v>155814.53</v>
      </c>
      <c r="D79" s="19">
        <f t="shared" si="3"/>
        <v>7.8815018552478543E-3</v>
      </c>
      <c r="E79" s="37" t="s">
        <v>152</v>
      </c>
    </row>
    <row r="80" spans="1:5">
      <c r="A80" s="28">
        <v>1268490</v>
      </c>
      <c r="B80" s="2" t="s">
        <v>30</v>
      </c>
      <c r="C80" s="18">
        <v>139689.22</v>
      </c>
      <c r="D80" s="19">
        <f t="shared" si="3"/>
        <v>7.065841976278628E-3</v>
      </c>
      <c r="E80" s="37" t="s">
        <v>128</v>
      </c>
    </row>
    <row r="81" spans="1:5">
      <c r="A81" s="28">
        <v>103572</v>
      </c>
      <c r="B81" s="2" t="s">
        <v>30</v>
      </c>
      <c r="C81" s="18">
        <v>12572.7</v>
      </c>
      <c r="D81" s="19">
        <f t="shared" si="3"/>
        <v>6.3595967831417714E-4</v>
      </c>
      <c r="E81" s="37" t="s">
        <v>129</v>
      </c>
    </row>
    <row r="82" spans="1:5">
      <c r="A82" s="28"/>
      <c r="B82" s="27" t="s">
        <v>46</v>
      </c>
      <c r="C82" s="29">
        <f>+C81+C80</f>
        <v>152261.92000000001</v>
      </c>
      <c r="D82" s="31">
        <f>C82/$C$128</f>
        <v>7.6498917613501798E-3</v>
      </c>
      <c r="E82" s="37"/>
    </row>
    <row r="83" spans="1:5">
      <c r="A83" s="28">
        <v>292031</v>
      </c>
      <c r="B83" s="2" t="s">
        <v>156</v>
      </c>
      <c r="C83" s="18">
        <v>151482.87</v>
      </c>
      <c r="D83" s="19">
        <f t="shared" ref="D83:D103" si="4">C83/$C$125</f>
        <v>7.6623952910121369E-3</v>
      </c>
      <c r="E83" s="37" t="s">
        <v>174</v>
      </c>
    </row>
    <row r="84" spans="1:5">
      <c r="A84" s="41">
        <v>12548</v>
      </c>
      <c r="B84" s="2" t="s">
        <v>167</v>
      </c>
      <c r="C84" s="33">
        <v>149855.96</v>
      </c>
      <c r="D84" s="19">
        <f t="shared" si="4"/>
        <v>7.5801019761119071E-3</v>
      </c>
      <c r="E84" s="37" t="s">
        <v>185</v>
      </c>
    </row>
    <row r="85" spans="1:5">
      <c r="A85" s="28">
        <v>60427</v>
      </c>
      <c r="B85" s="2" t="s">
        <v>248</v>
      </c>
      <c r="C85" s="18">
        <v>149175.49</v>
      </c>
      <c r="D85" s="19">
        <f t="shared" si="4"/>
        <v>7.5456820438537251E-3</v>
      </c>
      <c r="E85" s="37" t="s">
        <v>249</v>
      </c>
    </row>
    <row r="86" spans="1:5">
      <c r="A86" s="28">
        <v>49360</v>
      </c>
      <c r="B86" s="2" t="s">
        <v>149</v>
      </c>
      <c r="C86" s="18">
        <v>144062.97</v>
      </c>
      <c r="D86" s="19">
        <f t="shared" si="4"/>
        <v>7.2870775615567806E-3</v>
      </c>
      <c r="E86" s="37" t="s">
        <v>154</v>
      </c>
    </row>
    <row r="87" spans="1:5">
      <c r="A87" s="28">
        <v>187852</v>
      </c>
      <c r="B87" s="2" t="s">
        <v>163</v>
      </c>
      <c r="C87" s="18">
        <v>140301.67000000001</v>
      </c>
      <c r="D87" s="19">
        <f t="shared" si="4"/>
        <v>7.0968212810408136E-3</v>
      </c>
      <c r="E87" s="37" t="s">
        <v>181</v>
      </c>
    </row>
    <row r="88" spans="1:5">
      <c r="A88" s="28">
        <v>9355</v>
      </c>
      <c r="B88" s="2" t="s">
        <v>264</v>
      </c>
      <c r="C88" s="18">
        <v>139169.51999999999</v>
      </c>
      <c r="D88" s="19">
        <f t="shared" si="4"/>
        <v>7.0395542063628677E-3</v>
      </c>
      <c r="E88" s="37" t="s">
        <v>266</v>
      </c>
    </row>
    <row r="89" spans="1:5">
      <c r="A89" s="28">
        <v>7428</v>
      </c>
      <c r="B89" s="2" t="s">
        <v>77</v>
      </c>
      <c r="C89" s="18">
        <v>137347.60999999999</v>
      </c>
      <c r="D89" s="19">
        <f t="shared" si="4"/>
        <v>6.947397287203309E-3</v>
      </c>
      <c r="E89" s="37" t="s">
        <v>92</v>
      </c>
    </row>
    <row r="90" spans="1:5">
      <c r="A90" s="28">
        <v>37161</v>
      </c>
      <c r="B90" s="2" t="s">
        <v>126</v>
      </c>
      <c r="C90" s="18">
        <v>136644.26999999999</v>
      </c>
      <c r="D90" s="19">
        <f t="shared" si="4"/>
        <v>6.9118205312045577E-3</v>
      </c>
      <c r="E90" s="37" t="s">
        <v>127</v>
      </c>
    </row>
    <row r="91" spans="1:5">
      <c r="A91" s="28">
        <v>71192</v>
      </c>
      <c r="B91" s="2" t="s">
        <v>18</v>
      </c>
      <c r="C91" s="18">
        <v>136037.67000000001</v>
      </c>
      <c r="D91" s="19">
        <f t="shared" si="4"/>
        <v>6.8811371345701543E-3</v>
      </c>
      <c r="E91" s="37" t="s">
        <v>188</v>
      </c>
    </row>
    <row r="92" spans="1:5">
      <c r="A92" s="28">
        <v>74864</v>
      </c>
      <c r="B92" s="2" t="s">
        <v>304</v>
      </c>
      <c r="C92" s="18">
        <v>134369.26999999999</v>
      </c>
      <c r="D92" s="19">
        <f t="shared" si="4"/>
        <v>6.796745148179054E-3</v>
      </c>
      <c r="E92" s="37" t="s">
        <v>305</v>
      </c>
    </row>
    <row r="93" spans="1:5">
      <c r="A93" s="28">
        <v>2904</v>
      </c>
      <c r="B93" s="2" t="s">
        <v>138</v>
      </c>
      <c r="C93" s="18">
        <v>131856.92000000001</v>
      </c>
      <c r="D93" s="19">
        <f t="shared" si="4"/>
        <v>6.6696639883794401E-3</v>
      </c>
      <c r="E93" s="37" t="s">
        <v>143</v>
      </c>
    </row>
    <row r="94" spans="1:5">
      <c r="A94" s="28">
        <v>3428</v>
      </c>
      <c r="B94" s="2" t="s">
        <v>268</v>
      </c>
      <c r="C94" s="18">
        <v>130358.09</v>
      </c>
      <c r="D94" s="19">
        <f t="shared" si="4"/>
        <v>6.5938492910870804E-3</v>
      </c>
      <c r="E94" s="37" t="s">
        <v>270</v>
      </c>
    </row>
    <row r="95" spans="1:5">
      <c r="A95" s="28">
        <v>3385</v>
      </c>
      <c r="B95" s="2" t="s">
        <v>226</v>
      </c>
      <c r="C95" s="18">
        <v>124869.78</v>
      </c>
      <c r="D95" s="19">
        <f t="shared" si="4"/>
        <v>6.3162363788177604E-3</v>
      </c>
      <c r="E95" s="37" t="s">
        <v>227</v>
      </c>
    </row>
    <row r="96" spans="1:5">
      <c r="A96" s="28">
        <v>2526</v>
      </c>
      <c r="B96" s="2" t="s">
        <v>291</v>
      </c>
      <c r="C96" s="18">
        <v>121615.82</v>
      </c>
      <c r="D96" s="19">
        <f t="shared" si="4"/>
        <v>6.1516426674552696E-3</v>
      </c>
      <c r="E96" s="37" t="s">
        <v>292</v>
      </c>
    </row>
    <row r="97" spans="1:5">
      <c r="A97" s="28">
        <v>34487</v>
      </c>
      <c r="B97" s="2" t="s">
        <v>309</v>
      </c>
      <c r="C97" s="18">
        <v>120314.22</v>
      </c>
      <c r="D97" s="19">
        <f t="shared" si="4"/>
        <v>6.085804373588897E-3</v>
      </c>
      <c r="E97" s="37" t="s">
        <v>311</v>
      </c>
    </row>
    <row r="98" spans="1:5">
      <c r="A98" s="28">
        <v>498960</v>
      </c>
      <c r="B98" s="2" t="s">
        <v>224</v>
      </c>
      <c r="C98" s="18">
        <v>112764.54</v>
      </c>
      <c r="D98" s="19">
        <f t="shared" si="4"/>
        <v>5.7039220361295622E-3</v>
      </c>
      <c r="E98" s="37" t="s">
        <v>225</v>
      </c>
    </row>
    <row r="99" spans="1:5">
      <c r="A99" s="28">
        <v>133931</v>
      </c>
      <c r="B99" s="2" t="s">
        <v>241</v>
      </c>
      <c r="C99" s="18">
        <v>112713.36</v>
      </c>
      <c r="D99" s="19">
        <f t="shared" si="4"/>
        <v>5.7013332193808835E-3</v>
      </c>
      <c r="E99" s="37" t="s">
        <v>298</v>
      </c>
    </row>
    <row r="100" spans="1:5">
      <c r="A100" s="28">
        <v>24782</v>
      </c>
      <c r="B100" s="2" t="s">
        <v>253</v>
      </c>
      <c r="C100" s="18">
        <v>110851.7</v>
      </c>
      <c r="D100" s="19">
        <f t="shared" si="4"/>
        <v>5.6071656424299997E-3</v>
      </c>
      <c r="E100" s="37" t="s">
        <v>254</v>
      </c>
    </row>
    <row r="101" spans="1:5">
      <c r="A101" s="28">
        <v>85179</v>
      </c>
      <c r="B101" s="2" t="s">
        <v>310</v>
      </c>
      <c r="C101" s="18">
        <v>107844.94</v>
      </c>
      <c r="D101" s="19">
        <f t="shared" si="4"/>
        <v>5.4550759463131808E-3</v>
      </c>
      <c r="E101" s="37" t="s">
        <v>312</v>
      </c>
    </row>
    <row r="102" spans="1:5">
      <c r="A102" s="28">
        <v>2041744</v>
      </c>
      <c r="B102" s="2" t="s">
        <v>20</v>
      </c>
      <c r="C102" s="18">
        <v>60082.79</v>
      </c>
      <c r="D102" s="19">
        <f t="shared" si="4"/>
        <v>3.0391428890069955E-3</v>
      </c>
      <c r="E102" s="37" t="s">
        <v>193</v>
      </c>
    </row>
    <row r="103" spans="1:5">
      <c r="A103" s="28">
        <v>1677948</v>
      </c>
      <c r="B103" s="2" t="s">
        <v>58</v>
      </c>
      <c r="C103" s="18">
        <v>44848.04</v>
      </c>
      <c r="D103" s="19">
        <f t="shared" si="4"/>
        <v>2.2685298377771953E-3</v>
      </c>
      <c r="E103" s="37" t="s">
        <v>194</v>
      </c>
    </row>
    <row r="104" spans="1:5">
      <c r="A104" s="28"/>
      <c r="B104" s="27" t="s">
        <v>46</v>
      </c>
      <c r="C104" s="29">
        <f>+C103+C102</f>
        <v>104930.83</v>
      </c>
      <c r="D104" s="31">
        <f>C104/$C$128</f>
        <v>5.2718991848299049E-3</v>
      </c>
      <c r="E104" s="37"/>
    </row>
    <row r="105" spans="1:5">
      <c r="A105" s="28">
        <v>5361</v>
      </c>
      <c r="B105" s="2" t="s">
        <v>313</v>
      </c>
      <c r="C105" s="18">
        <v>87781.27</v>
      </c>
      <c r="D105" s="19">
        <f t="shared" ref="D105:D112" si="5">C105/$C$125</f>
        <v>4.440203634160516E-3</v>
      </c>
      <c r="E105" s="37" t="s">
        <v>314</v>
      </c>
    </row>
    <row r="106" spans="1:5">
      <c r="A106" s="28">
        <v>2657</v>
      </c>
      <c r="B106" s="2" t="s">
        <v>306</v>
      </c>
      <c r="C106" s="18">
        <v>83965.82</v>
      </c>
      <c r="D106" s="19">
        <f t="shared" si="5"/>
        <v>4.2472083066156111E-3</v>
      </c>
      <c r="E106" s="37" t="s">
        <v>307</v>
      </c>
    </row>
    <row r="107" spans="1:5">
      <c r="A107" s="28">
        <v>20379</v>
      </c>
      <c r="B107" s="2" t="s">
        <v>198</v>
      </c>
      <c r="C107" s="18">
        <v>77799.100000000006</v>
      </c>
      <c r="D107" s="19">
        <f t="shared" si="5"/>
        <v>3.9352796622151567E-3</v>
      </c>
      <c r="E107" s="37" t="s">
        <v>204</v>
      </c>
    </row>
    <row r="108" spans="1:5">
      <c r="A108" s="28">
        <v>3657350</v>
      </c>
      <c r="B108" s="2" t="s">
        <v>59</v>
      </c>
      <c r="C108" s="18">
        <v>59508.91</v>
      </c>
      <c r="D108" s="19">
        <f t="shared" si="5"/>
        <v>3.0101145545847205E-3</v>
      </c>
      <c r="E108" s="37" t="s">
        <v>207</v>
      </c>
    </row>
    <row r="109" spans="1:5">
      <c r="A109" s="28">
        <v>180877</v>
      </c>
      <c r="B109" s="2" t="s">
        <v>21</v>
      </c>
      <c r="C109" s="18">
        <v>53572.639999999999</v>
      </c>
      <c r="D109" s="19">
        <f t="shared" si="5"/>
        <v>2.7098426671153543E-3</v>
      </c>
      <c r="E109" s="37" t="s">
        <v>208</v>
      </c>
    </row>
    <row r="110" spans="1:5">
      <c r="A110" s="28">
        <v>1265335</v>
      </c>
      <c r="B110" s="2" t="s">
        <v>22</v>
      </c>
      <c r="C110" s="18">
        <v>48411.87</v>
      </c>
      <c r="D110" s="19">
        <f t="shared" si="5"/>
        <v>2.4487975750465503E-3</v>
      </c>
      <c r="E110" s="37" t="s">
        <v>209</v>
      </c>
    </row>
    <row r="111" spans="1:5">
      <c r="A111" s="28">
        <v>730066</v>
      </c>
      <c r="B111" s="2" t="s">
        <v>23</v>
      </c>
      <c r="C111" s="18">
        <v>26181.95</v>
      </c>
      <c r="D111" s="19">
        <f t="shared" si="5"/>
        <v>1.3243507360899305E-3</v>
      </c>
      <c r="E111" s="37" t="s">
        <v>210</v>
      </c>
    </row>
    <row r="112" spans="1:5">
      <c r="A112" s="28">
        <v>571359</v>
      </c>
      <c r="B112" s="2" t="s">
        <v>44</v>
      </c>
      <c r="C112" s="18">
        <v>18145.63</v>
      </c>
      <c r="D112" s="19">
        <f t="shared" si="5"/>
        <v>9.1785288900618652E-4</v>
      </c>
      <c r="E112" s="37" t="s">
        <v>211</v>
      </c>
    </row>
    <row r="113" spans="1:5">
      <c r="A113" s="28"/>
      <c r="B113" s="27" t="s">
        <v>46</v>
      </c>
      <c r="C113" s="29">
        <f>+C112+C111</f>
        <v>44327.58</v>
      </c>
      <c r="D113" s="31">
        <f>C113/$C$128</f>
        <v>2.2270912454183619E-3</v>
      </c>
      <c r="E113" s="37"/>
    </row>
    <row r="114" spans="1:5">
      <c r="A114" s="28">
        <v>6156103</v>
      </c>
      <c r="B114" s="2" t="s">
        <v>24</v>
      </c>
      <c r="C114" s="18">
        <v>41760.17</v>
      </c>
      <c r="D114" s="19">
        <f t="shared" ref="D114:D123" si="6">C114/$C$125</f>
        <v>2.1123373881143546E-3</v>
      </c>
      <c r="E114" s="37" t="s">
        <v>212</v>
      </c>
    </row>
    <row r="115" spans="1:5">
      <c r="A115" s="41">
        <v>21233273216</v>
      </c>
      <c r="B115" s="2" t="s">
        <v>25</v>
      </c>
      <c r="C115" s="33">
        <v>39950.35</v>
      </c>
      <c r="D115" s="19">
        <f t="shared" si="6"/>
        <v>2.0207920124188745E-3</v>
      </c>
      <c r="E115" s="37" t="s">
        <v>213</v>
      </c>
    </row>
    <row r="116" spans="1:5">
      <c r="A116" s="28">
        <v>29773</v>
      </c>
      <c r="B116" s="2" t="s">
        <v>60</v>
      </c>
      <c r="C116" s="18">
        <v>28740.73</v>
      </c>
      <c r="D116" s="19">
        <f t="shared" si="6"/>
        <v>1.4537804453549849E-3</v>
      </c>
      <c r="E116" s="37" t="s">
        <v>214</v>
      </c>
    </row>
    <row r="117" spans="1:5">
      <c r="A117" s="28">
        <v>169819</v>
      </c>
      <c r="B117" s="2" t="s">
        <v>27</v>
      </c>
      <c r="C117" s="18">
        <v>25426.87</v>
      </c>
      <c r="D117" s="19">
        <f t="shared" si="6"/>
        <v>1.2861568370943709E-3</v>
      </c>
      <c r="E117" s="37" t="s">
        <v>216</v>
      </c>
    </row>
    <row r="118" spans="1:5">
      <c r="A118" s="28">
        <v>432517</v>
      </c>
      <c r="B118" s="2" t="s">
        <v>28</v>
      </c>
      <c r="C118" s="18">
        <v>19489.68</v>
      </c>
      <c r="D118" s="19">
        <f t="shared" si="6"/>
        <v>9.8583841364593538E-4</v>
      </c>
      <c r="E118" s="37" t="s">
        <v>217</v>
      </c>
    </row>
    <row r="119" spans="1:5">
      <c r="A119" s="28">
        <v>12313057</v>
      </c>
      <c r="B119" s="2" t="s">
        <v>29</v>
      </c>
      <c r="C119" s="18">
        <v>14648.83</v>
      </c>
      <c r="D119" s="19">
        <f t="shared" si="6"/>
        <v>7.4097570247274377E-4</v>
      </c>
      <c r="E119" s="37" t="s">
        <v>218</v>
      </c>
    </row>
    <row r="120" spans="1:5">
      <c r="A120" s="28">
        <v>577525</v>
      </c>
      <c r="B120" s="2" t="s">
        <v>31</v>
      </c>
      <c r="C120" s="18">
        <v>4291.66</v>
      </c>
      <c r="D120" s="19">
        <f t="shared" si="6"/>
        <v>2.1708326079790508E-4</v>
      </c>
      <c r="E120" s="37" t="s">
        <v>219</v>
      </c>
    </row>
    <row r="121" spans="1:5">
      <c r="A121" s="28">
        <v>75226</v>
      </c>
      <c r="B121" s="2" t="s">
        <v>32</v>
      </c>
      <c r="C121" s="18">
        <v>1898.87</v>
      </c>
      <c r="D121" s="19">
        <f t="shared" si="6"/>
        <v>9.6049754973907055E-5</v>
      </c>
      <c r="E121" s="37" t="s">
        <v>220</v>
      </c>
    </row>
    <row r="122" spans="1:5">
      <c r="A122" s="28">
        <v>275182</v>
      </c>
      <c r="B122" s="2" t="s">
        <v>34</v>
      </c>
      <c r="C122" s="18">
        <v>1156.03</v>
      </c>
      <c r="D122" s="19">
        <f t="shared" si="6"/>
        <v>5.8474986830317918E-5</v>
      </c>
      <c r="E122" s="37" t="s">
        <v>221</v>
      </c>
    </row>
    <row r="123" spans="1:5">
      <c r="A123" s="28">
        <v>552780</v>
      </c>
      <c r="B123" s="2" t="s">
        <v>36</v>
      </c>
      <c r="C123" s="18">
        <v>262.63</v>
      </c>
      <c r="D123" s="19">
        <f t="shared" si="6"/>
        <v>1.3284504546807951E-5</v>
      </c>
      <c r="E123" s="37" t="s">
        <v>222</v>
      </c>
    </row>
    <row r="124" spans="1:5">
      <c r="A124" s="28"/>
      <c r="B124" s="2"/>
      <c r="C124" s="18"/>
      <c r="D124" s="19"/>
      <c r="E124" s="37"/>
    </row>
    <row r="125" spans="1:5">
      <c r="A125" s="28"/>
      <c r="B125" s="21" t="s">
        <v>37</v>
      </c>
      <c r="C125" s="26">
        <f>SUM(C12:C29)+SUM(C31:C42)+SUM(C44:C48)+SUM(C50:C81)+SUM(C83:C103)+SUM(C105:C112)+SUM(C114:C123)</f>
        <v>19769649.600000001</v>
      </c>
      <c r="D125" s="19">
        <f>C125/$C$128</f>
        <v>0.99326003244816485</v>
      </c>
      <c r="E125" s="20"/>
    </row>
    <row r="126" spans="1:5">
      <c r="A126" s="28"/>
      <c r="B126" s="21" t="s">
        <v>48</v>
      </c>
      <c r="C126" s="26">
        <v>134150.97000000003</v>
      </c>
      <c r="D126" s="19">
        <f>C126/$C$128</f>
        <v>6.7399675518352541E-3</v>
      </c>
      <c r="E126" s="20"/>
    </row>
    <row r="127" spans="1:5">
      <c r="A127" s="28"/>
      <c r="B127" s="21"/>
      <c r="C127" s="26"/>
      <c r="D127" s="23"/>
      <c r="E127" s="20"/>
    </row>
    <row r="128" spans="1:5">
      <c r="A128" s="17"/>
      <c r="B128" s="21" t="s">
        <v>49</v>
      </c>
      <c r="C128" s="22">
        <f>C125+C126</f>
        <v>19903800.57</v>
      </c>
      <c r="D128" s="19">
        <f>C128/$C$128</f>
        <v>1</v>
      </c>
      <c r="E128" s="3"/>
    </row>
    <row r="129" spans="1:5">
      <c r="A129" s="55" t="s">
        <v>51</v>
      </c>
      <c r="B129" s="55"/>
      <c r="C129" s="55"/>
      <c r="D129" s="55"/>
      <c r="E129" s="55"/>
    </row>
    <row r="130" spans="1:5">
      <c r="A130" s="55"/>
      <c r="B130" s="55"/>
      <c r="C130" s="55"/>
      <c r="D130" s="55"/>
      <c r="E130" s="55"/>
    </row>
    <row r="131" spans="1:5">
      <c r="A131" s="55"/>
      <c r="B131" s="55"/>
      <c r="C131" s="55"/>
      <c r="D131" s="55"/>
      <c r="E131" s="55"/>
    </row>
    <row r="132" spans="1:5">
      <c r="A132" s="55"/>
      <c r="B132" s="55"/>
      <c r="C132" s="55"/>
      <c r="D132" s="55"/>
      <c r="E132" s="55"/>
    </row>
  </sheetData>
  <mergeCells count="2">
    <mergeCell ref="A3:E6"/>
    <mergeCell ref="A129:E132"/>
  </mergeCells>
  <conditionalFormatting sqref="B12:B14 B16:B124">
    <cfRule type="containsText" dxfId="19" priority="5" operator="containsText" text="LIQUIDITY">
      <formula>NOT(ISERROR(SEARCH("LIQUIDITY",B12)))</formula>
    </cfRule>
  </conditionalFormatting>
  <conditionalFormatting sqref="B101">
    <cfRule type="containsText" dxfId="18" priority="4" operator="containsText" text="LIQUIDITY">
      <formula>NOT(ISERROR(SEARCH("LIQUIDITY",B101)))</formula>
    </cfRule>
  </conditionalFormatting>
  <conditionalFormatting sqref="B100">
    <cfRule type="containsText" dxfId="17" priority="3" operator="containsText" text="LIQUIDITY">
      <formula>NOT(ISERROR(SEARCH("LIQUIDITY",B100)))</formula>
    </cfRule>
  </conditionalFormatting>
  <conditionalFormatting sqref="B99">
    <cfRule type="containsText" dxfId="16" priority="2" operator="containsText" text="LIQUIDITY">
      <formula>NOT(ISERROR(SEARCH("LIQUIDITY",B99)))</formula>
    </cfRule>
  </conditionalFormatting>
  <conditionalFormatting sqref="B57">
    <cfRule type="containsText" dxfId="15" priority="1" operator="containsText" text="LIQUIDITY">
      <formula>NOT(ISERROR(SEARCH("LIQUIDITY",B57)))</formula>
    </cfRule>
  </conditionalFormatting>
  <pageMargins left="0.7" right="0.7" top="0.75" bottom="0.75" header="0.3" footer="0.3"/>
  <ignoredErrors>
    <ignoredError sqref="E15:E123"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Oct 2024</vt:lpstr>
      <vt:lpstr>Sep 2024</vt:lpstr>
      <vt:lpstr>Aug 2024</vt:lpstr>
      <vt:lpstr>July 2024</vt:lpstr>
      <vt:lpstr>June 2024</vt:lpstr>
      <vt:lpstr>May 2024</vt:lpstr>
      <vt:lpstr>April 2024</vt:lpstr>
      <vt:lpstr>March 2024</vt:lpstr>
      <vt:lpstr>February 2024</vt:lpstr>
      <vt:lpstr>January 2024</vt:lpstr>
      <vt:lpstr>December 2023</vt:lpstr>
      <vt:lpstr>November 2023</vt:lpstr>
      <vt:lpstr>October 2023</vt:lpstr>
      <vt:lpstr>September 2023</vt:lpstr>
      <vt:lpstr>August 2023</vt:lpstr>
      <vt:lpstr>July 2023</vt:lpstr>
      <vt:lpstr>June 2023</vt:lpstr>
      <vt:lpstr>May 2023</vt:lpstr>
      <vt:lpstr>April 2023</vt:lpstr>
      <vt:lpstr>March 2023</vt:lpstr>
      <vt:lpstr>February 2023</vt:lpstr>
      <vt:lpstr>January 2023</vt:lpstr>
      <vt:lpstr>December 2022</vt:lpstr>
      <vt:lpstr>November 2022</vt:lpstr>
      <vt:lpstr>October 2022</vt:lpstr>
      <vt:lpstr>September 2022</vt:lpstr>
      <vt:lpstr>August 2022</vt:lpstr>
      <vt:lpstr>July 2022</vt:lpstr>
      <vt:lpstr>June 2022</vt:lpstr>
      <vt:lpstr>May 2022</vt:lpstr>
      <vt:lpstr>April 2022</vt:lpstr>
      <vt:lpstr>March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S SHAH</dc:creator>
  <cp:lastModifiedBy>AINGER, PAUL (AM, GBR)</cp:lastModifiedBy>
  <dcterms:created xsi:type="dcterms:W3CDTF">2022-05-30T08:39:36Z</dcterms:created>
  <dcterms:modified xsi:type="dcterms:W3CDTF">2024-12-11T09:55:34Z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iddenData">
    <vt:lpwstr>Hidden Contents:
Sheet Name: September 2022 (...)</vt:lpwstr>
  </property>
  <property fmtid="{D5CDD505-2E9C-101B-9397-08002B2CF9AE}" pid="3" name="FormulaData">
    <vt:lpwstr>Formula Contents:
Sheet Name: March 2024: D12 (...)</vt:lpwstr>
  </property>
</Properties>
</file>