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45" windowWidth="20115" windowHeight="7740"/>
  </bookViews>
  <sheets>
    <sheet name="1-stage Control Algorithms" sheetId="46" r:id="rId1"/>
    <sheet name="T1 Values" sheetId="1" r:id="rId2"/>
    <sheet name="Test1-8V" sheetId="8" r:id="rId3"/>
    <sheet name="Test1-9V" sheetId="9" r:id="rId4"/>
    <sheet name="Test1-10V" sheetId="10" r:id="rId5"/>
    <sheet name="Test1-11V" sheetId="12" r:id="rId6"/>
    <sheet name="Test1-12V" sheetId="11" r:id="rId7"/>
    <sheet name="Test2-16V" sheetId="2" r:id="rId8"/>
    <sheet name="Test2-18V" sheetId="5" r:id="rId9"/>
    <sheet name="Test2-20V" sheetId="6" r:id="rId10"/>
    <sheet name="Test2-22V" sheetId="4" r:id="rId11"/>
    <sheet name="Test2-24V" sheetId="7" r:id="rId12"/>
    <sheet name="Test3-0.5A" sheetId="44" r:id="rId13"/>
    <sheet name="Test3-1.0A" sheetId="45" r:id="rId14"/>
    <sheet name="Test3-1.5A" sheetId="35" r:id="rId15"/>
    <sheet name="Test3-2.0A" sheetId="36" r:id="rId16"/>
    <sheet name="Test3-2.5A" sheetId="37" r:id="rId17"/>
    <sheet name="Test3-3.0A" sheetId="38" r:id="rId18"/>
    <sheet name="Test3-3.5A" sheetId="39" r:id="rId19"/>
    <sheet name="Test3-4.0A" sheetId="40" r:id="rId20"/>
    <sheet name="Test3-4.5A" sheetId="41" r:id="rId21"/>
    <sheet name="Test3-5.0A" sheetId="42" r:id="rId22"/>
    <sheet name="Test3-5.5A" sheetId="43" r:id="rId23"/>
    <sheet name="2.0 A" sheetId="22" state="hidden" r:id="rId24"/>
    <sheet name="1.5 A" sheetId="21" state="hidden" r:id="rId25"/>
    <sheet name="1.0 A" sheetId="20" state="hidden" r:id="rId26"/>
    <sheet name="0.5 A" sheetId="19" state="hidden" r:id="rId27"/>
  </sheets>
  <definedNames>
    <definedName name="C_">'1-stage Control Algorithms'!$D$20</definedName>
    <definedName name="L">'1-stage Control Algorithms'!$D$25</definedName>
    <definedName name="Ll">'1-stage Control Algorithms'!$D$19</definedName>
    <definedName name="Lmtr">'1-stage Control Algorithms'!$D$16</definedName>
    <definedName name="R_">'1-stage Control Algorithms'!$D$26</definedName>
    <definedName name="Rcu">'1-stage Control Algorithms'!$D$18</definedName>
    <definedName name="Rmtr">'1-stage Control Algorithms'!$D$15</definedName>
    <definedName name="Rs">'1-stage Control Algorithms'!$D$24</definedName>
  </definedNames>
  <calcPr calcId="145621"/>
</workbook>
</file>

<file path=xl/calcChain.xml><?xml version="1.0" encoding="utf-8"?>
<calcChain xmlns="http://schemas.openxmlformats.org/spreadsheetml/2006/main">
  <c r="B26" i="46" l="1"/>
  <c r="D7" i="46" l="1"/>
  <c r="D11" i="46" s="1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Z4" i="46"/>
  <c r="AA4" i="46"/>
  <c r="AB4" i="46"/>
  <c r="AC4" i="46"/>
  <c r="AD4" i="46"/>
  <c r="AE4" i="46"/>
  <c r="AF4" i="46"/>
  <c r="AG4" i="46"/>
  <c r="AH4" i="46"/>
  <c r="AI4" i="46"/>
  <c r="AJ4" i="46"/>
  <c r="AK4" i="46"/>
  <c r="AL4" i="46"/>
  <c r="AM4" i="46"/>
  <c r="AN4" i="46"/>
  <c r="AO4" i="46"/>
  <c r="AP4" i="46"/>
  <c r="AQ4" i="46"/>
  <c r="AR4" i="46"/>
  <c r="AS4" i="46"/>
  <c r="AT4" i="46"/>
  <c r="AU4" i="46"/>
  <c r="AV4" i="46"/>
  <c r="AW4" i="46"/>
  <c r="AX4" i="46"/>
  <c r="AY4" i="46"/>
  <c r="AZ4" i="46"/>
  <c r="BA4" i="46"/>
  <c r="BB4" i="46"/>
  <c r="BC4" i="46"/>
  <c r="BD4" i="46"/>
  <c r="BE4" i="46"/>
  <c r="BF4" i="46"/>
  <c r="BG4" i="46"/>
  <c r="BH4" i="46"/>
  <c r="J4" i="46"/>
  <c r="D10" i="46"/>
  <c r="K5" i="46"/>
  <c r="L5" i="46" s="1"/>
  <c r="M5" i="46" s="1"/>
  <c r="N5" i="46" s="1"/>
  <c r="O5" i="46" s="1"/>
  <c r="P5" i="46" s="1"/>
  <c r="Q5" i="46" s="1"/>
  <c r="R5" i="46" s="1"/>
  <c r="S5" i="46" s="1"/>
  <c r="T5" i="46" s="1"/>
  <c r="U5" i="46" s="1"/>
  <c r="V5" i="46" s="1"/>
  <c r="W5" i="46" s="1"/>
  <c r="X5" i="46" s="1"/>
  <c r="Y5" i="46" s="1"/>
  <c r="Z5" i="46" s="1"/>
  <c r="AA5" i="46" s="1"/>
  <c r="AB5" i="46" s="1"/>
  <c r="AC5" i="46" s="1"/>
  <c r="AD5" i="46" s="1"/>
  <c r="AE5" i="46" s="1"/>
  <c r="AF5" i="46" s="1"/>
  <c r="AG5" i="46" s="1"/>
  <c r="AH5" i="46" s="1"/>
  <c r="AI5" i="46" s="1"/>
  <c r="AJ5" i="46" s="1"/>
  <c r="AK5" i="46" s="1"/>
  <c r="AL5" i="46" s="1"/>
  <c r="AM5" i="46" s="1"/>
  <c r="AN5" i="46" s="1"/>
  <c r="AO5" i="46" s="1"/>
  <c r="AP5" i="46" s="1"/>
  <c r="AQ5" i="46" s="1"/>
  <c r="AR5" i="46" s="1"/>
  <c r="AS5" i="46" s="1"/>
  <c r="AT5" i="46" s="1"/>
  <c r="AU5" i="46" s="1"/>
  <c r="AV5" i="46" s="1"/>
  <c r="AW5" i="46" s="1"/>
  <c r="AX5" i="46" s="1"/>
  <c r="AY5" i="46" s="1"/>
  <c r="AZ5" i="46" s="1"/>
  <c r="BA5" i="46" s="1"/>
  <c r="BB5" i="46" s="1"/>
  <c r="BC5" i="46" s="1"/>
  <c r="BD5" i="46" s="1"/>
  <c r="BE5" i="46" s="1"/>
  <c r="BF5" i="46" s="1"/>
  <c r="BG5" i="46" s="1"/>
  <c r="BH5" i="46" s="1"/>
  <c r="J6" i="46"/>
  <c r="J14" i="46" s="1"/>
  <c r="D4" i="46"/>
  <c r="D5" i="46"/>
  <c r="D20" i="46"/>
  <c r="D23" i="46"/>
  <c r="D22" i="46"/>
  <c r="D21" i="46"/>
  <c r="D15" i="46"/>
  <c r="D14" i="46"/>
  <c r="D9" i="46"/>
  <c r="B11" i="46"/>
  <c r="B18" i="46" s="1"/>
  <c r="B24" i="46"/>
  <c r="D24" i="46" s="1"/>
  <c r="B9" i="46"/>
  <c r="B8" i="46"/>
  <c r="D8" i="46" s="1"/>
  <c r="E70" i="1"/>
  <c r="F70" i="1"/>
  <c r="G70" i="1"/>
  <c r="I70" i="1"/>
  <c r="J70" i="1"/>
  <c r="E71" i="1"/>
  <c r="F71" i="1"/>
  <c r="G71" i="1"/>
  <c r="I71" i="1"/>
  <c r="J71" i="1"/>
  <c r="E72" i="1"/>
  <c r="F72" i="1"/>
  <c r="G72" i="1"/>
  <c r="I72" i="1" s="1"/>
  <c r="J72" i="1"/>
  <c r="E73" i="1"/>
  <c r="F73" i="1"/>
  <c r="G73" i="1"/>
  <c r="I73" i="1" s="1"/>
  <c r="J73" i="1"/>
  <c r="E74" i="1"/>
  <c r="F74" i="1"/>
  <c r="G74" i="1"/>
  <c r="I74" i="1"/>
  <c r="J74" i="1"/>
  <c r="E75" i="1"/>
  <c r="F75" i="1"/>
  <c r="G75" i="1"/>
  <c r="I75" i="1"/>
  <c r="J75" i="1"/>
  <c r="E76" i="1"/>
  <c r="F76" i="1"/>
  <c r="G76" i="1"/>
  <c r="I76" i="1" s="1"/>
  <c r="J76" i="1"/>
  <c r="E77" i="1"/>
  <c r="F77" i="1"/>
  <c r="G77" i="1"/>
  <c r="I77" i="1" s="1"/>
  <c r="J77" i="1"/>
  <c r="E78" i="1"/>
  <c r="F78" i="1"/>
  <c r="G78" i="1"/>
  <c r="I78" i="1"/>
  <c r="J78" i="1"/>
  <c r="E79" i="1"/>
  <c r="F79" i="1"/>
  <c r="G79" i="1"/>
  <c r="I79" i="1"/>
  <c r="J79" i="1"/>
  <c r="J69" i="1"/>
  <c r="G69" i="1"/>
  <c r="I69" i="1" s="1"/>
  <c r="F69" i="1"/>
  <c r="E69" i="1"/>
  <c r="J56" i="1"/>
  <c r="J57" i="1"/>
  <c r="J58" i="1"/>
  <c r="J59" i="1"/>
  <c r="J60" i="1"/>
  <c r="J61" i="1"/>
  <c r="J62" i="1"/>
  <c r="J63" i="1"/>
  <c r="J64" i="1"/>
  <c r="J65" i="1"/>
  <c r="J55" i="1"/>
  <c r="E56" i="1"/>
  <c r="F56" i="1"/>
  <c r="G56" i="1"/>
  <c r="I56" i="1" s="1"/>
  <c r="E57" i="1"/>
  <c r="F57" i="1"/>
  <c r="G57" i="1"/>
  <c r="I57" i="1"/>
  <c r="E58" i="1"/>
  <c r="F58" i="1"/>
  <c r="G58" i="1"/>
  <c r="I58" i="1"/>
  <c r="E59" i="1"/>
  <c r="F59" i="1"/>
  <c r="G59" i="1"/>
  <c r="I59" i="1" s="1"/>
  <c r="E60" i="1"/>
  <c r="F60" i="1"/>
  <c r="G60" i="1"/>
  <c r="I60" i="1" s="1"/>
  <c r="E61" i="1"/>
  <c r="F61" i="1"/>
  <c r="G61" i="1"/>
  <c r="I61" i="1"/>
  <c r="E62" i="1"/>
  <c r="F62" i="1"/>
  <c r="G62" i="1"/>
  <c r="I62" i="1"/>
  <c r="E63" i="1"/>
  <c r="F63" i="1"/>
  <c r="G63" i="1"/>
  <c r="I63" i="1" s="1"/>
  <c r="E64" i="1"/>
  <c r="F64" i="1"/>
  <c r="G64" i="1"/>
  <c r="I64" i="1" s="1"/>
  <c r="E65" i="1"/>
  <c r="F65" i="1"/>
  <c r="G65" i="1"/>
  <c r="I65" i="1"/>
  <c r="I55" i="1"/>
  <c r="G55" i="1"/>
  <c r="F55" i="1"/>
  <c r="E55" i="1"/>
  <c r="I45" i="1"/>
  <c r="I41" i="1"/>
  <c r="I37" i="1"/>
  <c r="I36" i="1"/>
  <c r="G37" i="1"/>
  <c r="G38" i="1"/>
  <c r="I38" i="1" s="1"/>
  <c r="G39" i="1"/>
  <c r="I39" i="1" s="1"/>
  <c r="G40" i="1"/>
  <c r="I40" i="1" s="1"/>
  <c r="G41" i="1"/>
  <c r="G42" i="1"/>
  <c r="I42" i="1" s="1"/>
  <c r="G43" i="1"/>
  <c r="I43" i="1" s="1"/>
  <c r="G44" i="1"/>
  <c r="I44" i="1" s="1"/>
  <c r="G45" i="1"/>
  <c r="G46" i="1"/>
  <c r="I46" i="1" s="1"/>
  <c r="G36" i="1"/>
  <c r="G5" i="45"/>
  <c r="G5" i="35"/>
  <c r="G5" i="36"/>
  <c r="G5" i="37"/>
  <c r="G5" i="38"/>
  <c r="G5" i="39"/>
  <c r="G5" i="40"/>
  <c r="G5" i="41"/>
  <c r="G5" i="42"/>
  <c r="G5" i="43"/>
  <c r="G5" i="44"/>
  <c r="G3" i="37"/>
  <c r="G2" i="42"/>
  <c r="E168" i="45"/>
  <c r="D168" i="45"/>
  <c r="E167" i="45"/>
  <c r="D167" i="45"/>
  <c r="E166" i="45"/>
  <c r="D166" i="45"/>
  <c r="E165" i="45"/>
  <c r="D165" i="45"/>
  <c r="E164" i="45"/>
  <c r="D164" i="45"/>
  <c r="E163" i="45"/>
  <c r="D163" i="45"/>
  <c r="E162" i="45"/>
  <c r="D162" i="45"/>
  <c r="E161" i="45"/>
  <c r="D161" i="45"/>
  <c r="E160" i="45"/>
  <c r="D160" i="45"/>
  <c r="E159" i="45"/>
  <c r="D159" i="45"/>
  <c r="E158" i="45"/>
  <c r="D158" i="45"/>
  <c r="E157" i="45"/>
  <c r="D157" i="45"/>
  <c r="E156" i="45"/>
  <c r="D156" i="45"/>
  <c r="E155" i="45"/>
  <c r="D155" i="45"/>
  <c r="E154" i="45"/>
  <c r="D154" i="45"/>
  <c r="E153" i="45"/>
  <c r="D153" i="45"/>
  <c r="E152" i="45"/>
  <c r="D152" i="45"/>
  <c r="E151" i="45"/>
  <c r="D151" i="45"/>
  <c r="E150" i="45"/>
  <c r="D150" i="45"/>
  <c r="E149" i="45"/>
  <c r="D149" i="45"/>
  <c r="E148" i="45"/>
  <c r="D148" i="45"/>
  <c r="E147" i="45"/>
  <c r="D147" i="45"/>
  <c r="E146" i="45"/>
  <c r="D146" i="45"/>
  <c r="E145" i="45"/>
  <c r="D145" i="45"/>
  <c r="E144" i="45"/>
  <c r="D144" i="45"/>
  <c r="E143" i="45"/>
  <c r="D143" i="45"/>
  <c r="E142" i="45"/>
  <c r="D142" i="45"/>
  <c r="E141" i="45"/>
  <c r="D141" i="45"/>
  <c r="E140" i="45"/>
  <c r="D140" i="45"/>
  <c r="E139" i="45"/>
  <c r="D139" i="45"/>
  <c r="E138" i="45"/>
  <c r="D138" i="45"/>
  <c r="E137" i="45"/>
  <c r="D137" i="45"/>
  <c r="E136" i="45"/>
  <c r="D136" i="45"/>
  <c r="E135" i="45"/>
  <c r="D135" i="45"/>
  <c r="E134" i="45"/>
  <c r="D134" i="45"/>
  <c r="E133" i="45"/>
  <c r="D133" i="45"/>
  <c r="E132" i="45"/>
  <c r="D132" i="45"/>
  <c r="E131" i="45"/>
  <c r="D131" i="45"/>
  <c r="E130" i="45"/>
  <c r="D130" i="45"/>
  <c r="E129" i="45"/>
  <c r="D129" i="45"/>
  <c r="E128" i="45"/>
  <c r="D128" i="45"/>
  <c r="E127" i="45"/>
  <c r="D127" i="45"/>
  <c r="E126" i="45"/>
  <c r="D126" i="45"/>
  <c r="E125" i="45"/>
  <c r="D125" i="45"/>
  <c r="E124" i="45"/>
  <c r="D124" i="45"/>
  <c r="E123" i="45"/>
  <c r="D123" i="45"/>
  <c r="E122" i="45"/>
  <c r="D122" i="45"/>
  <c r="E121" i="45"/>
  <c r="D121" i="45"/>
  <c r="E120" i="45"/>
  <c r="D120" i="45"/>
  <c r="E119" i="45"/>
  <c r="D119" i="45"/>
  <c r="E118" i="45"/>
  <c r="D118" i="45"/>
  <c r="E117" i="45"/>
  <c r="D117" i="45"/>
  <c r="E116" i="45"/>
  <c r="D116" i="45"/>
  <c r="E115" i="45"/>
  <c r="D115" i="45"/>
  <c r="E114" i="45"/>
  <c r="D114" i="45"/>
  <c r="E113" i="45"/>
  <c r="D113" i="45"/>
  <c r="E112" i="45"/>
  <c r="D112" i="45"/>
  <c r="E111" i="45"/>
  <c r="D111" i="45"/>
  <c r="E110" i="45"/>
  <c r="D110" i="45"/>
  <c r="E109" i="45"/>
  <c r="D109" i="45"/>
  <c r="E108" i="45"/>
  <c r="D108" i="45"/>
  <c r="E107" i="45"/>
  <c r="D107" i="45"/>
  <c r="E106" i="45"/>
  <c r="D106" i="45"/>
  <c r="E105" i="45"/>
  <c r="D105" i="45"/>
  <c r="E104" i="45"/>
  <c r="D104" i="45"/>
  <c r="E103" i="45"/>
  <c r="D103" i="45"/>
  <c r="E102" i="45"/>
  <c r="D102" i="45"/>
  <c r="E101" i="45"/>
  <c r="D101" i="45"/>
  <c r="E100" i="45"/>
  <c r="D100" i="45"/>
  <c r="E99" i="45"/>
  <c r="D99" i="45"/>
  <c r="E98" i="45"/>
  <c r="D98" i="45"/>
  <c r="E97" i="45"/>
  <c r="D97" i="45"/>
  <c r="E96" i="45"/>
  <c r="D96" i="45"/>
  <c r="E95" i="45"/>
  <c r="D95" i="45"/>
  <c r="E94" i="45"/>
  <c r="D94" i="45"/>
  <c r="E93" i="45"/>
  <c r="D93" i="45"/>
  <c r="E92" i="45"/>
  <c r="D92" i="45"/>
  <c r="E91" i="45"/>
  <c r="D91" i="45"/>
  <c r="E90" i="45"/>
  <c r="D90" i="45"/>
  <c r="E89" i="45"/>
  <c r="D89" i="45"/>
  <c r="E88" i="45"/>
  <c r="D88" i="45"/>
  <c r="E87" i="45"/>
  <c r="D87" i="45"/>
  <c r="E86" i="45"/>
  <c r="D86" i="45"/>
  <c r="E85" i="45"/>
  <c r="D85" i="45"/>
  <c r="E84" i="45"/>
  <c r="D84" i="45"/>
  <c r="E83" i="45"/>
  <c r="D83" i="45"/>
  <c r="E82" i="45"/>
  <c r="D82" i="45"/>
  <c r="E81" i="45"/>
  <c r="D81" i="45"/>
  <c r="E80" i="45"/>
  <c r="D80" i="45"/>
  <c r="E79" i="45"/>
  <c r="D79" i="45"/>
  <c r="E78" i="45"/>
  <c r="D78" i="45"/>
  <c r="E77" i="45"/>
  <c r="D77" i="45"/>
  <c r="E76" i="45"/>
  <c r="D76" i="45"/>
  <c r="E75" i="45"/>
  <c r="D75" i="45"/>
  <c r="E74" i="45"/>
  <c r="D74" i="45"/>
  <c r="E73" i="45"/>
  <c r="D73" i="45"/>
  <c r="E72" i="45"/>
  <c r="D72" i="45"/>
  <c r="E71" i="45"/>
  <c r="D71" i="45"/>
  <c r="E70" i="45"/>
  <c r="D70" i="45"/>
  <c r="E69" i="45"/>
  <c r="D69" i="45"/>
  <c r="E68" i="45"/>
  <c r="D68" i="45"/>
  <c r="E67" i="45"/>
  <c r="D67" i="45"/>
  <c r="E66" i="45"/>
  <c r="D66" i="45"/>
  <c r="E65" i="45"/>
  <c r="D65" i="45"/>
  <c r="E64" i="45"/>
  <c r="D64" i="45"/>
  <c r="E63" i="45"/>
  <c r="D63" i="45"/>
  <c r="E62" i="45"/>
  <c r="D62" i="45"/>
  <c r="E61" i="45"/>
  <c r="D61" i="45"/>
  <c r="E60" i="45"/>
  <c r="D60" i="45"/>
  <c r="E59" i="45"/>
  <c r="D59" i="45"/>
  <c r="E58" i="45"/>
  <c r="D58" i="45"/>
  <c r="E57" i="45"/>
  <c r="D57" i="45"/>
  <c r="E56" i="45"/>
  <c r="D56" i="45"/>
  <c r="E55" i="45"/>
  <c r="D55" i="45"/>
  <c r="E54" i="45"/>
  <c r="D54" i="45"/>
  <c r="E53" i="45"/>
  <c r="D53" i="45"/>
  <c r="E52" i="45"/>
  <c r="D52" i="45"/>
  <c r="E51" i="45"/>
  <c r="D51" i="45"/>
  <c r="E50" i="45"/>
  <c r="D50" i="45"/>
  <c r="E49" i="45"/>
  <c r="D49" i="45"/>
  <c r="E48" i="45"/>
  <c r="D48" i="45"/>
  <c r="E47" i="45"/>
  <c r="D47" i="45"/>
  <c r="E46" i="45"/>
  <c r="D46" i="45"/>
  <c r="E45" i="45"/>
  <c r="D45" i="45"/>
  <c r="E44" i="45"/>
  <c r="D44" i="45"/>
  <c r="E43" i="45"/>
  <c r="D43" i="45"/>
  <c r="E42" i="45"/>
  <c r="D42" i="45"/>
  <c r="E41" i="45"/>
  <c r="D41" i="45"/>
  <c r="E40" i="45"/>
  <c r="D40" i="45"/>
  <c r="E39" i="45"/>
  <c r="D39" i="45"/>
  <c r="E38" i="45"/>
  <c r="D38" i="45"/>
  <c r="E37" i="45"/>
  <c r="D37" i="45"/>
  <c r="E36" i="45"/>
  <c r="D36" i="45"/>
  <c r="E35" i="45"/>
  <c r="D35" i="45"/>
  <c r="E34" i="45"/>
  <c r="D34" i="45"/>
  <c r="E33" i="45"/>
  <c r="D33" i="45"/>
  <c r="E32" i="45"/>
  <c r="D32" i="45"/>
  <c r="E31" i="45"/>
  <c r="D31" i="45"/>
  <c r="E30" i="45"/>
  <c r="D30" i="45"/>
  <c r="E29" i="45"/>
  <c r="D29" i="45"/>
  <c r="E28" i="45"/>
  <c r="D28" i="45"/>
  <c r="E27" i="45"/>
  <c r="D27" i="45"/>
  <c r="E26" i="45"/>
  <c r="D26" i="45"/>
  <c r="E25" i="45"/>
  <c r="D25" i="45"/>
  <c r="E24" i="45"/>
  <c r="D24" i="45"/>
  <c r="E23" i="45"/>
  <c r="D23" i="45"/>
  <c r="E22" i="45"/>
  <c r="D22" i="45"/>
  <c r="E21" i="45"/>
  <c r="D21" i="45"/>
  <c r="E20" i="45"/>
  <c r="D20" i="45"/>
  <c r="E19" i="45"/>
  <c r="D19" i="45"/>
  <c r="E18" i="45"/>
  <c r="D18" i="45"/>
  <c r="E17" i="45"/>
  <c r="D17" i="45"/>
  <c r="E16" i="45"/>
  <c r="D16" i="45"/>
  <c r="E15" i="45"/>
  <c r="D15" i="45"/>
  <c r="E14" i="45"/>
  <c r="D14" i="45"/>
  <c r="E13" i="45"/>
  <c r="D13" i="45"/>
  <c r="E12" i="45"/>
  <c r="D12" i="45"/>
  <c r="E11" i="45"/>
  <c r="D11" i="45"/>
  <c r="E10" i="45"/>
  <c r="D10" i="45"/>
  <c r="E9" i="45"/>
  <c r="D9" i="45"/>
  <c r="E8" i="45"/>
  <c r="D8" i="45"/>
  <c r="E7" i="45"/>
  <c r="D7" i="45"/>
  <c r="E6" i="45"/>
  <c r="D6" i="45"/>
  <c r="E5" i="45"/>
  <c r="D5" i="45"/>
  <c r="G6" i="45"/>
  <c r="G4" i="45" s="1"/>
  <c r="E4" i="45"/>
  <c r="G2" i="45" s="1"/>
  <c r="D4" i="45"/>
  <c r="E3" i="45"/>
  <c r="D3" i="45"/>
  <c r="E168" i="35"/>
  <c r="D168" i="35"/>
  <c r="E167" i="35"/>
  <c r="D167" i="35"/>
  <c r="E166" i="35"/>
  <c r="D166" i="35"/>
  <c r="E165" i="35"/>
  <c r="D165" i="35"/>
  <c r="E164" i="35"/>
  <c r="D164" i="35"/>
  <c r="E163" i="35"/>
  <c r="D163" i="35"/>
  <c r="E162" i="35"/>
  <c r="D162" i="35"/>
  <c r="E161" i="35"/>
  <c r="D161" i="35"/>
  <c r="E160" i="35"/>
  <c r="D160" i="35"/>
  <c r="E159" i="35"/>
  <c r="D159" i="35"/>
  <c r="E158" i="35"/>
  <c r="D158" i="35"/>
  <c r="E157" i="35"/>
  <c r="D157" i="35"/>
  <c r="E156" i="35"/>
  <c r="D156" i="35"/>
  <c r="E155" i="35"/>
  <c r="D155" i="35"/>
  <c r="E154" i="35"/>
  <c r="D154" i="35"/>
  <c r="E153" i="35"/>
  <c r="D153" i="35"/>
  <c r="E152" i="35"/>
  <c r="D152" i="35"/>
  <c r="E151" i="35"/>
  <c r="D151" i="35"/>
  <c r="E150" i="35"/>
  <c r="D150" i="35"/>
  <c r="E149" i="35"/>
  <c r="D149" i="35"/>
  <c r="E148" i="35"/>
  <c r="D148" i="35"/>
  <c r="E147" i="35"/>
  <c r="D147" i="35"/>
  <c r="E146" i="35"/>
  <c r="D146" i="35"/>
  <c r="E145" i="35"/>
  <c r="D145" i="35"/>
  <c r="E144" i="35"/>
  <c r="D144" i="35"/>
  <c r="E143" i="35"/>
  <c r="D143" i="35"/>
  <c r="E142" i="35"/>
  <c r="D142" i="35"/>
  <c r="E141" i="35"/>
  <c r="D141" i="35"/>
  <c r="E140" i="35"/>
  <c r="D140" i="35"/>
  <c r="E139" i="35"/>
  <c r="D139" i="35"/>
  <c r="E138" i="35"/>
  <c r="D138" i="35"/>
  <c r="E137" i="35"/>
  <c r="D137" i="35"/>
  <c r="E136" i="35"/>
  <c r="D136" i="35"/>
  <c r="E135" i="35"/>
  <c r="D135" i="35"/>
  <c r="E134" i="35"/>
  <c r="D134" i="35"/>
  <c r="E133" i="35"/>
  <c r="D133" i="35"/>
  <c r="E132" i="35"/>
  <c r="D132" i="35"/>
  <c r="E131" i="35"/>
  <c r="D131" i="35"/>
  <c r="E130" i="35"/>
  <c r="D130" i="35"/>
  <c r="E129" i="35"/>
  <c r="D129" i="35"/>
  <c r="E128" i="35"/>
  <c r="D128" i="35"/>
  <c r="E127" i="35"/>
  <c r="D127" i="35"/>
  <c r="E126" i="35"/>
  <c r="D126" i="35"/>
  <c r="E125" i="35"/>
  <c r="D125" i="35"/>
  <c r="E124" i="35"/>
  <c r="D124" i="35"/>
  <c r="E123" i="35"/>
  <c r="D123" i="35"/>
  <c r="E122" i="35"/>
  <c r="D122" i="35"/>
  <c r="E121" i="35"/>
  <c r="D121" i="35"/>
  <c r="E120" i="35"/>
  <c r="D120" i="35"/>
  <c r="E119" i="35"/>
  <c r="D119" i="35"/>
  <c r="E118" i="35"/>
  <c r="D118" i="35"/>
  <c r="E117" i="35"/>
  <c r="D117" i="35"/>
  <c r="E116" i="35"/>
  <c r="D116" i="35"/>
  <c r="E115" i="35"/>
  <c r="D115" i="35"/>
  <c r="E114" i="35"/>
  <c r="D114" i="35"/>
  <c r="E113" i="35"/>
  <c r="D113" i="35"/>
  <c r="E112" i="35"/>
  <c r="D112" i="35"/>
  <c r="E111" i="35"/>
  <c r="D111" i="35"/>
  <c r="E110" i="35"/>
  <c r="D110" i="35"/>
  <c r="E109" i="35"/>
  <c r="D109" i="35"/>
  <c r="E108" i="35"/>
  <c r="D108" i="35"/>
  <c r="E107" i="35"/>
  <c r="D107" i="35"/>
  <c r="E106" i="35"/>
  <c r="D106" i="35"/>
  <c r="E105" i="35"/>
  <c r="D105" i="35"/>
  <c r="E104" i="35"/>
  <c r="D104" i="35"/>
  <c r="E103" i="35"/>
  <c r="D103" i="35"/>
  <c r="E102" i="35"/>
  <c r="D102" i="35"/>
  <c r="E101" i="35"/>
  <c r="D101" i="35"/>
  <c r="E100" i="35"/>
  <c r="D100" i="35"/>
  <c r="E99" i="35"/>
  <c r="D99" i="35"/>
  <c r="E98" i="35"/>
  <c r="D98" i="35"/>
  <c r="E97" i="35"/>
  <c r="D97" i="35"/>
  <c r="E96" i="35"/>
  <c r="D96" i="35"/>
  <c r="E95" i="35"/>
  <c r="D95" i="35"/>
  <c r="E94" i="35"/>
  <c r="D94" i="35"/>
  <c r="E93" i="35"/>
  <c r="D93" i="35"/>
  <c r="E92" i="35"/>
  <c r="D92" i="35"/>
  <c r="E91" i="35"/>
  <c r="D91" i="35"/>
  <c r="E90" i="35"/>
  <c r="D90" i="35"/>
  <c r="E89" i="35"/>
  <c r="D89" i="35"/>
  <c r="E88" i="35"/>
  <c r="D88" i="35"/>
  <c r="E87" i="35"/>
  <c r="D87" i="35"/>
  <c r="E86" i="35"/>
  <c r="D86" i="35"/>
  <c r="E85" i="35"/>
  <c r="D85" i="35"/>
  <c r="E84" i="35"/>
  <c r="D84" i="35"/>
  <c r="E83" i="35"/>
  <c r="D83" i="35"/>
  <c r="E82" i="35"/>
  <c r="D82" i="35"/>
  <c r="E81" i="35"/>
  <c r="D81" i="35"/>
  <c r="E80" i="35"/>
  <c r="D80" i="35"/>
  <c r="E79" i="35"/>
  <c r="D79" i="35"/>
  <c r="E78" i="35"/>
  <c r="D78" i="35"/>
  <c r="E77" i="35"/>
  <c r="D77" i="35"/>
  <c r="E76" i="35"/>
  <c r="D76" i="35"/>
  <c r="E75" i="35"/>
  <c r="D75" i="35"/>
  <c r="E74" i="35"/>
  <c r="D74" i="35"/>
  <c r="E73" i="35"/>
  <c r="D73" i="35"/>
  <c r="E72" i="35"/>
  <c r="D72" i="35"/>
  <c r="E71" i="35"/>
  <c r="D71" i="35"/>
  <c r="E70" i="35"/>
  <c r="D70" i="35"/>
  <c r="E69" i="35"/>
  <c r="D69" i="35"/>
  <c r="E68" i="35"/>
  <c r="D68" i="35"/>
  <c r="E67" i="35"/>
  <c r="D67" i="35"/>
  <c r="E66" i="35"/>
  <c r="D66" i="35"/>
  <c r="E65" i="35"/>
  <c r="D65" i="35"/>
  <c r="E64" i="35"/>
  <c r="D64" i="35"/>
  <c r="E63" i="35"/>
  <c r="D63" i="35"/>
  <c r="E62" i="35"/>
  <c r="D62" i="35"/>
  <c r="E61" i="35"/>
  <c r="D61" i="35"/>
  <c r="E60" i="35"/>
  <c r="D60" i="35"/>
  <c r="E59" i="35"/>
  <c r="D59" i="35"/>
  <c r="E58" i="35"/>
  <c r="D58" i="35"/>
  <c r="E57" i="35"/>
  <c r="D57" i="35"/>
  <c r="E56" i="35"/>
  <c r="D56" i="35"/>
  <c r="E55" i="35"/>
  <c r="D55" i="35"/>
  <c r="E54" i="35"/>
  <c r="D54" i="35"/>
  <c r="E53" i="35"/>
  <c r="D53" i="35"/>
  <c r="E52" i="35"/>
  <c r="D52" i="35"/>
  <c r="E51" i="35"/>
  <c r="D51" i="35"/>
  <c r="E50" i="35"/>
  <c r="D50" i="35"/>
  <c r="E49" i="35"/>
  <c r="D49" i="35"/>
  <c r="E48" i="35"/>
  <c r="D48" i="35"/>
  <c r="E47" i="35"/>
  <c r="D47" i="35"/>
  <c r="E46" i="35"/>
  <c r="D46" i="35"/>
  <c r="E45" i="35"/>
  <c r="D45" i="35"/>
  <c r="E44" i="35"/>
  <c r="D44" i="35"/>
  <c r="E43" i="35"/>
  <c r="D43" i="35"/>
  <c r="E42" i="35"/>
  <c r="D42" i="35"/>
  <c r="E41" i="35"/>
  <c r="D41" i="35"/>
  <c r="E40" i="35"/>
  <c r="D40" i="35"/>
  <c r="E39" i="35"/>
  <c r="D39" i="35"/>
  <c r="E38" i="35"/>
  <c r="D38" i="35"/>
  <c r="E37" i="35"/>
  <c r="D37" i="35"/>
  <c r="E36" i="35"/>
  <c r="D36" i="35"/>
  <c r="E35" i="35"/>
  <c r="D35" i="35"/>
  <c r="E34" i="35"/>
  <c r="D34" i="35"/>
  <c r="E33" i="35"/>
  <c r="D33" i="35"/>
  <c r="E32" i="35"/>
  <c r="D32" i="35"/>
  <c r="E31" i="35"/>
  <c r="D31" i="35"/>
  <c r="E30" i="35"/>
  <c r="D30" i="35"/>
  <c r="E29" i="35"/>
  <c r="D29" i="35"/>
  <c r="E28" i="35"/>
  <c r="D28" i="35"/>
  <c r="E27" i="35"/>
  <c r="D27" i="35"/>
  <c r="E26" i="35"/>
  <c r="D26" i="35"/>
  <c r="E25" i="35"/>
  <c r="D25" i="35"/>
  <c r="E24" i="35"/>
  <c r="D24" i="35"/>
  <c r="E23" i="35"/>
  <c r="D23" i="35"/>
  <c r="E22" i="35"/>
  <c r="D22" i="35"/>
  <c r="E21" i="35"/>
  <c r="D21" i="35"/>
  <c r="E20" i="35"/>
  <c r="D20" i="35"/>
  <c r="E19" i="35"/>
  <c r="D19" i="35"/>
  <c r="E18" i="35"/>
  <c r="D18" i="35"/>
  <c r="E17" i="35"/>
  <c r="D17" i="35"/>
  <c r="E16" i="35"/>
  <c r="D16" i="35"/>
  <c r="E15" i="35"/>
  <c r="D15" i="35"/>
  <c r="E14" i="35"/>
  <c r="D14" i="35"/>
  <c r="E13" i="35"/>
  <c r="D13" i="35"/>
  <c r="E12" i="35"/>
  <c r="D12" i="35"/>
  <c r="E11" i="35"/>
  <c r="D11" i="35"/>
  <c r="E10" i="35"/>
  <c r="D10" i="35"/>
  <c r="E9" i="35"/>
  <c r="D9" i="35"/>
  <c r="E8" i="35"/>
  <c r="D8" i="35"/>
  <c r="E7" i="35"/>
  <c r="D7" i="35"/>
  <c r="E6" i="35"/>
  <c r="D6" i="35"/>
  <c r="E5" i="35"/>
  <c r="D5" i="35"/>
  <c r="G6" i="35"/>
  <c r="G4" i="35" s="1"/>
  <c r="E4" i="35"/>
  <c r="D4" i="35"/>
  <c r="G3" i="35" s="1"/>
  <c r="E3" i="35"/>
  <c r="G2" i="35" s="1"/>
  <c r="G1" i="35" s="1"/>
  <c r="D3" i="35"/>
  <c r="E168" i="36"/>
  <c r="D168" i="36"/>
  <c r="E167" i="36"/>
  <c r="D167" i="36"/>
  <c r="E166" i="36"/>
  <c r="D166" i="36"/>
  <c r="E165" i="36"/>
  <c r="D165" i="36"/>
  <c r="E164" i="36"/>
  <c r="D164" i="36"/>
  <c r="E163" i="36"/>
  <c r="D163" i="36"/>
  <c r="E162" i="36"/>
  <c r="D162" i="36"/>
  <c r="E161" i="36"/>
  <c r="D161" i="36"/>
  <c r="E160" i="36"/>
  <c r="D160" i="36"/>
  <c r="E159" i="36"/>
  <c r="D159" i="36"/>
  <c r="E158" i="36"/>
  <c r="D158" i="36"/>
  <c r="E157" i="36"/>
  <c r="D157" i="36"/>
  <c r="E156" i="36"/>
  <c r="D156" i="36"/>
  <c r="E155" i="36"/>
  <c r="D155" i="36"/>
  <c r="E154" i="36"/>
  <c r="D154" i="36"/>
  <c r="E153" i="36"/>
  <c r="D153" i="36"/>
  <c r="E152" i="36"/>
  <c r="D152" i="36"/>
  <c r="E151" i="36"/>
  <c r="D151" i="36"/>
  <c r="E150" i="36"/>
  <c r="D150" i="36"/>
  <c r="E149" i="36"/>
  <c r="D149" i="36"/>
  <c r="E148" i="36"/>
  <c r="D148" i="36"/>
  <c r="E147" i="36"/>
  <c r="D147" i="36"/>
  <c r="E146" i="36"/>
  <c r="D146" i="36"/>
  <c r="E145" i="36"/>
  <c r="D145" i="36"/>
  <c r="E144" i="36"/>
  <c r="D144" i="36"/>
  <c r="E143" i="36"/>
  <c r="D143" i="36"/>
  <c r="E142" i="36"/>
  <c r="D142" i="36"/>
  <c r="E141" i="36"/>
  <c r="D141" i="36"/>
  <c r="E140" i="36"/>
  <c r="D140" i="36"/>
  <c r="E139" i="36"/>
  <c r="D139" i="36"/>
  <c r="E138" i="36"/>
  <c r="D138" i="36"/>
  <c r="E137" i="36"/>
  <c r="D137" i="36"/>
  <c r="E136" i="36"/>
  <c r="D136" i="36"/>
  <c r="E135" i="36"/>
  <c r="D135" i="36"/>
  <c r="E134" i="36"/>
  <c r="D134" i="36"/>
  <c r="E133" i="36"/>
  <c r="D133" i="36"/>
  <c r="E132" i="36"/>
  <c r="D132" i="36"/>
  <c r="E131" i="36"/>
  <c r="D131" i="36"/>
  <c r="E130" i="36"/>
  <c r="D130" i="36"/>
  <c r="E129" i="36"/>
  <c r="D129" i="36"/>
  <c r="E128" i="36"/>
  <c r="D128" i="36"/>
  <c r="E127" i="36"/>
  <c r="D127" i="36"/>
  <c r="E126" i="36"/>
  <c r="D126" i="36"/>
  <c r="E125" i="36"/>
  <c r="D125" i="36"/>
  <c r="E124" i="36"/>
  <c r="D124" i="36"/>
  <c r="E123" i="36"/>
  <c r="D123" i="36"/>
  <c r="E122" i="36"/>
  <c r="D122" i="36"/>
  <c r="E121" i="36"/>
  <c r="D121" i="36"/>
  <c r="E120" i="36"/>
  <c r="D120" i="36"/>
  <c r="E119" i="36"/>
  <c r="D119" i="36"/>
  <c r="E118" i="36"/>
  <c r="D118" i="36"/>
  <c r="E117" i="36"/>
  <c r="D117" i="36"/>
  <c r="E116" i="36"/>
  <c r="D116" i="36"/>
  <c r="E115" i="36"/>
  <c r="D115" i="36"/>
  <c r="E114" i="36"/>
  <c r="D114" i="36"/>
  <c r="E113" i="36"/>
  <c r="D113" i="36"/>
  <c r="E112" i="36"/>
  <c r="D112" i="36"/>
  <c r="E111" i="36"/>
  <c r="D111" i="36"/>
  <c r="E110" i="36"/>
  <c r="D110" i="36"/>
  <c r="E109" i="36"/>
  <c r="D109" i="36"/>
  <c r="E108" i="36"/>
  <c r="D108" i="36"/>
  <c r="E107" i="36"/>
  <c r="D107" i="36"/>
  <c r="E106" i="36"/>
  <c r="D106" i="36"/>
  <c r="E105" i="36"/>
  <c r="D105" i="36"/>
  <c r="E104" i="36"/>
  <c r="D104" i="36"/>
  <c r="E103" i="36"/>
  <c r="D103" i="36"/>
  <c r="E102" i="36"/>
  <c r="D102" i="36"/>
  <c r="E101" i="36"/>
  <c r="D101" i="36"/>
  <c r="E100" i="36"/>
  <c r="D100" i="36"/>
  <c r="E99" i="36"/>
  <c r="D99" i="36"/>
  <c r="E98" i="36"/>
  <c r="D98" i="36"/>
  <c r="E97" i="36"/>
  <c r="D97" i="36"/>
  <c r="E96" i="36"/>
  <c r="D96" i="36"/>
  <c r="E95" i="36"/>
  <c r="D95" i="36"/>
  <c r="E94" i="36"/>
  <c r="D94" i="36"/>
  <c r="E93" i="36"/>
  <c r="D93" i="36"/>
  <c r="E92" i="36"/>
  <c r="D92" i="36"/>
  <c r="E91" i="36"/>
  <c r="D91" i="36"/>
  <c r="E90" i="36"/>
  <c r="D90" i="36"/>
  <c r="E89" i="36"/>
  <c r="D89" i="36"/>
  <c r="E88" i="36"/>
  <c r="D88" i="36"/>
  <c r="E87" i="36"/>
  <c r="D87" i="36"/>
  <c r="E86" i="36"/>
  <c r="D86" i="36"/>
  <c r="E85" i="36"/>
  <c r="D85" i="36"/>
  <c r="E84" i="36"/>
  <c r="D84" i="36"/>
  <c r="E83" i="36"/>
  <c r="D83" i="36"/>
  <c r="E82" i="36"/>
  <c r="D82" i="36"/>
  <c r="E81" i="36"/>
  <c r="D81" i="36"/>
  <c r="E80" i="36"/>
  <c r="D80" i="36"/>
  <c r="E79" i="36"/>
  <c r="D79" i="36"/>
  <c r="E78" i="36"/>
  <c r="D78" i="36"/>
  <c r="E77" i="36"/>
  <c r="D77" i="36"/>
  <c r="E76" i="36"/>
  <c r="D76" i="36"/>
  <c r="E75" i="36"/>
  <c r="D75" i="36"/>
  <c r="E74" i="36"/>
  <c r="D74" i="36"/>
  <c r="E73" i="36"/>
  <c r="D73" i="36"/>
  <c r="E72" i="36"/>
  <c r="D72" i="36"/>
  <c r="E71" i="36"/>
  <c r="D71" i="36"/>
  <c r="E70" i="36"/>
  <c r="D70" i="36"/>
  <c r="E69" i="36"/>
  <c r="D69" i="36"/>
  <c r="E68" i="36"/>
  <c r="D68" i="36"/>
  <c r="E67" i="36"/>
  <c r="D67" i="36"/>
  <c r="E66" i="36"/>
  <c r="D66" i="36"/>
  <c r="E65" i="36"/>
  <c r="D65" i="36"/>
  <c r="E64" i="36"/>
  <c r="D64" i="36"/>
  <c r="E63" i="36"/>
  <c r="D63" i="36"/>
  <c r="E62" i="36"/>
  <c r="D62" i="36"/>
  <c r="E61" i="36"/>
  <c r="D61" i="36"/>
  <c r="E60" i="36"/>
  <c r="D60" i="36"/>
  <c r="E59" i="36"/>
  <c r="D59" i="36"/>
  <c r="E58" i="36"/>
  <c r="D58" i="36"/>
  <c r="E57" i="36"/>
  <c r="D57" i="36"/>
  <c r="E56" i="36"/>
  <c r="D56" i="36"/>
  <c r="E55" i="36"/>
  <c r="D55" i="36"/>
  <c r="E54" i="36"/>
  <c r="D54" i="36"/>
  <c r="E53" i="36"/>
  <c r="D53" i="36"/>
  <c r="E52" i="36"/>
  <c r="D52" i="36"/>
  <c r="E51" i="36"/>
  <c r="D51" i="36"/>
  <c r="E50" i="36"/>
  <c r="D50" i="36"/>
  <c r="E49" i="36"/>
  <c r="D49" i="36"/>
  <c r="E48" i="36"/>
  <c r="D48" i="36"/>
  <c r="E47" i="36"/>
  <c r="D47" i="36"/>
  <c r="E46" i="36"/>
  <c r="D46" i="36"/>
  <c r="E45" i="36"/>
  <c r="D45" i="36"/>
  <c r="E44" i="36"/>
  <c r="D44" i="36"/>
  <c r="E43" i="36"/>
  <c r="D43" i="36"/>
  <c r="E42" i="36"/>
  <c r="D42" i="36"/>
  <c r="E41" i="36"/>
  <c r="D41" i="36"/>
  <c r="E40" i="36"/>
  <c r="D40" i="36"/>
  <c r="E39" i="36"/>
  <c r="D39" i="36"/>
  <c r="E38" i="36"/>
  <c r="D38" i="36"/>
  <c r="E37" i="36"/>
  <c r="D37" i="36"/>
  <c r="E36" i="36"/>
  <c r="D36" i="36"/>
  <c r="E35" i="36"/>
  <c r="D35" i="36"/>
  <c r="E34" i="36"/>
  <c r="D34" i="36"/>
  <c r="E33" i="36"/>
  <c r="D33" i="36"/>
  <c r="E32" i="36"/>
  <c r="D32" i="36"/>
  <c r="E31" i="36"/>
  <c r="D31" i="36"/>
  <c r="E30" i="36"/>
  <c r="D30" i="36"/>
  <c r="E29" i="36"/>
  <c r="D29" i="36"/>
  <c r="E28" i="36"/>
  <c r="D28" i="36"/>
  <c r="E27" i="36"/>
  <c r="D27" i="36"/>
  <c r="E26" i="36"/>
  <c r="D26" i="36"/>
  <c r="E25" i="36"/>
  <c r="D25" i="36"/>
  <c r="E24" i="36"/>
  <c r="D24" i="36"/>
  <c r="E23" i="36"/>
  <c r="D23" i="36"/>
  <c r="E22" i="36"/>
  <c r="D22" i="36"/>
  <c r="E21" i="36"/>
  <c r="D21" i="36"/>
  <c r="E20" i="36"/>
  <c r="D20" i="36"/>
  <c r="E19" i="36"/>
  <c r="D19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2" i="36"/>
  <c r="D12" i="36"/>
  <c r="E11" i="36"/>
  <c r="D11" i="36"/>
  <c r="E10" i="36"/>
  <c r="D10" i="36"/>
  <c r="E9" i="36"/>
  <c r="D9" i="36"/>
  <c r="E8" i="36"/>
  <c r="D8" i="36"/>
  <c r="E7" i="36"/>
  <c r="D7" i="36"/>
  <c r="E6" i="36"/>
  <c r="D6" i="36"/>
  <c r="E5" i="36"/>
  <c r="D5" i="36"/>
  <c r="G6" i="36"/>
  <c r="G4" i="36" s="1"/>
  <c r="E4" i="36"/>
  <c r="D4" i="36"/>
  <c r="E3" i="36"/>
  <c r="G2" i="36" s="1"/>
  <c r="D3" i="36"/>
  <c r="G3" i="36" s="1"/>
  <c r="E168" i="37"/>
  <c r="D168" i="37"/>
  <c r="E167" i="37"/>
  <c r="D167" i="37"/>
  <c r="E166" i="37"/>
  <c r="D166" i="37"/>
  <c r="E165" i="37"/>
  <c r="D165" i="37"/>
  <c r="E164" i="37"/>
  <c r="D164" i="37"/>
  <c r="E163" i="37"/>
  <c r="D163" i="37"/>
  <c r="E162" i="37"/>
  <c r="D162" i="37"/>
  <c r="E161" i="37"/>
  <c r="D161" i="37"/>
  <c r="E160" i="37"/>
  <c r="D160" i="37"/>
  <c r="E159" i="37"/>
  <c r="D159" i="37"/>
  <c r="E158" i="37"/>
  <c r="D158" i="37"/>
  <c r="E157" i="37"/>
  <c r="D157" i="37"/>
  <c r="E156" i="37"/>
  <c r="D156" i="37"/>
  <c r="E155" i="37"/>
  <c r="D155" i="37"/>
  <c r="E154" i="37"/>
  <c r="D154" i="37"/>
  <c r="E153" i="37"/>
  <c r="D153" i="37"/>
  <c r="E152" i="37"/>
  <c r="D152" i="37"/>
  <c r="E151" i="37"/>
  <c r="D151" i="37"/>
  <c r="E150" i="37"/>
  <c r="D150" i="37"/>
  <c r="E149" i="37"/>
  <c r="D149" i="37"/>
  <c r="E148" i="37"/>
  <c r="D148" i="37"/>
  <c r="E147" i="37"/>
  <c r="D147" i="37"/>
  <c r="E146" i="37"/>
  <c r="D146" i="37"/>
  <c r="E145" i="37"/>
  <c r="D145" i="37"/>
  <c r="E144" i="37"/>
  <c r="D144" i="37"/>
  <c r="E143" i="37"/>
  <c r="D143" i="37"/>
  <c r="E142" i="37"/>
  <c r="D142" i="37"/>
  <c r="E141" i="37"/>
  <c r="D141" i="37"/>
  <c r="E140" i="37"/>
  <c r="D140" i="37"/>
  <c r="E139" i="37"/>
  <c r="D139" i="37"/>
  <c r="E138" i="37"/>
  <c r="D138" i="37"/>
  <c r="E137" i="37"/>
  <c r="D137" i="37"/>
  <c r="E136" i="37"/>
  <c r="D136" i="37"/>
  <c r="E135" i="37"/>
  <c r="D135" i="37"/>
  <c r="E134" i="37"/>
  <c r="D134" i="37"/>
  <c r="E133" i="37"/>
  <c r="D133" i="37"/>
  <c r="E132" i="37"/>
  <c r="D132" i="37"/>
  <c r="E131" i="37"/>
  <c r="D131" i="37"/>
  <c r="E130" i="37"/>
  <c r="D130" i="37"/>
  <c r="E129" i="37"/>
  <c r="D129" i="37"/>
  <c r="E128" i="37"/>
  <c r="D128" i="37"/>
  <c r="E127" i="37"/>
  <c r="D127" i="37"/>
  <c r="E126" i="37"/>
  <c r="D126" i="37"/>
  <c r="E125" i="37"/>
  <c r="D125" i="37"/>
  <c r="E124" i="37"/>
  <c r="D124" i="37"/>
  <c r="E123" i="37"/>
  <c r="D123" i="37"/>
  <c r="E122" i="37"/>
  <c r="D122" i="37"/>
  <c r="E121" i="37"/>
  <c r="D121" i="37"/>
  <c r="E120" i="37"/>
  <c r="D120" i="37"/>
  <c r="E119" i="37"/>
  <c r="D119" i="37"/>
  <c r="E118" i="37"/>
  <c r="D118" i="37"/>
  <c r="E117" i="37"/>
  <c r="D117" i="37"/>
  <c r="E116" i="37"/>
  <c r="D116" i="37"/>
  <c r="E115" i="37"/>
  <c r="D115" i="37"/>
  <c r="E114" i="37"/>
  <c r="D114" i="37"/>
  <c r="E113" i="37"/>
  <c r="D113" i="37"/>
  <c r="E112" i="37"/>
  <c r="D112" i="37"/>
  <c r="E111" i="37"/>
  <c r="D111" i="37"/>
  <c r="E110" i="37"/>
  <c r="D110" i="37"/>
  <c r="E109" i="37"/>
  <c r="D109" i="37"/>
  <c r="E108" i="37"/>
  <c r="D108" i="37"/>
  <c r="E107" i="37"/>
  <c r="D107" i="37"/>
  <c r="E106" i="37"/>
  <c r="D106" i="37"/>
  <c r="E105" i="37"/>
  <c r="D105" i="37"/>
  <c r="E104" i="37"/>
  <c r="D104" i="37"/>
  <c r="E103" i="37"/>
  <c r="D103" i="37"/>
  <c r="E102" i="37"/>
  <c r="D102" i="37"/>
  <c r="E101" i="37"/>
  <c r="D101" i="37"/>
  <c r="E100" i="37"/>
  <c r="D100" i="37"/>
  <c r="E99" i="37"/>
  <c r="D99" i="37"/>
  <c r="E98" i="37"/>
  <c r="D98" i="37"/>
  <c r="E97" i="37"/>
  <c r="D97" i="37"/>
  <c r="E96" i="37"/>
  <c r="D96" i="37"/>
  <c r="E95" i="37"/>
  <c r="D95" i="37"/>
  <c r="E94" i="37"/>
  <c r="D94" i="37"/>
  <c r="E93" i="37"/>
  <c r="D93" i="37"/>
  <c r="E92" i="37"/>
  <c r="D92" i="37"/>
  <c r="E91" i="37"/>
  <c r="D91" i="37"/>
  <c r="E90" i="37"/>
  <c r="D90" i="37"/>
  <c r="E89" i="37"/>
  <c r="D89" i="37"/>
  <c r="E88" i="37"/>
  <c r="D88" i="37"/>
  <c r="E87" i="37"/>
  <c r="D87" i="37"/>
  <c r="E86" i="37"/>
  <c r="D86" i="37"/>
  <c r="E85" i="37"/>
  <c r="D85" i="37"/>
  <c r="E84" i="37"/>
  <c r="D84" i="37"/>
  <c r="E83" i="37"/>
  <c r="D83" i="37"/>
  <c r="E82" i="37"/>
  <c r="D82" i="37"/>
  <c r="E81" i="37"/>
  <c r="D81" i="37"/>
  <c r="E80" i="37"/>
  <c r="D80" i="37"/>
  <c r="E79" i="37"/>
  <c r="D79" i="37"/>
  <c r="E78" i="37"/>
  <c r="D78" i="37"/>
  <c r="E77" i="37"/>
  <c r="D77" i="37"/>
  <c r="E76" i="37"/>
  <c r="D76" i="37"/>
  <c r="E75" i="37"/>
  <c r="D75" i="37"/>
  <c r="E74" i="37"/>
  <c r="D74" i="37"/>
  <c r="E73" i="37"/>
  <c r="D73" i="37"/>
  <c r="E72" i="37"/>
  <c r="D72" i="37"/>
  <c r="E71" i="37"/>
  <c r="D71" i="37"/>
  <c r="E70" i="37"/>
  <c r="D70" i="37"/>
  <c r="E69" i="37"/>
  <c r="D69" i="37"/>
  <c r="E68" i="37"/>
  <c r="D68" i="37"/>
  <c r="E67" i="37"/>
  <c r="D67" i="37"/>
  <c r="E66" i="37"/>
  <c r="D66" i="37"/>
  <c r="E65" i="37"/>
  <c r="D65" i="37"/>
  <c r="E64" i="37"/>
  <c r="D64" i="37"/>
  <c r="E63" i="37"/>
  <c r="D63" i="37"/>
  <c r="E62" i="37"/>
  <c r="D62" i="37"/>
  <c r="E61" i="37"/>
  <c r="D61" i="37"/>
  <c r="E60" i="37"/>
  <c r="D60" i="37"/>
  <c r="E59" i="37"/>
  <c r="D59" i="37"/>
  <c r="E58" i="37"/>
  <c r="D58" i="37"/>
  <c r="E57" i="37"/>
  <c r="D57" i="37"/>
  <c r="E56" i="37"/>
  <c r="D56" i="37"/>
  <c r="E55" i="37"/>
  <c r="D55" i="37"/>
  <c r="E54" i="37"/>
  <c r="D54" i="37"/>
  <c r="E53" i="37"/>
  <c r="D53" i="37"/>
  <c r="E52" i="37"/>
  <c r="D52" i="37"/>
  <c r="E51" i="37"/>
  <c r="D51" i="37"/>
  <c r="E50" i="37"/>
  <c r="D50" i="37"/>
  <c r="E49" i="37"/>
  <c r="D49" i="37"/>
  <c r="E48" i="37"/>
  <c r="D48" i="37"/>
  <c r="E47" i="37"/>
  <c r="D47" i="37"/>
  <c r="E46" i="37"/>
  <c r="D46" i="37"/>
  <c r="E45" i="37"/>
  <c r="D45" i="37"/>
  <c r="E44" i="37"/>
  <c r="D44" i="37"/>
  <c r="E43" i="37"/>
  <c r="D43" i="37"/>
  <c r="E42" i="37"/>
  <c r="D42" i="37"/>
  <c r="E41" i="37"/>
  <c r="D41" i="37"/>
  <c r="E40" i="37"/>
  <c r="D40" i="37"/>
  <c r="E39" i="37"/>
  <c r="D39" i="37"/>
  <c r="E38" i="37"/>
  <c r="D38" i="37"/>
  <c r="E37" i="37"/>
  <c r="D37" i="37"/>
  <c r="E36" i="37"/>
  <c r="D36" i="37"/>
  <c r="E35" i="37"/>
  <c r="D35" i="37"/>
  <c r="E34" i="37"/>
  <c r="D34" i="37"/>
  <c r="E33" i="37"/>
  <c r="D33" i="37"/>
  <c r="E32" i="37"/>
  <c r="D32" i="37"/>
  <c r="E31" i="37"/>
  <c r="D31" i="37"/>
  <c r="E30" i="37"/>
  <c r="D30" i="37"/>
  <c r="E29" i="37"/>
  <c r="D29" i="37"/>
  <c r="E28" i="37"/>
  <c r="D28" i="37"/>
  <c r="E27" i="37"/>
  <c r="D27" i="37"/>
  <c r="E26" i="37"/>
  <c r="D26" i="37"/>
  <c r="E25" i="37"/>
  <c r="D25" i="37"/>
  <c r="E24" i="37"/>
  <c r="D24" i="37"/>
  <c r="E23" i="37"/>
  <c r="D23" i="37"/>
  <c r="E22" i="37"/>
  <c r="D22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E15" i="37"/>
  <c r="D15" i="37"/>
  <c r="E14" i="37"/>
  <c r="D14" i="37"/>
  <c r="E13" i="37"/>
  <c r="D13" i="37"/>
  <c r="E12" i="37"/>
  <c r="D12" i="37"/>
  <c r="E11" i="37"/>
  <c r="D11" i="37"/>
  <c r="E10" i="37"/>
  <c r="D10" i="37"/>
  <c r="E9" i="37"/>
  <c r="D9" i="37"/>
  <c r="E8" i="37"/>
  <c r="D8" i="37"/>
  <c r="E7" i="37"/>
  <c r="D7" i="37"/>
  <c r="E6" i="37"/>
  <c r="D6" i="37"/>
  <c r="E5" i="37"/>
  <c r="D5" i="37"/>
  <c r="G6" i="37"/>
  <c r="G4" i="37" s="1"/>
  <c r="E4" i="37"/>
  <c r="D4" i="37"/>
  <c r="E3" i="37"/>
  <c r="G2" i="37" s="1"/>
  <c r="G1" i="37" s="1"/>
  <c r="D3" i="37"/>
  <c r="E168" i="38"/>
  <c r="D168" i="38"/>
  <c r="E167" i="38"/>
  <c r="D167" i="38"/>
  <c r="E166" i="38"/>
  <c r="D166" i="38"/>
  <c r="E165" i="38"/>
  <c r="D165" i="38"/>
  <c r="E164" i="38"/>
  <c r="D164" i="38"/>
  <c r="E163" i="38"/>
  <c r="D163" i="38"/>
  <c r="E162" i="38"/>
  <c r="D162" i="38"/>
  <c r="E161" i="38"/>
  <c r="D161" i="38"/>
  <c r="E160" i="38"/>
  <c r="D160" i="38"/>
  <c r="E159" i="38"/>
  <c r="D159" i="38"/>
  <c r="E158" i="38"/>
  <c r="D158" i="38"/>
  <c r="E157" i="38"/>
  <c r="D157" i="38"/>
  <c r="E156" i="38"/>
  <c r="D156" i="38"/>
  <c r="E155" i="38"/>
  <c r="D155" i="38"/>
  <c r="E154" i="38"/>
  <c r="D154" i="38"/>
  <c r="E153" i="38"/>
  <c r="D153" i="38"/>
  <c r="E152" i="38"/>
  <c r="D152" i="38"/>
  <c r="E151" i="38"/>
  <c r="D151" i="38"/>
  <c r="E150" i="38"/>
  <c r="D150" i="38"/>
  <c r="E149" i="38"/>
  <c r="D149" i="38"/>
  <c r="E148" i="38"/>
  <c r="D148" i="38"/>
  <c r="E147" i="38"/>
  <c r="D147" i="38"/>
  <c r="E146" i="38"/>
  <c r="D146" i="38"/>
  <c r="E145" i="38"/>
  <c r="D145" i="38"/>
  <c r="E144" i="38"/>
  <c r="D144" i="38"/>
  <c r="E143" i="38"/>
  <c r="D143" i="38"/>
  <c r="E142" i="38"/>
  <c r="D142" i="38"/>
  <c r="E141" i="38"/>
  <c r="D141" i="38"/>
  <c r="E140" i="38"/>
  <c r="D140" i="38"/>
  <c r="E139" i="38"/>
  <c r="D139" i="38"/>
  <c r="E138" i="38"/>
  <c r="D138" i="38"/>
  <c r="E137" i="38"/>
  <c r="D137" i="38"/>
  <c r="E136" i="38"/>
  <c r="D136" i="38"/>
  <c r="E135" i="38"/>
  <c r="D135" i="38"/>
  <c r="E134" i="38"/>
  <c r="D134" i="38"/>
  <c r="E133" i="38"/>
  <c r="D133" i="38"/>
  <c r="E132" i="38"/>
  <c r="D132" i="38"/>
  <c r="E131" i="38"/>
  <c r="D131" i="38"/>
  <c r="E130" i="38"/>
  <c r="D130" i="38"/>
  <c r="E129" i="38"/>
  <c r="D129" i="38"/>
  <c r="E128" i="38"/>
  <c r="D128" i="38"/>
  <c r="E127" i="38"/>
  <c r="D127" i="38"/>
  <c r="E126" i="38"/>
  <c r="D126" i="38"/>
  <c r="E125" i="38"/>
  <c r="D125" i="38"/>
  <c r="E124" i="38"/>
  <c r="D124" i="38"/>
  <c r="E123" i="38"/>
  <c r="D123" i="38"/>
  <c r="E122" i="38"/>
  <c r="D122" i="38"/>
  <c r="E121" i="38"/>
  <c r="D121" i="38"/>
  <c r="E120" i="38"/>
  <c r="D120" i="38"/>
  <c r="E119" i="38"/>
  <c r="D119" i="38"/>
  <c r="E118" i="38"/>
  <c r="D118" i="38"/>
  <c r="E117" i="38"/>
  <c r="D117" i="38"/>
  <c r="E116" i="38"/>
  <c r="D116" i="38"/>
  <c r="E115" i="38"/>
  <c r="D115" i="38"/>
  <c r="E114" i="38"/>
  <c r="D114" i="38"/>
  <c r="E113" i="38"/>
  <c r="D113" i="38"/>
  <c r="E112" i="38"/>
  <c r="D112" i="38"/>
  <c r="E111" i="38"/>
  <c r="D111" i="38"/>
  <c r="E110" i="38"/>
  <c r="D110" i="38"/>
  <c r="E109" i="38"/>
  <c r="D109" i="38"/>
  <c r="E108" i="38"/>
  <c r="D108" i="38"/>
  <c r="E107" i="38"/>
  <c r="D107" i="38"/>
  <c r="E106" i="38"/>
  <c r="D106" i="38"/>
  <c r="E105" i="38"/>
  <c r="D105" i="38"/>
  <c r="E104" i="38"/>
  <c r="D104" i="38"/>
  <c r="E103" i="38"/>
  <c r="D103" i="38"/>
  <c r="E102" i="38"/>
  <c r="D102" i="38"/>
  <c r="E101" i="38"/>
  <c r="D101" i="38"/>
  <c r="E100" i="38"/>
  <c r="D100" i="38"/>
  <c r="E99" i="38"/>
  <c r="D99" i="38"/>
  <c r="E98" i="38"/>
  <c r="D98" i="38"/>
  <c r="E97" i="38"/>
  <c r="D97" i="38"/>
  <c r="E96" i="38"/>
  <c r="D96" i="38"/>
  <c r="E95" i="38"/>
  <c r="D95" i="38"/>
  <c r="E94" i="38"/>
  <c r="D94" i="38"/>
  <c r="E93" i="38"/>
  <c r="D93" i="38"/>
  <c r="E92" i="38"/>
  <c r="D92" i="38"/>
  <c r="E91" i="38"/>
  <c r="D91" i="38"/>
  <c r="E90" i="38"/>
  <c r="D90" i="38"/>
  <c r="E89" i="38"/>
  <c r="D89" i="38"/>
  <c r="E88" i="38"/>
  <c r="D88" i="38"/>
  <c r="E87" i="38"/>
  <c r="D87" i="38"/>
  <c r="E86" i="38"/>
  <c r="D86" i="38"/>
  <c r="E85" i="38"/>
  <c r="D85" i="38"/>
  <c r="E84" i="38"/>
  <c r="D84" i="38"/>
  <c r="E83" i="38"/>
  <c r="D83" i="38"/>
  <c r="E82" i="38"/>
  <c r="D82" i="38"/>
  <c r="E81" i="38"/>
  <c r="D81" i="38"/>
  <c r="E80" i="38"/>
  <c r="D80" i="38"/>
  <c r="E79" i="38"/>
  <c r="D79" i="38"/>
  <c r="E78" i="38"/>
  <c r="D78" i="38"/>
  <c r="E77" i="38"/>
  <c r="D77" i="38"/>
  <c r="E76" i="38"/>
  <c r="D76" i="38"/>
  <c r="E75" i="38"/>
  <c r="D75" i="38"/>
  <c r="E74" i="38"/>
  <c r="D74" i="38"/>
  <c r="E73" i="38"/>
  <c r="D73" i="38"/>
  <c r="E72" i="38"/>
  <c r="D72" i="38"/>
  <c r="E71" i="38"/>
  <c r="D71" i="38"/>
  <c r="E70" i="38"/>
  <c r="D70" i="38"/>
  <c r="E69" i="38"/>
  <c r="D69" i="38"/>
  <c r="E68" i="38"/>
  <c r="D68" i="38"/>
  <c r="E67" i="38"/>
  <c r="D67" i="38"/>
  <c r="E66" i="38"/>
  <c r="D66" i="38"/>
  <c r="E65" i="38"/>
  <c r="D65" i="38"/>
  <c r="E64" i="38"/>
  <c r="D64" i="38"/>
  <c r="E63" i="38"/>
  <c r="D63" i="38"/>
  <c r="E62" i="38"/>
  <c r="D62" i="38"/>
  <c r="E61" i="38"/>
  <c r="D61" i="38"/>
  <c r="E60" i="38"/>
  <c r="D60" i="38"/>
  <c r="E59" i="38"/>
  <c r="D59" i="38"/>
  <c r="E58" i="38"/>
  <c r="D58" i="38"/>
  <c r="E57" i="38"/>
  <c r="D57" i="38"/>
  <c r="E56" i="38"/>
  <c r="D56" i="38"/>
  <c r="E55" i="38"/>
  <c r="D55" i="38"/>
  <c r="E54" i="38"/>
  <c r="D54" i="38"/>
  <c r="E53" i="38"/>
  <c r="D53" i="38"/>
  <c r="E52" i="38"/>
  <c r="D52" i="38"/>
  <c r="E51" i="38"/>
  <c r="D51" i="38"/>
  <c r="E50" i="38"/>
  <c r="D50" i="38"/>
  <c r="E49" i="38"/>
  <c r="D49" i="38"/>
  <c r="E48" i="38"/>
  <c r="D48" i="38"/>
  <c r="E47" i="38"/>
  <c r="D47" i="38"/>
  <c r="E46" i="38"/>
  <c r="D46" i="38"/>
  <c r="E45" i="38"/>
  <c r="D45" i="38"/>
  <c r="E44" i="38"/>
  <c r="D44" i="38"/>
  <c r="E43" i="38"/>
  <c r="D43" i="38"/>
  <c r="E42" i="38"/>
  <c r="D42" i="38"/>
  <c r="E41" i="38"/>
  <c r="D41" i="38"/>
  <c r="E40" i="38"/>
  <c r="D40" i="38"/>
  <c r="E39" i="38"/>
  <c r="D39" i="38"/>
  <c r="E38" i="38"/>
  <c r="D38" i="38"/>
  <c r="E37" i="38"/>
  <c r="D37" i="38"/>
  <c r="E36" i="38"/>
  <c r="D36" i="38"/>
  <c r="E35" i="38"/>
  <c r="D35" i="38"/>
  <c r="E34" i="38"/>
  <c r="D34" i="38"/>
  <c r="E33" i="38"/>
  <c r="D33" i="38"/>
  <c r="E32" i="38"/>
  <c r="D32" i="38"/>
  <c r="E31" i="38"/>
  <c r="D31" i="38"/>
  <c r="E30" i="38"/>
  <c r="D30" i="38"/>
  <c r="E29" i="38"/>
  <c r="D29" i="38"/>
  <c r="E28" i="38"/>
  <c r="D28" i="38"/>
  <c r="E27" i="38"/>
  <c r="D27" i="38"/>
  <c r="E26" i="38"/>
  <c r="D26" i="38"/>
  <c r="E25" i="38"/>
  <c r="D25" i="38"/>
  <c r="E24" i="38"/>
  <c r="D24" i="38"/>
  <c r="E23" i="38"/>
  <c r="D23" i="38"/>
  <c r="E22" i="38"/>
  <c r="D22" i="38"/>
  <c r="E21" i="38"/>
  <c r="D21" i="38"/>
  <c r="E20" i="38"/>
  <c r="D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E8" i="38"/>
  <c r="D8" i="38"/>
  <c r="E7" i="38"/>
  <c r="D7" i="38"/>
  <c r="E6" i="38"/>
  <c r="D6" i="38"/>
  <c r="E5" i="38"/>
  <c r="D5" i="38"/>
  <c r="G6" i="38"/>
  <c r="G4" i="38" s="1"/>
  <c r="E4" i="38"/>
  <c r="G2" i="38" s="1"/>
  <c r="G1" i="38" s="1"/>
  <c r="D4" i="38"/>
  <c r="E3" i="38"/>
  <c r="D3" i="38"/>
  <c r="G3" i="38" s="1"/>
  <c r="E168" i="39"/>
  <c r="D168" i="39"/>
  <c r="E167" i="39"/>
  <c r="D167" i="39"/>
  <c r="E166" i="39"/>
  <c r="D166" i="39"/>
  <c r="E165" i="39"/>
  <c r="D165" i="39"/>
  <c r="E164" i="39"/>
  <c r="D164" i="39"/>
  <c r="E163" i="39"/>
  <c r="D163" i="39"/>
  <c r="E162" i="39"/>
  <c r="D162" i="39"/>
  <c r="E161" i="39"/>
  <c r="D161" i="39"/>
  <c r="E160" i="39"/>
  <c r="D160" i="39"/>
  <c r="E159" i="39"/>
  <c r="D159" i="39"/>
  <c r="E158" i="39"/>
  <c r="D158" i="39"/>
  <c r="E157" i="39"/>
  <c r="D157" i="39"/>
  <c r="E156" i="39"/>
  <c r="D156" i="39"/>
  <c r="E155" i="39"/>
  <c r="D155" i="39"/>
  <c r="E154" i="39"/>
  <c r="D154" i="39"/>
  <c r="E153" i="39"/>
  <c r="D153" i="39"/>
  <c r="E152" i="39"/>
  <c r="D152" i="39"/>
  <c r="E151" i="39"/>
  <c r="D151" i="39"/>
  <c r="E150" i="39"/>
  <c r="D150" i="39"/>
  <c r="E149" i="39"/>
  <c r="D149" i="39"/>
  <c r="E148" i="39"/>
  <c r="D148" i="39"/>
  <c r="E147" i="39"/>
  <c r="D147" i="39"/>
  <c r="E146" i="39"/>
  <c r="D146" i="39"/>
  <c r="E145" i="39"/>
  <c r="D145" i="39"/>
  <c r="E144" i="39"/>
  <c r="D144" i="39"/>
  <c r="E143" i="39"/>
  <c r="D143" i="39"/>
  <c r="E142" i="39"/>
  <c r="D142" i="39"/>
  <c r="E141" i="39"/>
  <c r="D141" i="39"/>
  <c r="E140" i="39"/>
  <c r="D140" i="39"/>
  <c r="E139" i="39"/>
  <c r="D139" i="39"/>
  <c r="E138" i="39"/>
  <c r="D138" i="39"/>
  <c r="E137" i="39"/>
  <c r="D137" i="39"/>
  <c r="E136" i="39"/>
  <c r="D136" i="39"/>
  <c r="E135" i="39"/>
  <c r="D135" i="39"/>
  <c r="E134" i="39"/>
  <c r="D134" i="39"/>
  <c r="E133" i="39"/>
  <c r="D133" i="39"/>
  <c r="E132" i="39"/>
  <c r="D132" i="39"/>
  <c r="E131" i="39"/>
  <c r="D131" i="39"/>
  <c r="E130" i="39"/>
  <c r="D130" i="39"/>
  <c r="E129" i="39"/>
  <c r="D129" i="39"/>
  <c r="E128" i="39"/>
  <c r="D128" i="39"/>
  <c r="E127" i="39"/>
  <c r="D127" i="39"/>
  <c r="E126" i="39"/>
  <c r="D126" i="39"/>
  <c r="E125" i="39"/>
  <c r="D125" i="39"/>
  <c r="E124" i="39"/>
  <c r="D124" i="39"/>
  <c r="E123" i="39"/>
  <c r="D123" i="39"/>
  <c r="E122" i="39"/>
  <c r="D122" i="39"/>
  <c r="E121" i="39"/>
  <c r="D121" i="39"/>
  <c r="E120" i="39"/>
  <c r="D120" i="39"/>
  <c r="E119" i="39"/>
  <c r="D119" i="39"/>
  <c r="E118" i="39"/>
  <c r="D118" i="39"/>
  <c r="E117" i="39"/>
  <c r="D117" i="39"/>
  <c r="E116" i="39"/>
  <c r="D116" i="39"/>
  <c r="E115" i="39"/>
  <c r="D115" i="39"/>
  <c r="E114" i="39"/>
  <c r="D114" i="39"/>
  <c r="E113" i="39"/>
  <c r="D113" i="39"/>
  <c r="E112" i="39"/>
  <c r="D112" i="39"/>
  <c r="E111" i="39"/>
  <c r="D111" i="39"/>
  <c r="E110" i="39"/>
  <c r="D110" i="39"/>
  <c r="E109" i="39"/>
  <c r="D109" i="39"/>
  <c r="E108" i="39"/>
  <c r="D108" i="39"/>
  <c r="E107" i="39"/>
  <c r="D107" i="39"/>
  <c r="E106" i="39"/>
  <c r="D106" i="39"/>
  <c r="E105" i="39"/>
  <c r="D105" i="39"/>
  <c r="E104" i="39"/>
  <c r="D104" i="39"/>
  <c r="E103" i="39"/>
  <c r="D103" i="39"/>
  <c r="E102" i="39"/>
  <c r="D102" i="39"/>
  <c r="E101" i="39"/>
  <c r="D101" i="39"/>
  <c r="E100" i="39"/>
  <c r="D100" i="39"/>
  <c r="E99" i="39"/>
  <c r="D99" i="39"/>
  <c r="E98" i="39"/>
  <c r="D98" i="39"/>
  <c r="E97" i="39"/>
  <c r="D97" i="39"/>
  <c r="E96" i="39"/>
  <c r="D96" i="39"/>
  <c r="E95" i="39"/>
  <c r="D95" i="39"/>
  <c r="E94" i="39"/>
  <c r="D94" i="39"/>
  <c r="E93" i="39"/>
  <c r="D93" i="39"/>
  <c r="E92" i="39"/>
  <c r="D92" i="39"/>
  <c r="E91" i="39"/>
  <c r="D91" i="39"/>
  <c r="E90" i="39"/>
  <c r="D90" i="39"/>
  <c r="E89" i="39"/>
  <c r="D89" i="39"/>
  <c r="E88" i="39"/>
  <c r="D88" i="39"/>
  <c r="E87" i="39"/>
  <c r="D87" i="39"/>
  <c r="E86" i="39"/>
  <c r="D86" i="39"/>
  <c r="E85" i="39"/>
  <c r="D85" i="39"/>
  <c r="E84" i="39"/>
  <c r="D84" i="39"/>
  <c r="E83" i="39"/>
  <c r="D83" i="39"/>
  <c r="E82" i="39"/>
  <c r="D82" i="39"/>
  <c r="E81" i="39"/>
  <c r="D81" i="39"/>
  <c r="E80" i="39"/>
  <c r="D80" i="39"/>
  <c r="E79" i="39"/>
  <c r="D79" i="39"/>
  <c r="E78" i="39"/>
  <c r="D78" i="39"/>
  <c r="E77" i="39"/>
  <c r="D77" i="39"/>
  <c r="E76" i="39"/>
  <c r="D76" i="39"/>
  <c r="E75" i="39"/>
  <c r="D75" i="39"/>
  <c r="E74" i="39"/>
  <c r="D74" i="39"/>
  <c r="E73" i="39"/>
  <c r="D73" i="39"/>
  <c r="E72" i="39"/>
  <c r="D72" i="39"/>
  <c r="E71" i="39"/>
  <c r="D71" i="39"/>
  <c r="E70" i="39"/>
  <c r="D70" i="39"/>
  <c r="E69" i="39"/>
  <c r="D69" i="39"/>
  <c r="E68" i="39"/>
  <c r="D68" i="39"/>
  <c r="E67" i="39"/>
  <c r="D67" i="39"/>
  <c r="E66" i="39"/>
  <c r="D66" i="39"/>
  <c r="E65" i="39"/>
  <c r="D65" i="39"/>
  <c r="E64" i="39"/>
  <c r="D64" i="39"/>
  <c r="E63" i="39"/>
  <c r="D63" i="39"/>
  <c r="E62" i="39"/>
  <c r="D62" i="39"/>
  <c r="E61" i="39"/>
  <c r="D61" i="39"/>
  <c r="E60" i="39"/>
  <c r="D60" i="39"/>
  <c r="E59" i="39"/>
  <c r="D59" i="39"/>
  <c r="E58" i="39"/>
  <c r="D58" i="39"/>
  <c r="E57" i="39"/>
  <c r="D57" i="39"/>
  <c r="E56" i="39"/>
  <c r="D56" i="39"/>
  <c r="E55" i="39"/>
  <c r="D55" i="39"/>
  <c r="E54" i="39"/>
  <c r="D54" i="39"/>
  <c r="E53" i="39"/>
  <c r="D53" i="39"/>
  <c r="E52" i="39"/>
  <c r="D52" i="39"/>
  <c r="E51" i="39"/>
  <c r="D51" i="39"/>
  <c r="E50" i="39"/>
  <c r="D50" i="39"/>
  <c r="E49" i="39"/>
  <c r="D49" i="39"/>
  <c r="E48" i="39"/>
  <c r="D48" i="39"/>
  <c r="E47" i="39"/>
  <c r="D47" i="39"/>
  <c r="E46" i="39"/>
  <c r="D46" i="39"/>
  <c r="E45" i="39"/>
  <c r="D45" i="39"/>
  <c r="E44" i="39"/>
  <c r="D44" i="39"/>
  <c r="E43" i="39"/>
  <c r="D43" i="39"/>
  <c r="E42" i="39"/>
  <c r="D42" i="39"/>
  <c r="E41" i="39"/>
  <c r="D41" i="39"/>
  <c r="E40" i="39"/>
  <c r="D40" i="39"/>
  <c r="E39" i="39"/>
  <c r="D39" i="39"/>
  <c r="E38" i="39"/>
  <c r="D38" i="39"/>
  <c r="E37" i="39"/>
  <c r="D37" i="39"/>
  <c r="E36" i="39"/>
  <c r="D36" i="39"/>
  <c r="E35" i="39"/>
  <c r="D35" i="39"/>
  <c r="E34" i="39"/>
  <c r="D34" i="39"/>
  <c r="E33" i="39"/>
  <c r="D33" i="39"/>
  <c r="E32" i="39"/>
  <c r="D32" i="39"/>
  <c r="E31" i="39"/>
  <c r="D31" i="39"/>
  <c r="E30" i="39"/>
  <c r="D30" i="39"/>
  <c r="E29" i="39"/>
  <c r="D29" i="39"/>
  <c r="E28" i="39"/>
  <c r="D28" i="39"/>
  <c r="E27" i="39"/>
  <c r="D27" i="39"/>
  <c r="E26" i="39"/>
  <c r="D26" i="39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E17" i="39"/>
  <c r="D17" i="39"/>
  <c r="E16" i="39"/>
  <c r="D16" i="39"/>
  <c r="E15" i="39"/>
  <c r="D15" i="39"/>
  <c r="E14" i="39"/>
  <c r="D14" i="39"/>
  <c r="E13" i="39"/>
  <c r="D13" i="39"/>
  <c r="E12" i="39"/>
  <c r="D12" i="39"/>
  <c r="E11" i="39"/>
  <c r="D11" i="39"/>
  <c r="E10" i="39"/>
  <c r="D10" i="39"/>
  <c r="E9" i="39"/>
  <c r="D9" i="39"/>
  <c r="E8" i="39"/>
  <c r="D8" i="39"/>
  <c r="E7" i="39"/>
  <c r="D7" i="39"/>
  <c r="E6" i="39"/>
  <c r="D6" i="39"/>
  <c r="E5" i="39"/>
  <c r="D5" i="39"/>
  <c r="G6" i="39"/>
  <c r="G4" i="39" s="1"/>
  <c r="E4" i="39"/>
  <c r="D4" i="39"/>
  <c r="E3" i="39"/>
  <c r="G2" i="39" s="1"/>
  <c r="D3" i="39"/>
  <c r="G3" i="39" s="1"/>
  <c r="E168" i="40"/>
  <c r="D168" i="40"/>
  <c r="E167" i="40"/>
  <c r="D167" i="40"/>
  <c r="E166" i="40"/>
  <c r="D166" i="40"/>
  <c r="E165" i="40"/>
  <c r="D165" i="40"/>
  <c r="E164" i="40"/>
  <c r="D164" i="40"/>
  <c r="E163" i="40"/>
  <c r="D163" i="40"/>
  <c r="E162" i="40"/>
  <c r="D162" i="40"/>
  <c r="E161" i="40"/>
  <c r="D161" i="40"/>
  <c r="E160" i="40"/>
  <c r="D160" i="40"/>
  <c r="E159" i="40"/>
  <c r="D159" i="40"/>
  <c r="E158" i="40"/>
  <c r="D158" i="40"/>
  <c r="E157" i="40"/>
  <c r="D157" i="40"/>
  <c r="E156" i="40"/>
  <c r="D156" i="40"/>
  <c r="E155" i="40"/>
  <c r="D155" i="40"/>
  <c r="E154" i="40"/>
  <c r="D154" i="40"/>
  <c r="E153" i="40"/>
  <c r="D153" i="40"/>
  <c r="E152" i="40"/>
  <c r="D152" i="40"/>
  <c r="E151" i="40"/>
  <c r="D151" i="40"/>
  <c r="E150" i="40"/>
  <c r="D150" i="40"/>
  <c r="E149" i="40"/>
  <c r="D149" i="40"/>
  <c r="E148" i="40"/>
  <c r="D148" i="40"/>
  <c r="E147" i="40"/>
  <c r="D147" i="40"/>
  <c r="E146" i="40"/>
  <c r="D146" i="40"/>
  <c r="E145" i="40"/>
  <c r="D145" i="40"/>
  <c r="E144" i="40"/>
  <c r="D144" i="40"/>
  <c r="E143" i="40"/>
  <c r="D143" i="40"/>
  <c r="E142" i="40"/>
  <c r="D142" i="40"/>
  <c r="E141" i="40"/>
  <c r="D141" i="40"/>
  <c r="E140" i="40"/>
  <c r="D140" i="40"/>
  <c r="E139" i="40"/>
  <c r="D139" i="40"/>
  <c r="E138" i="40"/>
  <c r="D138" i="40"/>
  <c r="E137" i="40"/>
  <c r="D137" i="40"/>
  <c r="E136" i="40"/>
  <c r="D136" i="40"/>
  <c r="E135" i="40"/>
  <c r="D135" i="40"/>
  <c r="E134" i="40"/>
  <c r="D134" i="40"/>
  <c r="E133" i="40"/>
  <c r="D133" i="40"/>
  <c r="E132" i="40"/>
  <c r="D132" i="40"/>
  <c r="E131" i="40"/>
  <c r="D131" i="40"/>
  <c r="E130" i="40"/>
  <c r="D130" i="40"/>
  <c r="E129" i="40"/>
  <c r="D129" i="40"/>
  <c r="E128" i="40"/>
  <c r="D128" i="40"/>
  <c r="E127" i="40"/>
  <c r="D127" i="40"/>
  <c r="E126" i="40"/>
  <c r="D126" i="40"/>
  <c r="E125" i="40"/>
  <c r="D125" i="40"/>
  <c r="E124" i="40"/>
  <c r="D124" i="40"/>
  <c r="E123" i="40"/>
  <c r="D123" i="40"/>
  <c r="E122" i="40"/>
  <c r="D122" i="40"/>
  <c r="E121" i="40"/>
  <c r="D121" i="40"/>
  <c r="E120" i="40"/>
  <c r="D120" i="40"/>
  <c r="E119" i="40"/>
  <c r="D119" i="40"/>
  <c r="E118" i="40"/>
  <c r="D118" i="40"/>
  <c r="E117" i="40"/>
  <c r="D117" i="40"/>
  <c r="E116" i="40"/>
  <c r="D116" i="40"/>
  <c r="E115" i="40"/>
  <c r="D115" i="40"/>
  <c r="E114" i="40"/>
  <c r="D114" i="40"/>
  <c r="E113" i="40"/>
  <c r="D113" i="40"/>
  <c r="E112" i="40"/>
  <c r="D112" i="40"/>
  <c r="E111" i="40"/>
  <c r="D111" i="40"/>
  <c r="E110" i="40"/>
  <c r="D110" i="40"/>
  <c r="E109" i="40"/>
  <c r="D109" i="40"/>
  <c r="E108" i="40"/>
  <c r="D108" i="40"/>
  <c r="E107" i="40"/>
  <c r="D107" i="40"/>
  <c r="E106" i="40"/>
  <c r="D106" i="40"/>
  <c r="E105" i="40"/>
  <c r="D105" i="40"/>
  <c r="E104" i="40"/>
  <c r="D104" i="40"/>
  <c r="E103" i="40"/>
  <c r="D103" i="40"/>
  <c r="E102" i="40"/>
  <c r="D102" i="40"/>
  <c r="E101" i="40"/>
  <c r="D101" i="40"/>
  <c r="E100" i="40"/>
  <c r="D100" i="40"/>
  <c r="E99" i="40"/>
  <c r="D99" i="40"/>
  <c r="E98" i="40"/>
  <c r="D98" i="40"/>
  <c r="E97" i="40"/>
  <c r="D97" i="40"/>
  <c r="E96" i="40"/>
  <c r="D96" i="40"/>
  <c r="E95" i="40"/>
  <c r="D95" i="40"/>
  <c r="E94" i="40"/>
  <c r="D94" i="40"/>
  <c r="E93" i="40"/>
  <c r="D93" i="40"/>
  <c r="E92" i="40"/>
  <c r="D92" i="40"/>
  <c r="E91" i="40"/>
  <c r="D91" i="40"/>
  <c r="E90" i="40"/>
  <c r="D90" i="40"/>
  <c r="E89" i="40"/>
  <c r="D89" i="40"/>
  <c r="E88" i="40"/>
  <c r="D88" i="40"/>
  <c r="E87" i="40"/>
  <c r="D87" i="40"/>
  <c r="E86" i="40"/>
  <c r="D86" i="40"/>
  <c r="E85" i="40"/>
  <c r="D85" i="40"/>
  <c r="E84" i="40"/>
  <c r="D84" i="40"/>
  <c r="E83" i="40"/>
  <c r="D83" i="40"/>
  <c r="E82" i="40"/>
  <c r="D82" i="40"/>
  <c r="E81" i="40"/>
  <c r="D81" i="40"/>
  <c r="E80" i="40"/>
  <c r="D80" i="40"/>
  <c r="E79" i="40"/>
  <c r="D79" i="40"/>
  <c r="E78" i="40"/>
  <c r="D78" i="40"/>
  <c r="E77" i="40"/>
  <c r="D77" i="40"/>
  <c r="E76" i="40"/>
  <c r="D76" i="40"/>
  <c r="E75" i="40"/>
  <c r="D75" i="40"/>
  <c r="E74" i="40"/>
  <c r="D74" i="40"/>
  <c r="E73" i="40"/>
  <c r="D73" i="40"/>
  <c r="E72" i="40"/>
  <c r="D72" i="40"/>
  <c r="E71" i="40"/>
  <c r="D71" i="40"/>
  <c r="E70" i="40"/>
  <c r="D70" i="40"/>
  <c r="E69" i="40"/>
  <c r="D69" i="40"/>
  <c r="E68" i="40"/>
  <c r="D68" i="40"/>
  <c r="E67" i="40"/>
  <c r="D67" i="40"/>
  <c r="E66" i="40"/>
  <c r="D66" i="40"/>
  <c r="E65" i="40"/>
  <c r="D65" i="40"/>
  <c r="E64" i="40"/>
  <c r="D64" i="40"/>
  <c r="E63" i="40"/>
  <c r="D63" i="40"/>
  <c r="E62" i="40"/>
  <c r="D62" i="40"/>
  <c r="E61" i="40"/>
  <c r="D61" i="40"/>
  <c r="E60" i="40"/>
  <c r="D60" i="40"/>
  <c r="E59" i="40"/>
  <c r="D59" i="40"/>
  <c r="E58" i="40"/>
  <c r="D58" i="40"/>
  <c r="E57" i="40"/>
  <c r="D57" i="40"/>
  <c r="E56" i="40"/>
  <c r="D56" i="40"/>
  <c r="E55" i="40"/>
  <c r="D55" i="40"/>
  <c r="E54" i="40"/>
  <c r="D54" i="40"/>
  <c r="E53" i="40"/>
  <c r="D53" i="40"/>
  <c r="E52" i="40"/>
  <c r="D52" i="40"/>
  <c r="E51" i="40"/>
  <c r="D51" i="40"/>
  <c r="E50" i="40"/>
  <c r="D50" i="40"/>
  <c r="E49" i="40"/>
  <c r="D49" i="40"/>
  <c r="E48" i="40"/>
  <c r="D48" i="40"/>
  <c r="E47" i="40"/>
  <c r="D47" i="40"/>
  <c r="E46" i="40"/>
  <c r="D46" i="40"/>
  <c r="E45" i="40"/>
  <c r="D45" i="40"/>
  <c r="E44" i="40"/>
  <c r="D44" i="40"/>
  <c r="E43" i="40"/>
  <c r="D43" i="40"/>
  <c r="E42" i="40"/>
  <c r="D42" i="40"/>
  <c r="E41" i="40"/>
  <c r="D41" i="40"/>
  <c r="E40" i="40"/>
  <c r="D40" i="40"/>
  <c r="E39" i="40"/>
  <c r="D39" i="40"/>
  <c r="E38" i="40"/>
  <c r="D38" i="40"/>
  <c r="E37" i="40"/>
  <c r="D37" i="40"/>
  <c r="E36" i="40"/>
  <c r="D36" i="40"/>
  <c r="E35" i="40"/>
  <c r="D35" i="40"/>
  <c r="E34" i="40"/>
  <c r="D34" i="40"/>
  <c r="E33" i="40"/>
  <c r="D33" i="40"/>
  <c r="E32" i="40"/>
  <c r="D32" i="40"/>
  <c r="E31" i="40"/>
  <c r="D31" i="40"/>
  <c r="E30" i="40"/>
  <c r="D30" i="40"/>
  <c r="E29" i="40"/>
  <c r="D29" i="40"/>
  <c r="E28" i="40"/>
  <c r="D28" i="40"/>
  <c r="E27" i="40"/>
  <c r="D27" i="40"/>
  <c r="E26" i="40"/>
  <c r="D26" i="40"/>
  <c r="E25" i="40"/>
  <c r="D25" i="40"/>
  <c r="E24" i="40"/>
  <c r="D24" i="40"/>
  <c r="E23" i="40"/>
  <c r="D23" i="40"/>
  <c r="E22" i="40"/>
  <c r="D22" i="40"/>
  <c r="E21" i="40"/>
  <c r="D21" i="40"/>
  <c r="E20" i="40"/>
  <c r="D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E8" i="40"/>
  <c r="D8" i="40"/>
  <c r="E7" i="40"/>
  <c r="D7" i="40"/>
  <c r="E6" i="40"/>
  <c r="D6" i="40"/>
  <c r="E5" i="40"/>
  <c r="D5" i="40"/>
  <c r="G6" i="40"/>
  <c r="G4" i="40" s="1"/>
  <c r="E4" i="40"/>
  <c r="G2" i="40" s="1"/>
  <c r="G1" i="40" s="1"/>
  <c r="D4" i="40"/>
  <c r="E3" i="40"/>
  <c r="D3" i="40"/>
  <c r="G3" i="40" s="1"/>
  <c r="E168" i="41"/>
  <c r="D168" i="41"/>
  <c r="E167" i="41"/>
  <c r="D167" i="41"/>
  <c r="E166" i="41"/>
  <c r="D166" i="41"/>
  <c r="E165" i="41"/>
  <c r="D165" i="41"/>
  <c r="E164" i="41"/>
  <c r="D164" i="41"/>
  <c r="E163" i="41"/>
  <c r="D163" i="41"/>
  <c r="E162" i="41"/>
  <c r="D162" i="41"/>
  <c r="E161" i="41"/>
  <c r="D161" i="41"/>
  <c r="E160" i="41"/>
  <c r="D160" i="41"/>
  <c r="E159" i="41"/>
  <c r="D159" i="41"/>
  <c r="E158" i="41"/>
  <c r="D158" i="41"/>
  <c r="E157" i="41"/>
  <c r="D157" i="41"/>
  <c r="E156" i="41"/>
  <c r="D156" i="41"/>
  <c r="E155" i="41"/>
  <c r="D155" i="41"/>
  <c r="E154" i="41"/>
  <c r="D154" i="41"/>
  <c r="E153" i="41"/>
  <c r="D153" i="41"/>
  <c r="E152" i="41"/>
  <c r="D152" i="41"/>
  <c r="E151" i="41"/>
  <c r="D151" i="41"/>
  <c r="E150" i="41"/>
  <c r="D150" i="41"/>
  <c r="E149" i="41"/>
  <c r="D149" i="41"/>
  <c r="E148" i="41"/>
  <c r="D148" i="41"/>
  <c r="E147" i="41"/>
  <c r="D147" i="41"/>
  <c r="E146" i="41"/>
  <c r="D146" i="41"/>
  <c r="E145" i="41"/>
  <c r="D145" i="41"/>
  <c r="E144" i="41"/>
  <c r="D144" i="41"/>
  <c r="E143" i="41"/>
  <c r="D143" i="41"/>
  <c r="E142" i="41"/>
  <c r="D142" i="41"/>
  <c r="E141" i="41"/>
  <c r="D141" i="41"/>
  <c r="E140" i="41"/>
  <c r="D140" i="41"/>
  <c r="E139" i="41"/>
  <c r="D139" i="41"/>
  <c r="E138" i="41"/>
  <c r="D138" i="41"/>
  <c r="E137" i="41"/>
  <c r="D137" i="41"/>
  <c r="E136" i="41"/>
  <c r="D136" i="41"/>
  <c r="E135" i="41"/>
  <c r="D135" i="41"/>
  <c r="E134" i="41"/>
  <c r="D134" i="41"/>
  <c r="E133" i="41"/>
  <c r="D133" i="41"/>
  <c r="E132" i="41"/>
  <c r="D132" i="41"/>
  <c r="E131" i="41"/>
  <c r="D131" i="41"/>
  <c r="E130" i="41"/>
  <c r="D130" i="41"/>
  <c r="E129" i="41"/>
  <c r="D129" i="41"/>
  <c r="E128" i="41"/>
  <c r="D128" i="41"/>
  <c r="E127" i="41"/>
  <c r="D127" i="41"/>
  <c r="E126" i="41"/>
  <c r="D126" i="41"/>
  <c r="E125" i="41"/>
  <c r="D125" i="41"/>
  <c r="E124" i="41"/>
  <c r="D124" i="41"/>
  <c r="E123" i="41"/>
  <c r="D123" i="41"/>
  <c r="E122" i="41"/>
  <c r="D122" i="41"/>
  <c r="E121" i="41"/>
  <c r="D121" i="41"/>
  <c r="E120" i="41"/>
  <c r="D120" i="41"/>
  <c r="E119" i="41"/>
  <c r="D119" i="41"/>
  <c r="E118" i="41"/>
  <c r="D118" i="41"/>
  <c r="E117" i="41"/>
  <c r="D117" i="41"/>
  <c r="E116" i="41"/>
  <c r="D116" i="41"/>
  <c r="E115" i="41"/>
  <c r="D115" i="41"/>
  <c r="E114" i="41"/>
  <c r="D114" i="41"/>
  <c r="E113" i="41"/>
  <c r="D113" i="41"/>
  <c r="E112" i="41"/>
  <c r="D112" i="41"/>
  <c r="E111" i="41"/>
  <c r="D111" i="41"/>
  <c r="E110" i="41"/>
  <c r="D110" i="41"/>
  <c r="E109" i="41"/>
  <c r="D109" i="41"/>
  <c r="E108" i="41"/>
  <c r="D108" i="41"/>
  <c r="E107" i="41"/>
  <c r="D107" i="41"/>
  <c r="E106" i="41"/>
  <c r="D106" i="41"/>
  <c r="E105" i="41"/>
  <c r="D105" i="41"/>
  <c r="E104" i="41"/>
  <c r="D104" i="41"/>
  <c r="E103" i="41"/>
  <c r="D103" i="41"/>
  <c r="E102" i="41"/>
  <c r="D102" i="41"/>
  <c r="E101" i="41"/>
  <c r="D101" i="41"/>
  <c r="E100" i="41"/>
  <c r="D100" i="41"/>
  <c r="E99" i="41"/>
  <c r="D99" i="41"/>
  <c r="E98" i="41"/>
  <c r="D98" i="41"/>
  <c r="E97" i="41"/>
  <c r="D97" i="41"/>
  <c r="E96" i="41"/>
  <c r="D96" i="41"/>
  <c r="E95" i="41"/>
  <c r="D95" i="41"/>
  <c r="E94" i="41"/>
  <c r="D94" i="41"/>
  <c r="E93" i="41"/>
  <c r="D93" i="41"/>
  <c r="E92" i="41"/>
  <c r="D92" i="41"/>
  <c r="E91" i="41"/>
  <c r="D91" i="41"/>
  <c r="E90" i="41"/>
  <c r="D90" i="41"/>
  <c r="E89" i="41"/>
  <c r="D89" i="41"/>
  <c r="E88" i="41"/>
  <c r="D88" i="41"/>
  <c r="E87" i="41"/>
  <c r="D87" i="41"/>
  <c r="E86" i="41"/>
  <c r="D86" i="41"/>
  <c r="E85" i="41"/>
  <c r="D85" i="41"/>
  <c r="E84" i="41"/>
  <c r="D84" i="41"/>
  <c r="E83" i="41"/>
  <c r="D83" i="41"/>
  <c r="E82" i="41"/>
  <c r="D82" i="41"/>
  <c r="E81" i="41"/>
  <c r="D81" i="41"/>
  <c r="E80" i="41"/>
  <c r="D80" i="41"/>
  <c r="E79" i="41"/>
  <c r="D79" i="41"/>
  <c r="E78" i="41"/>
  <c r="D78" i="41"/>
  <c r="E77" i="41"/>
  <c r="D77" i="41"/>
  <c r="E76" i="41"/>
  <c r="D76" i="41"/>
  <c r="E75" i="41"/>
  <c r="D75" i="41"/>
  <c r="E74" i="41"/>
  <c r="D74" i="41"/>
  <c r="E73" i="41"/>
  <c r="D73" i="41"/>
  <c r="E72" i="41"/>
  <c r="D72" i="41"/>
  <c r="E71" i="41"/>
  <c r="D71" i="41"/>
  <c r="E70" i="41"/>
  <c r="D70" i="41"/>
  <c r="E69" i="41"/>
  <c r="D69" i="41"/>
  <c r="E68" i="41"/>
  <c r="D68" i="41"/>
  <c r="E67" i="41"/>
  <c r="D67" i="41"/>
  <c r="E66" i="41"/>
  <c r="D66" i="41"/>
  <c r="E65" i="41"/>
  <c r="D65" i="41"/>
  <c r="E64" i="41"/>
  <c r="D64" i="41"/>
  <c r="E63" i="41"/>
  <c r="D63" i="41"/>
  <c r="E62" i="41"/>
  <c r="D62" i="41"/>
  <c r="E61" i="41"/>
  <c r="D61" i="41"/>
  <c r="E60" i="41"/>
  <c r="D60" i="41"/>
  <c r="E59" i="41"/>
  <c r="D59" i="41"/>
  <c r="E58" i="41"/>
  <c r="D58" i="41"/>
  <c r="E57" i="41"/>
  <c r="D57" i="41"/>
  <c r="E56" i="41"/>
  <c r="D56" i="41"/>
  <c r="E55" i="41"/>
  <c r="D55" i="41"/>
  <c r="E54" i="41"/>
  <c r="D54" i="41"/>
  <c r="E53" i="41"/>
  <c r="D53" i="41"/>
  <c r="E52" i="41"/>
  <c r="D52" i="41"/>
  <c r="E51" i="41"/>
  <c r="D51" i="41"/>
  <c r="E50" i="41"/>
  <c r="D50" i="41"/>
  <c r="E49" i="41"/>
  <c r="D49" i="41"/>
  <c r="E48" i="41"/>
  <c r="D48" i="41"/>
  <c r="E47" i="41"/>
  <c r="D47" i="41"/>
  <c r="E46" i="41"/>
  <c r="D46" i="41"/>
  <c r="E45" i="41"/>
  <c r="D45" i="41"/>
  <c r="E44" i="41"/>
  <c r="D44" i="41"/>
  <c r="E43" i="41"/>
  <c r="D43" i="41"/>
  <c r="E42" i="41"/>
  <c r="D42" i="41"/>
  <c r="E41" i="41"/>
  <c r="D41" i="41"/>
  <c r="E40" i="41"/>
  <c r="D40" i="41"/>
  <c r="E39" i="41"/>
  <c r="D39" i="41"/>
  <c r="E38" i="41"/>
  <c r="D38" i="41"/>
  <c r="E37" i="41"/>
  <c r="D37" i="41"/>
  <c r="E36" i="41"/>
  <c r="D36" i="41"/>
  <c r="E35" i="41"/>
  <c r="D35" i="41"/>
  <c r="E34" i="41"/>
  <c r="D34" i="41"/>
  <c r="E33" i="41"/>
  <c r="D33" i="41"/>
  <c r="E32" i="41"/>
  <c r="D32" i="41"/>
  <c r="E31" i="41"/>
  <c r="D31" i="41"/>
  <c r="E30" i="41"/>
  <c r="D30" i="41"/>
  <c r="E29" i="41"/>
  <c r="D29" i="41"/>
  <c r="E28" i="41"/>
  <c r="D28" i="41"/>
  <c r="E27" i="41"/>
  <c r="D27" i="41"/>
  <c r="E26" i="41"/>
  <c r="D26" i="41"/>
  <c r="E25" i="41"/>
  <c r="D25" i="41"/>
  <c r="E24" i="41"/>
  <c r="D24" i="41"/>
  <c r="E23" i="41"/>
  <c r="D23" i="41"/>
  <c r="E22" i="41"/>
  <c r="D22" i="41"/>
  <c r="E21" i="41"/>
  <c r="D21" i="41"/>
  <c r="E20" i="41"/>
  <c r="D20" i="41"/>
  <c r="E19" i="41"/>
  <c r="D19" i="41"/>
  <c r="E18" i="41"/>
  <c r="D18" i="41"/>
  <c r="E17" i="41"/>
  <c r="D17" i="41"/>
  <c r="E16" i="41"/>
  <c r="D16" i="41"/>
  <c r="E15" i="41"/>
  <c r="D15" i="41"/>
  <c r="E14" i="41"/>
  <c r="D14" i="41"/>
  <c r="E13" i="41"/>
  <c r="D13" i="41"/>
  <c r="E12" i="41"/>
  <c r="D12" i="41"/>
  <c r="E11" i="41"/>
  <c r="D11" i="41"/>
  <c r="E10" i="41"/>
  <c r="D10" i="41"/>
  <c r="E9" i="41"/>
  <c r="D9" i="41"/>
  <c r="E8" i="41"/>
  <c r="D8" i="41"/>
  <c r="E7" i="41"/>
  <c r="D7" i="41"/>
  <c r="E6" i="41"/>
  <c r="D6" i="41"/>
  <c r="E5" i="41"/>
  <c r="D5" i="41"/>
  <c r="G6" i="41"/>
  <c r="G4" i="41" s="1"/>
  <c r="E4" i="41"/>
  <c r="D4" i="41"/>
  <c r="E3" i="41"/>
  <c r="G2" i="41" s="1"/>
  <c r="D3" i="41"/>
  <c r="G3" i="41" s="1"/>
  <c r="E168" i="42"/>
  <c r="D168" i="42"/>
  <c r="E167" i="42"/>
  <c r="D167" i="42"/>
  <c r="E166" i="42"/>
  <c r="D166" i="42"/>
  <c r="E165" i="42"/>
  <c r="D165" i="42"/>
  <c r="E164" i="42"/>
  <c r="D164" i="42"/>
  <c r="E163" i="42"/>
  <c r="D163" i="42"/>
  <c r="E162" i="42"/>
  <c r="D162" i="42"/>
  <c r="E161" i="42"/>
  <c r="D161" i="42"/>
  <c r="E160" i="42"/>
  <c r="D160" i="42"/>
  <c r="E159" i="42"/>
  <c r="D159" i="42"/>
  <c r="E158" i="42"/>
  <c r="D158" i="42"/>
  <c r="E157" i="42"/>
  <c r="D157" i="42"/>
  <c r="E156" i="42"/>
  <c r="D156" i="42"/>
  <c r="E155" i="42"/>
  <c r="D155" i="42"/>
  <c r="E154" i="42"/>
  <c r="D154" i="42"/>
  <c r="E153" i="42"/>
  <c r="D153" i="42"/>
  <c r="E152" i="42"/>
  <c r="D152" i="42"/>
  <c r="E151" i="42"/>
  <c r="D151" i="42"/>
  <c r="E150" i="42"/>
  <c r="D150" i="42"/>
  <c r="E149" i="42"/>
  <c r="D149" i="42"/>
  <c r="E148" i="42"/>
  <c r="D148" i="42"/>
  <c r="E147" i="42"/>
  <c r="D147" i="42"/>
  <c r="E146" i="42"/>
  <c r="D146" i="42"/>
  <c r="E145" i="42"/>
  <c r="D145" i="42"/>
  <c r="E144" i="42"/>
  <c r="D144" i="42"/>
  <c r="E143" i="42"/>
  <c r="D143" i="42"/>
  <c r="E142" i="42"/>
  <c r="D142" i="42"/>
  <c r="E141" i="42"/>
  <c r="D141" i="42"/>
  <c r="E140" i="42"/>
  <c r="D140" i="42"/>
  <c r="E139" i="42"/>
  <c r="D139" i="42"/>
  <c r="E138" i="42"/>
  <c r="D138" i="42"/>
  <c r="E137" i="42"/>
  <c r="D137" i="42"/>
  <c r="E136" i="42"/>
  <c r="D136" i="42"/>
  <c r="E135" i="42"/>
  <c r="D135" i="42"/>
  <c r="E134" i="42"/>
  <c r="D134" i="42"/>
  <c r="E133" i="42"/>
  <c r="D133" i="42"/>
  <c r="E132" i="42"/>
  <c r="D132" i="42"/>
  <c r="E131" i="42"/>
  <c r="D131" i="42"/>
  <c r="E130" i="42"/>
  <c r="D130" i="42"/>
  <c r="E129" i="42"/>
  <c r="D129" i="42"/>
  <c r="E128" i="42"/>
  <c r="D128" i="42"/>
  <c r="E127" i="42"/>
  <c r="D127" i="42"/>
  <c r="E126" i="42"/>
  <c r="D126" i="42"/>
  <c r="E125" i="42"/>
  <c r="D125" i="42"/>
  <c r="E124" i="42"/>
  <c r="D124" i="42"/>
  <c r="E123" i="42"/>
  <c r="D123" i="42"/>
  <c r="E122" i="42"/>
  <c r="D122" i="42"/>
  <c r="E121" i="42"/>
  <c r="D121" i="42"/>
  <c r="E120" i="42"/>
  <c r="D120" i="42"/>
  <c r="E119" i="42"/>
  <c r="D119" i="42"/>
  <c r="E118" i="42"/>
  <c r="D118" i="42"/>
  <c r="E117" i="42"/>
  <c r="D117" i="42"/>
  <c r="E116" i="42"/>
  <c r="D116" i="42"/>
  <c r="E115" i="42"/>
  <c r="D115" i="42"/>
  <c r="E114" i="42"/>
  <c r="D114" i="42"/>
  <c r="E113" i="42"/>
  <c r="D113" i="42"/>
  <c r="E112" i="42"/>
  <c r="D112" i="42"/>
  <c r="E111" i="42"/>
  <c r="D111" i="42"/>
  <c r="E110" i="42"/>
  <c r="D110" i="42"/>
  <c r="E109" i="42"/>
  <c r="D109" i="42"/>
  <c r="E108" i="42"/>
  <c r="D108" i="42"/>
  <c r="E107" i="42"/>
  <c r="D107" i="42"/>
  <c r="E106" i="42"/>
  <c r="D106" i="42"/>
  <c r="E105" i="42"/>
  <c r="D105" i="42"/>
  <c r="E104" i="42"/>
  <c r="D104" i="42"/>
  <c r="E103" i="42"/>
  <c r="D103" i="42"/>
  <c r="E102" i="42"/>
  <c r="D102" i="42"/>
  <c r="E101" i="42"/>
  <c r="D101" i="42"/>
  <c r="E100" i="42"/>
  <c r="D100" i="42"/>
  <c r="E99" i="42"/>
  <c r="D99" i="42"/>
  <c r="E98" i="42"/>
  <c r="D98" i="42"/>
  <c r="E97" i="42"/>
  <c r="D97" i="42"/>
  <c r="E96" i="42"/>
  <c r="D96" i="42"/>
  <c r="E95" i="42"/>
  <c r="D95" i="42"/>
  <c r="E94" i="42"/>
  <c r="D94" i="42"/>
  <c r="E93" i="42"/>
  <c r="D93" i="42"/>
  <c r="E92" i="42"/>
  <c r="D92" i="42"/>
  <c r="E91" i="42"/>
  <c r="D91" i="42"/>
  <c r="E90" i="42"/>
  <c r="D90" i="42"/>
  <c r="E89" i="42"/>
  <c r="D89" i="42"/>
  <c r="E88" i="42"/>
  <c r="D88" i="42"/>
  <c r="E87" i="42"/>
  <c r="D87" i="42"/>
  <c r="E86" i="42"/>
  <c r="D86" i="42"/>
  <c r="E85" i="42"/>
  <c r="D85" i="42"/>
  <c r="E84" i="42"/>
  <c r="D84" i="42"/>
  <c r="E83" i="42"/>
  <c r="D83" i="42"/>
  <c r="E82" i="42"/>
  <c r="D82" i="42"/>
  <c r="E81" i="42"/>
  <c r="D81" i="42"/>
  <c r="E80" i="42"/>
  <c r="D80" i="42"/>
  <c r="E79" i="42"/>
  <c r="D79" i="42"/>
  <c r="E78" i="42"/>
  <c r="D78" i="42"/>
  <c r="E77" i="42"/>
  <c r="D77" i="42"/>
  <c r="E76" i="42"/>
  <c r="D76" i="42"/>
  <c r="E75" i="42"/>
  <c r="D75" i="42"/>
  <c r="E74" i="42"/>
  <c r="D74" i="42"/>
  <c r="E73" i="42"/>
  <c r="D73" i="42"/>
  <c r="E72" i="42"/>
  <c r="D72" i="42"/>
  <c r="E71" i="42"/>
  <c r="D71" i="42"/>
  <c r="E70" i="42"/>
  <c r="D70" i="42"/>
  <c r="E69" i="42"/>
  <c r="D69" i="42"/>
  <c r="E68" i="42"/>
  <c r="D68" i="42"/>
  <c r="E67" i="42"/>
  <c r="D67" i="42"/>
  <c r="E66" i="42"/>
  <c r="D66" i="42"/>
  <c r="E65" i="42"/>
  <c r="D65" i="42"/>
  <c r="E64" i="42"/>
  <c r="D64" i="42"/>
  <c r="E63" i="42"/>
  <c r="D63" i="42"/>
  <c r="E62" i="42"/>
  <c r="D62" i="42"/>
  <c r="E61" i="42"/>
  <c r="D61" i="42"/>
  <c r="E60" i="42"/>
  <c r="D60" i="42"/>
  <c r="E59" i="42"/>
  <c r="D59" i="42"/>
  <c r="E58" i="42"/>
  <c r="D58" i="42"/>
  <c r="E57" i="42"/>
  <c r="D57" i="42"/>
  <c r="E56" i="42"/>
  <c r="D56" i="42"/>
  <c r="E55" i="42"/>
  <c r="D55" i="42"/>
  <c r="E54" i="42"/>
  <c r="D54" i="42"/>
  <c r="E53" i="42"/>
  <c r="D53" i="42"/>
  <c r="E52" i="42"/>
  <c r="D52" i="42"/>
  <c r="E51" i="42"/>
  <c r="D51" i="42"/>
  <c r="E50" i="42"/>
  <c r="D50" i="42"/>
  <c r="E49" i="42"/>
  <c r="D49" i="42"/>
  <c r="E48" i="42"/>
  <c r="D48" i="42"/>
  <c r="E47" i="42"/>
  <c r="D47" i="42"/>
  <c r="E46" i="42"/>
  <c r="D46" i="42"/>
  <c r="E45" i="42"/>
  <c r="D45" i="42"/>
  <c r="E44" i="42"/>
  <c r="D44" i="42"/>
  <c r="E43" i="42"/>
  <c r="D43" i="42"/>
  <c r="E42" i="42"/>
  <c r="D42" i="42"/>
  <c r="E41" i="42"/>
  <c r="D41" i="42"/>
  <c r="E40" i="42"/>
  <c r="D40" i="42"/>
  <c r="E39" i="42"/>
  <c r="D39" i="42"/>
  <c r="E38" i="42"/>
  <c r="D38" i="42"/>
  <c r="E37" i="42"/>
  <c r="D37" i="42"/>
  <c r="E36" i="42"/>
  <c r="D36" i="42"/>
  <c r="E35" i="42"/>
  <c r="D35" i="42"/>
  <c r="E34" i="42"/>
  <c r="D34" i="42"/>
  <c r="E33" i="42"/>
  <c r="D33" i="42"/>
  <c r="E32" i="42"/>
  <c r="D32" i="42"/>
  <c r="E31" i="42"/>
  <c r="D31" i="42"/>
  <c r="E30" i="42"/>
  <c r="D30" i="42"/>
  <c r="E29" i="42"/>
  <c r="D29" i="42"/>
  <c r="E28" i="42"/>
  <c r="D28" i="42"/>
  <c r="E27" i="42"/>
  <c r="D27" i="42"/>
  <c r="E26" i="42"/>
  <c r="D26" i="42"/>
  <c r="E25" i="42"/>
  <c r="D25" i="42"/>
  <c r="E24" i="42"/>
  <c r="D24" i="42"/>
  <c r="E23" i="42"/>
  <c r="D23" i="42"/>
  <c r="E22" i="42"/>
  <c r="D22" i="42"/>
  <c r="E21" i="42"/>
  <c r="D21" i="42"/>
  <c r="E20" i="42"/>
  <c r="D20" i="42"/>
  <c r="E19" i="42"/>
  <c r="D19" i="42"/>
  <c r="E18" i="42"/>
  <c r="D18" i="42"/>
  <c r="E17" i="42"/>
  <c r="D17" i="42"/>
  <c r="E16" i="42"/>
  <c r="D16" i="42"/>
  <c r="E15" i="42"/>
  <c r="D15" i="42"/>
  <c r="E14" i="42"/>
  <c r="D14" i="42"/>
  <c r="E13" i="42"/>
  <c r="D13" i="42"/>
  <c r="E12" i="42"/>
  <c r="D12" i="42"/>
  <c r="E11" i="42"/>
  <c r="D11" i="42"/>
  <c r="E10" i="42"/>
  <c r="D10" i="42"/>
  <c r="E9" i="42"/>
  <c r="D9" i="42"/>
  <c r="E8" i="42"/>
  <c r="D8" i="42"/>
  <c r="E7" i="42"/>
  <c r="D7" i="42"/>
  <c r="E6" i="42"/>
  <c r="D6" i="42"/>
  <c r="E5" i="42"/>
  <c r="D5" i="42"/>
  <c r="G6" i="42"/>
  <c r="G4" i="42" s="1"/>
  <c r="E4" i="42"/>
  <c r="D4" i="42"/>
  <c r="E3" i="42"/>
  <c r="D3" i="42"/>
  <c r="G3" i="42" s="1"/>
  <c r="E168" i="43"/>
  <c r="D168" i="43"/>
  <c r="E167" i="43"/>
  <c r="D167" i="43"/>
  <c r="E166" i="43"/>
  <c r="D166" i="43"/>
  <c r="E165" i="43"/>
  <c r="D165" i="43"/>
  <c r="E164" i="43"/>
  <c r="D164" i="43"/>
  <c r="E163" i="43"/>
  <c r="D163" i="43"/>
  <c r="E162" i="43"/>
  <c r="D162" i="43"/>
  <c r="E161" i="43"/>
  <c r="D161" i="43"/>
  <c r="E160" i="43"/>
  <c r="D160" i="43"/>
  <c r="E159" i="43"/>
  <c r="D159" i="43"/>
  <c r="E158" i="43"/>
  <c r="D158" i="43"/>
  <c r="E157" i="43"/>
  <c r="D157" i="43"/>
  <c r="E156" i="43"/>
  <c r="D156" i="43"/>
  <c r="E155" i="43"/>
  <c r="D155" i="43"/>
  <c r="E154" i="43"/>
  <c r="D154" i="43"/>
  <c r="E153" i="43"/>
  <c r="D153" i="43"/>
  <c r="E152" i="43"/>
  <c r="D152" i="43"/>
  <c r="E151" i="43"/>
  <c r="D151" i="43"/>
  <c r="E150" i="43"/>
  <c r="D150" i="43"/>
  <c r="E149" i="43"/>
  <c r="D149" i="43"/>
  <c r="E148" i="43"/>
  <c r="D148" i="43"/>
  <c r="E147" i="43"/>
  <c r="D147" i="43"/>
  <c r="E146" i="43"/>
  <c r="D146" i="43"/>
  <c r="E145" i="43"/>
  <c r="D145" i="43"/>
  <c r="E144" i="43"/>
  <c r="D144" i="43"/>
  <c r="E143" i="43"/>
  <c r="D143" i="43"/>
  <c r="E142" i="43"/>
  <c r="D142" i="43"/>
  <c r="E141" i="43"/>
  <c r="D141" i="43"/>
  <c r="E140" i="43"/>
  <c r="D140" i="43"/>
  <c r="E139" i="43"/>
  <c r="D139" i="43"/>
  <c r="E138" i="43"/>
  <c r="D138" i="43"/>
  <c r="E137" i="43"/>
  <c r="D137" i="43"/>
  <c r="E136" i="43"/>
  <c r="D136" i="43"/>
  <c r="E135" i="43"/>
  <c r="D135" i="43"/>
  <c r="E134" i="43"/>
  <c r="D134" i="43"/>
  <c r="E133" i="43"/>
  <c r="D133" i="43"/>
  <c r="E132" i="43"/>
  <c r="D132" i="43"/>
  <c r="E131" i="43"/>
  <c r="D131" i="43"/>
  <c r="E130" i="43"/>
  <c r="D130" i="43"/>
  <c r="E129" i="43"/>
  <c r="D129" i="43"/>
  <c r="E128" i="43"/>
  <c r="D128" i="43"/>
  <c r="E127" i="43"/>
  <c r="D127" i="43"/>
  <c r="E126" i="43"/>
  <c r="D126" i="43"/>
  <c r="E125" i="43"/>
  <c r="D125" i="43"/>
  <c r="E124" i="43"/>
  <c r="D124" i="43"/>
  <c r="E123" i="43"/>
  <c r="D123" i="43"/>
  <c r="E122" i="43"/>
  <c r="D122" i="43"/>
  <c r="E121" i="43"/>
  <c r="D121" i="43"/>
  <c r="E120" i="43"/>
  <c r="D120" i="43"/>
  <c r="E119" i="43"/>
  <c r="D119" i="43"/>
  <c r="E118" i="43"/>
  <c r="D118" i="43"/>
  <c r="E117" i="43"/>
  <c r="D117" i="43"/>
  <c r="E116" i="43"/>
  <c r="D116" i="43"/>
  <c r="E115" i="43"/>
  <c r="D115" i="43"/>
  <c r="E114" i="43"/>
  <c r="D114" i="43"/>
  <c r="E113" i="43"/>
  <c r="D113" i="43"/>
  <c r="E112" i="43"/>
  <c r="D112" i="43"/>
  <c r="E111" i="43"/>
  <c r="D111" i="43"/>
  <c r="E110" i="43"/>
  <c r="D110" i="43"/>
  <c r="E109" i="43"/>
  <c r="D109" i="43"/>
  <c r="E108" i="43"/>
  <c r="D108" i="43"/>
  <c r="E107" i="43"/>
  <c r="D107" i="43"/>
  <c r="E106" i="43"/>
  <c r="D106" i="43"/>
  <c r="E105" i="43"/>
  <c r="D105" i="43"/>
  <c r="E104" i="43"/>
  <c r="D104" i="43"/>
  <c r="E103" i="43"/>
  <c r="D103" i="43"/>
  <c r="E102" i="43"/>
  <c r="D102" i="43"/>
  <c r="E101" i="43"/>
  <c r="D101" i="43"/>
  <c r="E100" i="43"/>
  <c r="D100" i="43"/>
  <c r="E99" i="43"/>
  <c r="D99" i="43"/>
  <c r="E98" i="43"/>
  <c r="D98" i="43"/>
  <c r="E97" i="43"/>
  <c r="D97" i="43"/>
  <c r="E96" i="43"/>
  <c r="D96" i="43"/>
  <c r="E95" i="43"/>
  <c r="D95" i="43"/>
  <c r="E94" i="43"/>
  <c r="D94" i="43"/>
  <c r="E93" i="43"/>
  <c r="D93" i="43"/>
  <c r="E92" i="43"/>
  <c r="D92" i="43"/>
  <c r="E91" i="43"/>
  <c r="D91" i="43"/>
  <c r="E90" i="43"/>
  <c r="D90" i="43"/>
  <c r="E89" i="43"/>
  <c r="D89" i="43"/>
  <c r="E88" i="43"/>
  <c r="D88" i="43"/>
  <c r="E87" i="43"/>
  <c r="D87" i="43"/>
  <c r="E86" i="43"/>
  <c r="D86" i="43"/>
  <c r="E85" i="43"/>
  <c r="D85" i="43"/>
  <c r="E84" i="43"/>
  <c r="D84" i="43"/>
  <c r="E83" i="43"/>
  <c r="D83" i="43"/>
  <c r="E82" i="43"/>
  <c r="D82" i="43"/>
  <c r="E81" i="43"/>
  <c r="D81" i="43"/>
  <c r="E80" i="43"/>
  <c r="D80" i="43"/>
  <c r="E79" i="43"/>
  <c r="D79" i="43"/>
  <c r="E78" i="43"/>
  <c r="D78" i="43"/>
  <c r="E77" i="43"/>
  <c r="D77" i="43"/>
  <c r="E76" i="43"/>
  <c r="D76" i="43"/>
  <c r="E75" i="43"/>
  <c r="D75" i="43"/>
  <c r="E74" i="43"/>
  <c r="D74" i="43"/>
  <c r="E73" i="43"/>
  <c r="D73" i="43"/>
  <c r="E72" i="43"/>
  <c r="D72" i="43"/>
  <c r="E71" i="43"/>
  <c r="D71" i="43"/>
  <c r="E70" i="43"/>
  <c r="D70" i="43"/>
  <c r="E69" i="43"/>
  <c r="D69" i="43"/>
  <c r="E68" i="43"/>
  <c r="D68" i="43"/>
  <c r="E67" i="43"/>
  <c r="D67" i="43"/>
  <c r="E66" i="43"/>
  <c r="D66" i="43"/>
  <c r="E65" i="43"/>
  <c r="D65" i="43"/>
  <c r="E64" i="43"/>
  <c r="D64" i="43"/>
  <c r="E63" i="43"/>
  <c r="D63" i="43"/>
  <c r="E62" i="43"/>
  <c r="D62" i="43"/>
  <c r="E61" i="43"/>
  <c r="D61" i="43"/>
  <c r="E60" i="43"/>
  <c r="D60" i="43"/>
  <c r="E59" i="43"/>
  <c r="D59" i="43"/>
  <c r="E58" i="43"/>
  <c r="D58" i="43"/>
  <c r="E57" i="43"/>
  <c r="D57" i="43"/>
  <c r="E56" i="43"/>
  <c r="D56" i="43"/>
  <c r="E55" i="43"/>
  <c r="D55" i="43"/>
  <c r="E54" i="43"/>
  <c r="D54" i="43"/>
  <c r="E53" i="43"/>
  <c r="D53" i="43"/>
  <c r="E52" i="43"/>
  <c r="D52" i="43"/>
  <c r="E51" i="43"/>
  <c r="D51" i="43"/>
  <c r="E50" i="43"/>
  <c r="D50" i="43"/>
  <c r="E49" i="43"/>
  <c r="D49" i="43"/>
  <c r="E48" i="43"/>
  <c r="D48" i="43"/>
  <c r="E47" i="43"/>
  <c r="D47" i="43"/>
  <c r="E46" i="43"/>
  <c r="D46" i="43"/>
  <c r="E45" i="43"/>
  <c r="D45" i="43"/>
  <c r="E44" i="43"/>
  <c r="D44" i="43"/>
  <c r="E43" i="43"/>
  <c r="D43" i="43"/>
  <c r="E42" i="43"/>
  <c r="D42" i="43"/>
  <c r="E41" i="43"/>
  <c r="D41" i="43"/>
  <c r="E40" i="43"/>
  <c r="D40" i="43"/>
  <c r="E39" i="43"/>
  <c r="D39" i="43"/>
  <c r="E38" i="43"/>
  <c r="D38" i="43"/>
  <c r="E37" i="43"/>
  <c r="D37" i="43"/>
  <c r="E36" i="43"/>
  <c r="D36" i="43"/>
  <c r="E35" i="43"/>
  <c r="D35" i="43"/>
  <c r="E34" i="43"/>
  <c r="D34" i="43"/>
  <c r="E33" i="43"/>
  <c r="D33" i="43"/>
  <c r="E32" i="43"/>
  <c r="D32" i="43"/>
  <c r="E31" i="43"/>
  <c r="D31" i="43"/>
  <c r="E30" i="43"/>
  <c r="D30" i="43"/>
  <c r="E29" i="43"/>
  <c r="D29" i="43"/>
  <c r="E28" i="43"/>
  <c r="D28" i="43"/>
  <c r="E27" i="43"/>
  <c r="D27" i="43"/>
  <c r="E26" i="43"/>
  <c r="D26" i="43"/>
  <c r="E25" i="43"/>
  <c r="D25" i="43"/>
  <c r="E24" i="43"/>
  <c r="D24" i="43"/>
  <c r="E23" i="43"/>
  <c r="D23" i="43"/>
  <c r="E22" i="43"/>
  <c r="D22" i="43"/>
  <c r="E21" i="43"/>
  <c r="D21" i="43"/>
  <c r="E20" i="43"/>
  <c r="D20" i="43"/>
  <c r="E19" i="43"/>
  <c r="D19" i="43"/>
  <c r="E18" i="43"/>
  <c r="D18" i="43"/>
  <c r="E17" i="43"/>
  <c r="D17" i="43"/>
  <c r="E16" i="43"/>
  <c r="D16" i="43"/>
  <c r="E15" i="43"/>
  <c r="D15" i="43"/>
  <c r="E14" i="43"/>
  <c r="D14" i="43"/>
  <c r="E13" i="43"/>
  <c r="D13" i="43"/>
  <c r="E12" i="43"/>
  <c r="D12" i="43"/>
  <c r="E11" i="43"/>
  <c r="D11" i="43"/>
  <c r="E10" i="43"/>
  <c r="D10" i="43"/>
  <c r="E9" i="43"/>
  <c r="D9" i="43"/>
  <c r="E8" i="43"/>
  <c r="D8" i="43"/>
  <c r="E7" i="43"/>
  <c r="D7" i="43"/>
  <c r="E6" i="43"/>
  <c r="D6" i="43"/>
  <c r="E5" i="43"/>
  <c r="D5" i="43"/>
  <c r="G6" i="43"/>
  <c r="G4" i="43" s="1"/>
  <c r="E4" i="43"/>
  <c r="D4" i="43"/>
  <c r="E3" i="43"/>
  <c r="G2" i="43" s="1"/>
  <c r="D3" i="43"/>
  <c r="G3" i="43" s="1"/>
  <c r="E168" i="44"/>
  <c r="D168" i="44"/>
  <c r="E167" i="44"/>
  <c r="D167" i="44"/>
  <c r="E166" i="44"/>
  <c r="D166" i="44"/>
  <c r="E165" i="44"/>
  <c r="D165" i="44"/>
  <c r="E164" i="44"/>
  <c r="D164" i="44"/>
  <c r="E163" i="44"/>
  <c r="D163" i="44"/>
  <c r="E162" i="44"/>
  <c r="D162" i="44"/>
  <c r="E161" i="44"/>
  <c r="D161" i="44"/>
  <c r="E160" i="44"/>
  <c r="D160" i="44"/>
  <c r="E159" i="44"/>
  <c r="D159" i="44"/>
  <c r="E158" i="44"/>
  <c r="D158" i="44"/>
  <c r="E157" i="44"/>
  <c r="D157" i="44"/>
  <c r="E156" i="44"/>
  <c r="D156" i="44"/>
  <c r="E155" i="44"/>
  <c r="D155" i="44"/>
  <c r="E154" i="44"/>
  <c r="D154" i="44"/>
  <c r="E153" i="44"/>
  <c r="D153" i="44"/>
  <c r="E152" i="44"/>
  <c r="D152" i="44"/>
  <c r="E151" i="44"/>
  <c r="D151" i="44"/>
  <c r="E150" i="44"/>
  <c r="D150" i="44"/>
  <c r="E149" i="44"/>
  <c r="D149" i="44"/>
  <c r="E148" i="44"/>
  <c r="D148" i="44"/>
  <c r="E147" i="44"/>
  <c r="D147" i="44"/>
  <c r="E146" i="44"/>
  <c r="D146" i="44"/>
  <c r="E145" i="44"/>
  <c r="D145" i="44"/>
  <c r="E144" i="44"/>
  <c r="D144" i="44"/>
  <c r="E143" i="44"/>
  <c r="D143" i="44"/>
  <c r="E142" i="44"/>
  <c r="D142" i="44"/>
  <c r="E141" i="44"/>
  <c r="D141" i="44"/>
  <c r="E140" i="44"/>
  <c r="D140" i="44"/>
  <c r="E139" i="44"/>
  <c r="D139" i="44"/>
  <c r="E138" i="44"/>
  <c r="D138" i="44"/>
  <c r="E137" i="44"/>
  <c r="D137" i="44"/>
  <c r="E136" i="44"/>
  <c r="D136" i="44"/>
  <c r="E135" i="44"/>
  <c r="D135" i="44"/>
  <c r="E134" i="44"/>
  <c r="D134" i="44"/>
  <c r="E133" i="44"/>
  <c r="D133" i="44"/>
  <c r="E132" i="44"/>
  <c r="D132" i="44"/>
  <c r="E131" i="44"/>
  <c r="D131" i="44"/>
  <c r="E130" i="44"/>
  <c r="D130" i="44"/>
  <c r="E129" i="44"/>
  <c r="D129" i="44"/>
  <c r="E128" i="44"/>
  <c r="D128" i="44"/>
  <c r="E127" i="44"/>
  <c r="D127" i="44"/>
  <c r="E126" i="44"/>
  <c r="D126" i="44"/>
  <c r="E125" i="44"/>
  <c r="D125" i="44"/>
  <c r="E124" i="44"/>
  <c r="D124" i="44"/>
  <c r="E123" i="44"/>
  <c r="D123" i="44"/>
  <c r="E122" i="44"/>
  <c r="D122" i="44"/>
  <c r="E121" i="44"/>
  <c r="D121" i="44"/>
  <c r="E120" i="44"/>
  <c r="D120" i="44"/>
  <c r="E119" i="44"/>
  <c r="D119" i="44"/>
  <c r="E118" i="44"/>
  <c r="D118" i="44"/>
  <c r="E117" i="44"/>
  <c r="D117" i="44"/>
  <c r="E116" i="44"/>
  <c r="D116" i="44"/>
  <c r="E115" i="44"/>
  <c r="D115" i="44"/>
  <c r="E114" i="44"/>
  <c r="D114" i="44"/>
  <c r="E113" i="44"/>
  <c r="D113" i="44"/>
  <c r="E112" i="44"/>
  <c r="D112" i="44"/>
  <c r="E111" i="44"/>
  <c r="D111" i="44"/>
  <c r="E110" i="44"/>
  <c r="D110" i="44"/>
  <c r="E109" i="44"/>
  <c r="D109" i="44"/>
  <c r="E108" i="44"/>
  <c r="D108" i="44"/>
  <c r="E107" i="44"/>
  <c r="D107" i="44"/>
  <c r="E106" i="44"/>
  <c r="D106" i="44"/>
  <c r="E105" i="44"/>
  <c r="D105" i="44"/>
  <c r="E104" i="44"/>
  <c r="D104" i="44"/>
  <c r="E103" i="44"/>
  <c r="D103" i="44"/>
  <c r="E102" i="44"/>
  <c r="D102" i="44"/>
  <c r="E101" i="44"/>
  <c r="D101" i="44"/>
  <c r="E100" i="44"/>
  <c r="D100" i="44"/>
  <c r="E99" i="44"/>
  <c r="D99" i="44"/>
  <c r="E98" i="44"/>
  <c r="D98" i="44"/>
  <c r="E97" i="44"/>
  <c r="D97" i="44"/>
  <c r="E96" i="44"/>
  <c r="D96" i="44"/>
  <c r="E95" i="44"/>
  <c r="D95" i="44"/>
  <c r="E94" i="44"/>
  <c r="D94" i="44"/>
  <c r="E93" i="44"/>
  <c r="D93" i="44"/>
  <c r="E92" i="44"/>
  <c r="D92" i="44"/>
  <c r="E91" i="44"/>
  <c r="D91" i="44"/>
  <c r="E90" i="44"/>
  <c r="D90" i="44"/>
  <c r="E89" i="44"/>
  <c r="D89" i="44"/>
  <c r="E88" i="44"/>
  <c r="D88" i="44"/>
  <c r="E87" i="44"/>
  <c r="D87" i="44"/>
  <c r="E86" i="44"/>
  <c r="D86" i="44"/>
  <c r="E85" i="44"/>
  <c r="D85" i="44"/>
  <c r="E84" i="44"/>
  <c r="D84" i="44"/>
  <c r="E83" i="44"/>
  <c r="D83" i="44"/>
  <c r="E82" i="44"/>
  <c r="D82" i="44"/>
  <c r="E81" i="44"/>
  <c r="D81" i="44"/>
  <c r="E80" i="44"/>
  <c r="D80" i="44"/>
  <c r="E79" i="44"/>
  <c r="D79" i="44"/>
  <c r="E78" i="44"/>
  <c r="D78" i="44"/>
  <c r="E77" i="44"/>
  <c r="D77" i="44"/>
  <c r="E76" i="44"/>
  <c r="D76" i="44"/>
  <c r="E75" i="44"/>
  <c r="D75" i="44"/>
  <c r="E74" i="44"/>
  <c r="D74" i="44"/>
  <c r="E73" i="44"/>
  <c r="D73" i="44"/>
  <c r="E72" i="44"/>
  <c r="D72" i="44"/>
  <c r="E71" i="44"/>
  <c r="D71" i="44"/>
  <c r="E70" i="44"/>
  <c r="D70" i="44"/>
  <c r="E69" i="44"/>
  <c r="D69" i="44"/>
  <c r="E68" i="44"/>
  <c r="D68" i="44"/>
  <c r="E67" i="44"/>
  <c r="D67" i="44"/>
  <c r="E66" i="44"/>
  <c r="D66" i="44"/>
  <c r="E65" i="44"/>
  <c r="D65" i="44"/>
  <c r="E64" i="44"/>
  <c r="D64" i="44"/>
  <c r="E63" i="44"/>
  <c r="D63" i="44"/>
  <c r="E62" i="44"/>
  <c r="D62" i="44"/>
  <c r="E61" i="44"/>
  <c r="D61" i="44"/>
  <c r="E60" i="44"/>
  <c r="D60" i="44"/>
  <c r="E59" i="44"/>
  <c r="D59" i="44"/>
  <c r="E58" i="44"/>
  <c r="D58" i="44"/>
  <c r="E57" i="44"/>
  <c r="D57" i="44"/>
  <c r="E56" i="44"/>
  <c r="D56" i="44"/>
  <c r="E55" i="44"/>
  <c r="D55" i="44"/>
  <c r="E54" i="44"/>
  <c r="D54" i="44"/>
  <c r="E53" i="44"/>
  <c r="D53" i="44"/>
  <c r="E52" i="44"/>
  <c r="D52" i="44"/>
  <c r="E51" i="44"/>
  <c r="D51" i="44"/>
  <c r="E50" i="44"/>
  <c r="D50" i="44"/>
  <c r="E49" i="44"/>
  <c r="D49" i="44"/>
  <c r="E48" i="44"/>
  <c r="D48" i="44"/>
  <c r="E47" i="44"/>
  <c r="D47" i="44"/>
  <c r="E46" i="44"/>
  <c r="D46" i="44"/>
  <c r="E45" i="44"/>
  <c r="D45" i="44"/>
  <c r="E44" i="44"/>
  <c r="D44" i="44"/>
  <c r="E43" i="44"/>
  <c r="D43" i="44"/>
  <c r="E42" i="44"/>
  <c r="D42" i="44"/>
  <c r="E41" i="44"/>
  <c r="D41" i="44"/>
  <c r="E40" i="44"/>
  <c r="D40" i="44"/>
  <c r="E39" i="44"/>
  <c r="D39" i="44"/>
  <c r="E38" i="44"/>
  <c r="D38" i="44"/>
  <c r="E37" i="44"/>
  <c r="D37" i="44"/>
  <c r="E36" i="44"/>
  <c r="D36" i="44"/>
  <c r="E35" i="44"/>
  <c r="D35" i="44"/>
  <c r="E34" i="44"/>
  <c r="D34" i="44"/>
  <c r="E33" i="44"/>
  <c r="D33" i="44"/>
  <c r="E32" i="44"/>
  <c r="D32" i="44"/>
  <c r="E31" i="44"/>
  <c r="D31" i="44"/>
  <c r="E30" i="44"/>
  <c r="D30" i="44"/>
  <c r="E29" i="44"/>
  <c r="D29" i="44"/>
  <c r="E28" i="44"/>
  <c r="D28" i="44"/>
  <c r="E27" i="44"/>
  <c r="D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E15" i="44"/>
  <c r="D15" i="44"/>
  <c r="E14" i="44"/>
  <c r="D14" i="44"/>
  <c r="E13" i="44"/>
  <c r="D13" i="44"/>
  <c r="E12" i="44"/>
  <c r="D12" i="44"/>
  <c r="E11" i="44"/>
  <c r="D11" i="44"/>
  <c r="E10" i="44"/>
  <c r="D10" i="44"/>
  <c r="E9" i="44"/>
  <c r="D9" i="44"/>
  <c r="E8" i="44"/>
  <c r="D8" i="44"/>
  <c r="E7" i="44"/>
  <c r="D7" i="44"/>
  <c r="E6" i="44"/>
  <c r="D6" i="44"/>
  <c r="E5" i="44"/>
  <c r="D5" i="44"/>
  <c r="G6" i="44"/>
  <c r="G4" i="44" s="1"/>
  <c r="E4" i="44"/>
  <c r="D4" i="44"/>
  <c r="E3" i="44"/>
  <c r="D3" i="44"/>
  <c r="A42" i="1"/>
  <c r="B42" i="1"/>
  <c r="B41" i="1"/>
  <c r="B37" i="1"/>
  <c r="A43" i="1"/>
  <c r="A36" i="1"/>
  <c r="A38" i="1"/>
  <c r="B38" i="1"/>
  <c r="A39" i="1"/>
  <c r="D26" i="46" l="1"/>
  <c r="J15" i="46"/>
  <c r="J9" i="46" s="1"/>
  <c r="K15" i="46"/>
  <c r="B16" i="46"/>
  <c r="K6" i="46"/>
  <c r="K14" i="46" s="1"/>
  <c r="L6" i="46"/>
  <c r="L14" i="46" s="1"/>
  <c r="L15" i="46" s="1"/>
  <c r="L9" i="46" s="1"/>
  <c r="B12" i="46"/>
  <c r="D18" i="46"/>
  <c r="B74" i="1"/>
  <c r="B70" i="1"/>
  <c r="B75" i="1"/>
  <c r="A71" i="1"/>
  <c r="H71" i="1" s="1"/>
  <c r="A72" i="1"/>
  <c r="H72" i="1" s="1"/>
  <c r="A75" i="1"/>
  <c r="H75" i="1" s="1"/>
  <c r="A76" i="1"/>
  <c r="H76" i="1" s="1"/>
  <c r="B71" i="1"/>
  <c r="A69" i="1"/>
  <c r="H69" i="1" s="1"/>
  <c r="A55" i="1"/>
  <c r="B60" i="1"/>
  <c r="B56" i="1"/>
  <c r="B61" i="1"/>
  <c r="A57" i="1"/>
  <c r="A58" i="1"/>
  <c r="H58" i="1" s="1"/>
  <c r="A61" i="1"/>
  <c r="H61" i="1" s="1"/>
  <c r="A62" i="1"/>
  <c r="H62" i="1" s="1"/>
  <c r="B57" i="1"/>
  <c r="G2" i="44"/>
  <c r="G3" i="44"/>
  <c r="G3" i="45"/>
  <c r="C42" i="1"/>
  <c r="C38" i="1"/>
  <c r="A46" i="1"/>
  <c r="B45" i="1"/>
  <c r="B40" i="1"/>
  <c r="B39" i="1"/>
  <c r="B46" i="1"/>
  <c r="B43" i="1"/>
  <c r="B36" i="1"/>
  <c r="K9" i="46" l="1"/>
  <c r="L12" i="46"/>
  <c r="J12" i="46"/>
  <c r="L8" i="46"/>
  <c r="D16" i="46"/>
  <c r="B17" i="46"/>
  <c r="D17" i="46" s="1"/>
  <c r="J8" i="46"/>
  <c r="M6" i="46"/>
  <c r="M14" i="46" s="1"/>
  <c r="N6" i="46"/>
  <c r="N14" i="46" s="1"/>
  <c r="C71" i="1"/>
  <c r="K71" i="1" s="1"/>
  <c r="M71" i="1" s="1"/>
  <c r="B13" i="46"/>
  <c r="D12" i="46"/>
  <c r="C75" i="1"/>
  <c r="K75" i="1" s="1"/>
  <c r="M75" i="1" s="1"/>
  <c r="B76" i="1"/>
  <c r="C76" i="1" s="1"/>
  <c r="K76" i="1" s="1"/>
  <c r="M76" i="1" s="1"/>
  <c r="B72" i="1"/>
  <c r="C72" i="1" s="1"/>
  <c r="K72" i="1" s="1"/>
  <c r="M72" i="1" s="1"/>
  <c r="B73" i="1"/>
  <c r="B78" i="1"/>
  <c r="B79" i="1"/>
  <c r="A79" i="1"/>
  <c r="H79" i="1" s="1"/>
  <c r="C61" i="1"/>
  <c r="K61" i="1" s="1"/>
  <c r="L61" i="1" s="1"/>
  <c r="B69" i="1"/>
  <c r="C69" i="1" s="1"/>
  <c r="K69" i="1" s="1"/>
  <c r="M69" i="1" s="1"/>
  <c r="C57" i="1"/>
  <c r="K57" i="1" s="1"/>
  <c r="L57" i="1" s="1"/>
  <c r="H57" i="1"/>
  <c r="H55" i="1"/>
  <c r="B55" i="1"/>
  <c r="B62" i="1"/>
  <c r="C62" i="1" s="1"/>
  <c r="K62" i="1" s="1"/>
  <c r="L62" i="1" s="1"/>
  <c r="B58" i="1"/>
  <c r="B59" i="1"/>
  <c r="B64" i="1"/>
  <c r="B65" i="1"/>
  <c r="A65" i="1"/>
  <c r="H65" i="1" s="1"/>
  <c r="C46" i="1"/>
  <c r="G1" i="44"/>
  <c r="C36" i="1"/>
  <c r="C43" i="1"/>
  <c r="C39" i="1"/>
  <c r="A37" i="1"/>
  <c r="A44" i="1"/>
  <c r="B44" i="1"/>
  <c r="A40" i="1"/>
  <c r="A41" i="1"/>
  <c r="A45" i="1"/>
  <c r="K12" i="46" l="1"/>
  <c r="K11" i="46" s="1"/>
  <c r="N15" i="46"/>
  <c r="N9" i="46" s="1"/>
  <c r="M15" i="46"/>
  <c r="J11" i="46"/>
  <c r="L11" i="46"/>
  <c r="K8" i="46"/>
  <c r="O6" i="46"/>
  <c r="O14" i="46" s="1"/>
  <c r="L71" i="1"/>
  <c r="B19" i="46"/>
  <c r="B25" i="46" s="1"/>
  <c r="D13" i="46"/>
  <c r="L75" i="1"/>
  <c r="L76" i="1"/>
  <c r="L72" i="1"/>
  <c r="L69" i="1"/>
  <c r="C79" i="1"/>
  <c r="K79" i="1" s="1"/>
  <c r="M79" i="1" s="1"/>
  <c r="A74" i="1"/>
  <c r="A70" i="1"/>
  <c r="B77" i="1"/>
  <c r="A78" i="1"/>
  <c r="H78" i="1" s="1"/>
  <c r="A77" i="1"/>
  <c r="H77" i="1" s="1"/>
  <c r="A73" i="1"/>
  <c r="H73" i="1" s="1"/>
  <c r="C58" i="1"/>
  <c r="K58" i="1" s="1"/>
  <c r="L58" i="1" s="1"/>
  <c r="C55" i="1"/>
  <c r="K55" i="1" s="1"/>
  <c r="L55" i="1" s="1"/>
  <c r="A60" i="1"/>
  <c r="A56" i="1"/>
  <c r="B63" i="1"/>
  <c r="A64" i="1"/>
  <c r="H64" i="1" s="1"/>
  <c r="A63" i="1"/>
  <c r="H63" i="1" s="1"/>
  <c r="A59" i="1"/>
  <c r="C59" i="1" s="1"/>
  <c r="K59" i="1" s="1"/>
  <c r="L59" i="1" s="1"/>
  <c r="C65" i="1"/>
  <c r="K65" i="1" s="1"/>
  <c r="L65" i="1" s="1"/>
  <c r="C41" i="1"/>
  <c r="C37" i="1"/>
  <c r="C44" i="1"/>
  <c r="C45" i="1"/>
  <c r="C40" i="1"/>
  <c r="G1" i="41"/>
  <c r="G1" i="39"/>
  <c r="G1" i="36"/>
  <c r="G1" i="42"/>
  <c r="G1" i="43"/>
  <c r="G1" i="45"/>
  <c r="L10" i="46" l="1"/>
  <c r="K10" i="46"/>
  <c r="J10" i="46"/>
  <c r="B27" i="46"/>
  <c r="D25" i="46"/>
  <c r="K13" i="46"/>
  <c r="N12" i="46"/>
  <c r="N11" i="46" s="1"/>
  <c r="L13" i="46"/>
  <c r="O15" i="46"/>
  <c r="O9" i="46" s="1"/>
  <c r="M9" i="46"/>
  <c r="N8" i="46"/>
  <c r="P6" i="46"/>
  <c r="P14" i="46" s="1"/>
  <c r="D19" i="46"/>
  <c r="L79" i="1"/>
  <c r="C73" i="1"/>
  <c r="K73" i="1" s="1"/>
  <c r="M73" i="1" s="1"/>
  <c r="C77" i="1"/>
  <c r="K77" i="1" s="1"/>
  <c r="M77" i="1" s="1"/>
  <c r="C78" i="1"/>
  <c r="K78" i="1" s="1"/>
  <c r="M78" i="1" s="1"/>
  <c r="H70" i="1"/>
  <c r="C70" i="1"/>
  <c r="K70" i="1" s="1"/>
  <c r="M70" i="1" s="1"/>
  <c r="H74" i="1"/>
  <c r="C74" i="1"/>
  <c r="K74" i="1" s="1"/>
  <c r="M74" i="1" s="1"/>
  <c r="H59" i="1"/>
  <c r="H60" i="1"/>
  <c r="C60" i="1"/>
  <c r="K60" i="1" s="1"/>
  <c r="L60" i="1" s="1"/>
  <c r="C64" i="1"/>
  <c r="K64" i="1" s="1"/>
  <c r="L64" i="1" s="1"/>
  <c r="C63" i="1"/>
  <c r="K63" i="1" s="1"/>
  <c r="L63" i="1" s="1"/>
  <c r="H56" i="1"/>
  <c r="C56" i="1"/>
  <c r="K56" i="1" s="1"/>
  <c r="L56" i="1" s="1"/>
  <c r="A15" i="1"/>
  <c r="H15" i="1" s="1"/>
  <c r="A14" i="1"/>
  <c r="H14" i="1" s="1"/>
  <c r="A13" i="1"/>
  <c r="H13" i="1" s="1"/>
  <c r="A12" i="1"/>
  <c r="H12" i="1" s="1"/>
  <c r="A11" i="1"/>
  <c r="H11" i="1" s="1"/>
  <c r="N25" i="46" l="1"/>
  <c r="N24" i="46" s="1"/>
  <c r="N26" i="46" s="1"/>
  <c r="N10" i="46"/>
  <c r="J22" i="46"/>
  <c r="J23" i="46"/>
  <c r="N13" i="46"/>
  <c r="M12" i="46"/>
  <c r="M11" i="46" s="1"/>
  <c r="O8" i="46"/>
  <c r="O12" i="46"/>
  <c r="O11" i="46" s="1"/>
  <c r="P15" i="46"/>
  <c r="M8" i="46"/>
  <c r="Q6" i="46"/>
  <c r="Q14" i="46" s="1"/>
  <c r="M80" i="1"/>
  <c r="L74" i="1"/>
  <c r="L78" i="1"/>
  <c r="L77" i="1"/>
  <c r="L70" i="1"/>
  <c r="L73" i="1"/>
  <c r="C51" i="1"/>
  <c r="E51" i="1"/>
  <c r="F51" i="1"/>
  <c r="B51" i="1"/>
  <c r="F168" i="12"/>
  <c r="E168" i="12"/>
  <c r="D168" i="12"/>
  <c r="F167" i="12"/>
  <c r="E167" i="12"/>
  <c r="D167" i="12"/>
  <c r="F166" i="12"/>
  <c r="E166" i="12"/>
  <c r="D166" i="12"/>
  <c r="F165" i="12"/>
  <c r="E165" i="12"/>
  <c r="D165" i="12"/>
  <c r="F164" i="12"/>
  <c r="E164" i="12"/>
  <c r="D164" i="12"/>
  <c r="F163" i="12"/>
  <c r="E163" i="12"/>
  <c r="D163" i="12"/>
  <c r="F162" i="12"/>
  <c r="E162" i="12"/>
  <c r="D162" i="12"/>
  <c r="F161" i="12"/>
  <c r="E161" i="12"/>
  <c r="D161" i="12"/>
  <c r="F160" i="12"/>
  <c r="E160" i="12"/>
  <c r="D160" i="12"/>
  <c r="F159" i="12"/>
  <c r="E159" i="12"/>
  <c r="D159" i="12"/>
  <c r="F158" i="12"/>
  <c r="E158" i="12"/>
  <c r="D158" i="12"/>
  <c r="F157" i="12"/>
  <c r="E157" i="12"/>
  <c r="D157" i="12"/>
  <c r="F156" i="12"/>
  <c r="E156" i="12"/>
  <c r="D156" i="12"/>
  <c r="F155" i="12"/>
  <c r="E155" i="12"/>
  <c r="D155" i="12"/>
  <c r="F154" i="12"/>
  <c r="E154" i="12"/>
  <c r="D154" i="12"/>
  <c r="F153" i="12"/>
  <c r="E153" i="12"/>
  <c r="D153" i="12"/>
  <c r="F152" i="12"/>
  <c r="E152" i="12"/>
  <c r="D152" i="12"/>
  <c r="F151" i="12"/>
  <c r="E151" i="12"/>
  <c r="D151" i="12"/>
  <c r="F150" i="12"/>
  <c r="E150" i="12"/>
  <c r="D150" i="12"/>
  <c r="F149" i="12"/>
  <c r="E149" i="12"/>
  <c r="D149" i="12"/>
  <c r="F148" i="12"/>
  <c r="E148" i="12"/>
  <c r="D148" i="12"/>
  <c r="F147" i="12"/>
  <c r="E147" i="12"/>
  <c r="D147" i="12"/>
  <c r="F146" i="12"/>
  <c r="E146" i="12"/>
  <c r="D146" i="12"/>
  <c r="F145" i="12"/>
  <c r="E145" i="12"/>
  <c r="D145" i="12"/>
  <c r="F144" i="12"/>
  <c r="E144" i="12"/>
  <c r="D144" i="12"/>
  <c r="F143" i="12"/>
  <c r="E143" i="12"/>
  <c r="D143" i="12"/>
  <c r="F142" i="12"/>
  <c r="E142" i="12"/>
  <c r="D142" i="12"/>
  <c r="F141" i="12"/>
  <c r="E141" i="12"/>
  <c r="D141" i="12"/>
  <c r="F140" i="12"/>
  <c r="E140" i="12"/>
  <c r="D140" i="12"/>
  <c r="F139" i="12"/>
  <c r="E139" i="12"/>
  <c r="D139" i="12"/>
  <c r="F138" i="12"/>
  <c r="E138" i="12"/>
  <c r="D138" i="12"/>
  <c r="F137" i="12"/>
  <c r="E137" i="12"/>
  <c r="D137" i="12"/>
  <c r="F136" i="12"/>
  <c r="E136" i="12"/>
  <c r="D136" i="12"/>
  <c r="F135" i="12"/>
  <c r="E135" i="12"/>
  <c r="D135" i="12"/>
  <c r="F134" i="12"/>
  <c r="E134" i="12"/>
  <c r="D134" i="12"/>
  <c r="F133" i="12"/>
  <c r="E133" i="12"/>
  <c r="D133" i="12"/>
  <c r="F132" i="12"/>
  <c r="E132" i="12"/>
  <c r="D132" i="12"/>
  <c r="F131" i="12"/>
  <c r="E131" i="12"/>
  <c r="D131" i="12"/>
  <c r="F130" i="12"/>
  <c r="E130" i="12"/>
  <c r="D130" i="12"/>
  <c r="F129" i="12"/>
  <c r="E129" i="12"/>
  <c r="D129" i="12"/>
  <c r="F128" i="12"/>
  <c r="E128" i="12"/>
  <c r="D128" i="12"/>
  <c r="F127" i="12"/>
  <c r="E127" i="12"/>
  <c r="D127" i="12"/>
  <c r="F126" i="12"/>
  <c r="E126" i="12"/>
  <c r="D126" i="12"/>
  <c r="F125" i="12"/>
  <c r="E125" i="12"/>
  <c r="D125" i="12"/>
  <c r="F124" i="12"/>
  <c r="E124" i="12"/>
  <c r="D124" i="12"/>
  <c r="F123" i="12"/>
  <c r="E123" i="12"/>
  <c r="D123" i="12"/>
  <c r="F122" i="12"/>
  <c r="E122" i="12"/>
  <c r="D122" i="12"/>
  <c r="F121" i="12"/>
  <c r="E121" i="12"/>
  <c r="D121" i="12"/>
  <c r="F120" i="12"/>
  <c r="E120" i="12"/>
  <c r="D120" i="12"/>
  <c r="F119" i="12"/>
  <c r="E119" i="12"/>
  <c r="D119" i="12"/>
  <c r="F118" i="12"/>
  <c r="E118" i="12"/>
  <c r="D118" i="12"/>
  <c r="F117" i="12"/>
  <c r="E117" i="12"/>
  <c r="D117" i="12"/>
  <c r="F116" i="12"/>
  <c r="E116" i="12"/>
  <c r="D116" i="12"/>
  <c r="F115" i="12"/>
  <c r="E115" i="12"/>
  <c r="D115" i="12"/>
  <c r="F114" i="12"/>
  <c r="E114" i="12"/>
  <c r="D114" i="12"/>
  <c r="F113" i="12"/>
  <c r="E113" i="12"/>
  <c r="D113" i="12"/>
  <c r="F112" i="12"/>
  <c r="E112" i="12"/>
  <c r="D112" i="12"/>
  <c r="F111" i="12"/>
  <c r="E111" i="12"/>
  <c r="D111" i="12"/>
  <c r="F110" i="12"/>
  <c r="E110" i="12"/>
  <c r="D110" i="12"/>
  <c r="F109" i="12"/>
  <c r="E109" i="12"/>
  <c r="D109" i="12"/>
  <c r="F108" i="12"/>
  <c r="E108" i="12"/>
  <c r="D108" i="12"/>
  <c r="F107" i="12"/>
  <c r="E107" i="12"/>
  <c r="D107" i="12"/>
  <c r="F106" i="12"/>
  <c r="E106" i="12"/>
  <c r="D106" i="12"/>
  <c r="F105" i="12"/>
  <c r="E105" i="12"/>
  <c r="D105" i="12"/>
  <c r="F104" i="12"/>
  <c r="E104" i="12"/>
  <c r="D104" i="12"/>
  <c r="F103" i="12"/>
  <c r="E103" i="12"/>
  <c r="D103" i="12"/>
  <c r="F102" i="12"/>
  <c r="E102" i="12"/>
  <c r="D102" i="12"/>
  <c r="F101" i="12"/>
  <c r="E101" i="12"/>
  <c r="D101" i="12"/>
  <c r="F100" i="12"/>
  <c r="E100" i="12"/>
  <c r="D100" i="12"/>
  <c r="F99" i="12"/>
  <c r="E99" i="12"/>
  <c r="D99" i="12"/>
  <c r="F98" i="12"/>
  <c r="E98" i="12"/>
  <c r="D98" i="12"/>
  <c r="F97" i="12"/>
  <c r="E97" i="12"/>
  <c r="D97" i="12"/>
  <c r="F96" i="12"/>
  <c r="E96" i="12"/>
  <c r="D96" i="12"/>
  <c r="F95" i="12"/>
  <c r="E95" i="12"/>
  <c r="D95" i="12"/>
  <c r="F94" i="12"/>
  <c r="E94" i="12"/>
  <c r="D94" i="12"/>
  <c r="F93" i="12"/>
  <c r="E93" i="12"/>
  <c r="D93" i="12"/>
  <c r="F92" i="12"/>
  <c r="E92" i="12"/>
  <c r="D92" i="12"/>
  <c r="F91" i="12"/>
  <c r="E91" i="12"/>
  <c r="D91" i="12"/>
  <c r="F90" i="12"/>
  <c r="E90" i="12"/>
  <c r="D90" i="12"/>
  <c r="F89" i="12"/>
  <c r="E89" i="12"/>
  <c r="D89" i="12"/>
  <c r="F88" i="12"/>
  <c r="E88" i="12"/>
  <c r="D88" i="12"/>
  <c r="F87" i="12"/>
  <c r="E87" i="12"/>
  <c r="D87" i="12"/>
  <c r="F86" i="12"/>
  <c r="E86" i="12"/>
  <c r="D86" i="12"/>
  <c r="F85" i="12"/>
  <c r="E85" i="12"/>
  <c r="D85" i="12"/>
  <c r="F84" i="12"/>
  <c r="E84" i="12"/>
  <c r="D84" i="12"/>
  <c r="F83" i="12"/>
  <c r="E83" i="12"/>
  <c r="D83" i="12"/>
  <c r="F82" i="12"/>
  <c r="E82" i="12"/>
  <c r="D82" i="12"/>
  <c r="F81" i="12"/>
  <c r="E81" i="12"/>
  <c r="D81" i="12"/>
  <c r="F80" i="12"/>
  <c r="E80" i="12"/>
  <c r="D80" i="12"/>
  <c r="F79" i="12"/>
  <c r="E79" i="12"/>
  <c r="D79" i="12"/>
  <c r="F78" i="12"/>
  <c r="E78" i="12"/>
  <c r="D78" i="12"/>
  <c r="F77" i="12"/>
  <c r="E77" i="12"/>
  <c r="D77" i="12"/>
  <c r="F76" i="12"/>
  <c r="E76" i="12"/>
  <c r="D76" i="12"/>
  <c r="F75" i="12"/>
  <c r="E75" i="12"/>
  <c r="D75" i="12"/>
  <c r="F74" i="12"/>
  <c r="E74" i="12"/>
  <c r="D74" i="12"/>
  <c r="F73" i="12"/>
  <c r="E73" i="12"/>
  <c r="D73" i="12"/>
  <c r="F72" i="12"/>
  <c r="E72" i="12"/>
  <c r="D72" i="12"/>
  <c r="F71" i="12"/>
  <c r="E71" i="12"/>
  <c r="D71" i="12"/>
  <c r="F70" i="12"/>
  <c r="E70" i="12"/>
  <c r="D70" i="12"/>
  <c r="F69" i="12"/>
  <c r="E69" i="12"/>
  <c r="D69" i="12"/>
  <c r="F68" i="12"/>
  <c r="E68" i="12"/>
  <c r="D68" i="12"/>
  <c r="F67" i="12"/>
  <c r="E67" i="12"/>
  <c r="D67" i="12"/>
  <c r="F66" i="12"/>
  <c r="E66" i="12"/>
  <c r="D66" i="12"/>
  <c r="F65" i="12"/>
  <c r="E65" i="12"/>
  <c r="D65" i="12"/>
  <c r="F64" i="12"/>
  <c r="E64" i="12"/>
  <c r="D64" i="12"/>
  <c r="F63" i="12"/>
  <c r="E63" i="12"/>
  <c r="D63" i="12"/>
  <c r="F62" i="12"/>
  <c r="E62" i="12"/>
  <c r="D62" i="12"/>
  <c r="F61" i="12"/>
  <c r="E61" i="12"/>
  <c r="D61" i="12"/>
  <c r="F60" i="12"/>
  <c r="E60" i="12"/>
  <c r="D60" i="12"/>
  <c r="F59" i="12"/>
  <c r="E59" i="12"/>
  <c r="D59" i="12"/>
  <c r="F58" i="12"/>
  <c r="E58" i="12"/>
  <c r="D58" i="12"/>
  <c r="F57" i="12"/>
  <c r="E57" i="12"/>
  <c r="D57" i="12"/>
  <c r="F56" i="12"/>
  <c r="E56" i="12"/>
  <c r="D56" i="12"/>
  <c r="F55" i="12"/>
  <c r="E55" i="12"/>
  <c r="D55" i="12"/>
  <c r="F54" i="12"/>
  <c r="E54" i="12"/>
  <c r="D54" i="12"/>
  <c r="F53" i="12"/>
  <c r="E53" i="12"/>
  <c r="D53" i="12"/>
  <c r="F52" i="12"/>
  <c r="E52" i="12"/>
  <c r="D52" i="12"/>
  <c r="F51" i="12"/>
  <c r="E51" i="12"/>
  <c r="D51" i="12"/>
  <c r="F50" i="12"/>
  <c r="E50" i="12"/>
  <c r="D50" i="12"/>
  <c r="F49" i="12"/>
  <c r="E49" i="12"/>
  <c r="D49" i="12"/>
  <c r="F48" i="12"/>
  <c r="E48" i="12"/>
  <c r="D48" i="12"/>
  <c r="F47" i="12"/>
  <c r="E47" i="12"/>
  <c r="D47" i="12"/>
  <c r="F46" i="12"/>
  <c r="E46" i="12"/>
  <c r="D46" i="12"/>
  <c r="F45" i="12"/>
  <c r="E45" i="12"/>
  <c r="D45" i="12"/>
  <c r="F44" i="12"/>
  <c r="E44" i="12"/>
  <c r="D44" i="12"/>
  <c r="F43" i="12"/>
  <c r="E43" i="12"/>
  <c r="D43" i="12"/>
  <c r="F42" i="12"/>
  <c r="E42" i="12"/>
  <c r="D42" i="12"/>
  <c r="F41" i="12"/>
  <c r="E41" i="12"/>
  <c r="D41" i="12"/>
  <c r="F40" i="12"/>
  <c r="E40" i="12"/>
  <c r="D40" i="12"/>
  <c r="F39" i="12"/>
  <c r="E39" i="12"/>
  <c r="D39" i="12"/>
  <c r="F38" i="12"/>
  <c r="E38" i="12"/>
  <c r="D38" i="12"/>
  <c r="F37" i="12"/>
  <c r="E37" i="12"/>
  <c r="D37" i="12"/>
  <c r="F36" i="12"/>
  <c r="E36" i="12"/>
  <c r="D36" i="12"/>
  <c r="F35" i="12"/>
  <c r="E35" i="12"/>
  <c r="D35" i="12"/>
  <c r="F34" i="12"/>
  <c r="E34" i="12"/>
  <c r="D34" i="12"/>
  <c r="F33" i="12"/>
  <c r="E33" i="12"/>
  <c r="D33" i="12"/>
  <c r="F32" i="12"/>
  <c r="E32" i="12"/>
  <c r="D32" i="12"/>
  <c r="F31" i="12"/>
  <c r="E31" i="12"/>
  <c r="D31" i="12"/>
  <c r="F30" i="12"/>
  <c r="E30" i="12"/>
  <c r="D30" i="12"/>
  <c r="F29" i="12"/>
  <c r="E29" i="12"/>
  <c r="D29" i="12"/>
  <c r="F28" i="12"/>
  <c r="E28" i="12"/>
  <c r="D28" i="12"/>
  <c r="F27" i="12"/>
  <c r="E27" i="12"/>
  <c r="D27" i="12"/>
  <c r="F26" i="12"/>
  <c r="E26" i="12"/>
  <c r="D26" i="12"/>
  <c r="F25" i="12"/>
  <c r="E25" i="12"/>
  <c r="D25" i="12"/>
  <c r="F24" i="12"/>
  <c r="E24" i="12"/>
  <c r="D24" i="12"/>
  <c r="F23" i="12"/>
  <c r="E23" i="12"/>
  <c r="D23" i="12"/>
  <c r="F22" i="12"/>
  <c r="E22" i="12"/>
  <c r="D22" i="12"/>
  <c r="F21" i="12"/>
  <c r="E21" i="12"/>
  <c r="D21" i="12"/>
  <c r="F20" i="12"/>
  <c r="E20" i="12"/>
  <c r="D20" i="12"/>
  <c r="F19" i="12"/>
  <c r="E19" i="12"/>
  <c r="D19" i="12"/>
  <c r="F18" i="12"/>
  <c r="E18" i="12"/>
  <c r="D18" i="12"/>
  <c r="F17" i="12"/>
  <c r="E17" i="12"/>
  <c r="D17" i="12"/>
  <c r="F16" i="12"/>
  <c r="E16" i="12"/>
  <c r="D16" i="12"/>
  <c r="F15" i="12"/>
  <c r="E15" i="12"/>
  <c r="D15" i="12"/>
  <c r="F14" i="12"/>
  <c r="E14" i="12"/>
  <c r="D14" i="12"/>
  <c r="F13" i="12"/>
  <c r="E13" i="12"/>
  <c r="D13" i="12"/>
  <c r="F12" i="12"/>
  <c r="E12" i="12"/>
  <c r="D12" i="12"/>
  <c r="F11" i="12"/>
  <c r="E11" i="12"/>
  <c r="D11" i="12"/>
  <c r="F10" i="12"/>
  <c r="E10" i="12"/>
  <c r="D10" i="12"/>
  <c r="F9" i="12"/>
  <c r="E9" i="12"/>
  <c r="D9" i="12"/>
  <c r="F8" i="12"/>
  <c r="E8" i="12"/>
  <c r="D8" i="12"/>
  <c r="F7" i="12"/>
  <c r="E7" i="12"/>
  <c r="D7" i="12"/>
  <c r="F6" i="12"/>
  <c r="E6" i="12"/>
  <c r="D6" i="12"/>
  <c r="F5" i="12"/>
  <c r="E5" i="12"/>
  <c r="D5" i="12"/>
  <c r="F4" i="12"/>
  <c r="E4" i="12"/>
  <c r="D4" i="12"/>
  <c r="F3" i="12"/>
  <c r="E3" i="12"/>
  <c r="D3" i="12"/>
  <c r="F2" i="12"/>
  <c r="E2" i="12"/>
  <c r="D2" i="12"/>
  <c r="F168" i="11"/>
  <c r="E168" i="11"/>
  <c r="D168" i="11"/>
  <c r="F167" i="11"/>
  <c r="E167" i="11"/>
  <c r="D167" i="11"/>
  <c r="F166" i="11"/>
  <c r="E166" i="11"/>
  <c r="D166" i="11"/>
  <c r="F165" i="11"/>
  <c r="E165" i="11"/>
  <c r="D165" i="11"/>
  <c r="F164" i="11"/>
  <c r="E164" i="11"/>
  <c r="D164" i="11"/>
  <c r="F163" i="11"/>
  <c r="E163" i="11"/>
  <c r="D163" i="11"/>
  <c r="F162" i="11"/>
  <c r="E162" i="11"/>
  <c r="D162" i="11"/>
  <c r="F161" i="11"/>
  <c r="E161" i="11"/>
  <c r="D161" i="11"/>
  <c r="F160" i="11"/>
  <c r="E160" i="11"/>
  <c r="D160" i="11"/>
  <c r="F159" i="11"/>
  <c r="E159" i="11"/>
  <c r="D159" i="11"/>
  <c r="F158" i="11"/>
  <c r="E158" i="11"/>
  <c r="D158" i="11"/>
  <c r="F157" i="11"/>
  <c r="E157" i="11"/>
  <c r="D157" i="11"/>
  <c r="F156" i="11"/>
  <c r="E156" i="11"/>
  <c r="D156" i="11"/>
  <c r="F155" i="11"/>
  <c r="E155" i="11"/>
  <c r="D155" i="11"/>
  <c r="F154" i="11"/>
  <c r="E154" i="11"/>
  <c r="D154" i="11"/>
  <c r="F153" i="11"/>
  <c r="E153" i="11"/>
  <c r="D153" i="11"/>
  <c r="F152" i="11"/>
  <c r="E152" i="11"/>
  <c r="D152" i="11"/>
  <c r="F151" i="11"/>
  <c r="E151" i="11"/>
  <c r="D151" i="11"/>
  <c r="F150" i="11"/>
  <c r="E150" i="11"/>
  <c r="D150" i="11"/>
  <c r="F149" i="11"/>
  <c r="E149" i="11"/>
  <c r="D149" i="11"/>
  <c r="F148" i="11"/>
  <c r="E148" i="11"/>
  <c r="D148" i="11"/>
  <c r="F147" i="11"/>
  <c r="E147" i="11"/>
  <c r="D147" i="11"/>
  <c r="F146" i="11"/>
  <c r="E146" i="11"/>
  <c r="D146" i="11"/>
  <c r="F145" i="11"/>
  <c r="E145" i="11"/>
  <c r="D145" i="11"/>
  <c r="F144" i="11"/>
  <c r="E144" i="11"/>
  <c r="D144" i="11"/>
  <c r="F143" i="11"/>
  <c r="E143" i="11"/>
  <c r="D143" i="11"/>
  <c r="F142" i="11"/>
  <c r="E142" i="11"/>
  <c r="D142" i="11"/>
  <c r="F141" i="11"/>
  <c r="E141" i="11"/>
  <c r="D141" i="11"/>
  <c r="F140" i="11"/>
  <c r="E140" i="11"/>
  <c r="D140" i="11"/>
  <c r="F139" i="11"/>
  <c r="E139" i="11"/>
  <c r="D139" i="11"/>
  <c r="F138" i="11"/>
  <c r="E138" i="11"/>
  <c r="D138" i="11"/>
  <c r="F137" i="11"/>
  <c r="E137" i="11"/>
  <c r="D137" i="11"/>
  <c r="F136" i="11"/>
  <c r="E136" i="11"/>
  <c r="D136" i="11"/>
  <c r="F135" i="11"/>
  <c r="E135" i="11"/>
  <c r="D135" i="11"/>
  <c r="F134" i="11"/>
  <c r="E134" i="11"/>
  <c r="D134" i="11"/>
  <c r="F133" i="11"/>
  <c r="E133" i="11"/>
  <c r="D133" i="11"/>
  <c r="F132" i="11"/>
  <c r="E132" i="11"/>
  <c r="D132" i="11"/>
  <c r="F131" i="11"/>
  <c r="E131" i="11"/>
  <c r="D131" i="11"/>
  <c r="F130" i="11"/>
  <c r="E130" i="11"/>
  <c r="D130" i="11"/>
  <c r="F129" i="11"/>
  <c r="E129" i="11"/>
  <c r="D129" i="11"/>
  <c r="F128" i="11"/>
  <c r="E128" i="11"/>
  <c r="D128" i="11"/>
  <c r="F127" i="11"/>
  <c r="E127" i="11"/>
  <c r="D127" i="11"/>
  <c r="F126" i="11"/>
  <c r="E126" i="11"/>
  <c r="D126" i="11"/>
  <c r="F125" i="11"/>
  <c r="E125" i="11"/>
  <c r="D125" i="11"/>
  <c r="F124" i="11"/>
  <c r="E124" i="11"/>
  <c r="D124" i="11"/>
  <c r="F123" i="11"/>
  <c r="E123" i="11"/>
  <c r="D123" i="11"/>
  <c r="F122" i="11"/>
  <c r="E122" i="11"/>
  <c r="D122" i="11"/>
  <c r="F121" i="11"/>
  <c r="E121" i="11"/>
  <c r="D121" i="11"/>
  <c r="F120" i="11"/>
  <c r="E120" i="11"/>
  <c r="D120" i="11"/>
  <c r="F119" i="11"/>
  <c r="E119" i="11"/>
  <c r="D119" i="11"/>
  <c r="F118" i="11"/>
  <c r="E118" i="11"/>
  <c r="D118" i="11"/>
  <c r="F117" i="11"/>
  <c r="E117" i="11"/>
  <c r="D117" i="11"/>
  <c r="F116" i="11"/>
  <c r="E116" i="11"/>
  <c r="D116" i="11"/>
  <c r="F115" i="11"/>
  <c r="E115" i="11"/>
  <c r="D115" i="11"/>
  <c r="F114" i="11"/>
  <c r="E114" i="11"/>
  <c r="D114" i="11"/>
  <c r="F113" i="11"/>
  <c r="E113" i="11"/>
  <c r="D113" i="11"/>
  <c r="F112" i="11"/>
  <c r="E112" i="11"/>
  <c r="D112" i="11"/>
  <c r="F111" i="11"/>
  <c r="E111" i="11"/>
  <c r="D111" i="11"/>
  <c r="F110" i="11"/>
  <c r="E110" i="11"/>
  <c r="D110" i="11"/>
  <c r="F109" i="11"/>
  <c r="E109" i="11"/>
  <c r="D109" i="11"/>
  <c r="F108" i="11"/>
  <c r="E108" i="11"/>
  <c r="D108" i="11"/>
  <c r="F107" i="11"/>
  <c r="E107" i="11"/>
  <c r="D107" i="11"/>
  <c r="F106" i="11"/>
  <c r="E106" i="11"/>
  <c r="D106" i="11"/>
  <c r="F105" i="11"/>
  <c r="E105" i="11"/>
  <c r="D105" i="11"/>
  <c r="F104" i="11"/>
  <c r="E104" i="11"/>
  <c r="D104" i="11"/>
  <c r="F103" i="11"/>
  <c r="E103" i="11"/>
  <c r="D103" i="11"/>
  <c r="F102" i="11"/>
  <c r="E102" i="11"/>
  <c r="D102" i="11"/>
  <c r="F101" i="11"/>
  <c r="E101" i="11"/>
  <c r="D101" i="11"/>
  <c r="F100" i="11"/>
  <c r="E100" i="11"/>
  <c r="D100" i="11"/>
  <c r="F99" i="11"/>
  <c r="E99" i="11"/>
  <c r="D99" i="11"/>
  <c r="F98" i="11"/>
  <c r="E98" i="11"/>
  <c r="D98" i="11"/>
  <c r="F97" i="11"/>
  <c r="E97" i="11"/>
  <c r="D97" i="11"/>
  <c r="F96" i="11"/>
  <c r="E96" i="11"/>
  <c r="D96" i="11"/>
  <c r="F95" i="11"/>
  <c r="E95" i="11"/>
  <c r="D95" i="11"/>
  <c r="F94" i="11"/>
  <c r="E94" i="11"/>
  <c r="D94" i="11"/>
  <c r="F93" i="11"/>
  <c r="E93" i="11"/>
  <c r="D93" i="11"/>
  <c r="F92" i="11"/>
  <c r="E92" i="11"/>
  <c r="D92" i="11"/>
  <c r="F91" i="11"/>
  <c r="E91" i="11"/>
  <c r="D91" i="11"/>
  <c r="F90" i="11"/>
  <c r="E90" i="11"/>
  <c r="D90" i="11"/>
  <c r="F89" i="11"/>
  <c r="E89" i="11"/>
  <c r="D89" i="11"/>
  <c r="F88" i="11"/>
  <c r="E88" i="11"/>
  <c r="D88" i="11"/>
  <c r="F87" i="11"/>
  <c r="E87" i="11"/>
  <c r="D87" i="11"/>
  <c r="F86" i="11"/>
  <c r="E86" i="11"/>
  <c r="D86" i="11"/>
  <c r="F85" i="11"/>
  <c r="E85" i="11"/>
  <c r="D85" i="11"/>
  <c r="F84" i="11"/>
  <c r="E84" i="11"/>
  <c r="D84" i="11"/>
  <c r="F83" i="11"/>
  <c r="E83" i="11"/>
  <c r="D83" i="11"/>
  <c r="F82" i="11"/>
  <c r="E82" i="11"/>
  <c r="D82" i="11"/>
  <c r="F81" i="11"/>
  <c r="E81" i="11"/>
  <c r="D81" i="11"/>
  <c r="F80" i="11"/>
  <c r="E80" i="11"/>
  <c r="D80" i="11"/>
  <c r="F79" i="11"/>
  <c r="E79" i="11"/>
  <c r="D79" i="11"/>
  <c r="F78" i="11"/>
  <c r="E78" i="11"/>
  <c r="D78" i="11"/>
  <c r="F77" i="11"/>
  <c r="E77" i="11"/>
  <c r="D77" i="11"/>
  <c r="F76" i="11"/>
  <c r="E76" i="11"/>
  <c r="D76" i="11"/>
  <c r="F75" i="11"/>
  <c r="E75" i="11"/>
  <c r="D75" i="11"/>
  <c r="F74" i="11"/>
  <c r="E74" i="11"/>
  <c r="D74" i="11"/>
  <c r="F73" i="11"/>
  <c r="E73" i="11"/>
  <c r="D73" i="11"/>
  <c r="F72" i="11"/>
  <c r="E72" i="11"/>
  <c r="D72" i="11"/>
  <c r="F71" i="11"/>
  <c r="E71" i="11"/>
  <c r="D71" i="11"/>
  <c r="F70" i="11"/>
  <c r="E70" i="11"/>
  <c r="D70" i="11"/>
  <c r="F69" i="11"/>
  <c r="E69" i="11"/>
  <c r="D69" i="11"/>
  <c r="F68" i="11"/>
  <c r="E68" i="11"/>
  <c r="D68" i="11"/>
  <c r="F67" i="11"/>
  <c r="E67" i="11"/>
  <c r="D67" i="11"/>
  <c r="F66" i="11"/>
  <c r="E66" i="11"/>
  <c r="D66" i="11"/>
  <c r="F65" i="11"/>
  <c r="E65" i="11"/>
  <c r="D65" i="11"/>
  <c r="F64" i="11"/>
  <c r="E64" i="11"/>
  <c r="D64" i="11"/>
  <c r="F63" i="11"/>
  <c r="E63" i="11"/>
  <c r="D63" i="11"/>
  <c r="F62" i="11"/>
  <c r="E62" i="11"/>
  <c r="D62" i="11"/>
  <c r="F61" i="11"/>
  <c r="E61" i="11"/>
  <c r="D61" i="11"/>
  <c r="F60" i="11"/>
  <c r="E60" i="11"/>
  <c r="D60" i="11"/>
  <c r="F59" i="11"/>
  <c r="E59" i="11"/>
  <c r="D59" i="11"/>
  <c r="F58" i="11"/>
  <c r="E58" i="11"/>
  <c r="D58" i="11"/>
  <c r="F57" i="11"/>
  <c r="E57" i="11"/>
  <c r="D57" i="11"/>
  <c r="F56" i="11"/>
  <c r="E56" i="11"/>
  <c r="D56" i="11"/>
  <c r="F55" i="11"/>
  <c r="E55" i="11"/>
  <c r="D55" i="11"/>
  <c r="F54" i="11"/>
  <c r="E54" i="11"/>
  <c r="D54" i="11"/>
  <c r="F53" i="11"/>
  <c r="E53" i="11"/>
  <c r="D53" i="11"/>
  <c r="F52" i="11"/>
  <c r="E52" i="11"/>
  <c r="D52" i="11"/>
  <c r="F51" i="11"/>
  <c r="E51" i="11"/>
  <c r="D51" i="11"/>
  <c r="F50" i="11"/>
  <c r="E50" i="11"/>
  <c r="D50" i="11"/>
  <c r="F49" i="11"/>
  <c r="E49" i="11"/>
  <c r="D49" i="11"/>
  <c r="F48" i="11"/>
  <c r="E48" i="11"/>
  <c r="D48" i="11"/>
  <c r="F47" i="11"/>
  <c r="E47" i="11"/>
  <c r="D47" i="11"/>
  <c r="F46" i="11"/>
  <c r="E46" i="11"/>
  <c r="D46" i="11"/>
  <c r="F45" i="11"/>
  <c r="E45" i="11"/>
  <c r="D45" i="11"/>
  <c r="F44" i="11"/>
  <c r="E44" i="11"/>
  <c r="D44" i="11"/>
  <c r="F43" i="11"/>
  <c r="E43" i="11"/>
  <c r="D43" i="11"/>
  <c r="F42" i="11"/>
  <c r="E42" i="11"/>
  <c r="D42" i="11"/>
  <c r="F41" i="11"/>
  <c r="E41" i="11"/>
  <c r="D41" i="11"/>
  <c r="F40" i="11"/>
  <c r="E40" i="11"/>
  <c r="D40" i="11"/>
  <c r="F39" i="11"/>
  <c r="E39" i="11"/>
  <c r="D39" i="11"/>
  <c r="F38" i="11"/>
  <c r="E38" i="11"/>
  <c r="D38" i="11"/>
  <c r="F37" i="11"/>
  <c r="E37" i="11"/>
  <c r="D37" i="11"/>
  <c r="F36" i="11"/>
  <c r="E36" i="11"/>
  <c r="D36" i="11"/>
  <c r="F35" i="11"/>
  <c r="E35" i="11"/>
  <c r="D35" i="11"/>
  <c r="F34" i="11"/>
  <c r="E34" i="11"/>
  <c r="D34" i="11"/>
  <c r="F33" i="11"/>
  <c r="E33" i="11"/>
  <c r="D33" i="11"/>
  <c r="F32" i="11"/>
  <c r="E32" i="11"/>
  <c r="D32" i="11"/>
  <c r="F31" i="11"/>
  <c r="E31" i="11"/>
  <c r="D31" i="11"/>
  <c r="F30" i="11"/>
  <c r="E30" i="11"/>
  <c r="D30" i="11"/>
  <c r="F29" i="11"/>
  <c r="E29" i="11"/>
  <c r="D29" i="11"/>
  <c r="F28" i="11"/>
  <c r="E28" i="11"/>
  <c r="D28" i="11"/>
  <c r="F27" i="11"/>
  <c r="E27" i="11"/>
  <c r="D27" i="11"/>
  <c r="F26" i="11"/>
  <c r="E26" i="11"/>
  <c r="D26" i="11"/>
  <c r="F25" i="11"/>
  <c r="E25" i="11"/>
  <c r="D25" i="11"/>
  <c r="F24" i="11"/>
  <c r="E24" i="11"/>
  <c r="D24" i="11"/>
  <c r="F23" i="11"/>
  <c r="E23" i="11"/>
  <c r="D23" i="11"/>
  <c r="F22" i="11"/>
  <c r="E22" i="11"/>
  <c r="D22" i="11"/>
  <c r="F21" i="11"/>
  <c r="E21" i="11"/>
  <c r="D21" i="11"/>
  <c r="F20" i="11"/>
  <c r="E20" i="11"/>
  <c r="D20" i="11"/>
  <c r="F19" i="11"/>
  <c r="E19" i="11"/>
  <c r="D19" i="11"/>
  <c r="F18" i="11"/>
  <c r="E18" i="11"/>
  <c r="D18" i="11"/>
  <c r="F17" i="11"/>
  <c r="E17" i="11"/>
  <c r="D17" i="11"/>
  <c r="F16" i="11"/>
  <c r="E16" i="11"/>
  <c r="D16" i="11"/>
  <c r="F15" i="11"/>
  <c r="E15" i="11"/>
  <c r="D15" i="11"/>
  <c r="F14" i="11"/>
  <c r="E14" i="11"/>
  <c r="D14" i="11"/>
  <c r="F13" i="11"/>
  <c r="E13" i="11"/>
  <c r="D13" i="11"/>
  <c r="F12" i="11"/>
  <c r="E12" i="11"/>
  <c r="D12" i="11"/>
  <c r="F11" i="11"/>
  <c r="E11" i="11"/>
  <c r="D11" i="11"/>
  <c r="F10" i="11"/>
  <c r="E10" i="11"/>
  <c r="D10" i="11"/>
  <c r="F9" i="11"/>
  <c r="E9" i="11"/>
  <c r="D9" i="11"/>
  <c r="F8" i="11"/>
  <c r="E8" i="11"/>
  <c r="D8" i="11"/>
  <c r="F7" i="11"/>
  <c r="E7" i="11"/>
  <c r="D7" i="11"/>
  <c r="F6" i="11"/>
  <c r="E6" i="11"/>
  <c r="D6" i="11"/>
  <c r="H1" i="11" s="1"/>
  <c r="C11" i="1" s="1"/>
  <c r="F5" i="11"/>
  <c r="E5" i="11"/>
  <c r="D5" i="11"/>
  <c r="F4" i="11"/>
  <c r="E4" i="11"/>
  <c r="D4" i="11"/>
  <c r="F3" i="11"/>
  <c r="E3" i="11"/>
  <c r="D3" i="11"/>
  <c r="F2" i="11"/>
  <c r="E2" i="11"/>
  <c r="D2" i="11"/>
  <c r="F168" i="10"/>
  <c r="E168" i="10"/>
  <c r="D168" i="10"/>
  <c r="F167" i="10"/>
  <c r="E167" i="10"/>
  <c r="D167" i="10"/>
  <c r="F166" i="10"/>
  <c r="E166" i="10"/>
  <c r="D166" i="10"/>
  <c r="F165" i="10"/>
  <c r="E165" i="10"/>
  <c r="D165" i="10"/>
  <c r="F164" i="10"/>
  <c r="E164" i="10"/>
  <c r="D164" i="10"/>
  <c r="F163" i="10"/>
  <c r="E163" i="10"/>
  <c r="D163" i="10"/>
  <c r="F162" i="10"/>
  <c r="E162" i="10"/>
  <c r="D162" i="10"/>
  <c r="F161" i="10"/>
  <c r="E161" i="10"/>
  <c r="D161" i="10"/>
  <c r="F160" i="10"/>
  <c r="E160" i="10"/>
  <c r="D160" i="10"/>
  <c r="F159" i="10"/>
  <c r="E159" i="10"/>
  <c r="D159" i="10"/>
  <c r="F158" i="10"/>
  <c r="E158" i="10"/>
  <c r="D158" i="10"/>
  <c r="F157" i="10"/>
  <c r="E157" i="10"/>
  <c r="D157" i="10"/>
  <c r="F156" i="10"/>
  <c r="E156" i="10"/>
  <c r="D156" i="10"/>
  <c r="F155" i="10"/>
  <c r="E155" i="10"/>
  <c r="D155" i="10"/>
  <c r="F154" i="10"/>
  <c r="E154" i="10"/>
  <c r="D154" i="10"/>
  <c r="F153" i="10"/>
  <c r="E153" i="10"/>
  <c r="D153" i="10"/>
  <c r="F152" i="10"/>
  <c r="E152" i="10"/>
  <c r="D152" i="10"/>
  <c r="F151" i="10"/>
  <c r="E151" i="10"/>
  <c r="D151" i="10"/>
  <c r="F150" i="10"/>
  <c r="E150" i="10"/>
  <c r="D150" i="10"/>
  <c r="F149" i="10"/>
  <c r="E149" i="10"/>
  <c r="D149" i="10"/>
  <c r="F148" i="10"/>
  <c r="E148" i="10"/>
  <c r="D148" i="10"/>
  <c r="F147" i="10"/>
  <c r="E147" i="10"/>
  <c r="D147" i="10"/>
  <c r="F146" i="10"/>
  <c r="E146" i="10"/>
  <c r="D146" i="10"/>
  <c r="F145" i="10"/>
  <c r="E145" i="10"/>
  <c r="D145" i="10"/>
  <c r="F144" i="10"/>
  <c r="E144" i="10"/>
  <c r="D144" i="10"/>
  <c r="F143" i="10"/>
  <c r="E143" i="10"/>
  <c r="D143" i="10"/>
  <c r="F142" i="10"/>
  <c r="E142" i="10"/>
  <c r="D142" i="10"/>
  <c r="F141" i="10"/>
  <c r="E141" i="10"/>
  <c r="D141" i="10"/>
  <c r="F140" i="10"/>
  <c r="E140" i="10"/>
  <c r="D140" i="10"/>
  <c r="F139" i="10"/>
  <c r="E139" i="10"/>
  <c r="D139" i="10"/>
  <c r="F138" i="10"/>
  <c r="E138" i="10"/>
  <c r="D138" i="10"/>
  <c r="F137" i="10"/>
  <c r="E137" i="10"/>
  <c r="D137" i="10"/>
  <c r="F136" i="10"/>
  <c r="E136" i="10"/>
  <c r="D136" i="10"/>
  <c r="F135" i="10"/>
  <c r="E135" i="10"/>
  <c r="D135" i="10"/>
  <c r="F134" i="10"/>
  <c r="E134" i="10"/>
  <c r="D134" i="10"/>
  <c r="F133" i="10"/>
  <c r="E133" i="10"/>
  <c r="D133" i="10"/>
  <c r="F132" i="10"/>
  <c r="E132" i="10"/>
  <c r="D132" i="10"/>
  <c r="F131" i="10"/>
  <c r="E131" i="10"/>
  <c r="D131" i="10"/>
  <c r="F130" i="10"/>
  <c r="E130" i="10"/>
  <c r="D130" i="10"/>
  <c r="F129" i="10"/>
  <c r="E129" i="10"/>
  <c r="D129" i="10"/>
  <c r="F128" i="10"/>
  <c r="E128" i="10"/>
  <c r="D128" i="10"/>
  <c r="F127" i="10"/>
  <c r="E127" i="10"/>
  <c r="D127" i="10"/>
  <c r="F126" i="10"/>
  <c r="E126" i="10"/>
  <c r="D126" i="10"/>
  <c r="F125" i="10"/>
  <c r="E125" i="10"/>
  <c r="D125" i="10"/>
  <c r="F124" i="10"/>
  <c r="E124" i="10"/>
  <c r="D124" i="10"/>
  <c r="F123" i="10"/>
  <c r="E123" i="10"/>
  <c r="D123" i="10"/>
  <c r="F122" i="10"/>
  <c r="E122" i="10"/>
  <c r="D122" i="10"/>
  <c r="F121" i="10"/>
  <c r="E121" i="10"/>
  <c r="D121" i="10"/>
  <c r="F120" i="10"/>
  <c r="E120" i="10"/>
  <c r="D120" i="10"/>
  <c r="F119" i="10"/>
  <c r="E119" i="10"/>
  <c r="D119" i="10"/>
  <c r="F118" i="10"/>
  <c r="E118" i="10"/>
  <c r="D118" i="10"/>
  <c r="F117" i="10"/>
  <c r="E117" i="10"/>
  <c r="D117" i="10"/>
  <c r="F116" i="10"/>
  <c r="E116" i="10"/>
  <c r="D116" i="10"/>
  <c r="F115" i="10"/>
  <c r="E115" i="10"/>
  <c r="D115" i="10"/>
  <c r="F114" i="10"/>
  <c r="E114" i="10"/>
  <c r="D114" i="10"/>
  <c r="F113" i="10"/>
  <c r="E113" i="10"/>
  <c r="D113" i="10"/>
  <c r="F112" i="10"/>
  <c r="E112" i="10"/>
  <c r="D112" i="10"/>
  <c r="F111" i="10"/>
  <c r="E111" i="10"/>
  <c r="D111" i="10"/>
  <c r="F110" i="10"/>
  <c r="E110" i="10"/>
  <c r="D110" i="10"/>
  <c r="F109" i="10"/>
  <c r="E109" i="10"/>
  <c r="D109" i="10"/>
  <c r="F108" i="10"/>
  <c r="E108" i="10"/>
  <c r="D108" i="10"/>
  <c r="F107" i="10"/>
  <c r="E107" i="10"/>
  <c r="D107" i="10"/>
  <c r="F106" i="10"/>
  <c r="E106" i="10"/>
  <c r="D106" i="10"/>
  <c r="F105" i="10"/>
  <c r="E105" i="10"/>
  <c r="D105" i="10"/>
  <c r="F104" i="10"/>
  <c r="E104" i="10"/>
  <c r="D104" i="10"/>
  <c r="F103" i="10"/>
  <c r="E103" i="10"/>
  <c r="D103" i="10"/>
  <c r="F102" i="10"/>
  <c r="E102" i="10"/>
  <c r="D102" i="10"/>
  <c r="F101" i="10"/>
  <c r="E101" i="10"/>
  <c r="D101" i="10"/>
  <c r="F100" i="10"/>
  <c r="E100" i="10"/>
  <c r="D100" i="10"/>
  <c r="F99" i="10"/>
  <c r="E99" i="10"/>
  <c r="D99" i="10"/>
  <c r="F98" i="10"/>
  <c r="E98" i="10"/>
  <c r="D98" i="10"/>
  <c r="F97" i="10"/>
  <c r="E97" i="10"/>
  <c r="D97" i="10"/>
  <c r="F96" i="10"/>
  <c r="E96" i="10"/>
  <c r="D96" i="10"/>
  <c r="F95" i="10"/>
  <c r="E95" i="10"/>
  <c r="D95" i="10"/>
  <c r="F94" i="10"/>
  <c r="E94" i="10"/>
  <c r="D94" i="10"/>
  <c r="F93" i="10"/>
  <c r="E93" i="10"/>
  <c r="D93" i="10"/>
  <c r="F92" i="10"/>
  <c r="E92" i="10"/>
  <c r="D92" i="10"/>
  <c r="F91" i="10"/>
  <c r="E91" i="10"/>
  <c r="D91" i="10"/>
  <c r="F90" i="10"/>
  <c r="E90" i="10"/>
  <c r="D90" i="10"/>
  <c r="F89" i="10"/>
  <c r="E89" i="10"/>
  <c r="D89" i="10"/>
  <c r="F88" i="10"/>
  <c r="E88" i="10"/>
  <c r="D88" i="10"/>
  <c r="F87" i="10"/>
  <c r="E87" i="10"/>
  <c r="D87" i="10"/>
  <c r="F86" i="10"/>
  <c r="E86" i="10"/>
  <c r="D86" i="10"/>
  <c r="F85" i="10"/>
  <c r="E85" i="10"/>
  <c r="D85" i="10"/>
  <c r="F84" i="10"/>
  <c r="E84" i="10"/>
  <c r="D84" i="10"/>
  <c r="F83" i="10"/>
  <c r="E83" i="10"/>
  <c r="D83" i="10"/>
  <c r="F82" i="10"/>
  <c r="E82" i="10"/>
  <c r="D82" i="10"/>
  <c r="F81" i="10"/>
  <c r="E81" i="10"/>
  <c r="D81" i="10"/>
  <c r="F80" i="10"/>
  <c r="E80" i="10"/>
  <c r="D80" i="10"/>
  <c r="F79" i="10"/>
  <c r="E79" i="10"/>
  <c r="D79" i="10"/>
  <c r="F78" i="10"/>
  <c r="E78" i="10"/>
  <c r="D78" i="10"/>
  <c r="F77" i="10"/>
  <c r="E77" i="10"/>
  <c r="D77" i="10"/>
  <c r="F76" i="10"/>
  <c r="E76" i="10"/>
  <c r="D76" i="10"/>
  <c r="F75" i="10"/>
  <c r="E75" i="10"/>
  <c r="D75" i="10"/>
  <c r="F74" i="10"/>
  <c r="E74" i="10"/>
  <c r="D74" i="10"/>
  <c r="F73" i="10"/>
  <c r="E73" i="10"/>
  <c r="D73" i="10"/>
  <c r="F72" i="10"/>
  <c r="E72" i="10"/>
  <c r="D72" i="10"/>
  <c r="F71" i="10"/>
  <c r="E71" i="10"/>
  <c r="D71" i="10"/>
  <c r="F70" i="10"/>
  <c r="E70" i="10"/>
  <c r="D70" i="10"/>
  <c r="F69" i="10"/>
  <c r="E69" i="10"/>
  <c r="D69" i="10"/>
  <c r="F68" i="10"/>
  <c r="E68" i="10"/>
  <c r="D68" i="10"/>
  <c r="F67" i="10"/>
  <c r="E67" i="10"/>
  <c r="D67" i="10"/>
  <c r="F66" i="10"/>
  <c r="E66" i="10"/>
  <c r="D66" i="10"/>
  <c r="F65" i="10"/>
  <c r="E65" i="10"/>
  <c r="D65" i="10"/>
  <c r="F64" i="10"/>
  <c r="E64" i="10"/>
  <c r="D64" i="10"/>
  <c r="F63" i="10"/>
  <c r="E63" i="10"/>
  <c r="D63" i="10"/>
  <c r="F62" i="10"/>
  <c r="E62" i="10"/>
  <c r="D62" i="10"/>
  <c r="F61" i="10"/>
  <c r="E61" i="10"/>
  <c r="D61" i="10"/>
  <c r="F60" i="10"/>
  <c r="E60" i="10"/>
  <c r="D60" i="10"/>
  <c r="F59" i="10"/>
  <c r="E59" i="10"/>
  <c r="D59" i="10"/>
  <c r="F58" i="10"/>
  <c r="E58" i="10"/>
  <c r="D58" i="10"/>
  <c r="F57" i="10"/>
  <c r="E57" i="10"/>
  <c r="D57" i="10"/>
  <c r="F56" i="10"/>
  <c r="E56" i="10"/>
  <c r="D56" i="10"/>
  <c r="F55" i="10"/>
  <c r="E55" i="10"/>
  <c r="D55" i="10"/>
  <c r="F54" i="10"/>
  <c r="E54" i="10"/>
  <c r="D54" i="10"/>
  <c r="F53" i="10"/>
  <c r="E53" i="10"/>
  <c r="D53" i="10"/>
  <c r="F52" i="10"/>
  <c r="E52" i="10"/>
  <c r="D52" i="10"/>
  <c r="F51" i="10"/>
  <c r="E51" i="10"/>
  <c r="D51" i="10"/>
  <c r="F50" i="10"/>
  <c r="E50" i="10"/>
  <c r="D50" i="10"/>
  <c r="F49" i="10"/>
  <c r="E49" i="10"/>
  <c r="D49" i="10"/>
  <c r="F48" i="10"/>
  <c r="E48" i="10"/>
  <c r="D48" i="10"/>
  <c r="F47" i="10"/>
  <c r="E47" i="10"/>
  <c r="D47" i="10"/>
  <c r="F46" i="10"/>
  <c r="E46" i="10"/>
  <c r="D46" i="10"/>
  <c r="F45" i="10"/>
  <c r="E45" i="10"/>
  <c r="D45" i="10"/>
  <c r="F44" i="10"/>
  <c r="E44" i="10"/>
  <c r="D44" i="10"/>
  <c r="F43" i="10"/>
  <c r="E43" i="10"/>
  <c r="D43" i="10"/>
  <c r="F42" i="10"/>
  <c r="E42" i="10"/>
  <c r="D42" i="10"/>
  <c r="F41" i="10"/>
  <c r="E41" i="10"/>
  <c r="D41" i="10"/>
  <c r="F40" i="10"/>
  <c r="E40" i="10"/>
  <c r="D40" i="10"/>
  <c r="F39" i="10"/>
  <c r="E39" i="10"/>
  <c r="D39" i="10"/>
  <c r="F38" i="10"/>
  <c r="E38" i="10"/>
  <c r="D38" i="10"/>
  <c r="F37" i="10"/>
  <c r="E37" i="10"/>
  <c r="D37" i="10"/>
  <c r="F36" i="10"/>
  <c r="E36" i="10"/>
  <c r="D36" i="10"/>
  <c r="F35" i="10"/>
  <c r="E35" i="10"/>
  <c r="D35" i="10"/>
  <c r="F34" i="10"/>
  <c r="E34" i="10"/>
  <c r="D34" i="10"/>
  <c r="F33" i="10"/>
  <c r="E33" i="10"/>
  <c r="D33" i="10"/>
  <c r="F32" i="10"/>
  <c r="E32" i="10"/>
  <c r="D32" i="10"/>
  <c r="F31" i="10"/>
  <c r="E31" i="10"/>
  <c r="D31" i="10"/>
  <c r="F30" i="10"/>
  <c r="E30" i="10"/>
  <c r="D30" i="10"/>
  <c r="F29" i="10"/>
  <c r="E29" i="10"/>
  <c r="D29" i="10"/>
  <c r="F28" i="10"/>
  <c r="E28" i="10"/>
  <c r="D28" i="10"/>
  <c r="F27" i="10"/>
  <c r="E27" i="10"/>
  <c r="D27" i="10"/>
  <c r="F26" i="10"/>
  <c r="E26" i="10"/>
  <c r="D26" i="10"/>
  <c r="F25" i="10"/>
  <c r="E25" i="10"/>
  <c r="D25" i="10"/>
  <c r="F24" i="10"/>
  <c r="E24" i="10"/>
  <c r="D24" i="10"/>
  <c r="F23" i="10"/>
  <c r="E23" i="10"/>
  <c r="D23" i="10"/>
  <c r="F22" i="10"/>
  <c r="E22" i="10"/>
  <c r="D22" i="10"/>
  <c r="F21" i="10"/>
  <c r="E21" i="10"/>
  <c r="D21" i="10"/>
  <c r="F20" i="10"/>
  <c r="E20" i="10"/>
  <c r="D20" i="10"/>
  <c r="F19" i="10"/>
  <c r="E19" i="10"/>
  <c r="D19" i="10"/>
  <c r="F18" i="10"/>
  <c r="E18" i="10"/>
  <c r="D18" i="10"/>
  <c r="F17" i="10"/>
  <c r="E17" i="10"/>
  <c r="D17" i="10"/>
  <c r="F16" i="10"/>
  <c r="E16" i="10"/>
  <c r="D16" i="10"/>
  <c r="F15" i="10"/>
  <c r="E15" i="10"/>
  <c r="D15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F6" i="10"/>
  <c r="E6" i="10"/>
  <c r="D6" i="10"/>
  <c r="F5" i="10"/>
  <c r="E5" i="10"/>
  <c r="D5" i="10"/>
  <c r="F4" i="10"/>
  <c r="E4" i="10"/>
  <c r="D4" i="10"/>
  <c r="F3" i="10"/>
  <c r="E3" i="10"/>
  <c r="D3" i="10"/>
  <c r="F2" i="10"/>
  <c r="E2" i="10"/>
  <c r="D2" i="10"/>
  <c r="F168" i="9"/>
  <c r="E168" i="9"/>
  <c r="D168" i="9"/>
  <c r="F167" i="9"/>
  <c r="E167" i="9"/>
  <c r="D167" i="9"/>
  <c r="F166" i="9"/>
  <c r="E166" i="9"/>
  <c r="D166" i="9"/>
  <c r="F165" i="9"/>
  <c r="E165" i="9"/>
  <c r="D165" i="9"/>
  <c r="F164" i="9"/>
  <c r="E164" i="9"/>
  <c r="D164" i="9"/>
  <c r="F163" i="9"/>
  <c r="E163" i="9"/>
  <c r="D163" i="9"/>
  <c r="F162" i="9"/>
  <c r="E162" i="9"/>
  <c r="D162" i="9"/>
  <c r="F161" i="9"/>
  <c r="E161" i="9"/>
  <c r="D161" i="9"/>
  <c r="F160" i="9"/>
  <c r="E160" i="9"/>
  <c r="D160" i="9"/>
  <c r="F159" i="9"/>
  <c r="E159" i="9"/>
  <c r="D159" i="9"/>
  <c r="F158" i="9"/>
  <c r="E158" i="9"/>
  <c r="D158" i="9"/>
  <c r="F157" i="9"/>
  <c r="E157" i="9"/>
  <c r="D157" i="9"/>
  <c r="F156" i="9"/>
  <c r="E156" i="9"/>
  <c r="D156" i="9"/>
  <c r="F155" i="9"/>
  <c r="E155" i="9"/>
  <c r="D155" i="9"/>
  <c r="F154" i="9"/>
  <c r="E154" i="9"/>
  <c r="D154" i="9"/>
  <c r="F153" i="9"/>
  <c r="E153" i="9"/>
  <c r="D153" i="9"/>
  <c r="F152" i="9"/>
  <c r="E152" i="9"/>
  <c r="D152" i="9"/>
  <c r="F151" i="9"/>
  <c r="E151" i="9"/>
  <c r="D151" i="9"/>
  <c r="F150" i="9"/>
  <c r="E150" i="9"/>
  <c r="D150" i="9"/>
  <c r="F149" i="9"/>
  <c r="E149" i="9"/>
  <c r="D149" i="9"/>
  <c r="F148" i="9"/>
  <c r="E148" i="9"/>
  <c r="D148" i="9"/>
  <c r="F147" i="9"/>
  <c r="E147" i="9"/>
  <c r="D147" i="9"/>
  <c r="F146" i="9"/>
  <c r="E146" i="9"/>
  <c r="D146" i="9"/>
  <c r="F145" i="9"/>
  <c r="E145" i="9"/>
  <c r="D145" i="9"/>
  <c r="F144" i="9"/>
  <c r="E144" i="9"/>
  <c r="D144" i="9"/>
  <c r="F143" i="9"/>
  <c r="E143" i="9"/>
  <c r="D143" i="9"/>
  <c r="F142" i="9"/>
  <c r="E142" i="9"/>
  <c r="D142" i="9"/>
  <c r="F141" i="9"/>
  <c r="E141" i="9"/>
  <c r="D141" i="9"/>
  <c r="F140" i="9"/>
  <c r="E140" i="9"/>
  <c r="D140" i="9"/>
  <c r="F139" i="9"/>
  <c r="E139" i="9"/>
  <c r="D139" i="9"/>
  <c r="F138" i="9"/>
  <c r="E138" i="9"/>
  <c r="D138" i="9"/>
  <c r="F137" i="9"/>
  <c r="E137" i="9"/>
  <c r="D137" i="9"/>
  <c r="F136" i="9"/>
  <c r="E136" i="9"/>
  <c r="D136" i="9"/>
  <c r="F135" i="9"/>
  <c r="E135" i="9"/>
  <c r="D135" i="9"/>
  <c r="F134" i="9"/>
  <c r="E134" i="9"/>
  <c r="D134" i="9"/>
  <c r="F133" i="9"/>
  <c r="E133" i="9"/>
  <c r="D133" i="9"/>
  <c r="F132" i="9"/>
  <c r="E132" i="9"/>
  <c r="D132" i="9"/>
  <c r="F131" i="9"/>
  <c r="E131" i="9"/>
  <c r="D131" i="9"/>
  <c r="F130" i="9"/>
  <c r="E130" i="9"/>
  <c r="D130" i="9"/>
  <c r="F129" i="9"/>
  <c r="E129" i="9"/>
  <c r="D129" i="9"/>
  <c r="F128" i="9"/>
  <c r="E128" i="9"/>
  <c r="D128" i="9"/>
  <c r="F127" i="9"/>
  <c r="E127" i="9"/>
  <c r="D127" i="9"/>
  <c r="F126" i="9"/>
  <c r="E126" i="9"/>
  <c r="D126" i="9"/>
  <c r="F125" i="9"/>
  <c r="E125" i="9"/>
  <c r="D125" i="9"/>
  <c r="F124" i="9"/>
  <c r="E124" i="9"/>
  <c r="D124" i="9"/>
  <c r="F123" i="9"/>
  <c r="E123" i="9"/>
  <c r="D123" i="9"/>
  <c r="F122" i="9"/>
  <c r="E122" i="9"/>
  <c r="D122" i="9"/>
  <c r="F121" i="9"/>
  <c r="E121" i="9"/>
  <c r="D121" i="9"/>
  <c r="F120" i="9"/>
  <c r="E120" i="9"/>
  <c r="D120" i="9"/>
  <c r="F119" i="9"/>
  <c r="E119" i="9"/>
  <c r="D119" i="9"/>
  <c r="F118" i="9"/>
  <c r="E118" i="9"/>
  <c r="D118" i="9"/>
  <c r="F117" i="9"/>
  <c r="E117" i="9"/>
  <c r="D117" i="9"/>
  <c r="F116" i="9"/>
  <c r="E116" i="9"/>
  <c r="D116" i="9"/>
  <c r="F115" i="9"/>
  <c r="E115" i="9"/>
  <c r="D115" i="9"/>
  <c r="F114" i="9"/>
  <c r="E114" i="9"/>
  <c r="D114" i="9"/>
  <c r="F113" i="9"/>
  <c r="E113" i="9"/>
  <c r="D113" i="9"/>
  <c r="F112" i="9"/>
  <c r="E112" i="9"/>
  <c r="D112" i="9"/>
  <c r="F111" i="9"/>
  <c r="E111" i="9"/>
  <c r="D111" i="9"/>
  <c r="F110" i="9"/>
  <c r="E110" i="9"/>
  <c r="D110" i="9"/>
  <c r="F109" i="9"/>
  <c r="E109" i="9"/>
  <c r="D109" i="9"/>
  <c r="F108" i="9"/>
  <c r="E108" i="9"/>
  <c r="D108" i="9"/>
  <c r="F107" i="9"/>
  <c r="E107" i="9"/>
  <c r="D107" i="9"/>
  <c r="F106" i="9"/>
  <c r="E106" i="9"/>
  <c r="D106" i="9"/>
  <c r="F105" i="9"/>
  <c r="E105" i="9"/>
  <c r="D105" i="9"/>
  <c r="F104" i="9"/>
  <c r="E104" i="9"/>
  <c r="D104" i="9"/>
  <c r="F103" i="9"/>
  <c r="E103" i="9"/>
  <c r="D103" i="9"/>
  <c r="F102" i="9"/>
  <c r="E102" i="9"/>
  <c r="D102" i="9"/>
  <c r="F101" i="9"/>
  <c r="E101" i="9"/>
  <c r="D101" i="9"/>
  <c r="F100" i="9"/>
  <c r="E100" i="9"/>
  <c r="D100" i="9"/>
  <c r="F99" i="9"/>
  <c r="E99" i="9"/>
  <c r="D99" i="9"/>
  <c r="F98" i="9"/>
  <c r="E98" i="9"/>
  <c r="D98" i="9"/>
  <c r="F97" i="9"/>
  <c r="E97" i="9"/>
  <c r="D97" i="9"/>
  <c r="F96" i="9"/>
  <c r="E96" i="9"/>
  <c r="D96" i="9"/>
  <c r="F95" i="9"/>
  <c r="E95" i="9"/>
  <c r="D95" i="9"/>
  <c r="F94" i="9"/>
  <c r="E94" i="9"/>
  <c r="D94" i="9"/>
  <c r="F93" i="9"/>
  <c r="E93" i="9"/>
  <c r="D93" i="9"/>
  <c r="F92" i="9"/>
  <c r="E92" i="9"/>
  <c r="D92" i="9"/>
  <c r="F91" i="9"/>
  <c r="E91" i="9"/>
  <c r="D91" i="9"/>
  <c r="F90" i="9"/>
  <c r="E90" i="9"/>
  <c r="D90" i="9"/>
  <c r="F89" i="9"/>
  <c r="E89" i="9"/>
  <c r="D89" i="9"/>
  <c r="F88" i="9"/>
  <c r="E88" i="9"/>
  <c r="D88" i="9"/>
  <c r="F87" i="9"/>
  <c r="E87" i="9"/>
  <c r="D87" i="9"/>
  <c r="F86" i="9"/>
  <c r="E86" i="9"/>
  <c r="D86" i="9"/>
  <c r="F85" i="9"/>
  <c r="E85" i="9"/>
  <c r="D85" i="9"/>
  <c r="F84" i="9"/>
  <c r="E84" i="9"/>
  <c r="D84" i="9"/>
  <c r="F83" i="9"/>
  <c r="E83" i="9"/>
  <c r="D83" i="9"/>
  <c r="F82" i="9"/>
  <c r="E82" i="9"/>
  <c r="D82" i="9"/>
  <c r="F81" i="9"/>
  <c r="E81" i="9"/>
  <c r="D81" i="9"/>
  <c r="F80" i="9"/>
  <c r="E80" i="9"/>
  <c r="D80" i="9"/>
  <c r="F79" i="9"/>
  <c r="E79" i="9"/>
  <c r="D79" i="9"/>
  <c r="F78" i="9"/>
  <c r="E78" i="9"/>
  <c r="D78" i="9"/>
  <c r="F77" i="9"/>
  <c r="E77" i="9"/>
  <c r="D77" i="9"/>
  <c r="F76" i="9"/>
  <c r="E76" i="9"/>
  <c r="D76" i="9"/>
  <c r="F75" i="9"/>
  <c r="E75" i="9"/>
  <c r="D75" i="9"/>
  <c r="F74" i="9"/>
  <c r="E74" i="9"/>
  <c r="D74" i="9"/>
  <c r="F73" i="9"/>
  <c r="E73" i="9"/>
  <c r="D73" i="9"/>
  <c r="F72" i="9"/>
  <c r="E72" i="9"/>
  <c r="D72" i="9"/>
  <c r="F71" i="9"/>
  <c r="E71" i="9"/>
  <c r="D71" i="9"/>
  <c r="F70" i="9"/>
  <c r="E70" i="9"/>
  <c r="D70" i="9"/>
  <c r="F69" i="9"/>
  <c r="E69" i="9"/>
  <c r="D69" i="9"/>
  <c r="F68" i="9"/>
  <c r="E68" i="9"/>
  <c r="D68" i="9"/>
  <c r="F67" i="9"/>
  <c r="E67" i="9"/>
  <c r="D67" i="9"/>
  <c r="F66" i="9"/>
  <c r="E66" i="9"/>
  <c r="D66" i="9"/>
  <c r="F65" i="9"/>
  <c r="E65" i="9"/>
  <c r="D65" i="9"/>
  <c r="F64" i="9"/>
  <c r="E64" i="9"/>
  <c r="D64" i="9"/>
  <c r="F63" i="9"/>
  <c r="E63" i="9"/>
  <c r="D63" i="9"/>
  <c r="F62" i="9"/>
  <c r="E62" i="9"/>
  <c r="D62" i="9"/>
  <c r="F61" i="9"/>
  <c r="E61" i="9"/>
  <c r="D61" i="9"/>
  <c r="F60" i="9"/>
  <c r="E60" i="9"/>
  <c r="D60" i="9"/>
  <c r="F59" i="9"/>
  <c r="E59" i="9"/>
  <c r="D59" i="9"/>
  <c r="F58" i="9"/>
  <c r="E58" i="9"/>
  <c r="D58" i="9"/>
  <c r="F57" i="9"/>
  <c r="E57" i="9"/>
  <c r="D57" i="9"/>
  <c r="F56" i="9"/>
  <c r="E56" i="9"/>
  <c r="D56" i="9"/>
  <c r="F55" i="9"/>
  <c r="E55" i="9"/>
  <c r="D55" i="9"/>
  <c r="F54" i="9"/>
  <c r="E54" i="9"/>
  <c r="D54" i="9"/>
  <c r="F53" i="9"/>
  <c r="E53" i="9"/>
  <c r="D53" i="9"/>
  <c r="F52" i="9"/>
  <c r="E52" i="9"/>
  <c r="D52" i="9"/>
  <c r="F51" i="9"/>
  <c r="E51" i="9"/>
  <c r="D51" i="9"/>
  <c r="F50" i="9"/>
  <c r="E50" i="9"/>
  <c r="D50" i="9"/>
  <c r="F49" i="9"/>
  <c r="E49" i="9"/>
  <c r="D49" i="9"/>
  <c r="F48" i="9"/>
  <c r="E48" i="9"/>
  <c r="D48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E32" i="9"/>
  <c r="D32" i="9"/>
  <c r="F31" i="9"/>
  <c r="E31" i="9"/>
  <c r="D31" i="9"/>
  <c r="F30" i="9"/>
  <c r="E30" i="9"/>
  <c r="D30" i="9"/>
  <c r="F29" i="9"/>
  <c r="E29" i="9"/>
  <c r="D29" i="9"/>
  <c r="F28" i="9"/>
  <c r="E28" i="9"/>
  <c r="D28" i="9"/>
  <c r="F27" i="9"/>
  <c r="E27" i="9"/>
  <c r="D27" i="9"/>
  <c r="F26" i="9"/>
  <c r="E26" i="9"/>
  <c r="D26" i="9"/>
  <c r="F25" i="9"/>
  <c r="E25" i="9"/>
  <c r="D25" i="9"/>
  <c r="F24" i="9"/>
  <c r="E24" i="9"/>
  <c r="D24" i="9"/>
  <c r="F23" i="9"/>
  <c r="E23" i="9"/>
  <c r="D23" i="9"/>
  <c r="F22" i="9"/>
  <c r="E22" i="9"/>
  <c r="D22" i="9"/>
  <c r="F21" i="9"/>
  <c r="E21" i="9"/>
  <c r="D21" i="9"/>
  <c r="F20" i="9"/>
  <c r="E20" i="9"/>
  <c r="D20" i="9"/>
  <c r="F19" i="9"/>
  <c r="E19" i="9"/>
  <c r="D19" i="9"/>
  <c r="F18" i="9"/>
  <c r="E18" i="9"/>
  <c r="D18" i="9"/>
  <c r="F17" i="9"/>
  <c r="E17" i="9"/>
  <c r="D17" i="9"/>
  <c r="F16" i="9"/>
  <c r="E16" i="9"/>
  <c r="D16" i="9"/>
  <c r="F15" i="9"/>
  <c r="E15" i="9"/>
  <c r="D15" i="9"/>
  <c r="F14" i="9"/>
  <c r="E14" i="9"/>
  <c r="D14" i="9"/>
  <c r="F13" i="9"/>
  <c r="E13" i="9"/>
  <c r="D13" i="9"/>
  <c r="F12" i="9"/>
  <c r="E12" i="9"/>
  <c r="D12" i="9"/>
  <c r="F11" i="9"/>
  <c r="E11" i="9"/>
  <c r="D11" i="9"/>
  <c r="F10" i="9"/>
  <c r="E10" i="9"/>
  <c r="D10" i="9"/>
  <c r="F9" i="9"/>
  <c r="E9" i="9"/>
  <c r="D9" i="9"/>
  <c r="F8" i="9"/>
  <c r="E8" i="9"/>
  <c r="D8" i="9"/>
  <c r="F7" i="9"/>
  <c r="E7" i="9"/>
  <c r="D7" i="9"/>
  <c r="F6" i="9"/>
  <c r="E6" i="9"/>
  <c r="D6" i="9"/>
  <c r="F5" i="9"/>
  <c r="E5" i="9"/>
  <c r="D5" i="9"/>
  <c r="F4" i="9"/>
  <c r="E4" i="9"/>
  <c r="D4" i="9"/>
  <c r="F3" i="9"/>
  <c r="E3" i="9"/>
  <c r="D3" i="9"/>
  <c r="F2" i="9"/>
  <c r="H3" i="9" s="1"/>
  <c r="B14" i="1" s="1"/>
  <c r="E2" i="9"/>
  <c r="D2" i="9"/>
  <c r="F168" i="8"/>
  <c r="E168" i="8"/>
  <c r="D168" i="8"/>
  <c r="F167" i="8"/>
  <c r="E167" i="8"/>
  <c r="D167" i="8"/>
  <c r="F166" i="8"/>
  <c r="E166" i="8"/>
  <c r="D166" i="8"/>
  <c r="F165" i="8"/>
  <c r="E165" i="8"/>
  <c r="D165" i="8"/>
  <c r="F164" i="8"/>
  <c r="E164" i="8"/>
  <c r="D164" i="8"/>
  <c r="F163" i="8"/>
  <c r="E163" i="8"/>
  <c r="D163" i="8"/>
  <c r="F162" i="8"/>
  <c r="E162" i="8"/>
  <c r="D162" i="8"/>
  <c r="F161" i="8"/>
  <c r="E161" i="8"/>
  <c r="D161" i="8"/>
  <c r="F160" i="8"/>
  <c r="E160" i="8"/>
  <c r="D160" i="8"/>
  <c r="F159" i="8"/>
  <c r="E159" i="8"/>
  <c r="D159" i="8"/>
  <c r="F158" i="8"/>
  <c r="E158" i="8"/>
  <c r="D158" i="8"/>
  <c r="F157" i="8"/>
  <c r="E157" i="8"/>
  <c r="D157" i="8"/>
  <c r="F156" i="8"/>
  <c r="E156" i="8"/>
  <c r="D156" i="8"/>
  <c r="F155" i="8"/>
  <c r="E155" i="8"/>
  <c r="D155" i="8"/>
  <c r="F154" i="8"/>
  <c r="E154" i="8"/>
  <c r="D154" i="8"/>
  <c r="F153" i="8"/>
  <c r="E153" i="8"/>
  <c r="D153" i="8"/>
  <c r="F152" i="8"/>
  <c r="E152" i="8"/>
  <c r="D152" i="8"/>
  <c r="F151" i="8"/>
  <c r="E151" i="8"/>
  <c r="D151" i="8"/>
  <c r="F150" i="8"/>
  <c r="E150" i="8"/>
  <c r="D150" i="8"/>
  <c r="F149" i="8"/>
  <c r="E149" i="8"/>
  <c r="D149" i="8"/>
  <c r="F148" i="8"/>
  <c r="E148" i="8"/>
  <c r="D148" i="8"/>
  <c r="F147" i="8"/>
  <c r="E147" i="8"/>
  <c r="D147" i="8"/>
  <c r="F146" i="8"/>
  <c r="E146" i="8"/>
  <c r="D146" i="8"/>
  <c r="F145" i="8"/>
  <c r="E145" i="8"/>
  <c r="D145" i="8"/>
  <c r="F144" i="8"/>
  <c r="E144" i="8"/>
  <c r="D144" i="8"/>
  <c r="F143" i="8"/>
  <c r="E143" i="8"/>
  <c r="D143" i="8"/>
  <c r="F142" i="8"/>
  <c r="E142" i="8"/>
  <c r="D142" i="8"/>
  <c r="F141" i="8"/>
  <c r="E141" i="8"/>
  <c r="D141" i="8"/>
  <c r="F140" i="8"/>
  <c r="E140" i="8"/>
  <c r="D140" i="8"/>
  <c r="F139" i="8"/>
  <c r="E139" i="8"/>
  <c r="D139" i="8"/>
  <c r="F138" i="8"/>
  <c r="E138" i="8"/>
  <c r="D138" i="8"/>
  <c r="F137" i="8"/>
  <c r="E137" i="8"/>
  <c r="D137" i="8"/>
  <c r="F136" i="8"/>
  <c r="E136" i="8"/>
  <c r="D136" i="8"/>
  <c r="F135" i="8"/>
  <c r="E135" i="8"/>
  <c r="D135" i="8"/>
  <c r="F134" i="8"/>
  <c r="E134" i="8"/>
  <c r="D134" i="8"/>
  <c r="F133" i="8"/>
  <c r="E133" i="8"/>
  <c r="D133" i="8"/>
  <c r="F132" i="8"/>
  <c r="E132" i="8"/>
  <c r="D132" i="8"/>
  <c r="F131" i="8"/>
  <c r="E131" i="8"/>
  <c r="D131" i="8"/>
  <c r="F130" i="8"/>
  <c r="E130" i="8"/>
  <c r="D130" i="8"/>
  <c r="F129" i="8"/>
  <c r="E129" i="8"/>
  <c r="D129" i="8"/>
  <c r="F128" i="8"/>
  <c r="E128" i="8"/>
  <c r="D128" i="8"/>
  <c r="F127" i="8"/>
  <c r="E127" i="8"/>
  <c r="D127" i="8"/>
  <c r="F126" i="8"/>
  <c r="E126" i="8"/>
  <c r="D126" i="8"/>
  <c r="F125" i="8"/>
  <c r="E125" i="8"/>
  <c r="D125" i="8"/>
  <c r="F124" i="8"/>
  <c r="E124" i="8"/>
  <c r="D124" i="8"/>
  <c r="F123" i="8"/>
  <c r="E123" i="8"/>
  <c r="D123" i="8"/>
  <c r="F122" i="8"/>
  <c r="E122" i="8"/>
  <c r="D122" i="8"/>
  <c r="F121" i="8"/>
  <c r="E121" i="8"/>
  <c r="D121" i="8"/>
  <c r="F120" i="8"/>
  <c r="E120" i="8"/>
  <c r="D120" i="8"/>
  <c r="F119" i="8"/>
  <c r="E119" i="8"/>
  <c r="D119" i="8"/>
  <c r="F118" i="8"/>
  <c r="E118" i="8"/>
  <c r="D118" i="8"/>
  <c r="F117" i="8"/>
  <c r="E117" i="8"/>
  <c r="D117" i="8"/>
  <c r="F116" i="8"/>
  <c r="E116" i="8"/>
  <c r="D116" i="8"/>
  <c r="F115" i="8"/>
  <c r="E115" i="8"/>
  <c r="D115" i="8"/>
  <c r="F114" i="8"/>
  <c r="E114" i="8"/>
  <c r="D114" i="8"/>
  <c r="F113" i="8"/>
  <c r="E113" i="8"/>
  <c r="D113" i="8"/>
  <c r="F112" i="8"/>
  <c r="E112" i="8"/>
  <c r="D112" i="8"/>
  <c r="F111" i="8"/>
  <c r="E111" i="8"/>
  <c r="D111" i="8"/>
  <c r="F110" i="8"/>
  <c r="E110" i="8"/>
  <c r="D110" i="8"/>
  <c r="F109" i="8"/>
  <c r="E109" i="8"/>
  <c r="D109" i="8"/>
  <c r="F108" i="8"/>
  <c r="E108" i="8"/>
  <c r="D108" i="8"/>
  <c r="F107" i="8"/>
  <c r="E107" i="8"/>
  <c r="D107" i="8"/>
  <c r="F106" i="8"/>
  <c r="E106" i="8"/>
  <c r="D106" i="8"/>
  <c r="F105" i="8"/>
  <c r="E105" i="8"/>
  <c r="D105" i="8"/>
  <c r="F104" i="8"/>
  <c r="E104" i="8"/>
  <c r="D104" i="8"/>
  <c r="F103" i="8"/>
  <c r="E103" i="8"/>
  <c r="D103" i="8"/>
  <c r="F102" i="8"/>
  <c r="E102" i="8"/>
  <c r="D102" i="8"/>
  <c r="F101" i="8"/>
  <c r="E101" i="8"/>
  <c r="D101" i="8"/>
  <c r="F100" i="8"/>
  <c r="E100" i="8"/>
  <c r="D100" i="8"/>
  <c r="F99" i="8"/>
  <c r="E99" i="8"/>
  <c r="D99" i="8"/>
  <c r="F98" i="8"/>
  <c r="E98" i="8"/>
  <c r="D98" i="8"/>
  <c r="F97" i="8"/>
  <c r="E97" i="8"/>
  <c r="D97" i="8"/>
  <c r="F96" i="8"/>
  <c r="E96" i="8"/>
  <c r="D96" i="8"/>
  <c r="F95" i="8"/>
  <c r="E95" i="8"/>
  <c r="D95" i="8"/>
  <c r="F94" i="8"/>
  <c r="E94" i="8"/>
  <c r="D94" i="8"/>
  <c r="F93" i="8"/>
  <c r="E93" i="8"/>
  <c r="D93" i="8"/>
  <c r="F92" i="8"/>
  <c r="E92" i="8"/>
  <c r="D92" i="8"/>
  <c r="F91" i="8"/>
  <c r="E91" i="8"/>
  <c r="D91" i="8"/>
  <c r="F90" i="8"/>
  <c r="E90" i="8"/>
  <c r="D90" i="8"/>
  <c r="F89" i="8"/>
  <c r="E89" i="8"/>
  <c r="D89" i="8"/>
  <c r="F88" i="8"/>
  <c r="E88" i="8"/>
  <c r="D88" i="8"/>
  <c r="F87" i="8"/>
  <c r="E87" i="8"/>
  <c r="D87" i="8"/>
  <c r="F86" i="8"/>
  <c r="E86" i="8"/>
  <c r="D86" i="8"/>
  <c r="F85" i="8"/>
  <c r="E85" i="8"/>
  <c r="D85" i="8"/>
  <c r="F84" i="8"/>
  <c r="E84" i="8"/>
  <c r="D84" i="8"/>
  <c r="F83" i="8"/>
  <c r="E83" i="8"/>
  <c r="D83" i="8"/>
  <c r="F82" i="8"/>
  <c r="E82" i="8"/>
  <c r="D82" i="8"/>
  <c r="F81" i="8"/>
  <c r="E81" i="8"/>
  <c r="D81" i="8"/>
  <c r="F80" i="8"/>
  <c r="E80" i="8"/>
  <c r="D80" i="8"/>
  <c r="F79" i="8"/>
  <c r="E79" i="8"/>
  <c r="D79" i="8"/>
  <c r="F78" i="8"/>
  <c r="E78" i="8"/>
  <c r="D78" i="8"/>
  <c r="F77" i="8"/>
  <c r="E77" i="8"/>
  <c r="D77" i="8"/>
  <c r="F76" i="8"/>
  <c r="E76" i="8"/>
  <c r="D76" i="8"/>
  <c r="F75" i="8"/>
  <c r="E75" i="8"/>
  <c r="D75" i="8"/>
  <c r="F74" i="8"/>
  <c r="E74" i="8"/>
  <c r="D74" i="8"/>
  <c r="F73" i="8"/>
  <c r="E73" i="8"/>
  <c r="D73" i="8"/>
  <c r="F72" i="8"/>
  <c r="E72" i="8"/>
  <c r="D72" i="8"/>
  <c r="F71" i="8"/>
  <c r="E71" i="8"/>
  <c r="D71" i="8"/>
  <c r="F70" i="8"/>
  <c r="E70" i="8"/>
  <c r="D70" i="8"/>
  <c r="F69" i="8"/>
  <c r="E69" i="8"/>
  <c r="D69" i="8"/>
  <c r="F68" i="8"/>
  <c r="E68" i="8"/>
  <c r="D68" i="8"/>
  <c r="F67" i="8"/>
  <c r="E67" i="8"/>
  <c r="D67" i="8"/>
  <c r="F66" i="8"/>
  <c r="E66" i="8"/>
  <c r="D66" i="8"/>
  <c r="F65" i="8"/>
  <c r="E65" i="8"/>
  <c r="D65" i="8"/>
  <c r="F64" i="8"/>
  <c r="E64" i="8"/>
  <c r="D64" i="8"/>
  <c r="F63" i="8"/>
  <c r="E63" i="8"/>
  <c r="D63" i="8"/>
  <c r="F62" i="8"/>
  <c r="E62" i="8"/>
  <c r="D62" i="8"/>
  <c r="F61" i="8"/>
  <c r="E61" i="8"/>
  <c r="D61" i="8"/>
  <c r="F60" i="8"/>
  <c r="E60" i="8"/>
  <c r="D60" i="8"/>
  <c r="F59" i="8"/>
  <c r="E59" i="8"/>
  <c r="D59" i="8"/>
  <c r="F58" i="8"/>
  <c r="E58" i="8"/>
  <c r="D58" i="8"/>
  <c r="F57" i="8"/>
  <c r="E57" i="8"/>
  <c r="D57" i="8"/>
  <c r="F56" i="8"/>
  <c r="E56" i="8"/>
  <c r="D56" i="8"/>
  <c r="F55" i="8"/>
  <c r="E55" i="8"/>
  <c r="D55" i="8"/>
  <c r="F54" i="8"/>
  <c r="E54" i="8"/>
  <c r="D54" i="8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E32" i="8"/>
  <c r="D32" i="8"/>
  <c r="F31" i="8"/>
  <c r="E31" i="8"/>
  <c r="D31" i="8"/>
  <c r="F30" i="8"/>
  <c r="E30" i="8"/>
  <c r="D30" i="8"/>
  <c r="F29" i="8"/>
  <c r="E29" i="8"/>
  <c r="D29" i="8"/>
  <c r="F28" i="8"/>
  <c r="E28" i="8"/>
  <c r="D28" i="8"/>
  <c r="F27" i="8"/>
  <c r="E27" i="8"/>
  <c r="D27" i="8"/>
  <c r="F26" i="8"/>
  <c r="E26" i="8"/>
  <c r="D26" i="8"/>
  <c r="F25" i="8"/>
  <c r="E25" i="8"/>
  <c r="D25" i="8"/>
  <c r="F24" i="8"/>
  <c r="E24" i="8"/>
  <c r="D24" i="8"/>
  <c r="F23" i="8"/>
  <c r="E23" i="8"/>
  <c r="D23" i="8"/>
  <c r="F22" i="8"/>
  <c r="E22" i="8"/>
  <c r="D22" i="8"/>
  <c r="F21" i="8"/>
  <c r="E21" i="8"/>
  <c r="D21" i="8"/>
  <c r="F20" i="8"/>
  <c r="E20" i="8"/>
  <c r="D20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H3" i="8" s="1"/>
  <c r="B15" i="1" s="1"/>
  <c r="E2" i="8"/>
  <c r="H2" i="8" s="1"/>
  <c r="D2" i="8"/>
  <c r="H1" i="8" s="1"/>
  <c r="C15" i="1" s="1"/>
  <c r="G15" i="1"/>
  <c r="G14" i="1"/>
  <c r="G13" i="1"/>
  <c r="F13" i="1"/>
  <c r="G12" i="1"/>
  <c r="F12" i="1"/>
  <c r="G11" i="1"/>
  <c r="B30" i="1"/>
  <c r="B29" i="1"/>
  <c r="B28" i="1"/>
  <c r="B27" i="1"/>
  <c r="B26" i="1"/>
  <c r="A30" i="1"/>
  <c r="H30" i="1" s="1"/>
  <c r="A29" i="1"/>
  <c r="A28" i="1"/>
  <c r="A27" i="1"/>
  <c r="H27" i="1" s="1"/>
  <c r="A26" i="1"/>
  <c r="H3" i="7"/>
  <c r="H2" i="7"/>
  <c r="H1" i="7"/>
  <c r="H1" i="4"/>
  <c r="H3" i="4"/>
  <c r="H2" i="4"/>
  <c r="D169" i="4"/>
  <c r="E169" i="4"/>
  <c r="F169" i="4"/>
  <c r="D169" i="7"/>
  <c r="E169" i="7"/>
  <c r="F169" i="7"/>
  <c r="C30" i="1"/>
  <c r="F168" i="7"/>
  <c r="E168" i="7"/>
  <c r="D168" i="7"/>
  <c r="F167" i="7"/>
  <c r="E167" i="7"/>
  <c r="D167" i="7"/>
  <c r="F166" i="7"/>
  <c r="E166" i="7"/>
  <c r="D166" i="7"/>
  <c r="F165" i="7"/>
  <c r="E165" i="7"/>
  <c r="D165" i="7"/>
  <c r="F164" i="7"/>
  <c r="E164" i="7"/>
  <c r="D164" i="7"/>
  <c r="F163" i="7"/>
  <c r="E163" i="7"/>
  <c r="D163" i="7"/>
  <c r="F162" i="7"/>
  <c r="E162" i="7"/>
  <c r="D162" i="7"/>
  <c r="F161" i="7"/>
  <c r="E161" i="7"/>
  <c r="D161" i="7"/>
  <c r="F160" i="7"/>
  <c r="E160" i="7"/>
  <c r="D160" i="7"/>
  <c r="F159" i="7"/>
  <c r="E159" i="7"/>
  <c r="D159" i="7"/>
  <c r="F158" i="7"/>
  <c r="E158" i="7"/>
  <c r="D158" i="7"/>
  <c r="F157" i="7"/>
  <c r="E157" i="7"/>
  <c r="D157" i="7"/>
  <c r="F156" i="7"/>
  <c r="E156" i="7"/>
  <c r="D156" i="7"/>
  <c r="F155" i="7"/>
  <c r="E155" i="7"/>
  <c r="D155" i="7"/>
  <c r="F154" i="7"/>
  <c r="E154" i="7"/>
  <c r="D154" i="7"/>
  <c r="F153" i="7"/>
  <c r="E153" i="7"/>
  <c r="D153" i="7"/>
  <c r="F152" i="7"/>
  <c r="E152" i="7"/>
  <c r="D152" i="7"/>
  <c r="F151" i="7"/>
  <c r="E151" i="7"/>
  <c r="D151" i="7"/>
  <c r="F150" i="7"/>
  <c r="E150" i="7"/>
  <c r="D150" i="7"/>
  <c r="F149" i="7"/>
  <c r="E149" i="7"/>
  <c r="D149" i="7"/>
  <c r="F148" i="7"/>
  <c r="E148" i="7"/>
  <c r="D148" i="7"/>
  <c r="F147" i="7"/>
  <c r="E147" i="7"/>
  <c r="D147" i="7"/>
  <c r="F146" i="7"/>
  <c r="E146" i="7"/>
  <c r="D146" i="7"/>
  <c r="F145" i="7"/>
  <c r="E145" i="7"/>
  <c r="D145" i="7"/>
  <c r="F144" i="7"/>
  <c r="E144" i="7"/>
  <c r="D144" i="7"/>
  <c r="F143" i="7"/>
  <c r="E143" i="7"/>
  <c r="D143" i="7"/>
  <c r="F142" i="7"/>
  <c r="E142" i="7"/>
  <c r="D142" i="7"/>
  <c r="F141" i="7"/>
  <c r="E141" i="7"/>
  <c r="D141" i="7"/>
  <c r="F140" i="7"/>
  <c r="E140" i="7"/>
  <c r="D140" i="7"/>
  <c r="F139" i="7"/>
  <c r="E139" i="7"/>
  <c r="D139" i="7"/>
  <c r="F138" i="7"/>
  <c r="E138" i="7"/>
  <c r="D138" i="7"/>
  <c r="F137" i="7"/>
  <c r="E137" i="7"/>
  <c r="D137" i="7"/>
  <c r="F136" i="7"/>
  <c r="E136" i="7"/>
  <c r="D136" i="7"/>
  <c r="F135" i="7"/>
  <c r="E135" i="7"/>
  <c r="D135" i="7"/>
  <c r="F134" i="7"/>
  <c r="E134" i="7"/>
  <c r="D134" i="7"/>
  <c r="F133" i="7"/>
  <c r="E133" i="7"/>
  <c r="D133" i="7"/>
  <c r="F132" i="7"/>
  <c r="E132" i="7"/>
  <c r="D132" i="7"/>
  <c r="F131" i="7"/>
  <c r="E131" i="7"/>
  <c r="D131" i="7"/>
  <c r="F130" i="7"/>
  <c r="E130" i="7"/>
  <c r="D130" i="7"/>
  <c r="F129" i="7"/>
  <c r="E129" i="7"/>
  <c r="D129" i="7"/>
  <c r="F128" i="7"/>
  <c r="E128" i="7"/>
  <c r="D128" i="7"/>
  <c r="F127" i="7"/>
  <c r="E127" i="7"/>
  <c r="D127" i="7"/>
  <c r="F126" i="7"/>
  <c r="E126" i="7"/>
  <c r="D126" i="7"/>
  <c r="F125" i="7"/>
  <c r="E125" i="7"/>
  <c r="D125" i="7"/>
  <c r="F124" i="7"/>
  <c r="E124" i="7"/>
  <c r="D124" i="7"/>
  <c r="F123" i="7"/>
  <c r="E123" i="7"/>
  <c r="D123" i="7"/>
  <c r="F122" i="7"/>
  <c r="E122" i="7"/>
  <c r="D122" i="7"/>
  <c r="F121" i="7"/>
  <c r="E121" i="7"/>
  <c r="D121" i="7"/>
  <c r="F120" i="7"/>
  <c r="E120" i="7"/>
  <c r="D120" i="7"/>
  <c r="F119" i="7"/>
  <c r="E119" i="7"/>
  <c r="D119" i="7"/>
  <c r="F118" i="7"/>
  <c r="E118" i="7"/>
  <c r="D118" i="7"/>
  <c r="F117" i="7"/>
  <c r="E117" i="7"/>
  <c r="D117" i="7"/>
  <c r="F116" i="7"/>
  <c r="E116" i="7"/>
  <c r="D116" i="7"/>
  <c r="F115" i="7"/>
  <c r="E115" i="7"/>
  <c r="D115" i="7"/>
  <c r="F114" i="7"/>
  <c r="E114" i="7"/>
  <c r="D114" i="7"/>
  <c r="F113" i="7"/>
  <c r="E113" i="7"/>
  <c r="D113" i="7"/>
  <c r="F112" i="7"/>
  <c r="E112" i="7"/>
  <c r="D112" i="7"/>
  <c r="F111" i="7"/>
  <c r="E111" i="7"/>
  <c r="D111" i="7"/>
  <c r="F110" i="7"/>
  <c r="E110" i="7"/>
  <c r="D110" i="7"/>
  <c r="F109" i="7"/>
  <c r="E109" i="7"/>
  <c r="D109" i="7"/>
  <c r="F108" i="7"/>
  <c r="E108" i="7"/>
  <c r="D108" i="7"/>
  <c r="F107" i="7"/>
  <c r="E107" i="7"/>
  <c r="D107" i="7"/>
  <c r="F106" i="7"/>
  <c r="E106" i="7"/>
  <c r="D106" i="7"/>
  <c r="F105" i="7"/>
  <c r="E105" i="7"/>
  <c r="D105" i="7"/>
  <c r="F104" i="7"/>
  <c r="E104" i="7"/>
  <c r="D104" i="7"/>
  <c r="F103" i="7"/>
  <c r="E103" i="7"/>
  <c r="D103" i="7"/>
  <c r="F102" i="7"/>
  <c r="E102" i="7"/>
  <c r="D102" i="7"/>
  <c r="F101" i="7"/>
  <c r="E101" i="7"/>
  <c r="D101" i="7"/>
  <c r="F100" i="7"/>
  <c r="E100" i="7"/>
  <c r="D100" i="7"/>
  <c r="F99" i="7"/>
  <c r="E99" i="7"/>
  <c r="D99" i="7"/>
  <c r="F98" i="7"/>
  <c r="E98" i="7"/>
  <c r="D98" i="7"/>
  <c r="F97" i="7"/>
  <c r="E97" i="7"/>
  <c r="D97" i="7"/>
  <c r="F96" i="7"/>
  <c r="E96" i="7"/>
  <c r="D96" i="7"/>
  <c r="F95" i="7"/>
  <c r="E95" i="7"/>
  <c r="D95" i="7"/>
  <c r="F94" i="7"/>
  <c r="E94" i="7"/>
  <c r="D94" i="7"/>
  <c r="F93" i="7"/>
  <c r="E93" i="7"/>
  <c r="D93" i="7"/>
  <c r="F92" i="7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E82" i="7"/>
  <c r="D82" i="7"/>
  <c r="F81" i="7"/>
  <c r="E81" i="7"/>
  <c r="D81" i="7"/>
  <c r="F80" i="7"/>
  <c r="E80" i="7"/>
  <c r="D80" i="7"/>
  <c r="F79" i="7"/>
  <c r="E79" i="7"/>
  <c r="D79" i="7"/>
  <c r="F78" i="7"/>
  <c r="E78" i="7"/>
  <c r="D78" i="7"/>
  <c r="F77" i="7"/>
  <c r="E77" i="7"/>
  <c r="D77" i="7"/>
  <c r="F76" i="7"/>
  <c r="E76" i="7"/>
  <c r="D76" i="7"/>
  <c r="F75" i="7"/>
  <c r="E75" i="7"/>
  <c r="D75" i="7"/>
  <c r="F74" i="7"/>
  <c r="E74" i="7"/>
  <c r="D74" i="7"/>
  <c r="F73" i="7"/>
  <c r="E73" i="7"/>
  <c r="D73" i="7"/>
  <c r="F72" i="7"/>
  <c r="E72" i="7"/>
  <c r="D72" i="7"/>
  <c r="F71" i="7"/>
  <c r="E71" i="7"/>
  <c r="D71" i="7"/>
  <c r="F70" i="7"/>
  <c r="E70" i="7"/>
  <c r="D70" i="7"/>
  <c r="F69" i="7"/>
  <c r="E69" i="7"/>
  <c r="D69" i="7"/>
  <c r="F68" i="7"/>
  <c r="E68" i="7"/>
  <c r="D68" i="7"/>
  <c r="F67" i="7"/>
  <c r="E67" i="7"/>
  <c r="D67" i="7"/>
  <c r="F66" i="7"/>
  <c r="E66" i="7"/>
  <c r="D66" i="7"/>
  <c r="F65" i="7"/>
  <c r="E65" i="7"/>
  <c r="D65" i="7"/>
  <c r="F64" i="7"/>
  <c r="E64" i="7"/>
  <c r="D64" i="7"/>
  <c r="F63" i="7"/>
  <c r="E63" i="7"/>
  <c r="D63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2" i="7"/>
  <c r="E22" i="7"/>
  <c r="D22" i="7"/>
  <c r="F21" i="7"/>
  <c r="E21" i="7"/>
  <c r="D21" i="7"/>
  <c r="F20" i="7"/>
  <c r="E20" i="7"/>
  <c r="D20" i="7"/>
  <c r="F19" i="7"/>
  <c r="E19" i="7"/>
  <c r="D19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F168" i="6"/>
  <c r="E168" i="6"/>
  <c r="D168" i="6"/>
  <c r="F167" i="6"/>
  <c r="E167" i="6"/>
  <c r="D167" i="6"/>
  <c r="F166" i="6"/>
  <c r="E166" i="6"/>
  <c r="D166" i="6"/>
  <c r="F165" i="6"/>
  <c r="E165" i="6"/>
  <c r="D165" i="6"/>
  <c r="F164" i="6"/>
  <c r="E164" i="6"/>
  <c r="D164" i="6"/>
  <c r="F163" i="6"/>
  <c r="E163" i="6"/>
  <c r="D163" i="6"/>
  <c r="F162" i="6"/>
  <c r="E162" i="6"/>
  <c r="D162" i="6"/>
  <c r="F161" i="6"/>
  <c r="E161" i="6"/>
  <c r="D161" i="6"/>
  <c r="F160" i="6"/>
  <c r="E160" i="6"/>
  <c r="D160" i="6"/>
  <c r="F159" i="6"/>
  <c r="E159" i="6"/>
  <c r="D159" i="6"/>
  <c r="F158" i="6"/>
  <c r="E158" i="6"/>
  <c r="D158" i="6"/>
  <c r="F157" i="6"/>
  <c r="E157" i="6"/>
  <c r="D157" i="6"/>
  <c r="F156" i="6"/>
  <c r="E156" i="6"/>
  <c r="D156" i="6"/>
  <c r="F155" i="6"/>
  <c r="E155" i="6"/>
  <c r="D155" i="6"/>
  <c r="F154" i="6"/>
  <c r="E154" i="6"/>
  <c r="D154" i="6"/>
  <c r="F153" i="6"/>
  <c r="E153" i="6"/>
  <c r="D153" i="6"/>
  <c r="F152" i="6"/>
  <c r="E152" i="6"/>
  <c r="D152" i="6"/>
  <c r="F151" i="6"/>
  <c r="E151" i="6"/>
  <c r="D151" i="6"/>
  <c r="F150" i="6"/>
  <c r="E150" i="6"/>
  <c r="D150" i="6"/>
  <c r="F149" i="6"/>
  <c r="E149" i="6"/>
  <c r="D149" i="6"/>
  <c r="F148" i="6"/>
  <c r="E148" i="6"/>
  <c r="D148" i="6"/>
  <c r="F147" i="6"/>
  <c r="E147" i="6"/>
  <c r="D147" i="6"/>
  <c r="F146" i="6"/>
  <c r="E146" i="6"/>
  <c r="D146" i="6"/>
  <c r="F145" i="6"/>
  <c r="E145" i="6"/>
  <c r="D145" i="6"/>
  <c r="F144" i="6"/>
  <c r="E144" i="6"/>
  <c r="D144" i="6"/>
  <c r="F143" i="6"/>
  <c r="E143" i="6"/>
  <c r="D143" i="6"/>
  <c r="F142" i="6"/>
  <c r="E142" i="6"/>
  <c r="D142" i="6"/>
  <c r="F141" i="6"/>
  <c r="E141" i="6"/>
  <c r="D141" i="6"/>
  <c r="F140" i="6"/>
  <c r="E140" i="6"/>
  <c r="D140" i="6"/>
  <c r="F139" i="6"/>
  <c r="E139" i="6"/>
  <c r="D139" i="6"/>
  <c r="F138" i="6"/>
  <c r="E138" i="6"/>
  <c r="D138" i="6"/>
  <c r="F137" i="6"/>
  <c r="E137" i="6"/>
  <c r="D137" i="6"/>
  <c r="F136" i="6"/>
  <c r="E136" i="6"/>
  <c r="D136" i="6"/>
  <c r="F135" i="6"/>
  <c r="E135" i="6"/>
  <c r="D135" i="6"/>
  <c r="F134" i="6"/>
  <c r="E134" i="6"/>
  <c r="D134" i="6"/>
  <c r="F133" i="6"/>
  <c r="E133" i="6"/>
  <c r="D133" i="6"/>
  <c r="F132" i="6"/>
  <c r="E132" i="6"/>
  <c r="D132" i="6"/>
  <c r="F131" i="6"/>
  <c r="E131" i="6"/>
  <c r="D131" i="6"/>
  <c r="F130" i="6"/>
  <c r="E130" i="6"/>
  <c r="D130" i="6"/>
  <c r="F129" i="6"/>
  <c r="E129" i="6"/>
  <c r="D129" i="6"/>
  <c r="F128" i="6"/>
  <c r="E128" i="6"/>
  <c r="D128" i="6"/>
  <c r="F127" i="6"/>
  <c r="E127" i="6"/>
  <c r="D127" i="6"/>
  <c r="F126" i="6"/>
  <c r="E126" i="6"/>
  <c r="D126" i="6"/>
  <c r="F125" i="6"/>
  <c r="E125" i="6"/>
  <c r="D125" i="6"/>
  <c r="F124" i="6"/>
  <c r="E124" i="6"/>
  <c r="D124" i="6"/>
  <c r="F123" i="6"/>
  <c r="E123" i="6"/>
  <c r="D123" i="6"/>
  <c r="F122" i="6"/>
  <c r="E122" i="6"/>
  <c r="D122" i="6"/>
  <c r="F121" i="6"/>
  <c r="E121" i="6"/>
  <c r="D121" i="6"/>
  <c r="F120" i="6"/>
  <c r="E120" i="6"/>
  <c r="D120" i="6"/>
  <c r="F119" i="6"/>
  <c r="E119" i="6"/>
  <c r="D119" i="6"/>
  <c r="F118" i="6"/>
  <c r="E118" i="6"/>
  <c r="D118" i="6"/>
  <c r="F117" i="6"/>
  <c r="E117" i="6"/>
  <c r="D117" i="6"/>
  <c r="F116" i="6"/>
  <c r="E116" i="6"/>
  <c r="D116" i="6"/>
  <c r="F115" i="6"/>
  <c r="E115" i="6"/>
  <c r="D115" i="6"/>
  <c r="F114" i="6"/>
  <c r="E114" i="6"/>
  <c r="D114" i="6"/>
  <c r="F113" i="6"/>
  <c r="E113" i="6"/>
  <c r="D113" i="6"/>
  <c r="F112" i="6"/>
  <c r="E112" i="6"/>
  <c r="D112" i="6"/>
  <c r="F111" i="6"/>
  <c r="E111" i="6"/>
  <c r="D111" i="6"/>
  <c r="F110" i="6"/>
  <c r="E110" i="6"/>
  <c r="D110" i="6"/>
  <c r="F109" i="6"/>
  <c r="E109" i="6"/>
  <c r="D109" i="6"/>
  <c r="F108" i="6"/>
  <c r="E108" i="6"/>
  <c r="D108" i="6"/>
  <c r="F107" i="6"/>
  <c r="E107" i="6"/>
  <c r="D107" i="6"/>
  <c r="F106" i="6"/>
  <c r="E106" i="6"/>
  <c r="D106" i="6"/>
  <c r="F105" i="6"/>
  <c r="E105" i="6"/>
  <c r="D105" i="6"/>
  <c r="F104" i="6"/>
  <c r="E104" i="6"/>
  <c r="D104" i="6"/>
  <c r="F103" i="6"/>
  <c r="E103" i="6"/>
  <c r="D103" i="6"/>
  <c r="F102" i="6"/>
  <c r="E102" i="6"/>
  <c r="D102" i="6"/>
  <c r="F101" i="6"/>
  <c r="E101" i="6"/>
  <c r="D101" i="6"/>
  <c r="F100" i="6"/>
  <c r="E100" i="6"/>
  <c r="D100" i="6"/>
  <c r="F99" i="6"/>
  <c r="E99" i="6"/>
  <c r="D99" i="6"/>
  <c r="F98" i="6"/>
  <c r="E98" i="6"/>
  <c r="D98" i="6"/>
  <c r="F97" i="6"/>
  <c r="E97" i="6"/>
  <c r="D97" i="6"/>
  <c r="F96" i="6"/>
  <c r="E96" i="6"/>
  <c r="D96" i="6"/>
  <c r="F95" i="6"/>
  <c r="E95" i="6"/>
  <c r="D95" i="6"/>
  <c r="F94" i="6"/>
  <c r="E94" i="6"/>
  <c r="D94" i="6"/>
  <c r="F93" i="6"/>
  <c r="E93" i="6"/>
  <c r="D93" i="6"/>
  <c r="F92" i="6"/>
  <c r="E92" i="6"/>
  <c r="D92" i="6"/>
  <c r="F91" i="6"/>
  <c r="E91" i="6"/>
  <c r="D91" i="6"/>
  <c r="F90" i="6"/>
  <c r="E90" i="6"/>
  <c r="D90" i="6"/>
  <c r="F89" i="6"/>
  <c r="E89" i="6"/>
  <c r="D89" i="6"/>
  <c r="F88" i="6"/>
  <c r="E88" i="6"/>
  <c r="D88" i="6"/>
  <c r="F87" i="6"/>
  <c r="E87" i="6"/>
  <c r="D87" i="6"/>
  <c r="F86" i="6"/>
  <c r="E86" i="6"/>
  <c r="D86" i="6"/>
  <c r="F85" i="6"/>
  <c r="E85" i="6"/>
  <c r="D85" i="6"/>
  <c r="F84" i="6"/>
  <c r="E84" i="6"/>
  <c r="D84" i="6"/>
  <c r="F83" i="6"/>
  <c r="E83" i="6"/>
  <c r="D83" i="6"/>
  <c r="F82" i="6"/>
  <c r="E82" i="6"/>
  <c r="D82" i="6"/>
  <c r="F81" i="6"/>
  <c r="E81" i="6"/>
  <c r="D81" i="6"/>
  <c r="F80" i="6"/>
  <c r="E80" i="6"/>
  <c r="D80" i="6"/>
  <c r="F79" i="6"/>
  <c r="E79" i="6"/>
  <c r="D79" i="6"/>
  <c r="F78" i="6"/>
  <c r="E78" i="6"/>
  <c r="D78" i="6"/>
  <c r="F77" i="6"/>
  <c r="E77" i="6"/>
  <c r="D77" i="6"/>
  <c r="F76" i="6"/>
  <c r="E76" i="6"/>
  <c r="D76" i="6"/>
  <c r="F75" i="6"/>
  <c r="E75" i="6"/>
  <c r="D75" i="6"/>
  <c r="F74" i="6"/>
  <c r="E74" i="6"/>
  <c r="D74" i="6"/>
  <c r="F73" i="6"/>
  <c r="E73" i="6"/>
  <c r="D73" i="6"/>
  <c r="F72" i="6"/>
  <c r="E72" i="6"/>
  <c r="D72" i="6"/>
  <c r="F71" i="6"/>
  <c r="E71" i="6"/>
  <c r="D71" i="6"/>
  <c r="F70" i="6"/>
  <c r="E70" i="6"/>
  <c r="D70" i="6"/>
  <c r="F69" i="6"/>
  <c r="E69" i="6"/>
  <c r="D69" i="6"/>
  <c r="F68" i="6"/>
  <c r="E68" i="6"/>
  <c r="D68" i="6"/>
  <c r="F67" i="6"/>
  <c r="E67" i="6"/>
  <c r="D67" i="6"/>
  <c r="F66" i="6"/>
  <c r="E66" i="6"/>
  <c r="D66" i="6"/>
  <c r="F65" i="6"/>
  <c r="E65" i="6"/>
  <c r="D65" i="6"/>
  <c r="F64" i="6"/>
  <c r="E64" i="6"/>
  <c r="D64" i="6"/>
  <c r="F63" i="6"/>
  <c r="E63" i="6"/>
  <c r="D63" i="6"/>
  <c r="F62" i="6"/>
  <c r="E62" i="6"/>
  <c r="D62" i="6"/>
  <c r="F61" i="6"/>
  <c r="E61" i="6"/>
  <c r="D61" i="6"/>
  <c r="F60" i="6"/>
  <c r="E60" i="6"/>
  <c r="D60" i="6"/>
  <c r="F59" i="6"/>
  <c r="E59" i="6"/>
  <c r="D59" i="6"/>
  <c r="F58" i="6"/>
  <c r="E58" i="6"/>
  <c r="D58" i="6"/>
  <c r="F57" i="6"/>
  <c r="E57" i="6"/>
  <c r="D57" i="6"/>
  <c r="F56" i="6"/>
  <c r="E56" i="6"/>
  <c r="D56" i="6"/>
  <c r="F55" i="6"/>
  <c r="E55" i="6"/>
  <c r="D55" i="6"/>
  <c r="F54" i="6"/>
  <c r="E54" i="6"/>
  <c r="D54" i="6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F2" i="6"/>
  <c r="E2" i="6"/>
  <c r="D2" i="6"/>
  <c r="F168" i="5"/>
  <c r="E168" i="5"/>
  <c r="D168" i="5"/>
  <c r="F167" i="5"/>
  <c r="E167" i="5"/>
  <c r="D167" i="5"/>
  <c r="F166" i="5"/>
  <c r="E166" i="5"/>
  <c r="D166" i="5"/>
  <c r="F165" i="5"/>
  <c r="E165" i="5"/>
  <c r="D165" i="5"/>
  <c r="F164" i="5"/>
  <c r="E164" i="5"/>
  <c r="D164" i="5"/>
  <c r="F163" i="5"/>
  <c r="E163" i="5"/>
  <c r="D163" i="5"/>
  <c r="F162" i="5"/>
  <c r="E162" i="5"/>
  <c r="D162" i="5"/>
  <c r="F161" i="5"/>
  <c r="E161" i="5"/>
  <c r="D161" i="5"/>
  <c r="F160" i="5"/>
  <c r="E160" i="5"/>
  <c r="D160" i="5"/>
  <c r="F159" i="5"/>
  <c r="E159" i="5"/>
  <c r="D159" i="5"/>
  <c r="F158" i="5"/>
  <c r="E158" i="5"/>
  <c r="D158" i="5"/>
  <c r="F157" i="5"/>
  <c r="E157" i="5"/>
  <c r="D157" i="5"/>
  <c r="F156" i="5"/>
  <c r="E156" i="5"/>
  <c r="D156" i="5"/>
  <c r="F155" i="5"/>
  <c r="E155" i="5"/>
  <c r="D155" i="5"/>
  <c r="F154" i="5"/>
  <c r="E154" i="5"/>
  <c r="D154" i="5"/>
  <c r="F153" i="5"/>
  <c r="E153" i="5"/>
  <c r="D153" i="5"/>
  <c r="F152" i="5"/>
  <c r="E152" i="5"/>
  <c r="D152" i="5"/>
  <c r="F151" i="5"/>
  <c r="E151" i="5"/>
  <c r="D151" i="5"/>
  <c r="F150" i="5"/>
  <c r="E150" i="5"/>
  <c r="D150" i="5"/>
  <c r="F149" i="5"/>
  <c r="E149" i="5"/>
  <c r="D149" i="5"/>
  <c r="F148" i="5"/>
  <c r="E148" i="5"/>
  <c r="D148" i="5"/>
  <c r="F147" i="5"/>
  <c r="E147" i="5"/>
  <c r="D147" i="5"/>
  <c r="F146" i="5"/>
  <c r="E146" i="5"/>
  <c r="D146" i="5"/>
  <c r="F145" i="5"/>
  <c r="E145" i="5"/>
  <c r="D145" i="5"/>
  <c r="F144" i="5"/>
  <c r="E144" i="5"/>
  <c r="D144" i="5"/>
  <c r="F143" i="5"/>
  <c r="E143" i="5"/>
  <c r="D143" i="5"/>
  <c r="F142" i="5"/>
  <c r="E142" i="5"/>
  <c r="D142" i="5"/>
  <c r="F141" i="5"/>
  <c r="E141" i="5"/>
  <c r="D141" i="5"/>
  <c r="F140" i="5"/>
  <c r="E140" i="5"/>
  <c r="D140" i="5"/>
  <c r="F139" i="5"/>
  <c r="E139" i="5"/>
  <c r="D139" i="5"/>
  <c r="F138" i="5"/>
  <c r="E138" i="5"/>
  <c r="D138" i="5"/>
  <c r="F137" i="5"/>
  <c r="E137" i="5"/>
  <c r="D137" i="5"/>
  <c r="F136" i="5"/>
  <c r="E136" i="5"/>
  <c r="D136" i="5"/>
  <c r="F135" i="5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F83" i="5"/>
  <c r="E83" i="5"/>
  <c r="D83" i="5"/>
  <c r="F82" i="5"/>
  <c r="E82" i="5"/>
  <c r="D82" i="5"/>
  <c r="F81" i="5"/>
  <c r="E81" i="5"/>
  <c r="D81" i="5"/>
  <c r="F80" i="5"/>
  <c r="E80" i="5"/>
  <c r="D80" i="5"/>
  <c r="F79" i="5"/>
  <c r="E79" i="5"/>
  <c r="D79" i="5"/>
  <c r="F78" i="5"/>
  <c r="E78" i="5"/>
  <c r="D78" i="5"/>
  <c r="F77" i="5"/>
  <c r="E77" i="5"/>
  <c r="D77" i="5"/>
  <c r="F76" i="5"/>
  <c r="E76" i="5"/>
  <c r="D76" i="5"/>
  <c r="F75" i="5"/>
  <c r="E75" i="5"/>
  <c r="D75" i="5"/>
  <c r="F74" i="5"/>
  <c r="E74" i="5"/>
  <c r="D74" i="5"/>
  <c r="F73" i="5"/>
  <c r="E73" i="5"/>
  <c r="D73" i="5"/>
  <c r="F72" i="5"/>
  <c r="E72" i="5"/>
  <c r="D72" i="5"/>
  <c r="F71" i="5"/>
  <c r="E71" i="5"/>
  <c r="D71" i="5"/>
  <c r="F70" i="5"/>
  <c r="E70" i="5"/>
  <c r="D70" i="5"/>
  <c r="F69" i="5"/>
  <c r="E69" i="5"/>
  <c r="D69" i="5"/>
  <c r="F68" i="5"/>
  <c r="E68" i="5"/>
  <c r="D68" i="5"/>
  <c r="F67" i="5"/>
  <c r="E67" i="5"/>
  <c r="D67" i="5"/>
  <c r="F66" i="5"/>
  <c r="E66" i="5"/>
  <c r="D66" i="5"/>
  <c r="F65" i="5"/>
  <c r="E65" i="5"/>
  <c r="D65" i="5"/>
  <c r="F64" i="5"/>
  <c r="E64" i="5"/>
  <c r="D64" i="5"/>
  <c r="F63" i="5"/>
  <c r="E63" i="5"/>
  <c r="D63" i="5"/>
  <c r="F62" i="5"/>
  <c r="E62" i="5"/>
  <c r="D62" i="5"/>
  <c r="F61" i="5"/>
  <c r="E61" i="5"/>
  <c r="D61" i="5"/>
  <c r="F60" i="5"/>
  <c r="E60" i="5"/>
  <c r="D60" i="5"/>
  <c r="F59" i="5"/>
  <c r="E59" i="5"/>
  <c r="D59" i="5"/>
  <c r="F58" i="5"/>
  <c r="E58" i="5"/>
  <c r="D58" i="5"/>
  <c r="F57" i="5"/>
  <c r="E57" i="5"/>
  <c r="D57" i="5"/>
  <c r="F56" i="5"/>
  <c r="E56" i="5"/>
  <c r="D56" i="5"/>
  <c r="F55" i="5"/>
  <c r="E55" i="5"/>
  <c r="D55" i="5"/>
  <c r="F54" i="5"/>
  <c r="E54" i="5"/>
  <c r="D54" i="5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E32" i="5"/>
  <c r="D32" i="5"/>
  <c r="F31" i="5"/>
  <c r="E31" i="5"/>
  <c r="D31" i="5"/>
  <c r="F30" i="5"/>
  <c r="E30" i="5"/>
  <c r="D30" i="5"/>
  <c r="F29" i="5"/>
  <c r="E29" i="5"/>
  <c r="D29" i="5"/>
  <c r="F28" i="5"/>
  <c r="E28" i="5"/>
  <c r="D28" i="5"/>
  <c r="F27" i="5"/>
  <c r="E27" i="5"/>
  <c r="D27" i="5"/>
  <c r="F26" i="5"/>
  <c r="E26" i="5"/>
  <c r="D26" i="5"/>
  <c r="F25" i="5"/>
  <c r="E25" i="5"/>
  <c r="D25" i="5"/>
  <c r="F24" i="5"/>
  <c r="E24" i="5"/>
  <c r="D24" i="5"/>
  <c r="F23" i="5"/>
  <c r="E23" i="5"/>
  <c r="D23" i="5"/>
  <c r="F22" i="5"/>
  <c r="E22" i="5"/>
  <c r="D22" i="5"/>
  <c r="F21" i="5"/>
  <c r="E21" i="5"/>
  <c r="D21" i="5"/>
  <c r="F20" i="5"/>
  <c r="E20" i="5"/>
  <c r="D20" i="5"/>
  <c r="F19" i="5"/>
  <c r="E19" i="5"/>
  <c r="D19" i="5"/>
  <c r="F18" i="5"/>
  <c r="E18" i="5"/>
  <c r="D18" i="5"/>
  <c r="F17" i="5"/>
  <c r="E17" i="5"/>
  <c r="D17" i="5"/>
  <c r="F16" i="5"/>
  <c r="E16" i="5"/>
  <c r="D16" i="5"/>
  <c r="F15" i="5"/>
  <c r="E15" i="5"/>
  <c r="D15" i="5"/>
  <c r="F14" i="5"/>
  <c r="E14" i="5"/>
  <c r="D14" i="5"/>
  <c r="F13" i="5"/>
  <c r="E13" i="5"/>
  <c r="D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F3" i="5"/>
  <c r="E3" i="5"/>
  <c r="D3" i="5"/>
  <c r="F2" i="5"/>
  <c r="E2" i="5"/>
  <c r="D2" i="5"/>
  <c r="F168" i="4"/>
  <c r="E168" i="4"/>
  <c r="D168" i="4"/>
  <c r="F167" i="4"/>
  <c r="E167" i="4"/>
  <c r="D167" i="4"/>
  <c r="F166" i="4"/>
  <c r="E166" i="4"/>
  <c r="D166" i="4"/>
  <c r="F165" i="4"/>
  <c r="E165" i="4"/>
  <c r="D165" i="4"/>
  <c r="F164" i="4"/>
  <c r="E164" i="4"/>
  <c r="D164" i="4"/>
  <c r="F163" i="4"/>
  <c r="E163" i="4"/>
  <c r="D163" i="4"/>
  <c r="F162" i="4"/>
  <c r="E162" i="4"/>
  <c r="D162" i="4"/>
  <c r="F161" i="4"/>
  <c r="E161" i="4"/>
  <c r="D161" i="4"/>
  <c r="F160" i="4"/>
  <c r="E160" i="4"/>
  <c r="D160" i="4"/>
  <c r="F159" i="4"/>
  <c r="E159" i="4"/>
  <c r="D159" i="4"/>
  <c r="F158" i="4"/>
  <c r="E158" i="4"/>
  <c r="D158" i="4"/>
  <c r="F157" i="4"/>
  <c r="E157" i="4"/>
  <c r="D157" i="4"/>
  <c r="F156" i="4"/>
  <c r="E156" i="4"/>
  <c r="D156" i="4"/>
  <c r="F155" i="4"/>
  <c r="E155" i="4"/>
  <c r="D155" i="4"/>
  <c r="F154" i="4"/>
  <c r="E154" i="4"/>
  <c r="D154" i="4"/>
  <c r="F153" i="4"/>
  <c r="E153" i="4"/>
  <c r="D153" i="4"/>
  <c r="F152" i="4"/>
  <c r="E152" i="4"/>
  <c r="D152" i="4"/>
  <c r="F151" i="4"/>
  <c r="E151" i="4"/>
  <c r="D151" i="4"/>
  <c r="F150" i="4"/>
  <c r="E150" i="4"/>
  <c r="D150" i="4"/>
  <c r="F149" i="4"/>
  <c r="E149" i="4"/>
  <c r="D149" i="4"/>
  <c r="F148" i="4"/>
  <c r="E148" i="4"/>
  <c r="D148" i="4"/>
  <c r="F147" i="4"/>
  <c r="E147" i="4"/>
  <c r="D147" i="4"/>
  <c r="F146" i="4"/>
  <c r="E146" i="4"/>
  <c r="D146" i="4"/>
  <c r="F145" i="4"/>
  <c r="E145" i="4"/>
  <c r="D145" i="4"/>
  <c r="F144" i="4"/>
  <c r="E144" i="4"/>
  <c r="D144" i="4"/>
  <c r="F143" i="4"/>
  <c r="E143" i="4"/>
  <c r="D143" i="4"/>
  <c r="F142" i="4"/>
  <c r="E142" i="4"/>
  <c r="D142" i="4"/>
  <c r="F141" i="4"/>
  <c r="E141" i="4"/>
  <c r="D141" i="4"/>
  <c r="F140" i="4"/>
  <c r="E140" i="4"/>
  <c r="D140" i="4"/>
  <c r="F139" i="4"/>
  <c r="E139" i="4"/>
  <c r="D139" i="4"/>
  <c r="F138" i="4"/>
  <c r="E138" i="4"/>
  <c r="D138" i="4"/>
  <c r="F137" i="4"/>
  <c r="E137" i="4"/>
  <c r="D137" i="4"/>
  <c r="F136" i="4"/>
  <c r="E136" i="4"/>
  <c r="D136" i="4"/>
  <c r="F135" i="4"/>
  <c r="E135" i="4"/>
  <c r="D135" i="4"/>
  <c r="F134" i="4"/>
  <c r="E134" i="4"/>
  <c r="D134" i="4"/>
  <c r="F133" i="4"/>
  <c r="E133" i="4"/>
  <c r="D133" i="4"/>
  <c r="F132" i="4"/>
  <c r="E132" i="4"/>
  <c r="D132" i="4"/>
  <c r="F131" i="4"/>
  <c r="E131" i="4"/>
  <c r="D131" i="4"/>
  <c r="F130" i="4"/>
  <c r="E130" i="4"/>
  <c r="D130" i="4"/>
  <c r="F129" i="4"/>
  <c r="E129" i="4"/>
  <c r="D129" i="4"/>
  <c r="F128" i="4"/>
  <c r="E128" i="4"/>
  <c r="D128" i="4"/>
  <c r="F127" i="4"/>
  <c r="E127" i="4"/>
  <c r="D127" i="4"/>
  <c r="F126" i="4"/>
  <c r="E126" i="4"/>
  <c r="D126" i="4"/>
  <c r="F125" i="4"/>
  <c r="E125" i="4"/>
  <c r="D125" i="4"/>
  <c r="F124" i="4"/>
  <c r="E124" i="4"/>
  <c r="D124" i="4"/>
  <c r="F123" i="4"/>
  <c r="E123" i="4"/>
  <c r="D123" i="4"/>
  <c r="F122" i="4"/>
  <c r="E122" i="4"/>
  <c r="D122" i="4"/>
  <c r="F121" i="4"/>
  <c r="E121" i="4"/>
  <c r="D121" i="4"/>
  <c r="F120" i="4"/>
  <c r="E120" i="4"/>
  <c r="D120" i="4"/>
  <c r="F119" i="4"/>
  <c r="E119" i="4"/>
  <c r="D119" i="4"/>
  <c r="F118" i="4"/>
  <c r="E118" i="4"/>
  <c r="D118" i="4"/>
  <c r="F117" i="4"/>
  <c r="E117" i="4"/>
  <c r="D117" i="4"/>
  <c r="F116" i="4"/>
  <c r="E116" i="4"/>
  <c r="D116" i="4"/>
  <c r="F115" i="4"/>
  <c r="E115" i="4"/>
  <c r="D115" i="4"/>
  <c r="F114" i="4"/>
  <c r="E114" i="4"/>
  <c r="D114" i="4"/>
  <c r="F113" i="4"/>
  <c r="E113" i="4"/>
  <c r="D113" i="4"/>
  <c r="F112" i="4"/>
  <c r="E112" i="4"/>
  <c r="D112" i="4"/>
  <c r="F111" i="4"/>
  <c r="E111" i="4"/>
  <c r="D111" i="4"/>
  <c r="F110" i="4"/>
  <c r="E110" i="4"/>
  <c r="D110" i="4"/>
  <c r="F109" i="4"/>
  <c r="E109" i="4"/>
  <c r="D109" i="4"/>
  <c r="F108" i="4"/>
  <c r="E108" i="4"/>
  <c r="D108" i="4"/>
  <c r="F107" i="4"/>
  <c r="E107" i="4"/>
  <c r="D107" i="4"/>
  <c r="F106" i="4"/>
  <c r="E106" i="4"/>
  <c r="D106" i="4"/>
  <c r="F105" i="4"/>
  <c r="E105" i="4"/>
  <c r="D105" i="4"/>
  <c r="F104" i="4"/>
  <c r="E104" i="4"/>
  <c r="D104" i="4"/>
  <c r="F103" i="4"/>
  <c r="E103" i="4"/>
  <c r="D103" i="4"/>
  <c r="F102" i="4"/>
  <c r="E102" i="4"/>
  <c r="D102" i="4"/>
  <c r="F101" i="4"/>
  <c r="E101" i="4"/>
  <c r="D101" i="4"/>
  <c r="F100" i="4"/>
  <c r="E100" i="4"/>
  <c r="D100" i="4"/>
  <c r="F99" i="4"/>
  <c r="E99" i="4"/>
  <c r="D99" i="4"/>
  <c r="F98" i="4"/>
  <c r="E98" i="4"/>
  <c r="D98" i="4"/>
  <c r="F97" i="4"/>
  <c r="E97" i="4"/>
  <c r="D97" i="4"/>
  <c r="F96" i="4"/>
  <c r="E96" i="4"/>
  <c r="D96" i="4"/>
  <c r="F95" i="4"/>
  <c r="E95" i="4"/>
  <c r="D95" i="4"/>
  <c r="F94" i="4"/>
  <c r="E94" i="4"/>
  <c r="D94" i="4"/>
  <c r="F93" i="4"/>
  <c r="E93" i="4"/>
  <c r="D93" i="4"/>
  <c r="F92" i="4"/>
  <c r="E92" i="4"/>
  <c r="D92" i="4"/>
  <c r="F91" i="4"/>
  <c r="E91" i="4"/>
  <c r="D91" i="4"/>
  <c r="F90" i="4"/>
  <c r="E90" i="4"/>
  <c r="D90" i="4"/>
  <c r="F89" i="4"/>
  <c r="E89" i="4"/>
  <c r="D89" i="4"/>
  <c r="F88" i="4"/>
  <c r="E88" i="4"/>
  <c r="D88" i="4"/>
  <c r="F87" i="4"/>
  <c r="E87" i="4"/>
  <c r="D87" i="4"/>
  <c r="F86" i="4"/>
  <c r="E86" i="4"/>
  <c r="D86" i="4"/>
  <c r="F85" i="4"/>
  <c r="E85" i="4"/>
  <c r="D85" i="4"/>
  <c r="F84" i="4"/>
  <c r="E84" i="4"/>
  <c r="D84" i="4"/>
  <c r="F83" i="4"/>
  <c r="E83" i="4"/>
  <c r="D83" i="4"/>
  <c r="F82" i="4"/>
  <c r="E82" i="4"/>
  <c r="D82" i="4"/>
  <c r="F81" i="4"/>
  <c r="E81" i="4"/>
  <c r="D81" i="4"/>
  <c r="F80" i="4"/>
  <c r="E80" i="4"/>
  <c r="D80" i="4"/>
  <c r="F79" i="4"/>
  <c r="E79" i="4"/>
  <c r="D79" i="4"/>
  <c r="F78" i="4"/>
  <c r="E78" i="4"/>
  <c r="D78" i="4"/>
  <c r="F77" i="4"/>
  <c r="E77" i="4"/>
  <c r="D77" i="4"/>
  <c r="F76" i="4"/>
  <c r="E76" i="4"/>
  <c r="D76" i="4"/>
  <c r="F75" i="4"/>
  <c r="E75" i="4"/>
  <c r="D75" i="4"/>
  <c r="F74" i="4"/>
  <c r="E74" i="4"/>
  <c r="D74" i="4"/>
  <c r="F73" i="4"/>
  <c r="E73" i="4"/>
  <c r="D73" i="4"/>
  <c r="F72" i="4"/>
  <c r="E72" i="4"/>
  <c r="D72" i="4"/>
  <c r="F71" i="4"/>
  <c r="E71" i="4"/>
  <c r="D71" i="4"/>
  <c r="F70" i="4"/>
  <c r="E70" i="4"/>
  <c r="D70" i="4"/>
  <c r="F69" i="4"/>
  <c r="E69" i="4"/>
  <c r="D69" i="4"/>
  <c r="F68" i="4"/>
  <c r="E68" i="4"/>
  <c r="D68" i="4"/>
  <c r="F67" i="4"/>
  <c r="E67" i="4"/>
  <c r="D67" i="4"/>
  <c r="F66" i="4"/>
  <c r="E66" i="4"/>
  <c r="D66" i="4"/>
  <c r="F65" i="4"/>
  <c r="E65" i="4"/>
  <c r="D65" i="4"/>
  <c r="F64" i="4"/>
  <c r="E64" i="4"/>
  <c r="D64" i="4"/>
  <c r="F63" i="4"/>
  <c r="E63" i="4"/>
  <c r="D63" i="4"/>
  <c r="F62" i="4"/>
  <c r="E62" i="4"/>
  <c r="D62" i="4"/>
  <c r="F61" i="4"/>
  <c r="E61" i="4"/>
  <c r="D61" i="4"/>
  <c r="F60" i="4"/>
  <c r="E60" i="4"/>
  <c r="D60" i="4"/>
  <c r="F59" i="4"/>
  <c r="E59" i="4"/>
  <c r="D59" i="4"/>
  <c r="F58" i="4"/>
  <c r="E58" i="4"/>
  <c r="D58" i="4"/>
  <c r="F57" i="4"/>
  <c r="E57" i="4"/>
  <c r="D57" i="4"/>
  <c r="F56" i="4"/>
  <c r="E56" i="4"/>
  <c r="D56" i="4"/>
  <c r="F55" i="4"/>
  <c r="E55" i="4"/>
  <c r="D55" i="4"/>
  <c r="F54" i="4"/>
  <c r="E54" i="4"/>
  <c r="D54" i="4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H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2" i="2"/>
  <c r="H2" i="2"/>
  <c r="H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2" i="2"/>
  <c r="G30" i="1"/>
  <c r="G29" i="1"/>
  <c r="G28" i="1"/>
  <c r="G27" i="1"/>
  <c r="G26" i="1"/>
  <c r="J25" i="46" l="1"/>
  <c r="J24" i="46" s="1"/>
  <c r="J26" i="46" s="1"/>
  <c r="K25" i="46"/>
  <c r="K24" i="46" s="1"/>
  <c r="K26" i="46" s="1"/>
  <c r="L25" i="46"/>
  <c r="L24" i="46" s="1"/>
  <c r="L26" i="46" s="1"/>
  <c r="O25" i="46"/>
  <c r="O24" i="46" s="1"/>
  <c r="O26" i="46" s="1"/>
  <c r="M25" i="46"/>
  <c r="M24" i="46" s="1"/>
  <c r="M26" i="46" s="1"/>
  <c r="M10" i="46"/>
  <c r="O10" i="46"/>
  <c r="O13" i="46"/>
  <c r="M13" i="46"/>
  <c r="J18" i="46"/>
  <c r="J17" i="46"/>
  <c r="P9" i="46"/>
  <c r="Q9" i="46"/>
  <c r="Q15" i="46"/>
  <c r="D27" i="46"/>
  <c r="R6" i="46"/>
  <c r="R14" i="46" s="1"/>
  <c r="F29" i="1"/>
  <c r="H29" i="1"/>
  <c r="F26" i="1"/>
  <c r="H26" i="1"/>
  <c r="F28" i="1"/>
  <c r="H28" i="1"/>
  <c r="J40" i="1"/>
  <c r="K40" i="1" s="1"/>
  <c r="L40" i="1" s="1"/>
  <c r="M40" i="1" s="1"/>
  <c r="J44" i="1"/>
  <c r="K44" i="1" s="1"/>
  <c r="L44" i="1" s="1"/>
  <c r="M44" i="1" s="1"/>
  <c r="J37" i="1"/>
  <c r="K37" i="1" s="1"/>
  <c r="L37" i="1" s="1"/>
  <c r="M37" i="1" s="1"/>
  <c r="J41" i="1"/>
  <c r="K41" i="1" s="1"/>
  <c r="L41" i="1" s="1"/>
  <c r="M41" i="1" s="1"/>
  <c r="J45" i="1"/>
  <c r="K45" i="1" s="1"/>
  <c r="L45" i="1" s="1"/>
  <c r="M45" i="1" s="1"/>
  <c r="J38" i="1"/>
  <c r="K38" i="1" s="1"/>
  <c r="L38" i="1" s="1"/>
  <c r="M38" i="1" s="1"/>
  <c r="J42" i="1"/>
  <c r="K42" i="1" s="1"/>
  <c r="L42" i="1" s="1"/>
  <c r="M42" i="1" s="1"/>
  <c r="J46" i="1"/>
  <c r="K46" i="1" s="1"/>
  <c r="L46" i="1" s="1"/>
  <c r="M46" i="1" s="1"/>
  <c r="J39" i="1"/>
  <c r="K39" i="1" s="1"/>
  <c r="L39" i="1" s="1"/>
  <c r="M39" i="1" s="1"/>
  <c r="J43" i="1"/>
  <c r="K43" i="1" s="1"/>
  <c r="L43" i="1" s="1"/>
  <c r="M43" i="1" s="1"/>
  <c r="J36" i="1"/>
  <c r="K36" i="1" s="1"/>
  <c r="L36" i="1" s="1"/>
  <c r="M36" i="1" s="1"/>
  <c r="H2" i="11"/>
  <c r="H3" i="11"/>
  <c r="B11" i="1" s="1"/>
  <c r="H3" i="12"/>
  <c r="B12" i="1" s="1"/>
  <c r="H1" i="12"/>
  <c r="C12" i="1" s="1"/>
  <c r="I12" i="1" s="1"/>
  <c r="H2" i="12"/>
  <c r="H1" i="10"/>
  <c r="C13" i="1" s="1"/>
  <c r="I13" i="1" s="1"/>
  <c r="H2" i="10"/>
  <c r="H3" i="10"/>
  <c r="B13" i="1" s="1"/>
  <c r="H1" i="9"/>
  <c r="C14" i="1" s="1"/>
  <c r="I14" i="1" s="1"/>
  <c r="J14" i="1" s="1"/>
  <c r="K14" i="1" s="1"/>
  <c r="H2" i="9"/>
  <c r="I30" i="1"/>
  <c r="J30" i="1" s="1"/>
  <c r="K30" i="1" s="1"/>
  <c r="F30" i="1"/>
  <c r="I11" i="1"/>
  <c r="I15" i="1"/>
  <c r="J15" i="1" s="1"/>
  <c r="K15" i="1" s="1"/>
  <c r="F27" i="1"/>
  <c r="F11" i="1"/>
  <c r="F15" i="1"/>
  <c r="F14" i="1"/>
  <c r="H3" i="6"/>
  <c r="C26" i="1"/>
  <c r="I26" i="1" s="1"/>
  <c r="J26" i="1" s="1"/>
  <c r="K26" i="1" s="1"/>
  <c r="C27" i="1"/>
  <c r="I27" i="1" s="1"/>
  <c r="J27" i="1" s="1"/>
  <c r="K27" i="1" s="1"/>
  <c r="H1" i="6"/>
  <c r="C28" i="1" s="1"/>
  <c r="I28" i="1" s="1"/>
  <c r="J28" i="1" s="1"/>
  <c r="K28" i="1" s="1"/>
  <c r="H2" i="6"/>
  <c r="H3" i="5"/>
  <c r="H1" i="5"/>
  <c r="C29" i="1" s="1"/>
  <c r="I29" i="1" s="1"/>
  <c r="J29" i="1" s="1"/>
  <c r="K29" i="1" s="1"/>
  <c r="H2" i="5"/>
  <c r="L19" i="46" l="1"/>
  <c r="L20" i="46" s="1"/>
  <c r="J19" i="46"/>
  <c r="J20" i="46" s="1"/>
  <c r="K19" i="46"/>
  <c r="K20" i="46" s="1"/>
  <c r="N19" i="46"/>
  <c r="N20" i="46" s="1"/>
  <c r="O19" i="46"/>
  <c r="O20" i="46" s="1"/>
  <c r="M19" i="46"/>
  <c r="M20" i="46" s="1"/>
  <c r="Q12" i="46"/>
  <c r="Q11" i="46" s="1"/>
  <c r="Q25" i="46" s="1"/>
  <c r="P12" i="46"/>
  <c r="P11" i="46" s="1"/>
  <c r="R15" i="46"/>
  <c r="R9" i="46" s="1"/>
  <c r="Q8" i="46"/>
  <c r="S6" i="46"/>
  <c r="S14" i="46" s="1"/>
  <c r="J11" i="1"/>
  <c r="K11" i="1" s="1"/>
  <c r="J13" i="1"/>
  <c r="K13" i="1" s="1"/>
  <c r="J12" i="1"/>
  <c r="K12" i="1" s="1"/>
  <c r="Q24" i="46" l="1"/>
  <c r="Q26" i="46" s="1"/>
  <c r="P25" i="46"/>
  <c r="P24" i="46" s="1"/>
  <c r="P26" i="46" s="1"/>
  <c r="P10" i="46"/>
  <c r="Q10" i="46"/>
  <c r="Q19" i="46"/>
  <c r="Q20" i="46" s="1"/>
  <c r="Q13" i="46"/>
  <c r="R12" i="46"/>
  <c r="R11" i="46" s="1"/>
  <c r="P13" i="46"/>
  <c r="S15" i="46"/>
  <c r="S9" i="46" s="1"/>
  <c r="J13" i="46"/>
  <c r="P8" i="46"/>
  <c r="P19" i="46" s="1"/>
  <c r="P20" i="46" s="1"/>
  <c r="R8" i="46"/>
  <c r="T6" i="46"/>
  <c r="T14" i="46" s="1"/>
  <c r="H42" i="1"/>
  <c r="H46" i="1"/>
  <c r="H43" i="1"/>
  <c r="H45" i="1"/>
  <c r="H41" i="1"/>
  <c r="H44" i="1"/>
  <c r="H39" i="1"/>
  <c r="H40" i="1"/>
  <c r="H37" i="1"/>
  <c r="H38" i="1"/>
  <c r="H36" i="1"/>
  <c r="R25" i="46" l="1"/>
  <c r="R24" i="46" s="1"/>
  <c r="R26" i="46" s="1"/>
  <c r="R10" i="46"/>
  <c r="R19" i="46"/>
  <c r="R20" i="46" s="1"/>
  <c r="R13" i="46"/>
  <c r="S12" i="46"/>
  <c r="S11" i="46" s="1"/>
  <c r="T15" i="46"/>
  <c r="T9" i="46" s="1"/>
  <c r="S8" i="46"/>
  <c r="U6" i="46"/>
  <c r="U14" i="46" s="1"/>
  <c r="S25" i="46" l="1"/>
  <c r="S24" i="46" s="1"/>
  <c r="S26" i="46" s="1"/>
  <c r="S10" i="46"/>
  <c r="S19" i="46"/>
  <c r="S20" i="46" s="1"/>
  <c r="S13" i="46"/>
  <c r="T12" i="46"/>
  <c r="T11" i="46" s="1"/>
  <c r="U15" i="46"/>
  <c r="U9" i="46" s="1"/>
  <c r="T8" i="46"/>
  <c r="V6" i="46"/>
  <c r="V14" i="46" s="1"/>
  <c r="T25" i="46" l="1"/>
  <c r="T24" i="46" s="1"/>
  <c r="T26" i="46" s="1"/>
  <c r="T10" i="46"/>
  <c r="T19" i="46"/>
  <c r="T20" i="46" s="1"/>
  <c r="T13" i="46"/>
  <c r="U12" i="46"/>
  <c r="U11" i="46" s="1"/>
  <c r="V15" i="46"/>
  <c r="V9" i="46" s="1"/>
  <c r="U8" i="46"/>
  <c r="W6" i="46"/>
  <c r="W14" i="46" s="1"/>
  <c r="U25" i="46" l="1"/>
  <c r="U24" i="46" s="1"/>
  <c r="U26" i="46" s="1"/>
  <c r="U10" i="46"/>
  <c r="U19" i="46"/>
  <c r="U20" i="46" s="1"/>
  <c r="V12" i="46"/>
  <c r="V11" i="46" s="1"/>
  <c r="V25" i="46" s="1"/>
  <c r="U13" i="46"/>
  <c r="W15" i="46"/>
  <c r="W9" i="46" s="1"/>
  <c r="V8" i="46"/>
  <c r="X6" i="46"/>
  <c r="X14" i="46" s="1"/>
  <c r="V24" i="46" l="1"/>
  <c r="V26" i="46" s="1"/>
  <c r="V10" i="46"/>
  <c r="V19" i="46"/>
  <c r="V20" i="46" s="1"/>
  <c r="W12" i="46"/>
  <c r="W11" i="46" s="1"/>
  <c r="V13" i="46"/>
  <c r="X15" i="46"/>
  <c r="X9" i="46" s="1"/>
  <c r="W8" i="46"/>
  <c r="Y6" i="46"/>
  <c r="Y14" i="46" s="1"/>
  <c r="W25" i="46" l="1"/>
  <c r="W24" i="46" s="1"/>
  <c r="W26" i="46" s="1"/>
  <c r="W10" i="46"/>
  <c r="W19" i="46"/>
  <c r="W20" i="46" s="1"/>
  <c r="W13" i="46"/>
  <c r="X12" i="46"/>
  <c r="X11" i="46" s="1"/>
  <c r="Y15" i="46"/>
  <c r="Y9" i="46" s="1"/>
  <c r="X8" i="46"/>
  <c r="Z6" i="46"/>
  <c r="Z14" i="46" s="1"/>
  <c r="X25" i="46" l="1"/>
  <c r="X24" i="46" s="1"/>
  <c r="X26" i="46" s="1"/>
  <c r="X10" i="46"/>
  <c r="X19" i="46"/>
  <c r="X20" i="46" s="1"/>
  <c r="Y12" i="46"/>
  <c r="Y11" i="46" s="1"/>
  <c r="X13" i="46"/>
  <c r="Z15" i="46"/>
  <c r="Z9" i="46" s="1"/>
  <c r="Y8" i="46"/>
  <c r="AA6" i="46"/>
  <c r="AA14" i="46" s="1"/>
  <c r="Y25" i="46" l="1"/>
  <c r="Y24" i="46" s="1"/>
  <c r="Y26" i="46" s="1"/>
  <c r="Y10" i="46"/>
  <c r="Y19" i="46"/>
  <c r="Y20" i="46" s="1"/>
  <c r="Y13" i="46"/>
  <c r="Z12" i="46"/>
  <c r="Z11" i="46" s="1"/>
  <c r="AA15" i="46"/>
  <c r="AA9" i="46" s="1"/>
  <c r="Z8" i="46"/>
  <c r="AB6" i="46"/>
  <c r="AB14" i="46" s="1"/>
  <c r="Z25" i="46" l="1"/>
  <c r="Z24" i="46" s="1"/>
  <c r="Z26" i="46" s="1"/>
  <c r="Z10" i="46"/>
  <c r="Z19" i="46"/>
  <c r="Z20" i="46" s="1"/>
  <c r="AA12" i="46"/>
  <c r="AA11" i="46" s="1"/>
  <c r="AA25" i="46" s="1"/>
  <c r="Z13" i="46"/>
  <c r="AB15" i="46"/>
  <c r="AB9" i="46" s="1"/>
  <c r="AA8" i="46"/>
  <c r="AC6" i="46"/>
  <c r="AC14" i="46" s="1"/>
  <c r="AA24" i="46" l="1"/>
  <c r="AA26" i="46" s="1"/>
  <c r="AA10" i="46"/>
  <c r="AA19" i="46"/>
  <c r="AA20" i="46" s="1"/>
  <c r="AA13" i="46"/>
  <c r="AB12" i="46"/>
  <c r="AB11" i="46" s="1"/>
  <c r="AC15" i="46"/>
  <c r="AC9" i="46" s="1"/>
  <c r="AB8" i="46"/>
  <c r="AD6" i="46"/>
  <c r="AD14" i="46" s="1"/>
  <c r="AB25" i="46" l="1"/>
  <c r="AB24" i="46" s="1"/>
  <c r="AB26" i="46" s="1"/>
  <c r="AB10" i="46"/>
  <c r="AB19" i="46"/>
  <c r="AB20" i="46" s="1"/>
  <c r="AC12" i="46"/>
  <c r="AC11" i="46" s="1"/>
  <c r="AB13" i="46"/>
  <c r="AD15" i="46"/>
  <c r="AD9" i="46" s="1"/>
  <c r="AC8" i="46"/>
  <c r="AE6" i="46"/>
  <c r="AE14" i="46" s="1"/>
  <c r="AC25" i="46" l="1"/>
  <c r="AC24" i="46" s="1"/>
  <c r="AC26" i="46" s="1"/>
  <c r="AC10" i="46"/>
  <c r="AC19" i="46"/>
  <c r="AC20" i="46" s="1"/>
  <c r="AC13" i="46"/>
  <c r="AD12" i="46"/>
  <c r="AD11" i="46" s="1"/>
  <c r="AE15" i="46"/>
  <c r="AE9" i="46" s="1"/>
  <c r="AD8" i="46"/>
  <c r="AF6" i="46"/>
  <c r="AF14" i="46" s="1"/>
  <c r="AD25" i="46" l="1"/>
  <c r="AD24" i="46" s="1"/>
  <c r="AD26" i="46" s="1"/>
  <c r="AD10" i="46"/>
  <c r="AD19" i="46"/>
  <c r="AD20" i="46" s="1"/>
  <c r="AE12" i="46"/>
  <c r="AE11" i="46" s="1"/>
  <c r="AE25" i="46" s="1"/>
  <c r="AD13" i="46"/>
  <c r="AF15" i="46"/>
  <c r="AF9" i="46" s="1"/>
  <c r="AE8" i="46"/>
  <c r="AG6" i="46"/>
  <c r="AG14" i="46" s="1"/>
  <c r="AE24" i="46" l="1"/>
  <c r="AE26" i="46" s="1"/>
  <c r="AE10" i="46"/>
  <c r="AE19" i="46"/>
  <c r="AE20" i="46" s="1"/>
  <c r="AE13" i="46"/>
  <c r="AF12" i="46"/>
  <c r="AF11" i="46" s="1"/>
  <c r="AG15" i="46"/>
  <c r="AG9" i="46" s="1"/>
  <c r="AF8" i="46"/>
  <c r="AH6" i="46"/>
  <c r="AH14" i="46" s="1"/>
  <c r="AF25" i="46" l="1"/>
  <c r="AF24" i="46" s="1"/>
  <c r="AF26" i="46" s="1"/>
  <c r="AF10" i="46"/>
  <c r="AF19" i="46"/>
  <c r="AF20" i="46" s="1"/>
  <c r="AG12" i="46"/>
  <c r="AG11" i="46" s="1"/>
  <c r="AF13" i="46"/>
  <c r="AH15" i="46"/>
  <c r="AH9" i="46" s="1"/>
  <c r="AG8" i="46"/>
  <c r="AI6" i="46"/>
  <c r="AI14" i="46" s="1"/>
  <c r="AG25" i="46" l="1"/>
  <c r="AG24" i="46" s="1"/>
  <c r="AG26" i="46" s="1"/>
  <c r="AG10" i="46"/>
  <c r="AG19" i="46"/>
  <c r="AG20" i="46" s="1"/>
  <c r="AG13" i="46"/>
  <c r="AH12" i="46"/>
  <c r="AH11" i="46" s="1"/>
  <c r="AI15" i="46"/>
  <c r="AI9" i="46" s="1"/>
  <c r="AH8" i="46"/>
  <c r="AJ6" i="46"/>
  <c r="AJ14" i="46" s="1"/>
  <c r="AH25" i="46" l="1"/>
  <c r="AH24" i="46" s="1"/>
  <c r="AH26" i="46" s="1"/>
  <c r="AH10" i="46"/>
  <c r="AH19" i="46"/>
  <c r="AH20" i="46" s="1"/>
  <c r="AI12" i="46"/>
  <c r="AI11" i="46" s="1"/>
  <c r="AH13" i="46"/>
  <c r="AJ15" i="46"/>
  <c r="AJ9" i="46" s="1"/>
  <c r="AI8" i="46"/>
  <c r="AK6" i="46"/>
  <c r="AK14" i="46" s="1"/>
  <c r="AI25" i="46" l="1"/>
  <c r="AI24" i="46" s="1"/>
  <c r="AI26" i="46" s="1"/>
  <c r="AI10" i="46"/>
  <c r="AI19" i="46"/>
  <c r="AI20" i="46" s="1"/>
  <c r="AI13" i="46"/>
  <c r="AJ12" i="46"/>
  <c r="AJ11" i="46" s="1"/>
  <c r="AK15" i="46"/>
  <c r="AK9" i="46" s="1"/>
  <c r="AJ8" i="46"/>
  <c r="AL6" i="46"/>
  <c r="AL14" i="46" s="1"/>
  <c r="AJ25" i="46" l="1"/>
  <c r="AJ24" i="46" s="1"/>
  <c r="AJ26" i="46" s="1"/>
  <c r="AJ10" i="46"/>
  <c r="AJ19" i="46"/>
  <c r="AJ20" i="46" s="1"/>
  <c r="AK12" i="46"/>
  <c r="AK11" i="46" s="1"/>
  <c r="AK25" i="46" s="1"/>
  <c r="AJ13" i="46"/>
  <c r="AL15" i="46"/>
  <c r="AL9" i="46" s="1"/>
  <c r="AK8" i="46"/>
  <c r="AM6" i="46"/>
  <c r="AM14" i="46" s="1"/>
  <c r="AK24" i="46" l="1"/>
  <c r="AK26" i="46" s="1"/>
  <c r="AK10" i="46"/>
  <c r="AK19" i="46"/>
  <c r="AK20" i="46" s="1"/>
  <c r="AK13" i="46"/>
  <c r="AL12" i="46"/>
  <c r="AL11" i="46" s="1"/>
  <c r="AM15" i="46"/>
  <c r="AM9" i="46" s="1"/>
  <c r="AL8" i="46"/>
  <c r="AN6" i="46"/>
  <c r="AN14" i="46" s="1"/>
  <c r="AL25" i="46" l="1"/>
  <c r="AL24" i="46" s="1"/>
  <c r="AL26" i="46" s="1"/>
  <c r="AL10" i="46"/>
  <c r="AL19" i="46"/>
  <c r="AL20" i="46" s="1"/>
  <c r="AM12" i="46"/>
  <c r="AM11" i="46" s="1"/>
  <c r="AM25" i="46" s="1"/>
  <c r="AL13" i="46"/>
  <c r="AN15" i="46"/>
  <c r="AN9" i="46" s="1"/>
  <c r="AM8" i="46"/>
  <c r="AO6" i="46"/>
  <c r="AO14" i="46" s="1"/>
  <c r="AM24" i="46" l="1"/>
  <c r="AM26" i="46" s="1"/>
  <c r="AM10" i="46"/>
  <c r="AM19" i="46"/>
  <c r="AM20" i="46" s="1"/>
  <c r="AM13" i="46"/>
  <c r="AN12" i="46"/>
  <c r="AN11" i="46" s="1"/>
  <c r="AO15" i="46"/>
  <c r="AO9" i="46" s="1"/>
  <c r="AN8" i="46"/>
  <c r="AP6" i="46"/>
  <c r="AP14" i="46" s="1"/>
  <c r="AN25" i="46" l="1"/>
  <c r="AN24" i="46" s="1"/>
  <c r="AN26" i="46" s="1"/>
  <c r="AN10" i="46"/>
  <c r="AN19" i="46"/>
  <c r="AN20" i="46" s="1"/>
  <c r="AO12" i="46"/>
  <c r="AO11" i="46" s="1"/>
  <c r="AO25" i="46" s="1"/>
  <c r="AN13" i="46"/>
  <c r="AP15" i="46"/>
  <c r="AP9" i="46" s="1"/>
  <c r="AO8" i="46"/>
  <c r="AQ6" i="46"/>
  <c r="AQ14" i="46" s="1"/>
  <c r="AO24" i="46" l="1"/>
  <c r="AO26" i="46" s="1"/>
  <c r="AO10" i="46"/>
  <c r="AO19" i="46"/>
  <c r="AO20" i="46" s="1"/>
  <c r="AO13" i="46"/>
  <c r="AP12" i="46"/>
  <c r="AP11" i="46" s="1"/>
  <c r="AQ15" i="46"/>
  <c r="AQ9" i="46" s="1"/>
  <c r="AP8" i="46"/>
  <c r="AR6" i="46"/>
  <c r="AR14" i="46" s="1"/>
  <c r="AP25" i="46" l="1"/>
  <c r="AP24" i="46" s="1"/>
  <c r="AP26" i="46" s="1"/>
  <c r="AP10" i="46"/>
  <c r="AP19" i="46"/>
  <c r="AP20" i="46" s="1"/>
  <c r="AQ12" i="46"/>
  <c r="AQ11" i="46" s="1"/>
  <c r="AP13" i="46"/>
  <c r="AR15" i="46"/>
  <c r="AR9" i="46" s="1"/>
  <c r="AQ8" i="46"/>
  <c r="AS6" i="46"/>
  <c r="AS14" i="46" s="1"/>
  <c r="AQ25" i="46" l="1"/>
  <c r="AQ24" i="46" s="1"/>
  <c r="AQ26" i="46" s="1"/>
  <c r="AQ10" i="46"/>
  <c r="AQ19" i="46"/>
  <c r="AQ20" i="46" s="1"/>
  <c r="AQ13" i="46"/>
  <c r="AR12" i="46"/>
  <c r="AR11" i="46" s="1"/>
  <c r="AS15" i="46"/>
  <c r="AS9" i="46" s="1"/>
  <c r="AR8" i="46"/>
  <c r="AT6" i="46"/>
  <c r="AT14" i="46" s="1"/>
  <c r="AR25" i="46" l="1"/>
  <c r="AR24" i="46" s="1"/>
  <c r="AR26" i="46" s="1"/>
  <c r="AR10" i="46"/>
  <c r="AR19" i="46"/>
  <c r="AR20" i="46" s="1"/>
  <c r="AS12" i="46"/>
  <c r="AS11" i="46" s="1"/>
  <c r="AS25" i="46" s="1"/>
  <c r="AR13" i="46"/>
  <c r="AT15" i="46"/>
  <c r="AT9" i="46" s="1"/>
  <c r="AS8" i="46"/>
  <c r="AU6" i="46"/>
  <c r="AU14" i="46" s="1"/>
  <c r="AS24" i="46" l="1"/>
  <c r="AS26" i="46" s="1"/>
  <c r="AS10" i="46"/>
  <c r="AS19" i="46"/>
  <c r="AS20" i="46" s="1"/>
  <c r="AS13" i="46"/>
  <c r="AT12" i="46"/>
  <c r="AT11" i="46" s="1"/>
  <c r="AU15" i="46"/>
  <c r="AU9" i="46" s="1"/>
  <c r="AT8" i="46"/>
  <c r="AV6" i="46"/>
  <c r="AV14" i="46" s="1"/>
  <c r="AT25" i="46" l="1"/>
  <c r="AT24" i="46" s="1"/>
  <c r="AT26" i="46" s="1"/>
  <c r="AT10" i="46"/>
  <c r="AT19" i="46"/>
  <c r="AT20" i="46" s="1"/>
  <c r="AU12" i="46"/>
  <c r="AU11" i="46" s="1"/>
  <c r="AU25" i="46" s="1"/>
  <c r="AT13" i="46"/>
  <c r="AV15" i="46"/>
  <c r="AV9" i="46" s="1"/>
  <c r="AU8" i="46"/>
  <c r="AW6" i="46"/>
  <c r="AW14" i="46" s="1"/>
  <c r="AU24" i="46" l="1"/>
  <c r="AU26" i="46" s="1"/>
  <c r="AU10" i="46"/>
  <c r="AU19" i="46"/>
  <c r="AU20" i="46" s="1"/>
  <c r="AU13" i="46"/>
  <c r="AV12" i="46"/>
  <c r="AV11" i="46" s="1"/>
  <c r="AW15" i="46"/>
  <c r="AW9" i="46" s="1"/>
  <c r="AV8" i="46"/>
  <c r="AX6" i="46"/>
  <c r="AX14" i="46" s="1"/>
  <c r="AV25" i="46" l="1"/>
  <c r="AV24" i="46" s="1"/>
  <c r="AV26" i="46" s="1"/>
  <c r="AV10" i="46"/>
  <c r="AV19" i="46"/>
  <c r="AV20" i="46" s="1"/>
  <c r="AW12" i="46"/>
  <c r="AW11" i="46" s="1"/>
  <c r="AW25" i="46" s="1"/>
  <c r="AV13" i="46"/>
  <c r="AX15" i="46"/>
  <c r="AX9" i="46" s="1"/>
  <c r="AW8" i="46"/>
  <c r="AY6" i="46"/>
  <c r="AY14" i="46" s="1"/>
  <c r="AW24" i="46" l="1"/>
  <c r="AW26" i="46" s="1"/>
  <c r="AW10" i="46"/>
  <c r="AW19" i="46"/>
  <c r="AW20" i="46" s="1"/>
  <c r="AW13" i="46"/>
  <c r="AX12" i="46"/>
  <c r="AX11" i="46" s="1"/>
  <c r="AY15" i="46"/>
  <c r="AY9" i="46" s="1"/>
  <c r="AX8" i="46"/>
  <c r="AZ6" i="46"/>
  <c r="AZ14" i="46" s="1"/>
  <c r="AX25" i="46" l="1"/>
  <c r="AX24" i="46" s="1"/>
  <c r="AX26" i="46" s="1"/>
  <c r="AX10" i="46"/>
  <c r="AX19" i="46"/>
  <c r="AX20" i="46" s="1"/>
  <c r="AY12" i="46"/>
  <c r="AY11" i="46" s="1"/>
  <c r="AX13" i="46"/>
  <c r="AZ15" i="46"/>
  <c r="AZ9" i="46" s="1"/>
  <c r="AY8" i="46"/>
  <c r="BA6" i="46"/>
  <c r="BA14" i="46" s="1"/>
  <c r="AY25" i="46" l="1"/>
  <c r="AY24" i="46" s="1"/>
  <c r="AY26" i="46" s="1"/>
  <c r="AY10" i="46"/>
  <c r="AY19" i="46"/>
  <c r="AY20" i="46" s="1"/>
  <c r="AY13" i="46"/>
  <c r="AZ12" i="46"/>
  <c r="AZ11" i="46" s="1"/>
  <c r="BA15" i="46"/>
  <c r="BA9" i="46" s="1"/>
  <c r="AZ8" i="46"/>
  <c r="BB6" i="46"/>
  <c r="BB14" i="46" s="1"/>
  <c r="AZ25" i="46" l="1"/>
  <c r="AZ24" i="46" s="1"/>
  <c r="AZ26" i="46" s="1"/>
  <c r="AZ10" i="46"/>
  <c r="AZ19" i="46"/>
  <c r="AZ20" i="46" s="1"/>
  <c r="AZ13" i="46"/>
  <c r="BA12" i="46"/>
  <c r="BA11" i="46" s="1"/>
  <c r="BB15" i="46"/>
  <c r="BB9" i="46" s="1"/>
  <c r="BA8" i="46"/>
  <c r="BC6" i="46"/>
  <c r="BC14" i="46" s="1"/>
  <c r="BA25" i="46" l="1"/>
  <c r="BA24" i="46" s="1"/>
  <c r="BA26" i="46" s="1"/>
  <c r="BA10" i="46"/>
  <c r="BA19" i="46"/>
  <c r="BA20" i="46" s="1"/>
  <c r="BB12" i="46"/>
  <c r="BB11" i="46" s="1"/>
  <c r="BB25" i="46" s="1"/>
  <c r="BA13" i="46"/>
  <c r="BC15" i="46"/>
  <c r="BC9" i="46" s="1"/>
  <c r="BB8" i="46"/>
  <c r="BD6" i="46"/>
  <c r="BD14" i="46" s="1"/>
  <c r="BB24" i="46" l="1"/>
  <c r="BB26" i="46" s="1"/>
  <c r="BB10" i="46"/>
  <c r="BB19" i="46"/>
  <c r="BB20" i="46" s="1"/>
  <c r="BB13" i="46"/>
  <c r="BC12" i="46"/>
  <c r="BC11" i="46" s="1"/>
  <c r="BD15" i="46"/>
  <c r="BD9" i="46" s="1"/>
  <c r="BC8" i="46"/>
  <c r="BE6" i="46"/>
  <c r="BE14" i="46" s="1"/>
  <c r="BC25" i="46" l="1"/>
  <c r="BC24" i="46" s="1"/>
  <c r="BC26" i="46" s="1"/>
  <c r="BC10" i="46"/>
  <c r="BC19" i="46"/>
  <c r="BC20" i="46" s="1"/>
  <c r="BC13" i="46"/>
  <c r="BD12" i="46"/>
  <c r="BD11" i="46" s="1"/>
  <c r="BE15" i="46"/>
  <c r="BE9" i="46" s="1"/>
  <c r="BD8" i="46"/>
  <c r="BF6" i="46"/>
  <c r="BF14" i="46" s="1"/>
  <c r="BD25" i="46" l="1"/>
  <c r="BD24" i="46" s="1"/>
  <c r="BD26" i="46" s="1"/>
  <c r="BD10" i="46"/>
  <c r="BD19" i="46"/>
  <c r="BD20" i="46" s="1"/>
  <c r="BD13" i="46"/>
  <c r="BE12" i="46"/>
  <c r="BE11" i="46" s="1"/>
  <c r="BF15" i="46"/>
  <c r="BF9" i="46" s="1"/>
  <c r="BE8" i="46"/>
  <c r="BH6" i="46"/>
  <c r="BH14" i="46" s="1"/>
  <c r="BG6" i="46"/>
  <c r="BG14" i="46" s="1"/>
  <c r="BE25" i="46" l="1"/>
  <c r="BE24" i="46" s="1"/>
  <c r="BE26" i="46" s="1"/>
  <c r="BE10" i="46"/>
  <c r="BE19" i="46"/>
  <c r="BE20" i="46" s="1"/>
  <c r="BE13" i="46"/>
  <c r="BF12" i="46"/>
  <c r="BF11" i="46" s="1"/>
  <c r="BG15" i="46"/>
  <c r="BG9" i="46" s="1"/>
  <c r="BH15" i="46"/>
  <c r="I15" i="46" s="1"/>
  <c r="BF8" i="46"/>
  <c r="BF25" i="46" l="1"/>
  <c r="BF24" i="46" s="1"/>
  <c r="BF26" i="46" s="1"/>
  <c r="BF10" i="46"/>
  <c r="BF19" i="46"/>
  <c r="BF20" i="46" s="1"/>
  <c r="BF13" i="46"/>
  <c r="BG12" i="46"/>
  <c r="BG11" i="46" s="1"/>
  <c r="BH9" i="46"/>
  <c r="BG8" i="46"/>
  <c r="BG25" i="46" l="1"/>
  <c r="BG24" i="46" s="1"/>
  <c r="BG26" i="46" s="1"/>
  <c r="BG10" i="46"/>
  <c r="BG19" i="46"/>
  <c r="BG20" i="46" s="1"/>
  <c r="BG13" i="46"/>
  <c r="BH12" i="46"/>
  <c r="BH11" i="46" s="1"/>
  <c r="BH8" i="46"/>
  <c r="I9" i="46"/>
  <c r="BH25" i="46" l="1"/>
  <c r="BH24" i="46" s="1"/>
  <c r="BH26" i="46" s="1"/>
  <c r="BH10" i="46"/>
  <c r="BH19" i="46"/>
  <c r="BH20" i="46" s="1"/>
  <c r="I11" i="46"/>
  <c r="BH13" i="46"/>
  <c r="I13" i="46" s="1"/>
  <c r="I12" i="46"/>
</calcChain>
</file>

<file path=xl/comments1.xml><?xml version="1.0" encoding="utf-8"?>
<comments xmlns="http://schemas.openxmlformats.org/spreadsheetml/2006/main">
  <authors>
    <author>Michael MacKay</author>
  </authors>
  <commentList>
    <comment ref="G22" authorId="0">
      <text>
        <r>
          <rPr>
            <b/>
            <sz val="9"/>
            <color indexed="81"/>
            <rFont val="Tahoma"/>
            <charset val="1"/>
          </rPr>
          <t xml:space="preserve">Michael MacKay: </t>
        </r>
        <r>
          <rPr>
            <sz val="9"/>
            <color indexed="81"/>
            <rFont val="Tahoma"/>
            <charset val="1"/>
          </rPr>
          <t>Here we see the imaginary component is &gt;&gt; than the real component. Therefore the real component is neglected.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Michael MacKay:</t>
        </r>
        <r>
          <rPr>
            <sz val="9"/>
            <color indexed="81"/>
            <rFont val="Tahoma"/>
            <charset val="1"/>
          </rPr>
          <t xml:space="preserve">
Here we see the imaginary component is &gt;&gt; than the real component. Therefore the real component is neglected.</t>
        </r>
      </text>
    </comment>
  </commentList>
</comments>
</file>

<file path=xl/sharedStrings.xml><?xml version="1.0" encoding="utf-8"?>
<sst xmlns="http://schemas.openxmlformats.org/spreadsheetml/2006/main" count="550" uniqueCount="135">
  <si>
    <t>Afriji T1 Transformer Tests</t>
  </si>
  <si>
    <t>Ratings:</t>
  </si>
  <si>
    <t xml:space="preserve">Transformer: </t>
  </si>
  <si>
    <t>Triad VPS24-5400</t>
  </si>
  <si>
    <t>12/24:120/240 VAC</t>
  </si>
  <si>
    <t>130 VA</t>
  </si>
  <si>
    <t>Open Circuit Tests</t>
  </si>
  <si>
    <t>Test 1</t>
  </si>
  <si>
    <t>Primary:</t>
  </si>
  <si>
    <t>12 VAC</t>
  </si>
  <si>
    <t>Secondary:</t>
  </si>
  <si>
    <t>240 VAC</t>
  </si>
  <si>
    <t>Iin (mA)</t>
  </si>
  <si>
    <t>Vout (V)</t>
  </si>
  <si>
    <t>Vin (V)</t>
  </si>
  <si>
    <t>V/V</t>
  </si>
  <si>
    <t>Note: All measured values are RMS values of AC waveforms and are highlighted yellow</t>
  </si>
  <si>
    <t>Vout,pp</t>
  </si>
  <si>
    <t>24 VAC</t>
  </si>
  <si>
    <t>time</t>
  </si>
  <si>
    <t>Pin (W)</t>
  </si>
  <si>
    <t>Pin (mW)</t>
  </si>
  <si>
    <t>Vin^2</t>
  </si>
  <si>
    <t>Pave=</t>
  </si>
  <si>
    <t>mW</t>
  </si>
  <si>
    <t>Vin RMS=</t>
  </si>
  <si>
    <t>Iin RMS=</t>
  </si>
  <si>
    <t>Iin^2</t>
  </si>
  <si>
    <t>V</t>
  </si>
  <si>
    <t>mA</t>
  </si>
  <si>
    <t>Iin (A)</t>
  </si>
  <si>
    <t>Test 2</t>
  </si>
  <si>
    <t>Test 3</t>
  </si>
  <si>
    <t>Short Circuit Tests</t>
  </si>
  <si>
    <t>120 VAC</t>
  </si>
  <si>
    <t>Primary Shorted</t>
  </si>
  <si>
    <t>Iout (A)</t>
  </si>
  <si>
    <t>Rcu</t>
  </si>
  <si>
    <t>12V#1</t>
  </si>
  <si>
    <t>12V#2</t>
  </si>
  <si>
    <t>120V#1</t>
  </si>
  <si>
    <t>120V#2</t>
  </si>
  <si>
    <t>Rlead</t>
  </si>
  <si>
    <t>Rmeas</t>
  </si>
  <si>
    <t>Volt</t>
  </si>
  <si>
    <t>Second</t>
  </si>
  <si>
    <t>CH2</t>
  </si>
  <si>
    <t>CH1</t>
  </si>
  <si>
    <t>X</t>
  </si>
  <si>
    <t>Iout RMS=</t>
  </si>
  <si>
    <t>A</t>
  </si>
  <si>
    <t>Sin (VA)</t>
  </si>
  <si>
    <t>Vin</t>
  </si>
  <si>
    <t>Iin</t>
  </si>
  <si>
    <t>Sin ave=</t>
  </si>
  <si>
    <t>Period=</t>
  </si>
  <si>
    <t>Test=</t>
  </si>
  <si>
    <t>Nom Iout</t>
  </si>
  <si>
    <t>Sout (VA)</t>
  </si>
  <si>
    <t>Ll</t>
  </si>
  <si>
    <t>Ll (mH)</t>
  </si>
  <si>
    <r>
      <t>Xl (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>)</t>
    </r>
  </si>
  <si>
    <t>Rcu (Ω)</t>
  </si>
  <si>
    <t>Rc (Ω)</t>
  </si>
  <si>
    <t>Xm (Ω)</t>
  </si>
  <si>
    <t>Lm (mH)</t>
  </si>
  <si>
    <t>V/Hz_in</t>
  </si>
  <si>
    <t>Iout_pu</t>
  </si>
  <si>
    <t>Test 3 Values referred for 12:240 VAC operation</t>
  </si>
  <si>
    <t>Test 3 Values referred for 24:240 VAC operation</t>
  </si>
  <si>
    <t>X/R/Iout</t>
  </si>
  <si>
    <t xml:space="preserve"> </t>
  </si>
  <si>
    <t>Rmtr</t>
  </si>
  <si>
    <t>Lmtr</t>
  </si>
  <si>
    <t>C</t>
  </si>
  <si>
    <t>Vout_rms</t>
  </si>
  <si>
    <t>N2/N1</t>
  </si>
  <si>
    <t>Vin_rms</t>
  </si>
  <si>
    <t>Iin_rms</t>
  </si>
  <si>
    <r>
      <t>m</t>
    </r>
    <r>
      <rPr>
        <sz val="11"/>
        <color theme="1"/>
        <rFont val="Calibri"/>
        <family val="2"/>
      </rPr>
      <t>Ω</t>
    </r>
  </si>
  <si>
    <t>mV</t>
  </si>
  <si>
    <t>Hz</t>
  </si>
  <si>
    <t>FLA_mtr</t>
  </si>
  <si>
    <t>Ll/Iout</t>
  </si>
  <si>
    <t>mH</t>
  </si>
  <si>
    <t>T1_primary V</t>
  </si>
  <si>
    <t>T1_secondary V</t>
  </si>
  <si>
    <t>T1_primary A</t>
  </si>
  <si>
    <t>T1_secondary A</t>
  </si>
  <si>
    <t>nF</t>
  </si>
  <si>
    <t>Rs</t>
  </si>
  <si>
    <t>Vs,oc</t>
  </si>
  <si>
    <t>Vs,sc</t>
  </si>
  <si>
    <t>Rs,Q</t>
  </si>
  <si>
    <t>L</t>
  </si>
  <si>
    <t>mV/V</t>
  </si>
  <si>
    <t>R</t>
  </si>
  <si>
    <t>Equivalent Circuit Values (Normalized to Vout=120VAC, f=60Hz)</t>
  </si>
  <si>
    <t>Constants</t>
  </si>
  <si>
    <t>A1=</t>
  </si>
  <si>
    <t>A2=</t>
  </si>
  <si>
    <t>p1=</t>
  </si>
  <si>
    <t>p2=</t>
  </si>
  <si>
    <t>Ω</t>
  </si>
  <si>
    <t>H</t>
  </si>
  <si>
    <t>F</t>
  </si>
  <si>
    <t>uH</t>
  </si>
  <si>
    <t>Vc(t0)</t>
  </si>
  <si>
    <t>fout</t>
  </si>
  <si>
    <t>fop</t>
  </si>
  <si>
    <t>kHz</t>
  </si>
  <si>
    <t>t</t>
  </si>
  <si>
    <t>Random error</t>
  </si>
  <si>
    <t>Theta(t)</t>
  </si>
  <si>
    <t>deg</t>
  </si>
  <si>
    <t>n_op</t>
  </si>
  <si>
    <t>ms</t>
  </si>
  <si>
    <t>Vc(t) [target]</t>
  </si>
  <si>
    <t>Iin(t0)</t>
  </si>
  <si>
    <t>Calculated and Measured Values (ADC values are bold)</t>
  </si>
  <si>
    <t>.</t>
  </si>
  <si>
    <t>I'out(t0)</t>
  </si>
  <si>
    <t>Vout(t0)</t>
  </si>
  <si>
    <t>Zmtr</t>
  </si>
  <si>
    <t>Z</t>
  </si>
  <si>
    <t>Sout(t0)</t>
  </si>
  <si>
    <t>VA</t>
  </si>
  <si>
    <t>vc(t) equation</t>
  </si>
  <si>
    <t>iout(t) equation</t>
  </si>
  <si>
    <t>p3=</t>
  </si>
  <si>
    <t>p4=</t>
  </si>
  <si>
    <t>B1=</t>
  </si>
  <si>
    <t>B2=</t>
  </si>
  <si>
    <t>Vl(t0)</t>
  </si>
  <si>
    <t>Iout(t1)-Iout(t0)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</si>
</sst>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0.000000"/>
    <numFmt numFmtId="166" formatCode="0.0000"/>
    <numFmt numFmtId="167" formatCode="0.000"/>
    <numFmt numFmtId="168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/>
    <xf numFmtId="165" fontId="0" fillId="0" borderId="0" xfId="0" applyNumberFormat="1"/>
    <xf numFmtId="166" fontId="0" fillId="0" borderId="0" xfId="0" applyNumberFormat="1"/>
    <xf numFmtId="0" fontId="1" fillId="0" borderId="0" xfId="0" applyFont="1" applyBorder="1"/>
    <xf numFmtId="0" fontId="1" fillId="0" borderId="0" xfId="0" applyFont="1"/>
    <xf numFmtId="11" fontId="0" fillId="0" borderId="0" xfId="0" applyNumberFormat="1"/>
    <xf numFmtId="2" fontId="0" fillId="0" borderId="1" xfId="0" applyNumberFormat="1" applyBorder="1"/>
    <xf numFmtId="167" fontId="0" fillId="0" borderId="1" xfId="0" applyNumberFormat="1" applyBorder="1"/>
    <xf numFmtId="2" fontId="0" fillId="0" borderId="0" xfId="0" applyNumberFormat="1"/>
    <xf numFmtId="0" fontId="0" fillId="0" borderId="2" xfId="0" applyFill="1" applyBorder="1"/>
    <xf numFmtId="1" fontId="0" fillId="0" borderId="0" xfId="0" applyNumberFormat="1"/>
    <xf numFmtId="1" fontId="1" fillId="0" borderId="0" xfId="0" applyNumberFormat="1" applyFont="1"/>
    <xf numFmtId="1" fontId="0" fillId="0" borderId="1" xfId="0" applyNumberForma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right"/>
    </xf>
    <xf numFmtId="1" fontId="5" fillId="0" borderId="0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right"/>
    </xf>
    <xf numFmtId="167" fontId="1" fillId="0" borderId="1" xfId="0" applyNumberFormat="1" applyFon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0" fontId="0" fillId="0" borderId="0" xfId="2" applyNumberFormat="1" applyFont="1"/>
    <xf numFmtId="1" fontId="4" fillId="0" borderId="1" xfId="0" applyNumberFormat="1" applyFont="1" applyBorder="1" applyAlignment="1">
      <alignment horizontal="center"/>
    </xf>
    <xf numFmtId="167" fontId="0" fillId="0" borderId="0" xfId="0" applyNumberFormat="1"/>
    <xf numFmtId="167" fontId="1" fillId="0" borderId="0" xfId="0" applyNumberFormat="1" applyFont="1"/>
    <xf numFmtId="167" fontId="1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" fontId="8" fillId="0" borderId="0" xfId="0" applyNumberFormat="1" applyFont="1" applyAlignment="1">
      <alignment horizontal="right"/>
    </xf>
    <xf numFmtId="1" fontId="8" fillId="0" borderId="0" xfId="0" applyNumberFormat="1" applyFont="1"/>
    <xf numFmtId="168" fontId="8" fillId="0" borderId="0" xfId="0" applyNumberFormat="1" applyFont="1"/>
    <xf numFmtId="1" fontId="5" fillId="0" borderId="3" xfId="0" applyNumberFormat="1" applyFont="1" applyBorder="1" applyAlignment="1">
      <alignment horizontal="center"/>
    </xf>
    <xf numFmtId="1" fontId="0" fillId="0" borderId="0" xfId="0" applyNumberFormat="1" applyAlignment="1">
      <alignment horizontal="left" vertical="top" wrapText="1"/>
    </xf>
    <xf numFmtId="0" fontId="0" fillId="0" borderId="0" xfId="0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Test #1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'T1 Values'!$E$10</c:f>
              <c:strCache>
                <c:ptCount val="1"/>
                <c:pt idx="0">
                  <c:v>Vout (V)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8"/>
            <c:intercept val="0"/>
            <c:dispRSqr val="1"/>
            <c:dispEq val="1"/>
            <c:trendlineLbl>
              <c:layout>
                <c:manualLayout>
                  <c:x val="-0.17756758530183728"/>
                  <c:y val="0.23980898221055702"/>
                </c:manualLayout>
              </c:layout>
              <c:numFmt formatCode="General" sourceLinked="0"/>
            </c:trendlineLbl>
          </c:trendline>
          <c:xVal>
            <c:numRef>
              <c:f>'T1 Values'!$A$11:$A$15</c:f>
              <c:numCache>
                <c:formatCode>General</c:formatCode>
                <c:ptCount val="5"/>
                <c:pt idx="0">
                  <c:v>11.821719582709427</c:v>
                </c:pt>
                <c:pt idx="1">
                  <c:v>10.894859525108911</c:v>
                </c:pt>
                <c:pt idx="2">
                  <c:v>9.9125759354794702</c:v>
                </c:pt>
                <c:pt idx="3">
                  <c:v>8.8790677613912443</c:v>
                </c:pt>
                <c:pt idx="4">
                  <c:v>7.9564382847880335</c:v>
                </c:pt>
              </c:numCache>
            </c:numRef>
          </c:xVal>
          <c:yVal>
            <c:numRef>
              <c:f>'T1 Values'!$E$11:$E$15</c:f>
              <c:numCache>
                <c:formatCode>0.0</c:formatCode>
                <c:ptCount val="5"/>
                <c:pt idx="0">
                  <c:v>211</c:v>
                </c:pt>
                <c:pt idx="1">
                  <c:v>194</c:v>
                </c:pt>
                <c:pt idx="2">
                  <c:v>176</c:v>
                </c:pt>
                <c:pt idx="3">
                  <c:v>158</c:v>
                </c:pt>
                <c:pt idx="4">
                  <c:v>142.6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1472"/>
        <c:axId val="79963264"/>
      </c:scatterChart>
      <c:scatterChart>
        <c:scatterStyle val="lineMarker"/>
        <c:varyColors val="0"/>
        <c:ser>
          <c:idx val="1"/>
          <c:order val="0"/>
          <c:tx>
            <c:strRef>
              <c:f>'T1 Values'!$B$10</c:f>
              <c:strCache>
                <c:ptCount val="1"/>
                <c:pt idx="0">
                  <c:v>Iin (A)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prstDash val="sysDot"/>
              </a:ln>
            </c:spPr>
            <c:trendlineType val="power"/>
            <c:backward val="8"/>
            <c:dispRSqr val="1"/>
            <c:dispEq val="1"/>
            <c:trendlineLbl>
              <c:layout>
                <c:manualLayout>
                  <c:x val="0.11409908136482939"/>
                  <c:y val="-0.10602398658501021"/>
                </c:manualLayout>
              </c:layout>
              <c:numFmt formatCode="General" sourceLinked="0"/>
            </c:trendlineLbl>
          </c:trendline>
          <c:xVal>
            <c:numRef>
              <c:f>'T1 Values'!$A$11:$A$15</c:f>
              <c:numCache>
                <c:formatCode>General</c:formatCode>
                <c:ptCount val="5"/>
                <c:pt idx="0">
                  <c:v>11.821719582709427</c:v>
                </c:pt>
                <c:pt idx="1">
                  <c:v>10.894859525108911</c:v>
                </c:pt>
                <c:pt idx="2">
                  <c:v>9.9125759354794702</c:v>
                </c:pt>
                <c:pt idx="3">
                  <c:v>8.8790677613912443</c:v>
                </c:pt>
                <c:pt idx="4">
                  <c:v>7.9564382847880335</c:v>
                </c:pt>
              </c:numCache>
            </c:numRef>
          </c:xVal>
          <c:yVal>
            <c:numRef>
              <c:f>'T1 Values'!$B$11:$B$15</c:f>
              <c:numCache>
                <c:formatCode>General</c:formatCode>
                <c:ptCount val="5"/>
                <c:pt idx="0">
                  <c:v>0.50263459209812911</c:v>
                </c:pt>
                <c:pt idx="1">
                  <c:v>0.38234045101066932</c:v>
                </c:pt>
                <c:pt idx="2">
                  <c:v>0.3012505672218676</c:v>
                </c:pt>
                <c:pt idx="3">
                  <c:v>0.25052640173057966</c:v>
                </c:pt>
                <c:pt idx="4">
                  <c:v>0.22098109017644219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'T1 Values'!$C$10</c:f>
              <c:strCache>
                <c:ptCount val="1"/>
                <c:pt idx="0">
                  <c:v>Pin (W)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prstDash val="dashDot"/>
              </a:ln>
            </c:spPr>
            <c:trendlineType val="power"/>
            <c:backward val="8"/>
            <c:dispRSqr val="1"/>
            <c:dispEq val="1"/>
            <c:trendlineLbl>
              <c:layout>
                <c:manualLayout>
                  <c:x val="1.1714785651793526E-3"/>
                  <c:y val="-3.1538349372995045E-2"/>
                </c:manualLayout>
              </c:layout>
              <c:numFmt formatCode="General" sourceLinked="0"/>
            </c:trendlineLbl>
          </c:trendline>
          <c:xVal>
            <c:numRef>
              <c:f>'T1 Values'!$A$11:$A$15</c:f>
              <c:numCache>
                <c:formatCode>General</c:formatCode>
                <c:ptCount val="5"/>
                <c:pt idx="0">
                  <c:v>11.821719582709427</c:v>
                </c:pt>
                <c:pt idx="1">
                  <c:v>10.894859525108911</c:v>
                </c:pt>
                <c:pt idx="2">
                  <c:v>9.9125759354794702</c:v>
                </c:pt>
                <c:pt idx="3">
                  <c:v>8.8790677613912443</c:v>
                </c:pt>
                <c:pt idx="4">
                  <c:v>7.9564382847880335</c:v>
                </c:pt>
              </c:numCache>
            </c:numRef>
          </c:xVal>
          <c:yVal>
            <c:numRef>
              <c:f>'T1 Values'!$C$11:$C$15</c:f>
              <c:numCache>
                <c:formatCode>General</c:formatCode>
                <c:ptCount val="5"/>
                <c:pt idx="0">
                  <c:v>3.5575798802395204</c:v>
                </c:pt>
                <c:pt idx="1">
                  <c:v>2.7547086227544915</c:v>
                </c:pt>
                <c:pt idx="2">
                  <c:v>2.2049304191616761</c:v>
                </c:pt>
                <c:pt idx="3">
                  <c:v>1.7585858682634743</c:v>
                </c:pt>
                <c:pt idx="4">
                  <c:v>1.4313942514970053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66592"/>
        <c:axId val="79964800"/>
      </c:scatterChart>
      <c:valAx>
        <c:axId val="7996147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9963264"/>
        <c:crosses val="autoZero"/>
        <c:crossBetween val="midCat"/>
      </c:valAx>
      <c:valAx>
        <c:axId val="799632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79961472"/>
        <c:crosses val="autoZero"/>
        <c:crossBetween val="midCat"/>
      </c:valAx>
      <c:valAx>
        <c:axId val="79964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9966592"/>
        <c:crosses val="max"/>
        <c:crossBetween val="midCat"/>
      </c:valAx>
      <c:valAx>
        <c:axId val="7996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96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Test #2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'T1 Values'!$E$25</c:f>
              <c:strCache>
                <c:ptCount val="1"/>
                <c:pt idx="0">
                  <c:v>Vout (V)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backward val="15"/>
            <c:intercept val="0"/>
            <c:dispRSqr val="1"/>
            <c:dispEq val="1"/>
            <c:trendlineLbl>
              <c:layout>
                <c:manualLayout>
                  <c:x val="-0.24295975503062117"/>
                  <c:y val="0.24291630212890056"/>
                </c:manualLayout>
              </c:layout>
              <c:numFmt formatCode="General" sourceLinked="0"/>
            </c:trendlineLbl>
          </c:trendline>
          <c:xVal>
            <c:numRef>
              <c:f>'T1 Values'!$A$26:$A$30</c:f>
              <c:numCache>
                <c:formatCode>General</c:formatCode>
                <c:ptCount val="5"/>
                <c:pt idx="0">
                  <c:v>23.780231310851565</c:v>
                </c:pt>
                <c:pt idx="1">
                  <c:v>21.843142499454995</c:v>
                </c:pt>
                <c:pt idx="2">
                  <c:v>19.81456550086385</c:v>
                </c:pt>
                <c:pt idx="3">
                  <c:v>17.948749393493109</c:v>
                </c:pt>
                <c:pt idx="4">
                  <c:v>15.946347168676343</c:v>
                </c:pt>
              </c:numCache>
            </c:numRef>
          </c:xVal>
          <c:yVal>
            <c:numRef>
              <c:f>'T1 Values'!$E$26:$E$30</c:f>
              <c:numCache>
                <c:formatCode>0.0</c:formatCode>
                <c:ptCount val="5"/>
                <c:pt idx="0">
                  <c:v>211</c:v>
                </c:pt>
                <c:pt idx="1">
                  <c:v>193</c:v>
                </c:pt>
                <c:pt idx="2">
                  <c:v>175</c:v>
                </c:pt>
                <c:pt idx="3">
                  <c:v>157</c:v>
                </c:pt>
                <c:pt idx="4">
                  <c:v>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8704"/>
        <c:axId val="80010240"/>
      </c:scatterChart>
      <c:scatterChart>
        <c:scatterStyle val="lineMarker"/>
        <c:varyColors val="0"/>
        <c:ser>
          <c:idx val="1"/>
          <c:order val="0"/>
          <c:tx>
            <c:strRef>
              <c:f>'T1 Values'!$B$25</c:f>
              <c:strCache>
                <c:ptCount val="1"/>
                <c:pt idx="0">
                  <c:v>Iin (A)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prstDash val="sysDot"/>
              </a:ln>
            </c:spPr>
            <c:trendlineType val="power"/>
            <c:backward val="15"/>
            <c:dispRSqr val="1"/>
            <c:dispEq val="1"/>
            <c:trendlineLbl>
              <c:layout>
                <c:manualLayout>
                  <c:x val="3.1465660542432196E-2"/>
                  <c:y val="-7.1936789151356081E-2"/>
                </c:manualLayout>
              </c:layout>
              <c:numFmt formatCode="General" sourceLinked="0"/>
            </c:trendlineLbl>
          </c:trendline>
          <c:xVal>
            <c:numRef>
              <c:f>'T1 Values'!$A$26:$A$30</c:f>
              <c:numCache>
                <c:formatCode>General</c:formatCode>
                <c:ptCount val="5"/>
                <c:pt idx="0">
                  <c:v>23.780231310851565</c:v>
                </c:pt>
                <c:pt idx="1">
                  <c:v>21.843142499454995</c:v>
                </c:pt>
                <c:pt idx="2">
                  <c:v>19.81456550086385</c:v>
                </c:pt>
                <c:pt idx="3">
                  <c:v>17.948749393493109</c:v>
                </c:pt>
                <c:pt idx="4">
                  <c:v>15.946347168676343</c:v>
                </c:pt>
              </c:numCache>
            </c:numRef>
          </c:xVal>
          <c:yVal>
            <c:numRef>
              <c:f>'T1 Values'!$B$26:$B$30</c:f>
              <c:numCache>
                <c:formatCode>General</c:formatCode>
                <c:ptCount val="5"/>
                <c:pt idx="0">
                  <c:v>0.23741258019223188</c:v>
                </c:pt>
                <c:pt idx="1">
                  <c:v>0.19199100574616812</c:v>
                </c:pt>
                <c:pt idx="2">
                  <c:v>0.14907193999345805</c:v>
                </c:pt>
                <c:pt idx="3">
                  <c:v>0.12644809661566495</c:v>
                </c:pt>
                <c:pt idx="4">
                  <c:v>0.11001516580266024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'T1 Values'!$C$25</c:f>
              <c:strCache>
                <c:ptCount val="1"/>
                <c:pt idx="0">
                  <c:v>Pin (W)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prstDash val="dashDot"/>
              </a:ln>
            </c:spPr>
            <c:trendlineType val="power"/>
            <c:backward val="15"/>
            <c:dispRSqr val="1"/>
            <c:dispEq val="1"/>
            <c:trendlineLbl>
              <c:layout>
                <c:manualLayout>
                  <c:x val="1.1714785651793526E-3"/>
                  <c:y val="-3.1538349372995045E-2"/>
                </c:manualLayout>
              </c:layout>
              <c:numFmt formatCode="General" sourceLinked="0"/>
            </c:trendlineLbl>
          </c:trendline>
          <c:xVal>
            <c:numRef>
              <c:f>'T1 Values'!$A$26:$A$30</c:f>
              <c:numCache>
                <c:formatCode>General</c:formatCode>
                <c:ptCount val="5"/>
                <c:pt idx="0">
                  <c:v>23.780231310851565</c:v>
                </c:pt>
                <c:pt idx="1">
                  <c:v>21.843142499454995</c:v>
                </c:pt>
                <c:pt idx="2">
                  <c:v>19.81456550086385</c:v>
                </c:pt>
                <c:pt idx="3">
                  <c:v>17.948749393493109</c:v>
                </c:pt>
                <c:pt idx="4">
                  <c:v>15.946347168676343</c:v>
                </c:pt>
              </c:numCache>
            </c:numRef>
          </c:xVal>
          <c:yVal>
            <c:numRef>
              <c:f>'T1 Values'!$C$26:$C$30</c:f>
              <c:numCache>
                <c:formatCode>General</c:formatCode>
                <c:ptCount val="5"/>
                <c:pt idx="0">
                  <c:v>3.4119607185628733</c:v>
                </c:pt>
                <c:pt idx="1">
                  <c:v>2.782515449101798</c:v>
                </c:pt>
                <c:pt idx="2">
                  <c:v>2.2008134131736536</c:v>
                </c:pt>
                <c:pt idx="3">
                  <c:v>1.7969844311377245</c:v>
                </c:pt>
                <c:pt idx="4">
                  <c:v>1.4357556886227552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95488"/>
        <c:axId val="80093952"/>
      </c:scatterChart>
      <c:valAx>
        <c:axId val="80008704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80010240"/>
        <c:crosses val="autoZero"/>
        <c:crossBetween val="midCat"/>
      </c:valAx>
      <c:valAx>
        <c:axId val="800102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0008704"/>
        <c:crosses val="autoZero"/>
        <c:crossBetween val="midCat"/>
      </c:valAx>
      <c:valAx>
        <c:axId val="80093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0095488"/>
        <c:crosses val="max"/>
        <c:crossBetween val="midCat"/>
      </c:valAx>
      <c:valAx>
        <c:axId val="8009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93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Test #3 Data referred for</a:t>
            </a:r>
            <a:r>
              <a:rPr lang="en-CA" baseline="0"/>
              <a:t> 12:240 VAC</a:t>
            </a:r>
            <a:endParaRPr lang="en-CA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'T1 Values'!$B$35</c:f>
              <c:strCache>
                <c:ptCount val="1"/>
                <c:pt idx="0">
                  <c:v>Iin (A)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prstDash val="sysDot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642191601049869"/>
                  <c:y val="0.1061224117818606"/>
                </c:manualLayout>
              </c:layout>
              <c:numFmt formatCode="General" sourceLinked="0"/>
            </c:trendlineLbl>
          </c:trendline>
          <c:xVal>
            <c:numRef>
              <c:f>'T1 Values'!$A$36:$A$46</c:f>
              <c:numCache>
                <c:formatCode>General</c:formatCode>
                <c:ptCount val="11"/>
                <c:pt idx="0">
                  <c:v>19.272603690525269</c:v>
                </c:pt>
                <c:pt idx="1">
                  <c:v>17.631106137008466</c:v>
                </c:pt>
                <c:pt idx="2">
                  <c:v>15.863240830251369</c:v>
                </c:pt>
                <c:pt idx="3">
                  <c:v>13.881260662863493</c:v>
                </c:pt>
                <c:pt idx="4">
                  <c:v>12.274667811371438</c:v>
                </c:pt>
                <c:pt idx="5">
                  <c:v>11.026364899256974</c:v>
                </c:pt>
                <c:pt idx="6">
                  <c:v>9.029830082858771</c:v>
                </c:pt>
                <c:pt idx="7">
                  <c:v>7.0362058505336762</c:v>
                </c:pt>
                <c:pt idx="8">
                  <c:v>5.0457798088678354</c:v>
                </c:pt>
                <c:pt idx="9">
                  <c:v>3.4997500771354551</c:v>
                </c:pt>
                <c:pt idx="10">
                  <c:v>1.5963784314458593</c:v>
                </c:pt>
              </c:numCache>
            </c:numRef>
          </c:xVal>
          <c:yVal>
            <c:numRef>
              <c:f>'T1 Values'!$B$36:$B$46</c:f>
              <c:numCache>
                <c:formatCode>0.000</c:formatCode>
                <c:ptCount val="11"/>
                <c:pt idx="0">
                  <c:v>1.4871829924431119</c:v>
                </c:pt>
                <c:pt idx="1">
                  <c:v>1.3629434836995389</c:v>
                </c:pt>
                <c:pt idx="2">
                  <c:v>1.2243876266284972</c:v>
                </c:pt>
                <c:pt idx="3">
                  <c:v>1.0749159675757904</c:v>
                </c:pt>
                <c:pt idx="4">
                  <c:v>0.94584474897132398</c:v>
                </c:pt>
                <c:pt idx="5">
                  <c:v>0.84860935142461225</c:v>
                </c:pt>
                <c:pt idx="6">
                  <c:v>0.68714706165227057</c:v>
                </c:pt>
                <c:pt idx="7">
                  <c:v>0.5382639429584305</c:v>
                </c:pt>
                <c:pt idx="8">
                  <c:v>0.39410741731860643</c:v>
                </c:pt>
                <c:pt idx="9">
                  <c:v>0.27286538452557363</c:v>
                </c:pt>
                <c:pt idx="10">
                  <c:v>0.12363568713171015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84480"/>
        <c:axId val="81282944"/>
      </c:scatterChart>
      <c:scatterChart>
        <c:scatterStyle val="lineMarker"/>
        <c:varyColors val="0"/>
        <c:ser>
          <c:idx val="2"/>
          <c:order val="1"/>
          <c:tx>
            <c:strRef>
              <c:f>'T1 Values'!$C$35</c:f>
              <c:strCache>
                <c:ptCount val="1"/>
                <c:pt idx="0">
                  <c:v>Sin (VA)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prstDash val="dashDot"/>
              </a:ln>
            </c:spPr>
            <c:trendlineType val="power"/>
            <c:dispRSqr val="1"/>
            <c:dispEq val="1"/>
            <c:trendlineLbl>
              <c:layout>
                <c:manualLayout>
                  <c:x val="9.6314085739282587E-2"/>
                  <c:y val="0.37226377952755907"/>
                </c:manualLayout>
              </c:layout>
              <c:numFmt formatCode="General" sourceLinked="0"/>
            </c:trendlineLbl>
          </c:trendline>
          <c:xVal>
            <c:numRef>
              <c:f>'T1 Values'!$A$36:$A$46</c:f>
              <c:numCache>
                <c:formatCode>General</c:formatCode>
                <c:ptCount val="11"/>
                <c:pt idx="0">
                  <c:v>19.272603690525269</c:v>
                </c:pt>
                <c:pt idx="1">
                  <c:v>17.631106137008466</c:v>
                </c:pt>
                <c:pt idx="2">
                  <c:v>15.863240830251369</c:v>
                </c:pt>
                <c:pt idx="3">
                  <c:v>13.881260662863493</c:v>
                </c:pt>
                <c:pt idx="4">
                  <c:v>12.274667811371438</c:v>
                </c:pt>
                <c:pt idx="5">
                  <c:v>11.026364899256974</c:v>
                </c:pt>
                <c:pt idx="6">
                  <c:v>9.029830082858771</c:v>
                </c:pt>
                <c:pt idx="7">
                  <c:v>7.0362058505336762</c:v>
                </c:pt>
                <c:pt idx="8">
                  <c:v>5.0457798088678354</c:v>
                </c:pt>
                <c:pt idx="9">
                  <c:v>3.4997500771354551</c:v>
                </c:pt>
                <c:pt idx="10">
                  <c:v>1.5963784314458593</c:v>
                </c:pt>
              </c:numCache>
            </c:numRef>
          </c:xVal>
          <c:yVal>
            <c:numRef>
              <c:f>'T1 Values'!$C$36:$C$46</c:f>
              <c:numCache>
                <c:formatCode>0.000</c:formatCode>
                <c:ptCount val="11"/>
                <c:pt idx="0">
                  <c:v>28.661888428645533</c:v>
                </c:pt>
                <c:pt idx="1">
                  <c:v>24.030201219850639</c:v>
                </c:pt>
                <c:pt idx="2">
                  <c:v>19.422755790787747</c:v>
                </c:pt>
                <c:pt idx="3">
                  <c:v>14.92118873659367</c:v>
                </c:pt>
                <c:pt idx="4">
                  <c:v>11.609930094753009</c:v>
                </c:pt>
                <c:pt idx="5">
                  <c:v>9.3570763657295704</c:v>
                </c:pt>
                <c:pt idx="6">
                  <c:v>6.2048212086556838</c:v>
                </c:pt>
                <c:pt idx="7">
                  <c:v>3.7873359045754338</c:v>
                </c:pt>
                <c:pt idx="8">
                  <c:v>1.9885792488312741</c:v>
                </c:pt>
                <c:pt idx="9">
                  <c:v>0.9549606505409719</c:v>
                </c:pt>
                <c:pt idx="10">
                  <c:v>0.19736934429405045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4192"/>
        <c:axId val="81302656"/>
      </c:scatterChart>
      <c:valAx>
        <c:axId val="812829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81284480"/>
        <c:crosses val="max"/>
        <c:crossBetween val="midCat"/>
      </c:valAx>
      <c:valAx>
        <c:axId val="812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282944"/>
        <c:crosses val="autoZero"/>
        <c:crossBetween val="midCat"/>
      </c:valAx>
      <c:valAx>
        <c:axId val="81302656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81304192"/>
        <c:crosses val="autoZero"/>
        <c:crossBetween val="midCat"/>
      </c:valAx>
      <c:valAx>
        <c:axId val="8130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0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Test #3 Data referred for</a:t>
            </a:r>
            <a:r>
              <a:rPr lang="en-CA" baseline="0"/>
              <a:t> 24:240 VAC</a:t>
            </a:r>
            <a:endParaRPr lang="en-CA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'T1 Values'!$B$54</c:f>
              <c:strCache>
                <c:ptCount val="1"/>
                <c:pt idx="0">
                  <c:v>Iin (A)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prstDash val="dashDot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085367454068242"/>
                  <c:y val="3.3525080198308542E-2"/>
                </c:manualLayout>
              </c:layout>
              <c:numFmt formatCode="General" sourceLinked="0"/>
            </c:trendlineLbl>
          </c:trendline>
          <c:xVal>
            <c:numRef>
              <c:f>'T1 Values'!$A$55:$A$65</c:f>
              <c:numCache>
                <c:formatCode>General</c:formatCode>
                <c:ptCount val="11"/>
                <c:pt idx="0">
                  <c:v>9.6363018452626346</c:v>
                </c:pt>
                <c:pt idx="1">
                  <c:v>8.8155530685042329</c:v>
                </c:pt>
                <c:pt idx="2">
                  <c:v>7.9316204151256846</c:v>
                </c:pt>
                <c:pt idx="3">
                  <c:v>6.9406303314317466</c:v>
                </c:pt>
                <c:pt idx="4">
                  <c:v>6.1373339056857192</c:v>
                </c:pt>
                <c:pt idx="5">
                  <c:v>5.5131824496284869</c:v>
                </c:pt>
                <c:pt idx="6">
                  <c:v>4.5149150414293855</c:v>
                </c:pt>
                <c:pt idx="7">
                  <c:v>3.5181029252668381</c:v>
                </c:pt>
                <c:pt idx="8">
                  <c:v>2.5228899044339177</c:v>
                </c:pt>
                <c:pt idx="9">
                  <c:v>1.7498750385677275</c:v>
                </c:pt>
                <c:pt idx="10">
                  <c:v>0.79818921572292967</c:v>
                </c:pt>
              </c:numCache>
            </c:numRef>
          </c:xVal>
          <c:yVal>
            <c:numRef>
              <c:f>'T1 Values'!$B$55:$B$65</c:f>
              <c:numCache>
                <c:formatCode>0.000</c:formatCode>
                <c:ptCount val="11"/>
                <c:pt idx="0">
                  <c:v>2.9743659848862238</c:v>
                </c:pt>
                <c:pt idx="1">
                  <c:v>2.7258869673990778</c:v>
                </c:pt>
                <c:pt idx="2">
                  <c:v>2.4487752532569944</c:v>
                </c:pt>
                <c:pt idx="3">
                  <c:v>2.1498319351515809</c:v>
                </c:pt>
                <c:pt idx="4">
                  <c:v>1.891689497942648</c:v>
                </c:pt>
                <c:pt idx="5">
                  <c:v>1.6972187028492245</c:v>
                </c:pt>
                <c:pt idx="6">
                  <c:v>1.3742941233045411</c:v>
                </c:pt>
                <c:pt idx="7">
                  <c:v>1.076527885916861</c:v>
                </c:pt>
                <c:pt idx="8">
                  <c:v>0.78821483463721287</c:v>
                </c:pt>
                <c:pt idx="9">
                  <c:v>0.54573076905114726</c:v>
                </c:pt>
                <c:pt idx="10">
                  <c:v>0.2472713742634203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5680"/>
        <c:axId val="81328384"/>
      </c:scatterChart>
      <c:scatterChart>
        <c:scatterStyle val="lineMarker"/>
        <c:varyColors val="0"/>
        <c:ser>
          <c:idx val="0"/>
          <c:order val="1"/>
          <c:tx>
            <c:strRef>
              <c:f>'T1 Values'!$C$68</c:f>
              <c:strCache>
                <c:ptCount val="1"/>
                <c:pt idx="0">
                  <c:v>Sin (VA)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7.8548993875765527E-2"/>
                  <c:y val="0.4093008165645961"/>
                </c:manualLayout>
              </c:layout>
              <c:numFmt formatCode="General" sourceLinked="0"/>
            </c:trendlineLbl>
          </c:trendline>
          <c:xVal>
            <c:numRef>
              <c:f>'T1 Values'!$A$55:$A$65</c:f>
              <c:numCache>
                <c:formatCode>General</c:formatCode>
                <c:ptCount val="11"/>
                <c:pt idx="0">
                  <c:v>9.6363018452626346</c:v>
                </c:pt>
                <c:pt idx="1">
                  <c:v>8.8155530685042329</c:v>
                </c:pt>
                <c:pt idx="2">
                  <c:v>7.9316204151256846</c:v>
                </c:pt>
                <c:pt idx="3">
                  <c:v>6.9406303314317466</c:v>
                </c:pt>
                <c:pt idx="4">
                  <c:v>6.1373339056857192</c:v>
                </c:pt>
                <c:pt idx="5">
                  <c:v>5.5131824496284869</c:v>
                </c:pt>
                <c:pt idx="6">
                  <c:v>4.5149150414293855</c:v>
                </c:pt>
                <c:pt idx="7">
                  <c:v>3.5181029252668381</c:v>
                </c:pt>
                <c:pt idx="8">
                  <c:v>2.5228899044339177</c:v>
                </c:pt>
                <c:pt idx="9">
                  <c:v>1.7498750385677275</c:v>
                </c:pt>
                <c:pt idx="10">
                  <c:v>0.79818921572292967</c:v>
                </c:pt>
              </c:numCache>
            </c:numRef>
          </c:xVal>
          <c:yVal>
            <c:numRef>
              <c:f>'T1 Values'!$C$55:$C$65</c:f>
              <c:numCache>
                <c:formatCode>0.000</c:formatCode>
                <c:ptCount val="11"/>
                <c:pt idx="0">
                  <c:v>28.661888428645533</c:v>
                </c:pt>
                <c:pt idx="1">
                  <c:v>24.030201219850639</c:v>
                </c:pt>
                <c:pt idx="2">
                  <c:v>19.422755790787747</c:v>
                </c:pt>
                <c:pt idx="3">
                  <c:v>14.92118873659367</c:v>
                </c:pt>
                <c:pt idx="4">
                  <c:v>11.609930094753009</c:v>
                </c:pt>
                <c:pt idx="5">
                  <c:v>9.3570763657295704</c:v>
                </c:pt>
                <c:pt idx="6">
                  <c:v>6.2048212086556838</c:v>
                </c:pt>
                <c:pt idx="7">
                  <c:v>3.7873359045754338</c:v>
                </c:pt>
                <c:pt idx="8">
                  <c:v>1.9885792488312741</c:v>
                </c:pt>
                <c:pt idx="9">
                  <c:v>0.9549606505409719</c:v>
                </c:pt>
                <c:pt idx="10">
                  <c:v>0.19736934429405045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38752"/>
        <c:axId val="81737216"/>
      </c:scatterChart>
      <c:valAx>
        <c:axId val="813283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crossAx val="81735680"/>
        <c:crosses val="max"/>
        <c:crossBetween val="midCat"/>
      </c:valAx>
      <c:valAx>
        <c:axId val="817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328384"/>
        <c:crosses val="autoZero"/>
        <c:crossBetween val="midCat"/>
      </c:valAx>
      <c:valAx>
        <c:axId val="81737216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81738752"/>
        <c:crosses val="autoZero"/>
        <c:crossBetween val="midCat"/>
      </c:valAx>
      <c:valAx>
        <c:axId val="8173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737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 Values'!$M$35</c:f>
              <c:strCache>
                <c:ptCount val="1"/>
                <c:pt idx="0">
                  <c:v>Ll/Iout</c:v>
                </c:pt>
              </c:strCache>
            </c:strRef>
          </c:tx>
          <c:trendline>
            <c:trendlineType val="power"/>
            <c:dispRSqr val="1"/>
            <c:dispEq val="1"/>
            <c:trendlineLbl>
              <c:layout>
                <c:manualLayout>
                  <c:x val="6.5773840769903766E-2"/>
                  <c:y val="0.22261191309419656"/>
                </c:manualLayout>
              </c:layout>
              <c:numFmt formatCode="General" sourceLinked="0"/>
            </c:trendlineLbl>
          </c:trendline>
          <c:xVal>
            <c:numRef>
              <c:f>'T1 Values'!$I$36:$I$46</c:f>
              <c:numCache>
                <c:formatCode>General</c:formatCode>
                <c:ptCount val="11"/>
                <c:pt idx="0">
                  <c:v>1.0175000000000001</c:v>
                </c:pt>
                <c:pt idx="1">
                  <c:v>0.87001296296296293</c:v>
                </c:pt>
                <c:pt idx="2">
                  <c:v>0.67916666666666659</c:v>
                </c:pt>
                <c:pt idx="3">
                  <c:v>0.52592592592592591</c:v>
                </c:pt>
                <c:pt idx="4">
                  <c:v>0.40185185185185179</c:v>
                </c:pt>
                <c:pt idx="5">
                  <c:v>0.30599999999999999</c:v>
                </c:pt>
                <c:pt idx="6">
                  <c:v>0.1955462962962963</c:v>
                </c:pt>
                <c:pt idx="7">
                  <c:v>0.12925925925925924</c:v>
                </c:pt>
                <c:pt idx="8">
                  <c:v>7.2222222222222215E-2</c:v>
                </c:pt>
                <c:pt idx="9">
                  <c:v>4.1222222222222216E-2</c:v>
                </c:pt>
                <c:pt idx="10">
                  <c:v>7.4311111111111097E-3</c:v>
                </c:pt>
              </c:numCache>
            </c:numRef>
          </c:xVal>
          <c:yVal>
            <c:numRef>
              <c:f>'T1 Values'!$M$36:$M$46</c:f>
              <c:numCache>
                <c:formatCode>General</c:formatCode>
                <c:ptCount val="11"/>
                <c:pt idx="0">
                  <c:v>13.144097913144565</c:v>
                </c:pt>
                <c:pt idx="1">
                  <c:v>11.906613431392424</c:v>
                </c:pt>
                <c:pt idx="2">
                  <c:v>10.886334817861275</c:v>
                </c:pt>
                <c:pt idx="3">
                  <c:v>9.4070475308653787</c:v>
                </c:pt>
                <c:pt idx="4">
                  <c:v>8.367234345022915</c:v>
                </c:pt>
                <c:pt idx="5">
                  <c:v>7.7137700343141109</c:v>
                </c:pt>
                <c:pt idx="6">
                  <c:v>6.3923772327199062</c:v>
                </c:pt>
                <c:pt idx="7">
                  <c:v>4.7784415665986666</c:v>
                </c:pt>
                <c:pt idx="8">
                  <c:v>3.341693899899282</c:v>
                </c:pt>
                <c:pt idx="9">
                  <c:v>2.2927236745997566</c:v>
                </c:pt>
                <c:pt idx="10">
                  <c:v>1.036919712807997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1792"/>
        <c:axId val="81763328"/>
      </c:scatterChart>
      <c:valAx>
        <c:axId val="817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763328"/>
        <c:crosses val="autoZero"/>
        <c:crossBetween val="midCat"/>
      </c:valAx>
      <c:valAx>
        <c:axId val="8176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761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138112</xdr:rowOff>
    </xdr:from>
    <xdr:to>
      <xdr:col>18</xdr:col>
      <xdr:colOff>447675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15</xdr:row>
      <xdr:rowOff>104775</xdr:rowOff>
    </xdr:from>
    <xdr:to>
      <xdr:col>18</xdr:col>
      <xdr:colOff>438150</xdr:colOff>
      <xdr:row>29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50</xdr:row>
      <xdr:rowOff>114300</xdr:rowOff>
    </xdr:from>
    <xdr:to>
      <xdr:col>20</xdr:col>
      <xdr:colOff>161925</xdr:colOff>
      <xdr:row>65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67</xdr:row>
      <xdr:rowOff>0</xdr:rowOff>
    </xdr:from>
    <xdr:to>
      <xdr:col>20</xdr:col>
      <xdr:colOff>304800</xdr:colOff>
      <xdr:row>81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400050</xdr:colOff>
      <xdr:row>31</xdr:row>
      <xdr:rowOff>176212</xdr:rowOff>
    </xdr:from>
    <xdr:to>
      <xdr:col>21</xdr:col>
      <xdr:colOff>95250</xdr:colOff>
      <xdr:row>46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2:BK27"/>
  <sheetViews>
    <sheetView tabSelected="1" workbookViewId="0">
      <selection activeCell="J18" sqref="J18"/>
    </sheetView>
  </sheetViews>
  <sheetFormatPr defaultRowHeight="15" x14ac:dyDescent="0.25"/>
  <cols>
    <col min="1" max="1" width="13.85546875" style="18" customWidth="1"/>
    <col min="2" max="2" width="10.5703125" style="18" bestFit="1" customWidth="1"/>
    <col min="3" max="3" width="7.5703125" style="18" customWidth="1"/>
    <col min="4" max="4" width="10.5703125" style="18" bestFit="1" customWidth="1"/>
    <col min="5" max="5" width="7.5703125" style="18" customWidth="1"/>
    <col min="6" max="6" width="9.140625" style="18"/>
    <col min="7" max="7" width="13.28515625" style="18" bestFit="1" customWidth="1"/>
    <col min="8" max="8" width="12.5703125" style="18" bestFit="1" customWidth="1"/>
    <col min="9" max="9" width="10.5703125" style="18" hidden="1" customWidth="1"/>
    <col min="10" max="10" width="13.140625" style="18" customWidth="1"/>
    <col min="11" max="11" width="10.28515625" style="18" bestFit="1" customWidth="1"/>
    <col min="12" max="28" width="10.5703125" style="18" bestFit="1" customWidth="1"/>
    <col min="29" max="51" width="11.5703125" style="18" bestFit="1" customWidth="1"/>
    <col min="52" max="60" width="10.5703125" style="18" bestFit="1" customWidth="1"/>
    <col min="61" max="16384" width="9.140625" style="18"/>
  </cols>
  <sheetData>
    <row r="2" spans="1:63" x14ac:dyDescent="0.25">
      <c r="A2" s="18" t="s">
        <v>97</v>
      </c>
    </row>
    <row r="3" spans="1:63" x14ac:dyDescent="0.25">
      <c r="A3" s="41" t="s">
        <v>98</v>
      </c>
      <c r="B3" s="41"/>
      <c r="C3" s="41"/>
      <c r="D3" s="27"/>
      <c r="E3" s="27"/>
      <c r="G3" s="19" t="s">
        <v>119</v>
      </c>
    </row>
    <row r="4" spans="1:63" x14ac:dyDescent="0.25">
      <c r="A4" s="22" t="s">
        <v>109</v>
      </c>
      <c r="B4" s="20">
        <v>100000</v>
      </c>
      <c r="C4" s="24" t="s">
        <v>81</v>
      </c>
      <c r="D4" s="28">
        <f>B4/1000</f>
        <v>100</v>
      </c>
      <c r="E4" s="24" t="s">
        <v>110</v>
      </c>
      <c r="G4" s="18" t="s">
        <v>112</v>
      </c>
      <c r="J4" s="31">
        <f ca="1">MOD((RAND()/RAND())*0.01,0.1)*IF(RAND()&gt;0.5,-1,1)</f>
        <v>-6.4458161133100116E-3</v>
      </c>
      <c r="K4" s="31">
        <f t="shared" ref="K4:BH4" ca="1" si="0">MOD((RAND()/RAND())*0.01,0.1)*IF(RAND()&gt;0.5,-1,1)</f>
        <v>-1.324230554010572E-3</v>
      </c>
      <c r="L4" s="31">
        <f t="shared" ca="1" si="0"/>
        <v>-2.502760053234282E-2</v>
      </c>
      <c r="M4" s="31">
        <f t="shared" ca="1" si="0"/>
        <v>-2.1111691974846192E-2</v>
      </c>
      <c r="N4" s="31">
        <f t="shared" ca="1" si="0"/>
        <v>1.5475867524037698E-3</v>
      </c>
      <c r="O4" s="31">
        <f t="shared" ca="1" si="0"/>
        <v>7.2776284838513717E-3</v>
      </c>
      <c r="P4" s="31">
        <f t="shared" ca="1" si="0"/>
        <v>-7.5732531225160826E-3</v>
      </c>
      <c r="Q4" s="31">
        <f t="shared" ca="1" si="0"/>
        <v>-1.4192335436549214E-2</v>
      </c>
      <c r="R4" s="31">
        <f t="shared" ca="1" si="0"/>
        <v>-1.3297919349842654E-4</v>
      </c>
      <c r="S4" s="31">
        <f t="shared" ca="1" si="0"/>
        <v>6.9140288314663984E-2</v>
      </c>
      <c r="T4" s="31">
        <f t="shared" ca="1" si="0"/>
        <v>-6.5656836231896484E-3</v>
      </c>
      <c r="U4" s="31">
        <f t="shared" ca="1" si="0"/>
        <v>5.5132908342704684E-3</v>
      </c>
      <c r="V4" s="31">
        <f t="shared" ca="1" si="0"/>
        <v>-3.4864968399859302E-2</v>
      </c>
      <c r="W4" s="31">
        <f t="shared" ca="1" si="0"/>
        <v>6.7669327563325277E-3</v>
      </c>
      <c r="X4" s="31">
        <f t="shared" ca="1" si="0"/>
        <v>1.7745890923635259E-2</v>
      </c>
      <c r="Y4" s="31">
        <f t="shared" ca="1" si="0"/>
        <v>9.7618973624230727E-3</v>
      </c>
      <c r="Z4" s="31">
        <f t="shared" ca="1" si="0"/>
        <v>1.1043776047858017E-3</v>
      </c>
      <c r="AA4" s="31">
        <f t="shared" ca="1" si="0"/>
        <v>-2.9121360655915678E-3</v>
      </c>
      <c r="AB4" s="31">
        <f t="shared" ca="1" si="0"/>
        <v>5.567974372326418E-5</v>
      </c>
      <c r="AC4" s="31">
        <f t="shared" ca="1" si="0"/>
        <v>-6.9105145429510682E-3</v>
      </c>
      <c r="AD4" s="31">
        <f t="shared" ca="1" si="0"/>
        <v>5.9530167513910919E-3</v>
      </c>
      <c r="AE4" s="31">
        <f t="shared" ca="1" si="0"/>
        <v>4.2225882914135177E-2</v>
      </c>
      <c r="AF4" s="31">
        <f t="shared" ca="1" si="0"/>
        <v>5.91324879888092E-3</v>
      </c>
      <c r="AG4" s="31">
        <f t="shared" ca="1" si="0"/>
        <v>6.6154382437414736E-3</v>
      </c>
      <c r="AH4" s="31">
        <f t="shared" ca="1" si="0"/>
        <v>-9.1979070944342729E-3</v>
      </c>
      <c r="AI4" s="31">
        <f t="shared" ca="1" si="0"/>
        <v>-1.4245378136862226E-2</v>
      </c>
      <c r="AJ4" s="31">
        <f t="shared" ca="1" si="0"/>
        <v>8.3946730817618873E-3</v>
      </c>
      <c r="AK4" s="31">
        <f t="shared" ca="1" si="0"/>
        <v>-1.1787329835702652E-2</v>
      </c>
      <c r="AL4" s="31">
        <f t="shared" ca="1" si="0"/>
        <v>1.2632399566982571E-2</v>
      </c>
      <c r="AM4" s="31">
        <f t="shared" ca="1" si="0"/>
        <v>-1.5190440847365158E-2</v>
      </c>
      <c r="AN4" s="31">
        <f t="shared" ca="1" si="0"/>
        <v>-1.4534578801092275E-2</v>
      </c>
      <c r="AO4" s="31">
        <f t="shared" ca="1" si="0"/>
        <v>-9.2496894176058581E-3</v>
      </c>
      <c r="AP4" s="31">
        <f t="shared" ca="1" si="0"/>
        <v>-8.1718903802412892E-3</v>
      </c>
      <c r="AQ4" s="31">
        <f t="shared" ca="1" si="0"/>
        <v>1.8804324540680019E-2</v>
      </c>
      <c r="AR4" s="31">
        <f t="shared" ca="1" si="0"/>
        <v>3.20405584399641E-3</v>
      </c>
      <c r="AS4" s="31">
        <f t="shared" ca="1" si="0"/>
        <v>3.2038354197229529E-2</v>
      </c>
      <c r="AT4" s="31">
        <f t="shared" ca="1" si="0"/>
        <v>1.4875496693898538E-3</v>
      </c>
      <c r="AU4" s="31">
        <f t="shared" ca="1" si="0"/>
        <v>2.592464843098643E-3</v>
      </c>
      <c r="AV4" s="31">
        <f t="shared" ca="1" si="0"/>
        <v>-1.5943019148731065E-2</v>
      </c>
      <c r="AW4" s="31">
        <f t="shared" ca="1" si="0"/>
        <v>3.4559894944830738E-4</v>
      </c>
      <c r="AX4" s="31">
        <f t="shared" ca="1" si="0"/>
        <v>2.4980244045545818E-3</v>
      </c>
      <c r="AY4" s="31">
        <f t="shared" ca="1" si="0"/>
        <v>-6.1926993772890042E-3</v>
      </c>
      <c r="AZ4" s="31">
        <f t="shared" ca="1" si="0"/>
        <v>-6.0756470964212182E-3</v>
      </c>
      <c r="BA4" s="31">
        <f t="shared" ca="1" si="0"/>
        <v>3.7761637870055514E-2</v>
      </c>
      <c r="BB4" s="31">
        <f t="shared" ca="1" si="0"/>
        <v>7.9672049889874894E-3</v>
      </c>
      <c r="BC4" s="31">
        <f t="shared" ca="1" si="0"/>
        <v>7.2082301954077485E-3</v>
      </c>
      <c r="BD4" s="31">
        <f t="shared" ca="1" si="0"/>
        <v>6.7890401849999542E-3</v>
      </c>
      <c r="BE4" s="31">
        <f t="shared" ca="1" si="0"/>
        <v>1.0931901984318617E-2</v>
      </c>
      <c r="BF4" s="31">
        <f t="shared" ca="1" si="0"/>
        <v>-1.4152728410904116E-2</v>
      </c>
      <c r="BG4" s="31">
        <f t="shared" ca="1" si="0"/>
        <v>6.3182627436765643E-2</v>
      </c>
      <c r="BH4" s="31">
        <f t="shared" ca="1" si="0"/>
        <v>5.7513013567914995E-3</v>
      </c>
      <c r="BI4" s="18" t="s">
        <v>120</v>
      </c>
    </row>
    <row r="5" spans="1:63" x14ac:dyDescent="0.25">
      <c r="A5" s="22" t="s">
        <v>108</v>
      </c>
      <c r="B5" s="20">
        <v>60</v>
      </c>
      <c r="C5" s="24" t="s">
        <v>81</v>
      </c>
      <c r="D5" s="28">
        <f>B5</f>
        <v>60</v>
      </c>
      <c r="E5" s="24" t="s">
        <v>81</v>
      </c>
      <c r="G5" s="18" t="s">
        <v>115</v>
      </c>
      <c r="J5" s="18">
        <v>0</v>
      </c>
      <c r="K5" s="18">
        <f>J5+500</f>
        <v>500</v>
      </c>
      <c r="L5" s="18">
        <f t="shared" ref="L5:BH5" si="1">K5+500</f>
        <v>1000</v>
      </c>
      <c r="M5" s="18">
        <f t="shared" si="1"/>
        <v>1500</v>
      </c>
      <c r="N5" s="18">
        <f t="shared" si="1"/>
        <v>2000</v>
      </c>
      <c r="O5" s="18">
        <f t="shared" si="1"/>
        <v>2500</v>
      </c>
      <c r="P5" s="18">
        <f t="shared" si="1"/>
        <v>3000</v>
      </c>
      <c r="Q5" s="18">
        <f t="shared" si="1"/>
        <v>3500</v>
      </c>
      <c r="R5" s="18">
        <f t="shared" si="1"/>
        <v>4000</v>
      </c>
      <c r="S5" s="18">
        <f t="shared" si="1"/>
        <v>4500</v>
      </c>
      <c r="T5" s="18">
        <f t="shared" si="1"/>
        <v>5000</v>
      </c>
      <c r="U5" s="18">
        <f t="shared" si="1"/>
        <v>5500</v>
      </c>
      <c r="V5" s="18">
        <f t="shared" si="1"/>
        <v>6000</v>
      </c>
      <c r="W5" s="18">
        <f t="shared" si="1"/>
        <v>6500</v>
      </c>
      <c r="X5" s="18">
        <f t="shared" si="1"/>
        <v>7000</v>
      </c>
      <c r="Y5" s="18">
        <f t="shared" si="1"/>
        <v>7500</v>
      </c>
      <c r="Z5" s="18">
        <f t="shared" si="1"/>
        <v>8000</v>
      </c>
      <c r="AA5" s="18">
        <f t="shared" si="1"/>
        <v>8500</v>
      </c>
      <c r="AB5" s="18">
        <f t="shared" si="1"/>
        <v>9000</v>
      </c>
      <c r="AC5" s="18">
        <f t="shared" si="1"/>
        <v>9500</v>
      </c>
      <c r="AD5" s="18">
        <f t="shared" si="1"/>
        <v>10000</v>
      </c>
      <c r="AE5" s="18">
        <f t="shared" si="1"/>
        <v>10500</v>
      </c>
      <c r="AF5" s="18">
        <f t="shared" si="1"/>
        <v>11000</v>
      </c>
      <c r="AG5" s="18">
        <f t="shared" si="1"/>
        <v>11500</v>
      </c>
      <c r="AH5" s="18">
        <f t="shared" si="1"/>
        <v>12000</v>
      </c>
      <c r="AI5" s="18">
        <f t="shared" si="1"/>
        <v>12500</v>
      </c>
      <c r="AJ5" s="18">
        <f t="shared" si="1"/>
        <v>13000</v>
      </c>
      <c r="AK5" s="18">
        <f t="shared" si="1"/>
        <v>13500</v>
      </c>
      <c r="AL5" s="18">
        <f t="shared" si="1"/>
        <v>14000</v>
      </c>
      <c r="AM5" s="18">
        <f t="shared" si="1"/>
        <v>14500</v>
      </c>
      <c r="AN5" s="18">
        <f t="shared" si="1"/>
        <v>15000</v>
      </c>
      <c r="AO5" s="18">
        <f t="shared" si="1"/>
        <v>15500</v>
      </c>
      <c r="AP5" s="18">
        <f t="shared" si="1"/>
        <v>16000</v>
      </c>
      <c r="AQ5" s="18">
        <f t="shared" si="1"/>
        <v>16500</v>
      </c>
      <c r="AR5" s="18">
        <f t="shared" si="1"/>
        <v>17000</v>
      </c>
      <c r="AS5" s="18">
        <f t="shared" si="1"/>
        <v>17500</v>
      </c>
      <c r="AT5" s="18">
        <f t="shared" si="1"/>
        <v>18000</v>
      </c>
      <c r="AU5" s="18">
        <f t="shared" si="1"/>
        <v>18500</v>
      </c>
      <c r="AV5" s="18">
        <f t="shared" si="1"/>
        <v>19000</v>
      </c>
      <c r="AW5" s="18">
        <f t="shared" si="1"/>
        <v>19500</v>
      </c>
      <c r="AX5" s="18">
        <f t="shared" si="1"/>
        <v>20000</v>
      </c>
      <c r="AY5" s="18">
        <f t="shared" si="1"/>
        <v>20500</v>
      </c>
      <c r="AZ5" s="18">
        <f t="shared" si="1"/>
        <v>21000</v>
      </c>
      <c r="BA5" s="18">
        <f t="shared" si="1"/>
        <v>21500</v>
      </c>
      <c r="BB5" s="18">
        <f t="shared" si="1"/>
        <v>22000</v>
      </c>
      <c r="BC5" s="18">
        <f t="shared" si="1"/>
        <v>22500</v>
      </c>
      <c r="BD5" s="18">
        <f t="shared" si="1"/>
        <v>23000</v>
      </c>
      <c r="BE5" s="18">
        <f t="shared" si="1"/>
        <v>23500</v>
      </c>
      <c r="BF5" s="18">
        <f t="shared" si="1"/>
        <v>24000</v>
      </c>
      <c r="BG5" s="18">
        <f t="shared" si="1"/>
        <v>24500</v>
      </c>
      <c r="BH5" s="18">
        <f t="shared" si="1"/>
        <v>25000</v>
      </c>
      <c r="BI5" s="18" t="s">
        <v>120</v>
      </c>
    </row>
    <row r="6" spans="1:63" x14ac:dyDescent="0.25">
      <c r="A6" s="22" t="s">
        <v>85</v>
      </c>
      <c r="B6" s="20">
        <v>12</v>
      </c>
      <c r="C6" s="24" t="s">
        <v>28</v>
      </c>
      <c r="D6" s="28">
        <v>12</v>
      </c>
      <c r="E6" s="24" t="s">
        <v>28</v>
      </c>
      <c r="G6" s="18" t="s">
        <v>111</v>
      </c>
      <c r="H6" s="18" t="s">
        <v>116</v>
      </c>
      <c r="J6" s="18">
        <f>J5*$B$4^-1*1000^2</f>
        <v>0</v>
      </c>
      <c r="K6" s="18">
        <f>K5*$B$4^-1*1000</f>
        <v>5</v>
      </c>
      <c r="L6" s="18">
        <f t="shared" ref="L6:BH6" si="2">L5*$B$4^-1*1000</f>
        <v>10</v>
      </c>
      <c r="M6" s="18">
        <f t="shared" si="2"/>
        <v>15.000000000000002</v>
      </c>
      <c r="N6" s="18">
        <f t="shared" si="2"/>
        <v>20</v>
      </c>
      <c r="O6" s="18">
        <f t="shared" si="2"/>
        <v>25</v>
      </c>
      <c r="P6" s="18">
        <f t="shared" si="2"/>
        <v>30.000000000000004</v>
      </c>
      <c r="Q6" s="18">
        <f t="shared" si="2"/>
        <v>35</v>
      </c>
      <c r="R6" s="18">
        <f t="shared" si="2"/>
        <v>40</v>
      </c>
      <c r="S6" s="18">
        <f t="shared" si="2"/>
        <v>45.000000000000007</v>
      </c>
      <c r="T6" s="18">
        <f t="shared" si="2"/>
        <v>50</v>
      </c>
      <c r="U6" s="18">
        <f t="shared" si="2"/>
        <v>55.000000000000007</v>
      </c>
      <c r="V6" s="18">
        <f t="shared" si="2"/>
        <v>60.000000000000007</v>
      </c>
      <c r="W6" s="18">
        <f t="shared" si="2"/>
        <v>65</v>
      </c>
      <c r="X6" s="18">
        <f t="shared" si="2"/>
        <v>70</v>
      </c>
      <c r="Y6" s="18">
        <f t="shared" si="2"/>
        <v>75.000000000000014</v>
      </c>
      <c r="Z6" s="18">
        <f t="shared" si="2"/>
        <v>80</v>
      </c>
      <c r="AA6" s="18">
        <f t="shared" si="2"/>
        <v>85</v>
      </c>
      <c r="AB6" s="18">
        <f t="shared" si="2"/>
        <v>90.000000000000014</v>
      </c>
      <c r="AC6" s="18">
        <f t="shared" si="2"/>
        <v>95</v>
      </c>
      <c r="AD6" s="18">
        <f t="shared" si="2"/>
        <v>100</v>
      </c>
      <c r="AE6" s="18">
        <f t="shared" si="2"/>
        <v>105.00000000000001</v>
      </c>
      <c r="AF6" s="18">
        <f t="shared" si="2"/>
        <v>110.00000000000001</v>
      </c>
      <c r="AG6" s="18">
        <f t="shared" si="2"/>
        <v>115</v>
      </c>
      <c r="AH6" s="18">
        <f t="shared" si="2"/>
        <v>120.00000000000001</v>
      </c>
      <c r="AI6" s="18">
        <f t="shared" si="2"/>
        <v>125</v>
      </c>
      <c r="AJ6" s="18">
        <f t="shared" si="2"/>
        <v>130</v>
      </c>
      <c r="AK6" s="18">
        <f t="shared" si="2"/>
        <v>135</v>
      </c>
      <c r="AL6" s="18">
        <f t="shared" si="2"/>
        <v>140</v>
      </c>
      <c r="AM6" s="18">
        <f t="shared" si="2"/>
        <v>145.00000000000003</v>
      </c>
      <c r="AN6" s="18">
        <f t="shared" si="2"/>
        <v>150.00000000000003</v>
      </c>
      <c r="AO6" s="18">
        <f t="shared" si="2"/>
        <v>155</v>
      </c>
      <c r="AP6" s="18">
        <f t="shared" si="2"/>
        <v>160</v>
      </c>
      <c r="AQ6" s="18">
        <f t="shared" si="2"/>
        <v>165</v>
      </c>
      <c r="AR6" s="18">
        <f t="shared" si="2"/>
        <v>170</v>
      </c>
      <c r="AS6" s="18">
        <f t="shared" si="2"/>
        <v>175.00000000000003</v>
      </c>
      <c r="AT6" s="18">
        <f t="shared" si="2"/>
        <v>180.00000000000003</v>
      </c>
      <c r="AU6" s="18">
        <f t="shared" si="2"/>
        <v>185.00000000000003</v>
      </c>
      <c r="AV6" s="18">
        <f t="shared" si="2"/>
        <v>190</v>
      </c>
      <c r="AW6" s="18">
        <f t="shared" si="2"/>
        <v>195</v>
      </c>
      <c r="AX6" s="18">
        <f t="shared" si="2"/>
        <v>200</v>
      </c>
      <c r="AY6" s="18">
        <f t="shared" si="2"/>
        <v>205.00000000000003</v>
      </c>
      <c r="AZ6" s="18">
        <f t="shared" si="2"/>
        <v>210.00000000000003</v>
      </c>
      <c r="BA6" s="18">
        <f t="shared" si="2"/>
        <v>215.00000000000003</v>
      </c>
      <c r="BB6" s="18">
        <f t="shared" si="2"/>
        <v>220.00000000000003</v>
      </c>
      <c r="BC6" s="18">
        <f t="shared" si="2"/>
        <v>225</v>
      </c>
      <c r="BD6" s="18">
        <f t="shared" si="2"/>
        <v>230</v>
      </c>
      <c r="BE6" s="18">
        <f t="shared" si="2"/>
        <v>235.00000000000003</v>
      </c>
      <c r="BF6" s="18">
        <f t="shared" si="2"/>
        <v>240.00000000000003</v>
      </c>
      <c r="BG6" s="18">
        <f t="shared" si="2"/>
        <v>245.00000000000003</v>
      </c>
      <c r="BH6" s="18">
        <f t="shared" si="2"/>
        <v>250</v>
      </c>
      <c r="BI6" s="18" t="s">
        <v>120</v>
      </c>
    </row>
    <row r="7" spans="1:63" x14ac:dyDescent="0.25">
      <c r="A7" s="22" t="s">
        <v>86</v>
      </c>
      <c r="B7" s="20">
        <v>240</v>
      </c>
      <c r="C7" s="24" t="s">
        <v>28</v>
      </c>
      <c r="D7" s="28">
        <f>B7</f>
        <v>240</v>
      </c>
      <c r="E7" s="24" t="s">
        <v>28</v>
      </c>
      <c r="G7" s="19" t="s">
        <v>52</v>
      </c>
      <c r="H7" s="19" t="s">
        <v>28</v>
      </c>
      <c r="I7" s="33"/>
      <c r="J7" s="34">
        <v>15</v>
      </c>
      <c r="K7" s="34">
        <v>15</v>
      </c>
      <c r="L7" s="34">
        <v>15</v>
      </c>
      <c r="M7" s="34">
        <v>15</v>
      </c>
      <c r="N7" s="34">
        <v>15</v>
      </c>
      <c r="O7" s="34">
        <v>15</v>
      </c>
      <c r="P7" s="34">
        <v>15</v>
      </c>
      <c r="Q7" s="34">
        <v>15</v>
      </c>
      <c r="R7" s="34">
        <v>15</v>
      </c>
      <c r="S7" s="34">
        <v>15</v>
      </c>
      <c r="T7" s="34">
        <v>15</v>
      </c>
      <c r="U7" s="34">
        <v>15</v>
      </c>
      <c r="V7" s="34">
        <v>15</v>
      </c>
      <c r="W7" s="34">
        <v>15</v>
      </c>
      <c r="X7" s="34">
        <v>15</v>
      </c>
      <c r="Y7" s="34">
        <v>15</v>
      </c>
      <c r="Z7" s="34">
        <v>15</v>
      </c>
      <c r="AA7" s="34">
        <v>15</v>
      </c>
      <c r="AB7" s="34">
        <v>15</v>
      </c>
      <c r="AC7" s="34">
        <v>15</v>
      </c>
      <c r="AD7" s="34">
        <v>15</v>
      </c>
      <c r="AE7" s="34">
        <v>15</v>
      </c>
      <c r="AF7" s="34">
        <v>15</v>
      </c>
      <c r="AG7" s="34">
        <v>15</v>
      </c>
      <c r="AH7" s="34">
        <v>15</v>
      </c>
      <c r="AI7" s="34">
        <v>15</v>
      </c>
      <c r="AJ7" s="34">
        <v>15</v>
      </c>
      <c r="AK7" s="34">
        <v>15</v>
      </c>
      <c r="AL7" s="34">
        <v>15</v>
      </c>
      <c r="AM7" s="34">
        <v>15</v>
      </c>
      <c r="AN7" s="34">
        <v>15</v>
      </c>
      <c r="AO7" s="34">
        <v>15</v>
      </c>
      <c r="AP7" s="34">
        <v>15</v>
      </c>
      <c r="AQ7" s="34">
        <v>15</v>
      </c>
      <c r="AR7" s="34">
        <v>15</v>
      </c>
      <c r="AS7" s="34">
        <v>15</v>
      </c>
      <c r="AT7" s="34">
        <v>15</v>
      </c>
      <c r="AU7" s="34">
        <v>15</v>
      </c>
      <c r="AV7" s="34">
        <v>15</v>
      </c>
      <c r="AW7" s="34">
        <v>15</v>
      </c>
      <c r="AX7" s="34">
        <v>15</v>
      </c>
      <c r="AY7" s="34">
        <v>15</v>
      </c>
      <c r="AZ7" s="34">
        <v>15</v>
      </c>
      <c r="BA7" s="34">
        <v>15</v>
      </c>
      <c r="BB7" s="34">
        <v>15</v>
      </c>
      <c r="BC7" s="34">
        <v>15</v>
      </c>
      <c r="BD7" s="34">
        <v>15</v>
      </c>
      <c r="BE7" s="34">
        <v>15</v>
      </c>
      <c r="BF7" s="34">
        <v>15</v>
      </c>
      <c r="BG7" s="34">
        <v>15</v>
      </c>
      <c r="BH7" s="34">
        <v>15</v>
      </c>
      <c r="BI7" s="18" t="s">
        <v>120</v>
      </c>
    </row>
    <row r="8" spans="1:63" x14ac:dyDescent="0.25">
      <c r="A8" s="22" t="s">
        <v>87</v>
      </c>
      <c r="B8" s="20">
        <f>130000/B6</f>
        <v>10833.333333333334</v>
      </c>
      <c r="C8" s="24" t="s">
        <v>29</v>
      </c>
      <c r="D8" s="28">
        <f>B8/1000</f>
        <v>10.833333333333334</v>
      </c>
      <c r="E8" s="24" t="s">
        <v>50</v>
      </c>
      <c r="G8" s="19" t="s">
        <v>118</v>
      </c>
      <c r="H8" s="19" t="s">
        <v>50</v>
      </c>
      <c r="I8" s="33"/>
      <c r="J8" s="34">
        <f t="shared" ref="J8:AO8" ca="1" si="3">(J7-J9)/(1000*Rs)</f>
        <v>1.875</v>
      </c>
      <c r="K8" s="34">
        <f t="shared" ca="1" si="3"/>
        <v>1.8128001975779673</v>
      </c>
      <c r="L8" s="34">
        <f t="shared" ca="1" si="3"/>
        <v>1.7537194338371556</v>
      </c>
      <c r="M8" s="34">
        <f t="shared" ca="1" si="3"/>
        <v>1.692765788813571</v>
      </c>
      <c r="N8" s="34">
        <f t="shared" ca="1" si="3"/>
        <v>1.6271922823710914</v>
      </c>
      <c r="O8" s="34">
        <f t="shared" ca="1" si="3"/>
        <v>1.5647514591461653</v>
      </c>
      <c r="P8" s="34">
        <f t="shared" ca="1" si="3"/>
        <v>1.5100400964732685</v>
      </c>
      <c r="Q8" s="34">
        <f t="shared" ca="1" si="3"/>
        <v>1.4545777608884698</v>
      </c>
      <c r="R8" s="34">
        <f t="shared" ca="1" si="3"/>
        <v>1.3910284054689817</v>
      </c>
      <c r="S8" s="34">
        <f t="shared" ca="1" si="3"/>
        <v>1.2973752563184835</v>
      </c>
      <c r="T8" s="34">
        <f t="shared" ca="1" si="3"/>
        <v>1.2838829437364114</v>
      </c>
      <c r="U8" s="34">
        <f t="shared" ca="1" si="3"/>
        <v>1.2232802103408043</v>
      </c>
      <c r="V8" s="34">
        <f t="shared" ca="1" si="3"/>
        <v>1.1998953591498909</v>
      </c>
      <c r="W8" s="34">
        <f t="shared" ca="1" si="3"/>
        <v>1.1210108867504405</v>
      </c>
      <c r="X8" s="34">
        <f t="shared" ca="1" si="3"/>
        <v>1.0645717311196752</v>
      </c>
      <c r="Y8" s="34">
        <f t="shared" ca="1" si="3"/>
        <v>1.0252947342065184</v>
      </c>
      <c r="Z8" s="34">
        <f t="shared" ca="1" si="3"/>
        <v>0.98964560560770887</v>
      </c>
      <c r="AA8" s="34">
        <f t="shared" ca="1" si="3"/>
        <v>0.95285258455498822</v>
      </c>
      <c r="AB8" s="34">
        <f t="shared" ca="1" si="3"/>
        <v>0.91217767008110262</v>
      </c>
      <c r="AC8" s="34">
        <f t="shared" ca="1" si="3"/>
        <v>0.88383920662149973</v>
      </c>
      <c r="AD8" s="34">
        <f t="shared" ca="1" si="3"/>
        <v>0.83825330946906917</v>
      </c>
      <c r="AE8" s="34">
        <f t="shared" ca="1" si="3"/>
        <v>0.76988603488602525</v>
      </c>
      <c r="AF8" s="34">
        <f t="shared" ca="1" si="3"/>
        <v>0.78140876840226481</v>
      </c>
      <c r="AG8" s="34">
        <f t="shared" ca="1" si="3"/>
        <v>0.75664507892529165</v>
      </c>
      <c r="AH8" s="34">
        <f t="shared" ca="1" si="3"/>
        <v>0.75360770063607552</v>
      </c>
      <c r="AI8" s="34">
        <f t="shared" ca="1" si="3"/>
        <v>0.74187732917203864</v>
      </c>
      <c r="AJ8" s="34">
        <f t="shared" ca="1" si="3"/>
        <v>0.7011860528924001</v>
      </c>
      <c r="AK8" s="34">
        <f t="shared" ca="1" si="3"/>
        <v>0.71345865394254249</v>
      </c>
      <c r="AL8" s="34">
        <f t="shared" ca="1" si="3"/>
        <v>0.6765208132802405</v>
      </c>
      <c r="AM8" s="34">
        <f t="shared" ca="1" si="3"/>
        <v>0.70463590349271432</v>
      </c>
      <c r="AN8" s="34">
        <f t="shared" ca="1" si="3"/>
        <v>0.70224925196221299</v>
      </c>
      <c r="AO8" s="34">
        <f t="shared" ca="1" si="3"/>
        <v>0.69757581546346414</v>
      </c>
      <c r="AP8" s="34">
        <f t="shared" ref="AP8:BH8" ca="1" si="4">(AP7-AP9)/(1000*Rs)</f>
        <v>0.70114328092683476</v>
      </c>
      <c r="AQ8" s="34">
        <f t="shared" ca="1" si="4"/>
        <v>0.67750134184234434</v>
      </c>
      <c r="AR8" s="34">
        <f t="shared" ca="1" si="4"/>
        <v>0.7072281503671578</v>
      </c>
      <c r="AS8" s="34">
        <f t="shared" ca="1" si="4"/>
        <v>0.68867428529569552</v>
      </c>
      <c r="AT8" s="34">
        <f t="shared" ca="1" si="4"/>
        <v>0.74151387381037837</v>
      </c>
      <c r="AU8" s="34">
        <f t="shared" ca="1" si="4"/>
        <v>0.76111462303223609</v>
      </c>
      <c r="AV8" s="34">
        <f t="shared" ca="1" si="4"/>
        <v>0.8051700848095189</v>
      </c>
      <c r="AW8" s="34">
        <f t="shared" ca="1" si="4"/>
        <v>0.81429338211377345</v>
      </c>
      <c r="AX8" s="34">
        <f t="shared" ca="1" si="4"/>
        <v>0.84181406411838666</v>
      </c>
      <c r="AY8" s="34">
        <f t="shared" ca="1" si="4"/>
        <v>0.88312278553405965</v>
      </c>
      <c r="AZ8" s="34">
        <f t="shared" ca="1" si="4"/>
        <v>0.91808071979452988</v>
      </c>
      <c r="BA8" s="34">
        <f t="shared" ca="1" si="4"/>
        <v>0.91523582391851599</v>
      </c>
      <c r="BB8" s="34">
        <f t="shared" ca="1" si="4"/>
        <v>0.98357627405898929</v>
      </c>
      <c r="BC8" s="34">
        <f t="shared" ca="1" si="4"/>
        <v>1.0274436214289069</v>
      </c>
      <c r="BD8" s="34">
        <f t="shared" ca="1" si="4"/>
        <v>1.0732966413901888</v>
      </c>
      <c r="BE8" s="34">
        <f t="shared" ca="1" si="4"/>
        <v>1.1178916529409597</v>
      </c>
      <c r="BF8" s="34">
        <f t="shared" ca="1" si="4"/>
        <v>1.1854073042341333</v>
      </c>
      <c r="BG8" s="34">
        <f t="shared" ca="1" si="4"/>
        <v>1.1859020391490738</v>
      </c>
      <c r="BH8" s="34">
        <f t="shared" ca="1" si="4"/>
        <v>1.2765540445999659</v>
      </c>
      <c r="BI8" s="18" t="s">
        <v>120</v>
      </c>
    </row>
    <row r="9" spans="1:63" x14ac:dyDescent="0.25">
      <c r="A9" s="22" t="s">
        <v>88</v>
      </c>
      <c r="B9" s="20">
        <f>130000/B7</f>
        <v>541.66666666666663</v>
      </c>
      <c r="C9" s="24" t="s">
        <v>29</v>
      </c>
      <c r="D9" s="28">
        <f>130000/D7/1000</f>
        <v>0.54166666666666663</v>
      </c>
      <c r="E9" s="24" t="s">
        <v>50</v>
      </c>
      <c r="G9" s="19" t="s">
        <v>107</v>
      </c>
      <c r="H9" s="19" t="s">
        <v>28</v>
      </c>
      <c r="I9" s="33">
        <f ca="1">MAX(J9:BH9)/SQRT(2)</f>
        <v>6.7796220803238425</v>
      </c>
      <c r="J9" s="35">
        <f t="shared" ref="J9:AO9" ca="1" si="5">J15*(1+J4)</f>
        <v>0</v>
      </c>
      <c r="K9" s="35">
        <f t="shared" ca="1" si="5"/>
        <v>0.49759841937626159</v>
      </c>
      <c r="L9" s="35">
        <f t="shared" ca="1" si="5"/>
        <v>0.97024452930275529</v>
      </c>
      <c r="M9" s="35">
        <f t="shared" ca="1" si="5"/>
        <v>1.4578736894914315</v>
      </c>
      <c r="N9" s="35">
        <f t="shared" ca="1" si="5"/>
        <v>1.9824617410312699</v>
      </c>
      <c r="O9" s="35">
        <f t="shared" ca="1" si="5"/>
        <v>2.4819883268306784</v>
      </c>
      <c r="P9" s="35">
        <f t="shared" ca="1" si="5"/>
        <v>2.9196792282138522</v>
      </c>
      <c r="Q9" s="35">
        <f t="shared" ca="1" si="5"/>
        <v>3.3633779128922421</v>
      </c>
      <c r="R9" s="35">
        <f t="shared" ca="1" si="5"/>
        <v>3.8717727562481463</v>
      </c>
      <c r="S9" s="35">
        <f t="shared" ca="1" si="5"/>
        <v>4.6209979494521312</v>
      </c>
      <c r="T9" s="35">
        <f t="shared" ca="1" si="5"/>
        <v>4.7289364501087094</v>
      </c>
      <c r="U9" s="35">
        <f t="shared" ca="1" si="5"/>
        <v>5.2137583172735669</v>
      </c>
      <c r="V9" s="35">
        <f t="shared" ca="1" si="5"/>
        <v>5.4008371268008721</v>
      </c>
      <c r="W9" s="35">
        <f t="shared" ca="1" si="5"/>
        <v>6.0319129059964762</v>
      </c>
      <c r="X9" s="35">
        <f t="shared" ca="1" si="5"/>
        <v>6.4834261510425986</v>
      </c>
      <c r="Y9" s="35">
        <f t="shared" ca="1" si="5"/>
        <v>6.7976421263478537</v>
      </c>
      <c r="Z9" s="35">
        <f t="shared" ca="1" si="5"/>
        <v>7.0828351551383291</v>
      </c>
      <c r="AA9" s="35">
        <f t="shared" ca="1" si="5"/>
        <v>7.3771793235600942</v>
      </c>
      <c r="AB9" s="35">
        <f t="shared" ca="1" si="5"/>
        <v>7.702578639351179</v>
      </c>
      <c r="AC9" s="35">
        <f t="shared" ca="1" si="5"/>
        <v>7.9292863470280022</v>
      </c>
      <c r="AD9" s="35">
        <f t="shared" ca="1" si="5"/>
        <v>8.2939735242474466</v>
      </c>
      <c r="AE9" s="35">
        <f t="shared" ca="1" si="5"/>
        <v>8.840911720911798</v>
      </c>
      <c r="AF9" s="35">
        <f t="shared" ca="1" si="5"/>
        <v>8.7487298527818815</v>
      </c>
      <c r="AG9" s="35">
        <f t="shared" ca="1" si="5"/>
        <v>8.9468393685976668</v>
      </c>
      <c r="AH9" s="35">
        <f t="shared" ca="1" si="5"/>
        <v>8.9711383949113959</v>
      </c>
      <c r="AI9" s="35">
        <f t="shared" ca="1" si="5"/>
        <v>9.0649813666236909</v>
      </c>
      <c r="AJ9" s="35">
        <f t="shared" ca="1" si="5"/>
        <v>9.3905115768607992</v>
      </c>
      <c r="AK9" s="35">
        <f t="shared" ca="1" si="5"/>
        <v>9.2923307684596601</v>
      </c>
      <c r="AL9" s="35">
        <f t="shared" ca="1" si="5"/>
        <v>9.587833493758076</v>
      </c>
      <c r="AM9" s="35">
        <f t="shared" ca="1" si="5"/>
        <v>9.3629127720582854</v>
      </c>
      <c r="AN9" s="35">
        <f t="shared" ca="1" si="5"/>
        <v>9.382005984302296</v>
      </c>
      <c r="AO9" s="35">
        <f t="shared" ca="1" si="5"/>
        <v>9.4193934762922868</v>
      </c>
      <c r="AP9" s="35">
        <f t="shared" ref="AP9:BH9" ca="1" si="6">AP15*(1+AP4)</f>
        <v>9.390853752585322</v>
      </c>
      <c r="AQ9" s="35">
        <f t="shared" ca="1" si="6"/>
        <v>9.5799892652612453</v>
      </c>
      <c r="AR9" s="35">
        <f t="shared" ca="1" si="6"/>
        <v>9.3421747970627376</v>
      </c>
      <c r="AS9" s="35">
        <f t="shared" ca="1" si="6"/>
        <v>9.4906057176344358</v>
      </c>
      <c r="AT9" s="35">
        <f t="shared" ca="1" si="6"/>
        <v>9.0678890095169731</v>
      </c>
      <c r="AU9" s="35">
        <f t="shared" ca="1" si="6"/>
        <v>8.9110830157421113</v>
      </c>
      <c r="AV9" s="35">
        <f t="shared" ca="1" si="6"/>
        <v>8.5586393215238488</v>
      </c>
      <c r="AW9" s="35">
        <f t="shared" ca="1" si="6"/>
        <v>8.4856529430898124</v>
      </c>
      <c r="AX9" s="35">
        <f t="shared" ca="1" si="6"/>
        <v>8.2654874870529067</v>
      </c>
      <c r="AY9" s="35">
        <f t="shared" ca="1" si="6"/>
        <v>7.9350177157275228</v>
      </c>
      <c r="AZ9" s="35">
        <f t="shared" ca="1" si="6"/>
        <v>7.655354241643761</v>
      </c>
      <c r="BA9" s="35">
        <f t="shared" ca="1" si="6"/>
        <v>7.6781134086518721</v>
      </c>
      <c r="BB9" s="35">
        <f t="shared" ca="1" si="6"/>
        <v>7.1313898075280857</v>
      </c>
      <c r="BC9" s="35">
        <f t="shared" ca="1" si="6"/>
        <v>6.780451028568744</v>
      </c>
      <c r="BD9" s="35">
        <f t="shared" ca="1" si="6"/>
        <v>6.4136268688784899</v>
      </c>
      <c r="BE9" s="35">
        <f t="shared" ca="1" si="6"/>
        <v>6.0568667764723223</v>
      </c>
      <c r="BF9" s="35">
        <f t="shared" ca="1" si="6"/>
        <v>5.5167415661269334</v>
      </c>
      <c r="BG9" s="35">
        <f t="shared" ca="1" si="6"/>
        <v>5.5127836868074107</v>
      </c>
      <c r="BH9" s="35">
        <f t="shared" ca="1" si="6"/>
        <v>4.7875676432002736</v>
      </c>
      <c r="BI9" s="18" t="s">
        <v>120</v>
      </c>
    </row>
    <row r="10" spans="1:63" x14ac:dyDescent="0.25">
      <c r="A10" s="22" t="s">
        <v>75</v>
      </c>
      <c r="B10" s="20">
        <v>120000</v>
      </c>
      <c r="C10" s="24" t="s">
        <v>80</v>
      </c>
      <c r="D10" s="28">
        <f>B10/1000</f>
        <v>120</v>
      </c>
      <c r="E10" s="24" t="s">
        <v>28</v>
      </c>
      <c r="G10" s="19" t="s">
        <v>133</v>
      </c>
      <c r="H10" s="19" t="s">
        <v>28</v>
      </c>
      <c r="I10" s="33"/>
      <c r="J10" s="35">
        <f t="shared" ref="J10:AO10" ca="1" si="7">J9-J11*$D$11*R_</f>
        <v>0</v>
      </c>
      <c r="K10" s="35">
        <f t="shared" ca="1" si="7"/>
        <v>0.26656000934820473</v>
      </c>
      <c r="L10" s="35">
        <f t="shared" ca="1" si="7"/>
        <v>0.51975324022366665</v>
      </c>
      <c r="M10" s="35">
        <f t="shared" ca="1" si="7"/>
        <v>0.78097278682368088</v>
      </c>
      <c r="N10" s="35">
        <f t="shared" ca="1" si="7"/>
        <v>1.0619909542400836</v>
      </c>
      <c r="O10" s="35">
        <f t="shared" ca="1" si="7"/>
        <v>1.3295838689187018</v>
      </c>
      <c r="P10" s="35">
        <f t="shared" ca="1" si="7"/>
        <v>1.5640518379097801</v>
      </c>
      <c r="Q10" s="35">
        <f t="shared" ca="1" si="7"/>
        <v>1.801738134590368</v>
      </c>
      <c r="R10" s="35">
        <f t="shared" ca="1" si="7"/>
        <v>2.07408171310776</v>
      </c>
      <c r="S10" s="35">
        <f t="shared" ca="1" si="7"/>
        <v>2.4754364335562395</v>
      </c>
      <c r="T10" s="35">
        <f t="shared" ca="1" si="7"/>
        <v>2.5332583369700696</v>
      </c>
      <c r="U10" s="35">
        <f t="shared" ca="1" si="7"/>
        <v>2.7929740362395186</v>
      </c>
      <c r="V10" s="35">
        <f t="shared" ca="1" si="7"/>
        <v>2.8931908521991803</v>
      </c>
      <c r="W10" s="35">
        <f t="shared" ca="1" si="7"/>
        <v>3.2312537540320854</v>
      </c>
      <c r="X10" s="35">
        <f t="shared" ca="1" si="7"/>
        <v>3.4731262563024861</v>
      </c>
      <c r="Y10" s="35">
        <f t="shared" ca="1" si="7"/>
        <v>3.6414495669346096</v>
      </c>
      <c r="Z10" s="35">
        <f t="shared" ca="1" si="7"/>
        <v>3.7942254871550238</v>
      </c>
      <c r="AA10" s="35">
        <f t="shared" ca="1" si="7"/>
        <v>3.9519036091724629</v>
      </c>
      <c r="AB10" s="35">
        <f t="shared" ca="1" si="7"/>
        <v>4.1262177574527117</v>
      </c>
      <c r="AC10" s="35">
        <f t="shared" ca="1" si="7"/>
        <v>4.247663498284032</v>
      </c>
      <c r="AD10" s="35">
        <f t="shared" ca="1" si="7"/>
        <v>4.4430238804384592</v>
      </c>
      <c r="AE10" s="35">
        <f t="shared" ca="1" si="7"/>
        <v>4.7360148650129066</v>
      </c>
      <c r="AF10" s="35">
        <f t="shared" ca="1" si="7"/>
        <v>4.6866336799576045</v>
      </c>
      <c r="AG10" s="35">
        <f t="shared" ca="1" si="7"/>
        <v>4.792759568488397</v>
      </c>
      <c r="AH10" s="35">
        <f t="shared" ca="1" si="7"/>
        <v>4.8057763877328368</v>
      </c>
      <c r="AI10" s="35">
        <f t="shared" ca="1" si="7"/>
        <v>4.8560474144138475</v>
      </c>
      <c r="AJ10" s="35">
        <f t="shared" ca="1" si="7"/>
        <v>5.0304316819376407</v>
      </c>
      <c r="AK10" s="35">
        <f t="shared" ca="1" si="7"/>
        <v>4.9778369063392223</v>
      </c>
      <c r="AL10" s="35">
        <f t="shared" ca="1" si="7"/>
        <v>5.1361356592104697</v>
      </c>
      <c r="AM10" s="35">
        <f t="shared" ca="1" si="7"/>
        <v>5.0156471943273724</v>
      </c>
      <c r="AN10" s="35">
        <f t="shared" ca="1" si="7"/>
        <v>5.0258752952136865</v>
      </c>
      <c r="AO10" s="35">
        <f t="shared" ca="1" si="7"/>
        <v>5.0459035144086952</v>
      </c>
      <c r="AP10" s="35">
        <f t="shared" ref="AP10:BH10" ca="1" si="8">AP9-AP11*$D$11*R_</f>
        <v>5.0306149830912936</v>
      </c>
      <c r="AQ10" s="35">
        <f t="shared" ca="1" si="8"/>
        <v>5.1319335606104266</v>
      </c>
      <c r="AR10" s="35">
        <f t="shared" ca="1" si="8"/>
        <v>5.0045380054846795</v>
      </c>
      <c r="AS10" s="35">
        <f t="shared" ca="1" si="8"/>
        <v>5.0840514163688022</v>
      </c>
      <c r="AT10" s="35">
        <f t="shared" ca="1" si="8"/>
        <v>4.8576050184709221</v>
      </c>
      <c r="AU10" s="35">
        <f t="shared" ca="1" si="8"/>
        <v>4.773605139172922</v>
      </c>
      <c r="AV10" s="35">
        <f t="shared" ca="1" si="8"/>
        <v>4.5848035056321672</v>
      </c>
      <c r="AW10" s="35">
        <f t="shared" ca="1" si="8"/>
        <v>4.5457052107821641</v>
      </c>
      <c r="AX10" s="35">
        <f t="shared" ca="1" si="8"/>
        <v>4.4277641086120374</v>
      </c>
      <c r="AY10" s="35">
        <f t="shared" ca="1" si="8"/>
        <v>4.2507337525988209</v>
      </c>
      <c r="AZ10" s="35">
        <f t="shared" ca="1" si="8"/>
        <v>4.1009199763421282</v>
      </c>
      <c r="BA10" s="35">
        <f t="shared" ca="1" si="8"/>
        <v>4.1131119036759092</v>
      </c>
      <c r="BB10" s="35">
        <f t="shared" ca="1" si="8"/>
        <v>3.8202358764386877</v>
      </c>
      <c r="BC10" s="35">
        <f t="shared" ca="1" si="8"/>
        <v>3.6322404155260313</v>
      </c>
      <c r="BD10" s="35">
        <f t="shared" ca="1" si="8"/>
        <v>3.4357352667380798</v>
      </c>
      <c r="BE10" s="35">
        <f t="shared" ca="1" si="8"/>
        <v>3.2446213687356313</v>
      </c>
      <c r="BF10" s="35">
        <f t="shared" ca="1" si="8"/>
        <v>2.9552800535052874</v>
      </c>
      <c r="BG10" s="35">
        <f t="shared" ca="1" si="8"/>
        <v>2.9531598451056431</v>
      </c>
      <c r="BH10" s="35">
        <f t="shared" ca="1" si="8"/>
        <v>2.564666658962278</v>
      </c>
      <c r="BI10" s="18" t="s">
        <v>120</v>
      </c>
    </row>
    <row r="11" spans="1:63" x14ac:dyDescent="0.25">
      <c r="A11" s="22" t="s">
        <v>76</v>
      </c>
      <c r="B11" s="20">
        <f>IF(B7/B6=10,AVERAGE('T1 Values'!$F$26:$F$30),IF(B7/B6=20,AVERAGE('T1 Values'!$F$11:$F$15),"ERROR"))*1000</f>
        <v>17825.508526526708</v>
      </c>
      <c r="C11" s="24" t="s">
        <v>95</v>
      </c>
      <c r="D11" s="28">
        <f>IF(D7/D6=10,AVERAGE('T1 Values'!$F$26:$F$30),IF(D7/D6=20,AVERAGE('T1 Values'!$F$11:$F$15),"ERROR"))</f>
        <v>17.825508526526708</v>
      </c>
      <c r="E11" s="24" t="s">
        <v>15</v>
      </c>
      <c r="G11" s="19" t="s">
        <v>121</v>
      </c>
      <c r="H11" s="19" t="s">
        <v>50</v>
      </c>
      <c r="I11" s="33">
        <f ca="1">MAX(J11:BH11)/SQRT(2)</f>
        <v>0.70495956533007464</v>
      </c>
      <c r="J11" s="34">
        <f t="shared" ref="J11" ca="1" si="9">J12/($B$17)</f>
        <v>0</v>
      </c>
      <c r="K11" s="34">
        <f ca="1">K12/($B$17)</f>
        <v>5.1741345059703604E-2</v>
      </c>
      <c r="L11" s="34">
        <f t="shared" ref="L11:BH11" ca="1" si="10">L12/($B$17)</f>
        <v>0.10088809575776254</v>
      </c>
      <c r="M11" s="34">
        <f t="shared" ca="1" si="10"/>
        <v>0.15159281598199931</v>
      </c>
      <c r="N11" s="34">
        <f t="shared" ca="1" si="10"/>
        <v>0.20614060056488429</v>
      </c>
      <c r="O11" s="34">
        <f t="shared" ca="1" si="10"/>
        <v>0.25808244048218332</v>
      </c>
      <c r="P11" s="34">
        <f t="shared" ca="1" si="10"/>
        <v>0.30359447403395207</v>
      </c>
      <c r="Q11" s="34">
        <f t="shared" ca="1" si="10"/>
        <v>0.34973120970778815</v>
      </c>
      <c r="R11" s="34">
        <f t="shared" ca="1" si="10"/>
        <v>0.4025951899624382</v>
      </c>
      <c r="S11" s="34">
        <f t="shared" ca="1" si="10"/>
        <v>0.48050122370262466</v>
      </c>
      <c r="T11" s="34">
        <f t="shared" ca="1" si="10"/>
        <v>0.49172489924142498</v>
      </c>
      <c r="U11" s="34">
        <f t="shared" ca="1" si="10"/>
        <v>0.54213771114888865</v>
      </c>
      <c r="V11" s="34">
        <f t="shared" ca="1" si="10"/>
        <v>0.56159056481599712</v>
      </c>
      <c r="W11" s="34">
        <f t="shared" ca="1" si="10"/>
        <v>0.62721117046645547</v>
      </c>
      <c r="X11" s="34">
        <f t="shared" ca="1" si="10"/>
        <v>0.67416048079634361</v>
      </c>
      <c r="Y11" s="34">
        <f t="shared" ca="1" si="10"/>
        <v>0.70683332815369615</v>
      </c>
      <c r="Z11" s="34">
        <f t="shared" ca="1" si="10"/>
        <v>0.73648830762442463</v>
      </c>
      <c r="AA11" s="34">
        <f t="shared" ca="1" si="10"/>
        <v>0.76709484211404888</v>
      </c>
      <c r="AB11" s="34">
        <f t="shared" ca="1" si="10"/>
        <v>0.80093055706998184</v>
      </c>
      <c r="AC11" s="34">
        <f t="shared" ca="1" si="10"/>
        <v>0.82450410809794661</v>
      </c>
      <c r="AD11" s="34">
        <f t="shared" ca="1" si="10"/>
        <v>0.86242505868901431</v>
      </c>
      <c r="AE11" s="34">
        <f t="shared" ca="1" si="10"/>
        <v>0.91929685903640157</v>
      </c>
      <c r="AF11" s="34">
        <f t="shared" ca="1" si="10"/>
        <v>0.90971159175774574</v>
      </c>
      <c r="AG11" s="34">
        <f t="shared" ca="1" si="10"/>
        <v>0.93031144179401459</v>
      </c>
      <c r="AH11" s="34">
        <f t="shared" ca="1" si="10"/>
        <v>0.9328381063816743</v>
      </c>
      <c r="AI11" s="34">
        <f t="shared" ca="1" si="10"/>
        <v>0.94259609875407835</v>
      </c>
      <c r="AJ11" s="34">
        <f t="shared" ca="1" si="10"/>
        <v>0.97644542439371607</v>
      </c>
      <c r="AK11" s="34">
        <f t="shared" ca="1" si="10"/>
        <v>0.96623637450949063</v>
      </c>
      <c r="AL11" s="34">
        <f t="shared" ca="1" si="10"/>
        <v>0.99696337821443348</v>
      </c>
      <c r="AM11" s="34">
        <f t="shared" ca="1" si="10"/>
        <v>0.97357564180012934</v>
      </c>
      <c r="AN11" s="34">
        <f t="shared" ca="1" si="10"/>
        <v>0.97556099473644664</v>
      </c>
      <c r="AO11" s="34">
        <f t="shared" ca="1" si="10"/>
        <v>0.97944862590375603</v>
      </c>
      <c r="AP11" s="34">
        <f t="shared" ca="1" si="10"/>
        <v>0.97648100455543718</v>
      </c>
      <c r="AQ11" s="34">
        <f t="shared" ca="1" si="10"/>
        <v>0.99614771860303353</v>
      </c>
      <c r="AR11" s="34">
        <f t="shared" ca="1" si="10"/>
        <v>0.97141926292451086</v>
      </c>
      <c r="AS11" s="34">
        <f t="shared" ca="1" si="10"/>
        <v>0.98685342665930831</v>
      </c>
      <c r="AT11" s="34">
        <f t="shared" ca="1" si="10"/>
        <v>0.94289844166433179</v>
      </c>
      <c r="AU11" s="34">
        <f t="shared" ca="1" si="10"/>
        <v>0.92659341995324007</v>
      </c>
      <c r="AV11" s="34">
        <f t="shared" ca="1" si="10"/>
        <v>0.88994557284085885</v>
      </c>
      <c r="AW11" s="34">
        <f t="shared" ca="1" si="10"/>
        <v>0.88235629352613099</v>
      </c>
      <c r="AX11" s="34">
        <f t="shared" ca="1" si="10"/>
        <v>0.85946301977877471</v>
      </c>
      <c r="AY11" s="34">
        <f t="shared" ca="1" si="10"/>
        <v>0.82510006804074143</v>
      </c>
      <c r="AZ11" s="34">
        <f t="shared" ca="1" si="10"/>
        <v>0.79602006346335219</v>
      </c>
      <c r="BA11" s="34">
        <f t="shared" ca="1" si="10"/>
        <v>0.79838661019578394</v>
      </c>
      <c r="BB11" s="34">
        <f t="shared" ca="1" si="10"/>
        <v>0.74153712395045213</v>
      </c>
      <c r="BC11" s="34">
        <f t="shared" ca="1" si="10"/>
        <v>0.70504576113678519</v>
      </c>
      <c r="BD11" s="34">
        <f t="shared" ca="1" si="10"/>
        <v>0.66690260255006661</v>
      </c>
      <c r="BE11" s="34">
        <f t="shared" ca="1" si="10"/>
        <v>0.62980592714692152</v>
      </c>
      <c r="BF11" s="34">
        <f t="shared" ca="1" si="10"/>
        <v>0.57364255564956623</v>
      </c>
      <c r="BG11" s="34">
        <f t="shared" ca="1" si="10"/>
        <v>0.57323100691548312</v>
      </c>
      <c r="BH11" s="34">
        <f t="shared" ca="1" si="10"/>
        <v>0.49782149576360735</v>
      </c>
      <c r="BI11" s="16" t="s">
        <v>120</v>
      </c>
    </row>
    <row r="12" spans="1:63" x14ac:dyDescent="0.25">
      <c r="A12" s="22" t="s">
        <v>77</v>
      </c>
      <c r="B12" s="20">
        <f>B10/B11*1000</f>
        <v>6731.9257580463509</v>
      </c>
      <c r="C12" s="24" t="s">
        <v>80</v>
      </c>
      <c r="D12" s="28">
        <f>B12/1000</f>
        <v>6.7319257580463505</v>
      </c>
      <c r="E12" s="24" t="s">
        <v>28</v>
      </c>
      <c r="G12" s="19" t="s">
        <v>122</v>
      </c>
      <c r="H12" s="19" t="s">
        <v>28</v>
      </c>
      <c r="I12" s="33">
        <f ca="1">MAX(J12:BH12)/SQRT(2)</f>
        <v>120.85021119944139</v>
      </c>
      <c r="J12" s="34">
        <f t="shared" ref="J12:AO12" ca="1" si="11">J9*$D$11</f>
        <v>0</v>
      </c>
      <c r="K12" s="34">
        <f t="shared" ca="1" si="11"/>
        <v>8.8699448673777628</v>
      </c>
      <c r="L12" s="34">
        <f t="shared" ca="1" si="11"/>
        <v>17.295102129902155</v>
      </c>
      <c r="M12" s="34">
        <f t="shared" ca="1" si="11"/>
        <v>25.987339882628461</v>
      </c>
      <c r="N12" s="34">
        <f t="shared" ca="1" si="11"/>
        <v>35.338388668265885</v>
      </c>
      <c r="O12" s="34">
        <f t="shared" ca="1" si="11"/>
        <v>44.242704082660012</v>
      </c>
      <c r="P12" s="34">
        <f t="shared" ca="1" si="11"/>
        <v>52.044766977248941</v>
      </c>
      <c r="Q12" s="34">
        <f t="shared" ca="1" si="11"/>
        <v>59.953921664192265</v>
      </c>
      <c r="R12" s="34">
        <f t="shared" ca="1" si="11"/>
        <v>69.01631827927514</v>
      </c>
      <c r="S12" s="34">
        <f t="shared" ca="1" si="11"/>
        <v>82.371638349021396</v>
      </c>
      <c r="T12" s="34">
        <f t="shared" ca="1" si="11"/>
        <v>84.295697012815737</v>
      </c>
      <c r="U12" s="34">
        <f t="shared" ca="1" si="11"/>
        <v>92.937893339809506</v>
      </c>
      <c r="V12" s="34">
        <f t="shared" ca="1" si="11"/>
        <v>96.272668254170952</v>
      </c>
      <c r="W12" s="34">
        <f t="shared" ca="1" si="11"/>
        <v>107.52191493710667</v>
      </c>
      <c r="X12" s="34">
        <f t="shared" ca="1" si="11"/>
        <v>115.57036813651608</v>
      </c>
      <c r="Y12" s="34">
        <f t="shared" ca="1" si="11"/>
        <v>121.1714276834908</v>
      </c>
      <c r="Z12" s="34">
        <f t="shared" ca="1" si="11"/>
        <v>126.25513844990139</v>
      </c>
      <c r="AA12" s="34">
        <f t="shared" ca="1" si="11"/>
        <v>131.50197293383698</v>
      </c>
      <c r="AB12" s="34">
        <f t="shared" ca="1" si="11"/>
        <v>137.30238121199693</v>
      </c>
      <c r="AC12" s="34">
        <f t="shared" ca="1" si="11"/>
        <v>141.34356138821946</v>
      </c>
      <c r="AD12" s="34">
        <f t="shared" ca="1" si="11"/>
        <v>147.84429577525964</v>
      </c>
      <c r="AE12" s="34">
        <f t="shared" ca="1" si="11"/>
        <v>157.59374726338316</v>
      </c>
      <c r="AF12" s="34">
        <f t="shared" ca="1" si="11"/>
        <v>155.95055858704217</v>
      </c>
      <c r="AG12" s="34">
        <f t="shared" ca="1" si="11"/>
        <v>159.48196145040254</v>
      </c>
      <c r="AH12" s="34">
        <f t="shared" ca="1" si="11"/>
        <v>159.9151039511442</v>
      </c>
      <c r="AI12" s="34">
        <f t="shared" ca="1" si="11"/>
        <v>161.58790264355633</v>
      </c>
      <c r="AJ12" s="34">
        <f t="shared" ca="1" si="11"/>
        <v>167.39064418177995</v>
      </c>
      <c r="AK12" s="34">
        <f t="shared" ca="1" si="11"/>
        <v>165.64052134448414</v>
      </c>
      <c r="AL12" s="34">
        <f t="shared" ca="1" si="11"/>
        <v>170.90800769390293</v>
      </c>
      <c r="AM12" s="34">
        <f t="shared" ca="1" si="11"/>
        <v>166.89868145145078</v>
      </c>
      <c r="AN12" s="34">
        <f t="shared" ca="1" si="11"/>
        <v>167.23902766910518</v>
      </c>
      <c r="AO12" s="34">
        <f t="shared" ca="1" si="11"/>
        <v>167.90547872635821</v>
      </c>
      <c r="AP12" s="34">
        <f t="shared" ref="AP12:BH12" ca="1" si="12">AP9*$D$11</f>
        <v>167.39674363807498</v>
      </c>
      <c r="AQ12" s="34">
        <f t="shared" ca="1" si="12"/>
        <v>170.76818033194866</v>
      </c>
      <c r="AR12" s="34">
        <f t="shared" ca="1" si="12"/>
        <v>166.52901650134476</v>
      </c>
      <c r="AS12" s="34">
        <f t="shared" ca="1" si="12"/>
        <v>169.17487314159575</v>
      </c>
      <c r="AT12" s="34">
        <f t="shared" ca="1" si="12"/>
        <v>161.63973285674263</v>
      </c>
      <c r="AU12" s="34">
        <f t="shared" ca="1" si="12"/>
        <v>158.84458627769834</v>
      </c>
      <c r="AV12" s="34">
        <f t="shared" ca="1" si="12"/>
        <v>152.56209820129013</v>
      </c>
      <c r="AW12" s="34">
        <f t="shared" ca="1" si="12"/>
        <v>151.26107889019391</v>
      </c>
      <c r="AX12" s="34">
        <f t="shared" ca="1" si="12"/>
        <v>147.33651767636141</v>
      </c>
      <c r="AY12" s="34">
        <f t="shared" ca="1" si="12"/>
        <v>141.44572594984143</v>
      </c>
      <c r="AZ12" s="34">
        <f t="shared" ca="1" si="12"/>
        <v>136.46058230800327</v>
      </c>
      <c r="BA12" s="34">
        <f t="shared" ca="1" si="12"/>
        <v>136.866276033563</v>
      </c>
      <c r="BB12" s="34">
        <f t="shared" ca="1" si="12"/>
        <v>127.12064982007755</v>
      </c>
      <c r="BC12" s="34">
        <f t="shared" ca="1" si="12"/>
        <v>120.86498762344893</v>
      </c>
      <c r="BD12" s="34">
        <f t="shared" ca="1" si="12"/>
        <v>114.32616043715431</v>
      </c>
      <c r="BE12" s="34">
        <f t="shared" ca="1" si="12"/>
        <v>107.96673036804371</v>
      </c>
      <c r="BF12" s="34">
        <f t="shared" ca="1" si="12"/>
        <v>98.33872382563996</v>
      </c>
      <c r="BG12" s="34">
        <f t="shared" ca="1" si="12"/>
        <v>98.268172614082843</v>
      </c>
      <c r="BH12" s="34">
        <f t="shared" ca="1" si="12"/>
        <v>85.34082784518985</v>
      </c>
      <c r="BI12" s="16" t="s">
        <v>120</v>
      </c>
    </row>
    <row r="13" spans="1:63" x14ac:dyDescent="0.25">
      <c r="A13" s="22" t="s">
        <v>78</v>
      </c>
      <c r="B13" s="20">
        <f>90000000*(B5/60)/B12</f>
        <v>13369.13139489503</v>
      </c>
      <c r="C13" s="24" t="s">
        <v>29</v>
      </c>
      <c r="D13" s="28">
        <f>B13/1000</f>
        <v>13.36913139489503</v>
      </c>
      <c r="E13" s="24" t="s">
        <v>50</v>
      </c>
      <c r="G13" s="18" t="s">
        <v>125</v>
      </c>
      <c r="H13" s="18" t="s">
        <v>126</v>
      </c>
      <c r="I13" s="33">
        <f ca="1">AVERAGE(J13:BH13)</f>
        <v>96.973332426742346</v>
      </c>
      <c r="J13" s="33">
        <f ca="1">J12*J11*1000</f>
        <v>0</v>
      </c>
      <c r="K13" s="33">
        <f ca="1">K12*K11</f>
        <v>0.45894287804353973</v>
      </c>
      <c r="L13" s="33">
        <f t="shared" ref="L13:BH13" ca="1" si="13">L12*L11</f>
        <v>1.7448699198218516</v>
      </c>
      <c r="M13" s="33">
        <f t="shared" ca="1" si="13"/>
        <v>3.9394940326889678</v>
      </c>
      <c r="N13" s="33">
        <f t="shared" ca="1" si="13"/>
        <v>7.2846766630716306</v>
      </c>
      <c r="O13" s="33">
        <f t="shared" ca="1" si="13"/>
        <v>11.418265043183951</v>
      </c>
      <c r="P13" s="33">
        <f t="shared" ca="1" si="13"/>
        <v>15.80050365667749</v>
      </c>
      <c r="Q13" s="33">
        <f t="shared" ca="1" si="13"/>
        <v>20.967757550343929</v>
      </c>
      <c r="R13" s="33">
        <f t="shared" ca="1" si="13"/>
        <v>27.785637768152871</v>
      </c>
      <c r="S13" s="33">
        <f t="shared" ca="1" si="13"/>
        <v>39.579673025094827</v>
      </c>
      <c r="T13" s="33">
        <f t="shared" ca="1" si="13"/>
        <v>41.450293120112505</v>
      </c>
      <c r="U13" s="33">
        <f t="shared" ca="1" si="13"/>
        <v>50.385136774243868</v>
      </c>
      <c r="V13" s="33">
        <f t="shared" ca="1" si="13"/>
        <v>54.065822141202979</v>
      </c>
      <c r="W13" s="33">
        <f t="shared" ca="1" si="13"/>
        <v>67.438946118497341</v>
      </c>
      <c r="X13" s="33">
        <f t="shared" ca="1" si="13"/>
        <v>77.912974948724113</v>
      </c>
      <c r="Y13" s="33">
        <f t="shared" ca="1" si="13"/>
        <v>85.648003506656721</v>
      </c>
      <c r="Z13" s="33">
        <f t="shared" ca="1" si="13"/>
        <v>92.985433245855305</v>
      </c>
      <c r="AA13" s="33">
        <f t="shared" ca="1" si="13"/>
        <v>100.8744851653676</v>
      </c>
      <c r="AB13" s="33">
        <f t="shared" ca="1" si="13"/>
        <v>109.96967267115971</v>
      </c>
      <c r="AC13" s="33">
        <f t="shared" ca="1" si="13"/>
        <v>116.53834701778125</v>
      </c>
      <c r="AD13" s="33">
        <f t="shared" ca="1" si="13"/>
        <v>127.50462546081428</v>
      </c>
      <c r="AE13" s="33">
        <f t="shared" ca="1" si="13"/>
        <v>144.87543686300464</v>
      </c>
      <c r="AF13" s="33">
        <f t="shared" ca="1" si="13"/>
        <v>141.87003088772772</v>
      </c>
      <c r="AG13" s="33">
        <f t="shared" ca="1" si="13"/>
        <v>148.36789349706143</v>
      </c>
      <c r="AH13" s="33">
        <f t="shared" ca="1" si="13"/>
        <v>149.17490275161396</v>
      </c>
      <c r="AI13" s="33">
        <f t="shared" ca="1" si="13"/>
        <v>152.31212663767002</v>
      </c>
      <c r="AJ13" s="33">
        <f t="shared" ca="1" si="13"/>
        <v>163.44782859761563</v>
      </c>
      <c r="AK13" s="33">
        <f t="shared" ca="1" si="13"/>
        <v>160.04789681575625</v>
      </c>
      <c r="AL13" s="33">
        <f t="shared" ca="1" si="13"/>
        <v>170.38902471441185</v>
      </c>
      <c r="AM13" s="33">
        <f t="shared" ca="1" si="13"/>
        <v>162.48849090969154</v>
      </c>
      <c r="AN13" s="33">
        <f t="shared" ca="1" si="13"/>
        <v>163.15187219162837</v>
      </c>
      <c r="AO13" s="33">
        <f t="shared" ca="1" si="13"/>
        <v>164.45479042024388</v>
      </c>
      <c r="AP13" s="33">
        <f t="shared" ca="1" si="13"/>
        <v>163.45974038701644</v>
      </c>
      <c r="AQ13" s="33">
        <f t="shared" ca="1" si="13"/>
        <v>170.11033324766208</v>
      </c>
      <c r="AR13" s="33">
        <f t="shared" ca="1" si="13"/>
        <v>161.76949446528002</v>
      </c>
      <c r="AS13" s="33">
        <f t="shared" ca="1" si="13"/>
        <v>166.95080326443755</v>
      </c>
      <c r="AT13" s="33">
        <f t="shared" ca="1" si="13"/>
        <v>152.40985222166151</v>
      </c>
      <c r="AU13" s="33">
        <f t="shared" ca="1" si="13"/>
        <v>147.18434844011</v>
      </c>
      <c r="AV13" s="33">
        <f t="shared" ca="1" si="13"/>
        <v>135.77196387755049</v>
      </c>
      <c r="AW13" s="33">
        <f t="shared" ca="1" si="13"/>
        <v>133.46616492431519</v>
      </c>
      <c r="AX13" s="33">
        <f t="shared" ca="1" si="13"/>
        <v>126.6302884058144</v>
      </c>
      <c r="AY13" s="33">
        <f t="shared" ca="1" si="13"/>
        <v>116.70687810528624</v>
      </c>
      <c r="AZ13" s="33">
        <f t="shared" ca="1" si="13"/>
        <v>108.62536138906276</v>
      </c>
      <c r="BA13" s="33">
        <f t="shared" ca="1" si="13"/>
        <v>109.27220217255683</v>
      </c>
      <c r="BB13" s="33">
        <f t="shared" ca="1" si="13"/>
        <v>94.264681062292865</v>
      </c>
      <c r="BC13" s="33">
        <f t="shared" ca="1" si="13"/>
        <v>85.215347193762668</v>
      </c>
      <c r="BD13" s="33">
        <f t="shared" ca="1" si="13"/>
        <v>76.24441393509467</v>
      </c>
      <c r="BE13" s="33">
        <f t="shared" ca="1" si="13"/>
        <v>67.998086720467455</v>
      </c>
      <c r="BF13" s="33">
        <f t="shared" ca="1" si="13"/>
        <v>56.411276854656997</v>
      </c>
      <c r="BG13" s="33">
        <f t="shared" ca="1" si="13"/>
        <v>56.330363535315215</v>
      </c>
      <c r="BH13" s="33">
        <f t="shared" ca="1" si="13"/>
        <v>42.484498567596923</v>
      </c>
      <c r="BI13" s="18" t="s">
        <v>120</v>
      </c>
    </row>
    <row r="14" spans="1:63" x14ac:dyDescent="0.25">
      <c r="A14" s="22" t="s">
        <v>82</v>
      </c>
      <c r="B14" s="20">
        <v>700</v>
      </c>
      <c r="C14" s="24" t="s">
        <v>29</v>
      </c>
      <c r="D14" s="28">
        <f>B14/1000</f>
        <v>0.7</v>
      </c>
      <c r="E14" s="24" t="s">
        <v>50</v>
      </c>
      <c r="G14" s="18" t="s">
        <v>113</v>
      </c>
      <c r="H14" s="18" t="s">
        <v>114</v>
      </c>
      <c r="I14" s="33"/>
      <c r="J14" s="33">
        <f t="shared" ref="J14:AO14" si="14">360*(J6/1000)/$B$5*100</f>
        <v>0</v>
      </c>
      <c r="K14" s="33">
        <f t="shared" si="14"/>
        <v>3.0000000000000004</v>
      </c>
      <c r="L14" s="33">
        <f t="shared" si="14"/>
        <v>6.0000000000000009</v>
      </c>
      <c r="M14" s="33">
        <f t="shared" si="14"/>
        <v>9.0000000000000018</v>
      </c>
      <c r="N14" s="33">
        <f t="shared" si="14"/>
        <v>12.000000000000002</v>
      </c>
      <c r="O14" s="33">
        <f t="shared" si="14"/>
        <v>15</v>
      </c>
      <c r="P14" s="33">
        <f t="shared" si="14"/>
        <v>18.000000000000004</v>
      </c>
      <c r="Q14" s="33">
        <f t="shared" si="14"/>
        <v>21.000000000000004</v>
      </c>
      <c r="R14" s="33">
        <f t="shared" si="14"/>
        <v>24.000000000000004</v>
      </c>
      <c r="S14" s="33">
        <f t="shared" si="14"/>
        <v>27.000000000000007</v>
      </c>
      <c r="T14" s="33">
        <f t="shared" si="14"/>
        <v>30</v>
      </c>
      <c r="U14" s="33">
        <f t="shared" si="14"/>
        <v>33.000000000000007</v>
      </c>
      <c r="V14" s="33">
        <f t="shared" si="14"/>
        <v>36.000000000000007</v>
      </c>
      <c r="W14" s="33">
        <f t="shared" si="14"/>
        <v>39</v>
      </c>
      <c r="X14" s="33">
        <f t="shared" si="14"/>
        <v>42.000000000000007</v>
      </c>
      <c r="Y14" s="33">
        <f t="shared" si="14"/>
        <v>45.000000000000007</v>
      </c>
      <c r="Z14" s="33">
        <f t="shared" si="14"/>
        <v>48.000000000000007</v>
      </c>
      <c r="AA14" s="33">
        <f t="shared" si="14"/>
        <v>51</v>
      </c>
      <c r="AB14" s="33">
        <f t="shared" si="14"/>
        <v>54.000000000000014</v>
      </c>
      <c r="AC14" s="33">
        <f t="shared" si="14"/>
        <v>57.000000000000007</v>
      </c>
      <c r="AD14" s="33">
        <f t="shared" si="14"/>
        <v>60</v>
      </c>
      <c r="AE14" s="33">
        <f t="shared" si="14"/>
        <v>63.000000000000014</v>
      </c>
      <c r="AF14" s="33">
        <f t="shared" si="14"/>
        <v>66.000000000000014</v>
      </c>
      <c r="AG14" s="33">
        <f t="shared" si="14"/>
        <v>69</v>
      </c>
      <c r="AH14" s="33">
        <f t="shared" si="14"/>
        <v>72.000000000000014</v>
      </c>
      <c r="AI14" s="33">
        <f t="shared" si="14"/>
        <v>75</v>
      </c>
      <c r="AJ14" s="33">
        <f t="shared" si="14"/>
        <v>78</v>
      </c>
      <c r="AK14" s="33">
        <f t="shared" si="14"/>
        <v>81</v>
      </c>
      <c r="AL14" s="33">
        <f t="shared" si="14"/>
        <v>84.000000000000014</v>
      </c>
      <c r="AM14" s="33">
        <f t="shared" si="14"/>
        <v>87</v>
      </c>
      <c r="AN14" s="33">
        <f t="shared" si="14"/>
        <v>90.000000000000014</v>
      </c>
      <c r="AO14" s="33">
        <f t="shared" si="14"/>
        <v>93</v>
      </c>
      <c r="AP14" s="33">
        <f t="shared" ref="AP14:BH14" si="15">360*(AP6/1000)/$B$5*100</f>
        <v>96.000000000000014</v>
      </c>
      <c r="AQ14" s="33">
        <f t="shared" si="15"/>
        <v>99.000000000000014</v>
      </c>
      <c r="AR14" s="33">
        <f t="shared" si="15"/>
        <v>102</v>
      </c>
      <c r="AS14" s="33">
        <f t="shared" si="15"/>
        <v>105</v>
      </c>
      <c r="AT14" s="33">
        <f t="shared" si="15"/>
        <v>108.00000000000003</v>
      </c>
      <c r="AU14" s="33">
        <f t="shared" si="15"/>
        <v>111.00000000000001</v>
      </c>
      <c r="AV14" s="33">
        <f t="shared" si="15"/>
        <v>114.00000000000001</v>
      </c>
      <c r="AW14" s="33">
        <f t="shared" si="15"/>
        <v>117.00000000000001</v>
      </c>
      <c r="AX14" s="33">
        <f t="shared" si="15"/>
        <v>120</v>
      </c>
      <c r="AY14" s="33">
        <f t="shared" si="15"/>
        <v>123.00000000000001</v>
      </c>
      <c r="AZ14" s="33">
        <f t="shared" si="15"/>
        <v>126.00000000000003</v>
      </c>
      <c r="BA14" s="33">
        <f t="shared" si="15"/>
        <v>129</v>
      </c>
      <c r="BB14" s="33">
        <f t="shared" si="15"/>
        <v>132.00000000000003</v>
      </c>
      <c r="BC14" s="33">
        <f t="shared" si="15"/>
        <v>135</v>
      </c>
      <c r="BD14" s="33">
        <f t="shared" si="15"/>
        <v>138</v>
      </c>
      <c r="BE14" s="33">
        <f t="shared" si="15"/>
        <v>141</v>
      </c>
      <c r="BF14" s="33">
        <f t="shared" si="15"/>
        <v>144.00000000000003</v>
      </c>
      <c r="BG14" s="33">
        <f t="shared" si="15"/>
        <v>147</v>
      </c>
      <c r="BH14" s="33">
        <f t="shared" si="15"/>
        <v>150</v>
      </c>
      <c r="BI14" s="18" t="s">
        <v>120</v>
      </c>
      <c r="BJ14" s="16"/>
      <c r="BK14" s="16"/>
    </row>
    <row r="15" spans="1:63" x14ac:dyDescent="0.25">
      <c r="A15" s="22" t="s">
        <v>72</v>
      </c>
      <c r="B15" s="20">
        <v>2</v>
      </c>
      <c r="C15" s="24" t="s">
        <v>79</v>
      </c>
      <c r="D15" s="28">
        <f t="shared" ref="D15:D18" si="16">B15/1000</f>
        <v>2E-3</v>
      </c>
      <c r="E15" s="24" t="s">
        <v>103</v>
      </c>
      <c r="G15" s="18" t="s">
        <v>117</v>
      </c>
      <c r="H15" s="18" t="s">
        <v>28</v>
      </c>
      <c r="I15" s="33">
        <f>MAX(J15:BH15)/SQRT(2)</f>
        <v>6.7319257580463505</v>
      </c>
      <c r="J15" s="36">
        <f>$B$5*2*SQRT(2)/$D$11*SIN(J14/360*2*PI())</f>
        <v>0</v>
      </c>
      <c r="K15" s="36">
        <f t="shared" ref="K15:BH15" si="17">$B$5*2*SQRT(2)/$D$11*SIN(K14/360*2*PI())</f>
        <v>0.49825822814575937</v>
      </c>
      <c r="L15" s="36">
        <f t="shared" si="17"/>
        <v>0.995150765121676</v>
      </c>
      <c r="M15" s="36">
        <f t="shared" si="17"/>
        <v>1.4893156630224758</v>
      </c>
      <c r="N15" s="36">
        <f t="shared" si="17"/>
        <v>1.9793984502119935</v>
      </c>
      <c r="O15" s="36">
        <f t="shared" si="17"/>
        <v>2.4640558438357787</v>
      </c>
      <c r="P15" s="36">
        <f t="shared" si="17"/>
        <v>2.9419594316660325</v>
      </c>
      <c r="Q15" s="36">
        <f t="shared" si="17"/>
        <v>3.4117993131871827</v>
      </c>
      <c r="R15" s="36">
        <f t="shared" si="17"/>
        <v>3.8722876899421488</v>
      </c>
      <c r="S15" s="36">
        <f t="shared" si="17"/>
        <v>4.3221623952984016</v>
      </c>
      <c r="T15" s="36">
        <f t="shared" si="17"/>
        <v>4.7601903539589632</v>
      </c>
      <c r="U15" s="36">
        <f t="shared" si="17"/>
        <v>5.1851709617361017</v>
      </c>
      <c r="V15" s="36">
        <f t="shared" si="17"/>
        <v>5.5959393763239342</v>
      </c>
      <c r="W15" s="36">
        <f t="shared" si="17"/>
        <v>5.9913697100502397</v>
      </c>
      <c r="X15" s="36">
        <f t="shared" si="17"/>
        <v>6.3703781158563002</v>
      </c>
      <c r="Y15" s="36">
        <f t="shared" si="17"/>
        <v>6.7319257580463523</v>
      </c>
      <c r="Z15" s="36">
        <f t="shared" si="17"/>
        <v>7.0750216596640207</v>
      </c>
      <c r="AA15" s="36">
        <f t="shared" si="17"/>
        <v>7.3987254186912743</v>
      </c>
      <c r="AB15" s="36">
        <f t="shared" si="17"/>
        <v>7.7021497856249974</v>
      </c>
      <c r="AC15" s="36">
        <f t="shared" si="17"/>
        <v>7.9844630953661868</v>
      </c>
      <c r="AD15" s="36">
        <f t="shared" si="17"/>
        <v>8.2448915467562038</v>
      </c>
      <c r="AE15" s="36">
        <f t="shared" si="17"/>
        <v>8.4827213235119459</v>
      </c>
      <c r="AF15" s="36">
        <f t="shared" si="17"/>
        <v>8.6973005507466734</v>
      </c>
      <c r="AG15" s="36">
        <f t="shared" si="17"/>
        <v>8.8880410817137516</v>
      </c>
      <c r="AH15" s="36">
        <f t="shared" si="17"/>
        <v>9.0544201098760126</v>
      </c>
      <c r="AI15" s="36">
        <f t="shared" si="17"/>
        <v>9.1959816018821297</v>
      </c>
      <c r="AJ15" s="36">
        <f t="shared" si="17"/>
        <v>9.3123375475223327</v>
      </c>
      <c r="AK15" s="36">
        <f t="shared" si="17"/>
        <v>9.403169023237421</v>
      </c>
      <c r="AL15" s="36">
        <f t="shared" si="17"/>
        <v>9.468227066266083</v>
      </c>
      <c r="AM15" s="36">
        <f t="shared" si="17"/>
        <v>9.5073333570345007</v>
      </c>
      <c r="AN15" s="36">
        <f t="shared" si="17"/>
        <v>9.5203807079179281</v>
      </c>
      <c r="AO15" s="36">
        <f t="shared" si="17"/>
        <v>9.5073333570345007</v>
      </c>
      <c r="AP15" s="36">
        <f t="shared" si="17"/>
        <v>9.4682270662660812</v>
      </c>
      <c r="AQ15" s="36">
        <f t="shared" si="17"/>
        <v>9.403169023237421</v>
      </c>
      <c r="AR15" s="36">
        <f t="shared" si="17"/>
        <v>9.3123375475223327</v>
      </c>
      <c r="AS15" s="36">
        <f t="shared" si="17"/>
        <v>9.1959816018821297</v>
      </c>
      <c r="AT15" s="36">
        <f t="shared" si="17"/>
        <v>9.0544201098760109</v>
      </c>
      <c r="AU15" s="36">
        <f t="shared" si="17"/>
        <v>8.8880410817137516</v>
      </c>
      <c r="AV15" s="36">
        <f t="shared" si="17"/>
        <v>8.6973005507466716</v>
      </c>
      <c r="AW15" s="36">
        <f t="shared" si="17"/>
        <v>8.4827213235119441</v>
      </c>
      <c r="AX15" s="36">
        <f t="shared" si="17"/>
        <v>8.2448915467562038</v>
      </c>
      <c r="AY15" s="36">
        <f t="shared" si="17"/>
        <v>7.9844630953661841</v>
      </c>
      <c r="AZ15" s="36">
        <f t="shared" si="17"/>
        <v>7.7021497856249947</v>
      </c>
      <c r="BA15" s="36">
        <f t="shared" si="17"/>
        <v>7.398725418691277</v>
      </c>
      <c r="BB15" s="36">
        <f t="shared" si="17"/>
        <v>7.0750216596640163</v>
      </c>
      <c r="BC15" s="36">
        <f t="shared" si="17"/>
        <v>6.7319257580463514</v>
      </c>
      <c r="BD15" s="36">
        <f t="shared" si="17"/>
        <v>6.3703781158562975</v>
      </c>
      <c r="BE15" s="36">
        <f t="shared" si="17"/>
        <v>5.9913697100502379</v>
      </c>
      <c r="BF15" s="36">
        <f t="shared" si="17"/>
        <v>5.5959393763239298</v>
      </c>
      <c r="BG15" s="36">
        <f t="shared" si="17"/>
        <v>5.1851709617361026</v>
      </c>
      <c r="BH15" s="36">
        <f t="shared" si="17"/>
        <v>4.7601903539589632</v>
      </c>
      <c r="BI15" s="18" t="s">
        <v>120</v>
      </c>
    </row>
    <row r="16" spans="1:63" x14ac:dyDescent="0.25">
      <c r="A16" s="22" t="s">
        <v>73</v>
      </c>
      <c r="B16" s="20">
        <f>SQRT(((B10)/(B14/1000))^2-B15^2)/(2*PI()*B5)</f>
        <v>454.72840880304005</v>
      </c>
      <c r="C16" s="24" t="s">
        <v>84</v>
      </c>
      <c r="D16" s="28">
        <f t="shared" si="16"/>
        <v>0.45472840880304005</v>
      </c>
      <c r="E16" s="24" t="s">
        <v>104</v>
      </c>
      <c r="G16" s="18" t="s">
        <v>127</v>
      </c>
      <c r="BI16" s="18" t="s">
        <v>120</v>
      </c>
    </row>
    <row r="17" spans="1:61" x14ac:dyDescent="0.25">
      <c r="A17" s="22" t="s">
        <v>123</v>
      </c>
      <c r="B17" s="20">
        <f>SQRT((B15/1000)^2+(2*PI()*B5*B16/1000)^2)</f>
        <v>171.42857142857147</v>
      </c>
      <c r="C17" s="32" t="s">
        <v>103</v>
      </c>
      <c r="D17" s="20">
        <f>B17</f>
        <v>171.42857142857147</v>
      </c>
      <c r="E17" s="32" t="s">
        <v>103</v>
      </c>
      <c r="G17" s="38" t="s">
        <v>101</v>
      </c>
      <c r="H17" s="39"/>
      <c r="I17" s="39"/>
      <c r="J17" s="40">
        <f>(C_*R_*Rs+L-SQRT((C_*R_*Rs+L)^2-4*C_*L*Rs*(R_+Rs)))/(2*C_*L*Rs)</f>
        <v>6.3737393770073574</v>
      </c>
      <c r="AM17" s="16"/>
      <c r="BI17" s="18" t="s">
        <v>120</v>
      </c>
    </row>
    <row r="18" spans="1:61" x14ac:dyDescent="0.25">
      <c r="A18" s="22" t="s">
        <v>37</v>
      </c>
      <c r="B18" s="20">
        <f>(('T1 Values'!$B$51+'T1 Values'!$C$51)/2+(1/B11)*('T1 Values'!$E$51+'T1 Values'!$F$51)/2)*1000</f>
        <v>250.38596374346128</v>
      </c>
      <c r="C18" s="24" t="s">
        <v>79</v>
      </c>
      <c r="D18" s="28">
        <f t="shared" si="16"/>
        <v>0.25038596374346128</v>
      </c>
      <c r="E18" s="24" t="s">
        <v>103</v>
      </c>
      <c r="G18" s="38" t="s">
        <v>102</v>
      </c>
      <c r="H18" s="39"/>
      <c r="I18" s="39"/>
      <c r="J18" s="39">
        <f>((C_*R_*Rs+L)+SQRT((C_*R_*Rs+L)^2-4*C_*L*Rs*(R_+Rs)))/(2*C_*L*Rs)</f>
        <v>124999999.80274549</v>
      </c>
      <c r="BI18" s="18" t="s">
        <v>120</v>
      </c>
    </row>
    <row r="19" spans="1:61" x14ac:dyDescent="0.25">
      <c r="A19" s="22" t="s">
        <v>59</v>
      </c>
      <c r="B19" s="20">
        <f>13454*(B13/10800)^0.5243</f>
        <v>15046.768932565712</v>
      </c>
      <c r="C19" s="24" t="s">
        <v>106</v>
      </c>
      <c r="D19" s="28">
        <f>B19/1000^2</f>
        <v>1.5046768932565712E-2</v>
      </c>
      <c r="E19" s="24" t="s">
        <v>104</v>
      </c>
      <c r="G19" s="26" t="s">
        <v>99</v>
      </c>
      <c r="H19" s="26"/>
      <c r="I19" s="26"/>
      <c r="J19" s="37">
        <f t="shared" ref="J19:AO19" ca="1" si="18">($J$18*(J7-J9)+(J11-J8)/C_)/($J$17-$J$18)</f>
        <v>-14.985000764060246</v>
      </c>
      <c r="K19" s="37">
        <f t="shared" ca="1" si="18"/>
        <v>-14.488313848539253</v>
      </c>
      <c r="L19" s="37">
        <f t="shared" ca="1" si="18"/>
        <v>-14.016533534673599</v>
      </c>
      <c r="M19" s="37">
        <f t="shared" ca="1" si="18"/>
        <v>-13.52979761658969</v>
      </c>
      <c r="N19" s="37">
        <f t="shared" ca="1" si="18"/>
        <v>-13.006170508679871</v>
      </c>
      <c r="O19" s="37">
        <f t="shared" ca="1" si="18"/>
        <v>-12.507558958762885</v>
      </c>
      <c r="P19" s="37">
        <f t="shared" ca="1" si="18"/>
        <v>-12.070669822273834</v>
      </c>
      <c r="Q19" s="37">
        <f t="shared" ca="1" si="18"/>
        <v>-11.62778390758408</v>
      </c>
      <c r="R19" s="37">
        <f t="shared" ca="1" si="18"/>
        <v>-11.120320345039513</v>
      </c>
      <c r="S19" s="37">
        <f t="shared" ca="1" si="18"/>
        <v>-10.37246758716787</v>
      </c>
      <c r="T19" s="37">
        <f t="shared" ca="1" si="18"/>
        <v>-10.26472680892288</v>
      </c>
      <c r="U19" s="37">
        <f t="shared" ca="1" si="18"/>
        <v>-9.7807930414461062</v>
      </c>
      <c r="V19" s="37">
        <f t="shared" ca="1" si="18"/>
        <v>-9.5940569240365452</v>
      </c>
      <c r="W19" s="37">
        <f t="shared" ca="1" si="18"/>
        <v>-8.9641371533476093</v>
      </c>
      <c r="X19" s="37">
        <f t="shared" ca="1" si="18"/>
        <v>-8.5134509930500304</v>
      </c>
      <c r="Y19" s="37">
        <f t="shared" ca="1" si="18"/>
        <v>-8.1998106005073499</v>
      </c>
      <c r="Z19" s="37">
        <f t="shared" ca="1" si="18"/>
        <v>-7.9151399900669244</v>
      </c>
      <c r="AA19" s="37">
        <f t="shared" ca="1" si="18"/>
        <v>-7.6213350031092579</v>
      </c>
      <c r="AB19" s="37">
        <f t="shared" ca="1" si="18"/>
        <v>-7.296531755792862</v>
      </c>
      <c r="AC19" s="37">
        <f t="shared" ca="1" si="18"/>
        <v>-7.0702393326939639</v>
      </c>
      <c r="AD19" s="37">
        <f t="shared" ca="1" si="18"/>
        <v>-6.7062201916962154</v>
      </c>
      <c r="AE19" s="37">
        <f t="shared" ca="1" si="18"/>
        <v>-6.1602838797956423</v>
      </c>
      <c r="AF19" s="37">
        <f t="shared" ca="1" si="18"/>
        <v>-6.2522968886106689</v>
      </c>
      <c r="AG19" s="37">
        <f t="shared" ca="1" si="18"/>
        <v>-6.0545502710284795</v>
      </c>
      <c r="AH19" s="37">
        <f t="shared" ca="1" si="18"/>
        <v>-6.0302957558211006</v>
      </c>
      <c r="AI19" s="37">
        <f t="shared" ca="1" si="18"/>
        <v>-5.9366246862434879</v>
      </c>
      <c r="AJ19" s="37">
        <f t="shared" ca="1" si="18"/>
        <v>-5.6116907842543231</v>
      </c>
      <c r="AK19" s="37">
        <f t="shared" ca="1" si="18"/>
        <v>-5.7096917444447639</v>
      </c>
      <c r="AL19" s="37">
        <f t="shared" ca="1" si="18"/>
        <v>-5.4147303228620824</v>
      </c>
      <c r="AM19" s="37">
        <f t="shared" ca="1" si="18"/>
        <v>-5.6392390333958877</v>
      </c>
      <c r="AN19" s="37">
        <f t="shared" ca="1" si="18"/>
        <v>-5.6201807962158901</v>
      </c>
      <c r="AO19" s="37">
        <f t="shared" ca="1" si="18"/>
        <v>-5.5828617908644427</v>
      </c>
      <c r="AP19" s="37">
        <f t="shared" ref="AP19:BH19" ca="1" si="19">($J$18*(AP7-AP9)+(AP11-AP8)/C_)/($J$17-$J$18)</f>
        <v>-5.6113492353294046</v>
      </c>
      <c r="AQ19" s="37">
        <f t="shared" ca="1" si="19"/>
        <v>-5.4225601822527469</v>
      </c>
      <c r="AR19" s="37">
        <f t="shared" ca="1" si="19"/>
        <v>-5.6599390204408673</v>
      </c>
      <c r="AS19" s="37">
        <f t="shared" ca="1" si="19"/>
        <v>-5.5117799965454317</v>
      </c>
      <c r="AT19" s="37">
        <f t="shared" ca="1" si="19"/>
        <v>-5.9337223695884003</v>
      </c>
      <c r="AU19" s="37">
        <f t="shared" ca="1" si="19"/>
        <v>-6.0902411251762238</v>
      </c>
      <c r="AV19" s="37">
        <f t="shared" ca="1" si="19"/>
        <v>-6.4420392108605053</v>
      </c>
      <c r="AW19" s="37">
        <f t="shared" ca="1" si="19"/>
        <v>-6.5148918923961299</v>
      </c>
      <c r="AX19" s="37">
        <f t="shared" ca="1" si="19"/>
        <v>-6.7346540479920369</v>
      </c>
      <c r="AY19" s="37">
        <f t="shared" ca="1" si="19"/>
        <v>-7.0645184627509945</v>
      </c>
      <c r="AZ19" s="37">
        <f t="shared" ca="1" si="19"/>
        <v>-7.3436696475571406</v>
      </c>
      <c r="BA19" s="37">
        <f t="shared" ca="1" si="19"/>
        <v>-7.3209521709316014</v>
      </c>
      <c r="BB19" s="37">
        <f t="shared" ca="1" si="19"/>
        <v>-7.8666742803890433</v>
      </c>
      <c r="BC19" s="37">
        <f t="shared" ca="1" si="19"/>
        <v>-8.2169702075274618</v>
      </c>
      <c r="BD19" s="37">
        <f t="shared" ca="1" si="19"/>
        <v>-8.5831224164583411</v>
      </c>
      <c r="BE19" s="37">
        <f t="shared" ca="1" si="19"/>
        <v>-8.9392289935256901</v>
      </c>
      <c r="BF19" s="37">
        <f t="shared" ca="1" si="19"/>
        <v>-9.4783647991776832</v>
      </c>
      <c r="BG19" s="37">
        <f t="shared" ca="1" si="19"/>
        <v>-9.4823154284294464</v>
      </c>
      <c r="BH19" s="37">
        <f t="shared" ca="1" si="19"/>
        <v>-10.20620301681263</v>
      </c>
      <c r="BI19" s="18" t="s">
        <v>120</v>
      </c>
    </row>
    <row r="20" spans="1:61" x14ac:dyDescent="0.25">
      <c r="A20" s="22" t="s">
        <v>74</v>
      </c>
      <c r="B20" s="20">
        <v>1000</v>
      </c>
      <c r="C20" s="24" t="s">
        <v>89</v>
      </c>
      <c r="D20" s="30">
        <f>B20*10^-9</f>
        <v>1.0000000000000002E-6</v>
      </c>
      <c r="E20" s="24" t="s">
        <v>105</v>
      </c>
      <c r="G20" s="26" t="s">
        <v>100</v>
      </c>
      <c r="H20" s="26"/>
      <c r="I20" s="26"/>
      <c r="J20" s="37">
        <f t="shared" ref="J20:AO20" ca="1" si="20">J9-J7-J19</f>
        <v>-1.4999235939754385E-2</v>
      </c>
      <c r="K20" s="37">
        <f t="shared" ca="1" si="20"/>
        <v>-1.4087732084485438E-2</v>
      </c>
      <c r="L20" s="37">
        <f t="shared" ca="1" si="20"/>
        <v>-1.3221936023645853E-2</v>
      </c>
      <c r="M20" s="37">
        <f t="shared" ca="1" si="20"/>
        <v>-1.2328693918878031E-2</v>
      </c>
      <c r="N20" s="37">
        <f t="shared" ca="1" si="20"/>
        <v>-1.1367750288860279E-2</v>
      </c>
      <c r="O20" s="37">
        <f t="shared" ca="1" si="20"/>
        <v>-1.0452714406437025E-2</v>
      </c>
      <c r="P20" s="37">
        <f t="shared" ca="1" si="20"/>
        <v>-9.6509495123147104E-3</v>
      </c>
      <c r="Q20" s="37">
        <f t="shared" ca="1" si="20"/>
        <v>-8.838179523678491E-3</v>
      </c>
      <c r="R20" s="37">
        <f t="shared" ca="1" si="20"/>
        <v>-7.9068987123402934E-3</v>
      </c>
      <c r="S20" s="37">
        <f t="shared" ca="1" si="20"/>
        <v>-6.5344633799977458E-3</v>
      </c>
      <c r="T20" s="37">
        <f t="shared" ca="1" si="20"/>
        <v>-6.3367409684111919E-3</v>
      </c>
      <c r="U20" s="37">
        <f t="shared" ca="1" si="20"/>
        <v>-5.4486412803278483E-3</v>
      </c>
      <c r="V20" s="37">
        <f t="shared" ca="1" si="20"/>
        <v>-5.1059491625817799E-3</v>
      </c>
      <c r="W20" s="37">
        <f t="shared" ca="1" si="20"/>
        <v>-3.9499406559144745E-3</v>
      </c>
      <c r="X20" s="37">
        <f t="shared" ca="1" si="20"/>
        <v>-3.1228559073710471E-3</v>
      </c>
      <c r="Y20" s="37">
        <f t="shared" ca="1" si="20"/>
        <v>-2.5472731447973018E-3</v>
      </c>
      <c r="Z20" s="37">
        <f t="shared" ca="1" si="20"/>
        <v>-2.0248547947465667E-3</v>
      </c>
      <c r="AA20" s="37">
        <f t="shared" ca="1" si="20"/>
        <v>-1.4856733306478631E-3</v>
      </c>
      <c r="AB20" s="37">
        <f t="shared" ca="1" si="20"/>
        <v>-8.8960485595901417E-4</v>
      </c>
      <c r="AC20" s="37">
        <f t="shared" ca="1" si="20"/>
        <v>-4.7432027803395727E-4</v>
      </c>
      <c r="AD20" s="37">
        <f t="shared" ca="1" si="20"/>
        <v>1.9371594366202061E-4</v>
      </c>
      <c r="AE20" s="37">
        <f t="shared" ca="1" si="20"/>
        <v>1.1956007074402919E-3</v>
      </c>
      <c r="AF20" s="37">
        <f t="shared" ca="1" si="20"/>
        <v>1.0267413925504343E-3</v>
      </c>
      <c r="AG20" s="37">
        <f t="shared" ca="1" si="20"/>
        <v>1.3896396261463551E-3</v>
      </c>
      <c r="AH20" s="37">
        <f t="shared" ca="1" si="20"/>
        <v>1.4341507324964198E-3</v>
      </c>
      <c r="AI20" s="37">
        <f t="shared" ca="1" si="20"/>
        <v>1.6060528671788532E-3</v>
      </c>
      <c r="AJ20" s="37">
        <f t="shared" ca="1" si="20"/>
        <v>2.2023611151222866E-3</v>
      </c>
      <c r="AK20" s="37">
        <f t="shared" ca="1" si="20"/>
        <v>2.022512904424012E-3</v>
      </c>
      <c r="AL20" s="37">
        <f t="shared" ca="1" si="20"/>
        <v>2.5638166201584767E-3</v>
      </c>
      <c r="AM20" s="37">
        <f t="shared" ca="1" si="20"/>
        <v>2.1518054541731502E-3</v>
      </c>
      <c r="AN20" s="37">
        <f t="shared" ca="1" si="20"/>
        <v>2.1867805181861044E-3</v>
      </c>
      <c r="AO20" s="37">
        <f t="shared" ca="1" si="20"/>
        <v>2.2552671567295235E-3</v>
      </c>
      <c r="AP20" s="37">
        <f t="shared" ref="AP20:BH20" ca="1" si="21">AP9-AP7-AP19</f>
        <v>2.2029879147265063E-3</v>
      </c>
      <c r="AQ20" s="37">
        <f t="shared" ca="1" si="21"/>
        <v>2.5494475139922201E-3</v>
      </c>
      <c r="AR20" s="37">
        <f t="shared" ca="1" si="21"/>
        <v>2.1138175036048423E-3</v>
      </c>
      <c r="AS20" s="37">
        <f t="shared" ca="1" si="21"/>
        <v>2.3857141798675485E-3</v>
      </c>
      <c r="AT20" s="37">
        <f t="shared" ca="1" si="21"/>
        <v>1.6113791053733451E-3</v>
      </c>
      <c r="AU20" s="37">
        <f t="shared" ca="1" si="21"/>
        <v>1.3241409183351038E-3</v>
      </c>
      <c r="AV20" s="37">
        <f t="shared" ca="1" si="21"/>
        <v>6.7853238435411356E-4</v>
      </c>
      <c r="AW20" s="37">
        <f t="shared" ca="1" si="21"/>
        <v>5.4483548594230768E-4</v>
      </c>
      <c r="AX20" s="37">
        <f t="shared" ca="1" si="21"/>
        <v>1.4153504494363034E-4</v>
      </c>
      <c r="AY20" s="37">
        <f t="shared" ca="1" si="21"/>
        <v>-4.6382152148272127E-4</v>
      </c>
      <c r="AZ20" s="37">
        <f t="shared" ca="1" si="21"/>
        <v>-9.7611079909842857E-4</v>
      </c>
      <c r="BA20" s="37">
        <f t="shared" ca="1" si="21"/>
        <v>-9.3442041652647134E-4</v>
      </c>
      <c r="BB20" s="37">
        <f t="shared" ca="1" si="21"/>
        <v>-1.9359120828710275E-3</v>
      </c>
      <c r="BC20" s="37">
        <f t="shared" ca="1" si="21"/>
        <v>-2.5787639037933019E-3</v>
      </c>
      <c r="BD20" s="37">
        <f t="shared" ca="1" si="21"/>
        <v>-3.2507146631690631E-3</v>
      </c>
      <c r="BE20" s="37">
        <f t="shared" ca="1" si="21"/>
        <v>-3.9042300019875853E-3</v>
      </c>
      <c r="BF20" s="37">
        <f t="shared" ca="1" si="21"/>
        <v>-4.8936346953833976E-3</v>
      </c>
      <c r="BG20" s="37">
        <f t="shared" ca="1" si="21"/>
        <v>-4.9008847631437646E-3</v>
      </c>
      <c r="BH20" s="37">
        <f t="shared" ca="1" si="21"/>
        <v>-6.2293399870974042E-3</v>
      </c>
      <c r="BI20" s="18" t="s">
        <v>120</v>
      </c>
    </row>
    <row r="21" spans="1:61" ht="15" customHeight="1" x14ac:dyDescent="0.25">
      <c r="A21" s="23" t="s">
        <v>91</v>
      </c>
      <c r="B21" s="21">
        <v>12000</v>
      </c>
      <c r="C21" s="25" t="s">
        <v>80</v>
      </c>
      <c r="D21" s="29">
        <f>B21/1000</f>
        <v>12</v>
      </c>
      <c r="E21" s="25" t="s">
        <v>28</v>
      </c>
      <c r="G21" s="26" t="s">
        <v>128</v>
      </c>
      <c r="H21" s="26"/>
      <c r="I21" s="26"/>
      <c r="J21" s="37"/>
      <c r="BI21" s="18" t="s">
        <v>120</v>
      </c>
    </row>
    <row r="22" spans="1:61" x14ac:dyDescent="0.25">
      <c r="A22" s="23" t="s">
        <v>92</v>
      </c>
      <c r="B22" s="21">
        <v>3000</v>
      </c>
      <c r="C22" s="25" t="s">
        <v>80</v>
      </c>
      <c r="D22" s="29">
        <f>B22/1000</f>
        <v>3</v>
      </c>
      <c r="E22" s="25" t="s">
        <v>28</v>
      </c>
      <c r="G22" s="38" t="s">
        <v>129</v>
      </c>
      <c r="H22" s="39"/>
      <c r="I22" s="39"/>
      <c r="J22" s="40">
        <f>IMAGINARY(COMPLEX((C_*R_)/(2*L),SQRT(ABS((C_*R_)^2-4*L))/(2*L),"i"))</f>
        <v>4.9655621275005304</v>
      </c>
      <c r="K22" s="37"/>
      <c r="L22" s="42"/>
      <c r="M22" s="42"/>
      <c r="N22" s="42"/>
      <c r="O22" s="42"/>
      <c r="P22" s="42"/>
      <c r="Q22" s="42"/>
      <c r="BI22" s="18" t="s">
        <v>120</v>
      </c>
    </row>
    <row r="23" spans="1:61" x14ac:dyDescent="0.25">
      <c r="A23" s="22" t="s">
        <v>93</v>
      </c>
      <c r="B23" s="20">
        <v>2</v>
      </c>
      <c r="C23" s="24" t="s">
        <v>79</v>
      </c>
      <c r="D23" s="28">
        <f t="shared" ref="D23:D24" si="22">B23/1000</f>
        <v>2E-3</v>
      </c>
      <c r="E23" s="24" t="s">
        <v>103</v>
      </c>
      <c r="G23" s="38" t="s">
        <v>130</v>
      </c>
      <c r="H23" s="39"/>
      <c r="I23" s="39"/>
      <c r="J23" s="40">
        <f>IMAGINARY(COMPLEX((C_*R_)/(2*L),-SQRT(ABS((C_*R_)^2-4*L))/(2*L),"i"))</f>
        <v>-4.9655621275005304</v>
      </c>
      <c r="L23" s="42"/>
      <c r="M23" s="42"/>
      <c r="N23" s="42"/>
      <c r="O23" s="42"/>
      <c r="P23" s="42"/>
      <c r="Q23" s="42"/>
      <c r="BI23" s="18" t="s">
        <v>120</v>
      </c>
    </row>
    <row r="24" spans="1:61" x14ac:dyDescent="0.25">
      <c r="A24" s="22" t="s">
        <v>90</v>
      </c>
      <c r="B24" s="20">
        <f>B23*B21/B22</f>
        <v>8</v>
      </c>
      <c r="C24" s="24" t="s">
        <v>79</v>
      </c>
      <c r="D24" s="28">
        <f t="shared" si="22"/>
        <v>8.0000000000000002E-3</v>
      </c>
      <c r="E24" s="24" t="s">
        <v>103</v>
      </c>
      <c r="G24" s="26" t="s">
        <v>131</v>
      </c>
      <c r="H24" s="26"/>
      <c r="I24" s="26"/>
      <c r="J24" s="37">
        <f t="shared" ref="J24:AO24" ca="1" si="23">J11-J9/(R_+Rs)-J25</f>
        <v>-5.8429932291809097</v>
      </c>
      <c r="K24" s="37">
        <f t="shared" ca="1" si="23"/>
        <v>-10.857310049991428</v>
      </c>
      <c r="L24" s="37">
        <f t="shared" ca="1" si="23"/>
        <v>-10.07018801432441</v>
      </c>
      <c r="M24" s="37">
        <f t="shared" ca="1" si="23"/>
        <v>-9.2581139293858961</v>
      </c>
      <c r="N24" s="37">
        <f t="shared" ca="1" si="23"/>
        <v>-8.3844902893249635</v>
      </c>
      <c r="O24" s="37">
        <f t="shared" ca="1" si="23"/>
        <v>-7.5526028055892542</v>
      </c>
      <c r="P24" s="37">
        <f t="shared" ca="1" si="23"/>
        <v>-6.8236934883344755</v>
      </c>
      <c r="Q24" s="37">
        <f t="shared" ca="1" si="23"/>
        <v>-6.0847790985362682</v>
      </c>
      <c r="R24" s="37">
        <f t="shared" ca="1" si="23"/>
        <v>-5.2381228463835878</v>
      </c>
      <c r="S24" s="37">
        <f t="shared" ca="1" si="23"/>
        <v>-3.9903993448838193</v>
      </c>
      <c r="T24" s="37">
        <f t="shared" ca="1" si="23"/>
        <v>-3.8106437717831358</v>
      </c>
      <c r="U24" s="37">
        <f t="shared" ca="1" si="23"/>
        <v>-3.0032448172502519</v>
      </c>
      <c r="V24" s="37">
        <f t="shared" ca="1" si="23"/>
        <v>-2.6916927907071901</v>
      </c>
      <c r="W24" s="37">
        <f t="shared" ca="1" si="23"/>
        <v>-1.6407296249299925</v>
      </c>
      <c r="X24" s="37">
        <f t="shared" ca="1" si="23"/>
        <v>-0.88880124319310383</v>
      </c>
      <c r="Y24" s="37">
        <f t="shared" ca="1" si="23"/>
        <v>-0.3655211126112512</v>
      </c>
      <c r="Z24" s="37">
        <f t="shared" ca="1" si="23"/>
        <v>0.10942560262677503</v>
      </c>
      <c r="AA24" s="37">
        <f t="shared" ca="1" si="23"/>
        <v>0.59961218444568587</v>
      </c>
      <c r="AB24" s="37">
        <f t="shared" ca="1" si="23"/>
        <v>1.1415165108982812</v>
      </c>
      <c r="AC24" s="37">
        <f t="shared" ca="1" si="23"/>
        <v>1.5190645931108442</v>
      </c>
      <c r="AD24" s="37">
        <f t="shared" ca="1" si="23"/>
        <v>2.126397029125684</v>
      </c>
      <c r="AE24" s="37">
        <f t="shared" ca="1" si="23"/>
        <v>3.0372415229256546</v>
      </c>
      <c r="AF24" s="37">
        <f t="shared" ca="1" si="23"/>
        <v>2.8837262856896118</v>
      </c>
      <c r="AG24" s="37">
        <f t="shared" ca="1" si="23"/>
        <v>3.2136483184726714</v>
      </c>
      <c r="AH24" s="37">
        <f t="shared" ca="1" si="23"/>
        <v>3.2541147449493266</v>
      </c>
      <c r="AI24" s="37">
        <f t="shared" ca="1" si="23"/>
        <v>3.4103963039758867</v>
      </c>
      <c r="AJ24" s="37">
        <f t="shared" ca="1" si="23"/>
        <v>3.9525186157259569</v>
      </c>
      <c r="AK24" s="37">
        <f t="shared" ca="1" si="23"/>
        <v>3.7890130326921607</v>
      </c>
      <c r="AL24" s="37">
        <f t="shared" ca="1" si="23"/>
        <v>4.2811290192560421</v>
      </c>
      <c r="AM24" s="37">
        <f t="shared" ca="1" si="23"/>
        <v>3.9065568973030125</v>
      </c>
      <c r="AN24" s="37">
        <f t="shared" ca="1" si="23"/>
        <v>3.9383538121051203</v>
      </c>
      <c r="AO24" s="37">
        <f t="shared" ca="1" si="23"/>
        <v>4.0006171380600435</v>
      </c>
      <c r="AP24" s="37">
        <f t="shared" ref="AP24:BU24" ca="1" si="24">AP11-AP9/(R_+Rs)-AP25</f>
        <v>3.9530884586742587</v>
      </c>
      <c r="AQ24" s="37">
        <f t="shared" ca="1" si="24"/>
        <v>4.268065619445963</v>
      </c>
      <c r="AR24" s="37">
        <f t="shared" ca="1" si="24"/>
        <v>3.8720208739415227</v>
      </c>
      <c r="AS24" s="37">
        <f t="shared" ca="1" si="24"/>
        <v>4.1192105702123953</v>
      </c>
      <c r="AT24" s="37">
        <f t="shared" ca="1" si="24"/>
        <v>3.4152385522144044</v>
      </c>
      <c r="AU24" s="37">
        <f t="shared" ca="1" si="24"/>
        <v>3.1541014129622695</v>
      </c>
      <c r="AV24" s="37">
        <f t="shared" ca="1" si="24"/>
        <v>2.5671586830322042</v>
      </c>
      <c r="AW24" s="37">
        <f t="shared" ca="1" si="24"/>
        <v>2.4456106885339253</v>
      </c>
      <c r="AX24" s="37">
        <f t="shared" ca="1" si="24"/>
        <v>2.0789577566683874</v>
      </c>
      <c r="AY24" s="37">
        <f t="shared" ca="1" si="24"/>
        <v>1.5286093381180841</v>
      </c>
      <c r="AZ24" s="37">
        <f t="shared" ca="1" si="24"/>
        <v>1.0628712765972139</v>
      </c>
      <c r="BA24" s="37">
        <f t="shared" ca="1" si="24"/>
        <v>1.1007732956540437</v>
      </c>
      <c r="BB24" s="37">
        <f t="shared" ca="1" si="24"/>
        <v>0.19028617891742527</v>
      </c>
      <c r="BC24" s="37">
        <f t="shared" ca="1" si="24"/>
        <v>-0.39415033772283437</v>
      </c>
      <c r="BD24" s="37">
        <f t="shared" ca="1" si="24"/>
        <v>-1.0050416012776395</v>
      </c>
      <c r="BE24" s="37">
        <f t="shared" ca="1" si="24"/>
        <v>-1.599172652569095</v>
      </c>
      <c r="BF24" s="37">
        <f t="shared" ca="1" si="24"/>
        <v>-2.4986711275449629</v>
      </c>
      <c r="BG24" s="37">
        <f t="shared" ca="1" si="24"/>
        <v>-2.5052623888744741</v>
      </c>
      <c r="BH24" s="37">
        <f t="shared" ca="1" si="24"/>
        <v>-3.7130022106011378</v>
      </c>
      <c r="BI24" s="18" t="s">
        <v>120</v>
      </c>
    </row>
    <row r="25" spans="1:61" x14ac:dyDescent="0.25">
      <c r="A25" s="22" t="s">
        <v>94</v>
      </c>
      <c r="B25" s="20">
        <f>B19/1000+B16/($D$11)</f>
        <v>40.556751333704185</v>
      </c>
      <c r="C25" s="24" t="s">
        <v>84</v>
      </c>
      <c r="D25" s="28">
        <f>B25/1000</f>
        <v>4.0556751333704184E-2</v>
      </c>
      <c r="E25" s="24" t="s">
        <v>104</v>
      </c>
      <c r="G25" s="26" t="s">
        <v>132</v>
      </c>
      <c r="H25" s="26"/>
      <c r="I25" s="26"/>
      <c r="J25" s="37">
        <f t="shared" ref="J25:AO25" ca="1" si="25">IMSUM(J7/(R_+Rs)-J9/L-J11*$D$11*IMPRODUCT($J$22^-1,R_/L))/IMSUM($J$22-J$23)</f>
        <v>5.8429932291809097</v>
      </c>
      <c r="K25" s="37">
        <f t="shared" ca="1" si="25"/>
        <v>8.9840921823738338</v>
      </c>
      <c r="L25" s="37">
        <f t="shared" ca="1" si="25"/>
        <v>6.4176856801603472</v>
      </c>
      <c r="M25" s="37">
        <f t="shared" ca="1" si="25"/>
        <v>3.769923176472874</v>
      </c>
      <c r="N25" s="37">
        <f t="shared" ca="1" si="25"/>
        <v>0.92147873108282463</v>
      </c>
      <c r="O25" s="37">
        <f t="shared" ca="1" si="25"/>
        <v>-1.7908852361642071</v>
      </c>
      <c r="P25" s="37">
        <f t="shared" ca="1" si="25"/>
        <v>-4.1674895320170755</v>
      </c>
      <c r="Q25" s="37">
        <f t="shared" ca="1" si="25"/>
        <v>-6.5767153046766325</v>
      </c>
      <c r="R25" s="37">
        <f t="shared" ca="1" si="25"/>
        <v>-9.3372327495008562</v>
      </c>
      <c r="S25" s="37">
        <f t="shared" ca="1" si="25"/>
        <v>-13.405427466600919</v>
      </c>
      <c r="T25" s="37">
        <f t="shared" ca="1" si="25"/>
        <v>-13.991519394803378</v>
      </c>
      <c r="U25" s="37">
        <f t="shared" ca="1" si="25"/>
        <v>-16.624038664877723</v>
      </c>
      <c r="V25" s="37">
        <f t="shared" ca="1" si="25"/>
        <v>-17.639852109892434</v>
      </c>
      <c r="W25" s="37">
        <f t="shared" ca="1" si="25"/>
        <v>-21.066510976013124</v>
      </c>
      <c r="X25" s="37">
        <f t="shared" ca="1" si="25"/>
        <v>-23.518168788455569</v>
      </c>
      <c r="Y25" s="37">
        <f t="shared" ca="1" si="25"/>
        <v>-25.224320399960725</v>
      </c>
      <c r="Z25" s="37">
        <f t="shared" ca="1" si="25"/>
        <v>-26.772881211320584</v>
      </c>
      <c r="AA25" s="37">
        <f t="shared" ca="1" si="25"/>
        <v>-28.371131512891328</v>
      </c>
      <c r="AB25" s="37">
        <f t="shared" ca="1" si="25"/>
        <v>-30.138007199209696</v>
      </c>
      <c r="AC25" s="37">
        <f t="shared" ca="1" si="25"/>
        <v>-31.369000373308157</v>
      </c>
      <c r="AD25" s="37">
        <f t="shared" ca="1" si="25"/>
        <v>-33.349204003959834</v>
      </c>
      <c r="AE25" s="37">
        <f t="shared" ca="1" si="25"/>
        <v>-36.319006811490901</v>
      </c>
      <c r="AF25" s="37">
        <f t="shared" ca="1" si="25"/>
        <v>-35.818471335187823</v>
      </c>
      <c r="AG25" s="37">
        <f t="shared" ca="1" si="25"/>
        <v>-36.89418007130562</v>
      </c>
      <c r="AH25" s="37">
        <f t="shared" ca="1" si="25"/>
        <v>-37.026120603173617</v>
      </c>
      <c r="AI25" s="37">
        <f t="shared" ca="1" si="25"/>
        <v>-37.535675654471625</v>
      </c>
      <c r="AJ25" s="37">
        <f t="shared" ca="1" si="25"/>
        <v>-39.303262080496481</v>
      </c>
      <c r="AK25" s="37">
        <f t="shared" ca="1" si="25"/>
        <v>-38.770153143849363</v>
      </c>
      <c r="AL25" s="37">
        <f t="shared" ca="1" si="25"/>
        <v>-40.374694257592203</v>
      </c>
      <c r="AM25" s="37">
        <f t="shared" ca="1" si="25"/>
        <v>-39.153404183412512</v>
      </c>
      <c r="AN25" s="37">
        <f t="shared" ca="1" si="25"/>
        <v>-39.257077826381334</v>
      </c>
      <c r="AO25" s="37">
        <f t="shared" ca="1" si="25"/>
        <v>-39.460087013444195</v>
      </c>
      <c r="AP25" s="37">
        <f t="shared" ref="AP25:BH25" ca="1" si="26">IMSUM(AP7/(R_+Rs)-AP9/L-AP11*$D$11*IMPRODUCT($J$22^-1,R_/L))/IMSUM($J$22-AP$23)</f>
        <v>-39.305120049885865</v>
      </c>
      <c r="AQ25" s="37">
        <f t="shared" ca="1" si="26"/>
        <v>-40.332101123752103</v>
      </c>
      <c r="AR25" s="37">
        <f t="shared" ca="1" si="26"/>
        <v>-39.040799694020599</v>
      </c>
      <c r="AS25" s="37">
        <f t="shared" ca="1" si="26"/>
        <v>-39.846760161449389</v>
      </c>
      <c r="AT25" s="37">
        <f t="shared" ca="1" si="26"/>
        <v>-37.551463774739183</v>
      </c>
      <c r="AU25" s="37">
        <f t="shared" ca="1" si="26"/>
        <v>-36.700027756208463</v>
      </c>
      <c r="AV25" s="37">
        <f t="shared" ca="1" si="26"/>
        <v>-34.786304635443628</v>
      </c>
      <c r="AW25" s="37">
        <f t="shared" ca="1" si="26"/>
        <v>-34.389998155283934</v>
      </c>
      <c r="AX25" s="37">
        <f t="shared" ca="1" si="26"/>
        <v>-33.194528551135804</v>
      </c>
      <c r="AY25" s="37">
        <f t="shared" ca="1" si="26"/>
        <v>-31.40012095504596</v>
      </c>
      <c r="AZ25" s="37">
        <f t="shared" ca="1" si="26"/>
        <v>-29.881584901862688</v>
      </c>
      <c r="BA25" s="37">
        <f t="shared" ca="1" si="26"/>
        <v>-30.005164199286131</v>
      </c>
      <c r="BB25" s="37">
        <f t="shared" ca="1" si="26"/>
        <v>-27.036526617447436</v>
      </c>
      <c r="BC25" s="37">
        <f t="shared" ca="1" si="26"/>
        <v>-25.130974989528145</v>
      </c>
      <c r="BD25" s="37">
        <f t="shared" ca="1" si="26"/>
        <v>-23.139167823814876</v>
      </c>
      <c r="BE25" s="37">
        <f t="shared" ca="1" si="26"/>
        <v>-21.202007225954851</v>
      </c>
      <c r="BF25" s="37">
        <f t="shared" ca="1" si="26"/>
        <v>-18.269198042239299</v>
      </c>
      <c r="BG25" s="37">
        <f t="shared" ca="1" si="26"/>
        <v>-18.247707275665181</v>
      </c>
      <c r="BH25" s="37">
        <f t="shared" ca="1" si="26"/>
        <v>-14.30987909780851</v>
      </c>
      <c r="BI25" s="18" t="s">
        <v>120</v>
      </c>
    </row>
    <row r="26" spans="1:61" x14ac:dyDescent="0.25">
      <c r="A26" s="22" t="s">
        <v>96</v>
      </c>
      <c r="B26" s="20">
        <f>B18+B15/(B11/1000)</f>
        <v>250.49816250609538</v>
      </c>
      <c r="C26" s="24" t="s">
        <v>79</v>
      </c>
      <c r="D26" s="28">
        <f>B26/1000</f>
        <v>0.25049816250609536</v>
      </c>
      <c r="E26" s="24" t="s">
        <v>103</v>
      </c>
      <c r="G26" s="18" t="s">
        <v>134</v>
      </c>
      <c r="J26" s="37">
        <f ca="1">J24*EXP(-$J$22/$B$4)+J25*EXP(-$J$23/$B$4)</f>
        <v>5.8027491803969156E-4</v>
      </c>
      <c r="K26" s="37">
        <f t="shared" ref="J26:AO26" ca="1" si="27">K24*EXP(-$J$22/$B$4)+K25*EXP(-$J$23/$B$4)</f>
        <v>-1.8722326327717536</v>
      </c>
      <c r="L26" s="37">
        <f t="shared" ca="1" si="27"/>
        <v>-3.6516836230548764</v>
      </c>
      <c r="M26" s="37">
        <f t="shared" ca="1" si="27"/>
        <v>-5.4875438444023334</v>
      </c>
      <c r="N26" s="37">
        <f t="shared" ca="1" si="27"/>
        <v>-7.4625494737693767</v>
      </c>
      <c r="O26" s="37">
        <f t="shared" ca="1" si="27"/>
        <v>-9.3432019516068525</v>
      </c>
      <c r="P26" s="37">
        <f t="shared" ca="1" si="27"/>
        <v>-10.991051138444186</v>
      </c>
      <c r="Q26" s="37">
        <f t="shared" ca="1" si="27"/>
        <v>-12.661518846220456</v>
      </c>
      <c r="R26" s="37">
        <f t="shared" ca="1" si="27"/>
        <v>-14.575559157702529</v>
      </c>
      <c r="S26" s="37">
        <f t="shared" ca="1" si="27"/>
        <v>-17.396294342001912</v>
      </c>
      <c r="T26" s="37">
        <f t="shared" ca="1" si="27"/>
        <v>-17.802668726238132</v>
      </c>
      <c r="U26" s="37">
        <f t="shared" ca="1" si="27"/>
        <v>-19.627959855306322</v>
      </c>
      <c r="V26" s="37">
        <f t="shared" ca="1" si="27"/>
        <v>-20.332287185803391</v>
      </c>
      <c r="W26" s="37">
        <f t="shared" ca="1" si="27"/>
        <v>-22.708205228179654</v>
      </c>
      <c r="X26" s="37">
        <f t="shared" ca="1" si="27"/>
        <v>-24.408093737043551</v>
      </c>
      <c r="Y26" s="37">
        <f t="shared" ca="1" si="27"/>
        <v>-25.591075923243434</v>
      </c>
      <c r="Z26" s="37">
        <f t="shared" ca="1" si="27"/>
        <v>-26.664790499212291</v>
      </c>
      <c r="AA26" s="37">
        <f t="shared" ca="1" si="27"/>
        <v>-27.772957922961172</v>
      </c>
      <c r="AB26" s="37">
        <f t="shared" ca="1" si="27"/>
        <v>-28.998043928243106</v>
      </c>
      <c r="AC26" s="37">
        <f t="shared" ca="1" si="27"/>
        <v>-29.851568894296626</v>
      </c>
      <c r="AD26" s="37">
        <f t="shared" ca="1" si="27"/>
        <v>-31.224568576337013</v>
      </c>
      <c r="AE26" s="37">
        <f t="shared" ca="1" si="27"/>
        <v>-33.283719588559251</v>
      </c>
      <c r="AF26" s="37">
        <f t="shared" ca="1" si="27"/>
        <v>-32.936666871769852</v>
      </c>
      <c r="AG26" s="37">
        <f t="shared" ca="1" si="27"/>
        <v>-33.682523373493169</v>
      </c>
      <c r="AH26" s="37">
        <f t="shared" ca="1" si="27"/>
        <v>-33.774006039971916</v>
      </c>
      <c r="AI26" s="37">
        <f t="shared" ca="1" si="27"/>
        <v>-34.12731259520946</v>
      </c>
      <c r="AJ26" s="37">
        <f t="shared" ca="1" si="27"/>
        <v>-35.352891401017438</v>
      </c>
      <c r="AK26" s="37">
        <f t="shared" ca="1" si="27"/>
        <v>-34.983253456121673</v>
      </c>
      <c r="AL26" s="37">
        <f t="shared" ca="1" si="27"/>
        <v>-36.095782695483031</v>
      </c>
      <c r="AM26" s="37">
        <f t="shared" ca="1" si="27"/>
        <v>-35.248985498683652</v>
      </c>
      <c r="AN26" s="37">
        <f t="shared" ca="1" si="27"/>
        <v>-35.320868953813694</v>
      </c>
      <c r="AO26" s="37">
        <f t="shared" ca="1" si="27"/>
        <v>-35.46162798736659</v>
      </c>
      <c r="AP26" s="37">
        <f t="shared" ref="AP26:BH26" ca="1" si="28">AP24*EXP(-$J$22/$B$4)+AP25*EXP(-$J$23/$B$4)</f>
        <v>-35.354179648014636</v>
      </c>
      <c r="AQ26" s="37">
        <f t="shared" ca="1" si="28"/>
        <v>-36.066250197756851</v>
      </c>
      <c r="AR26" s="37">
        <f t="shared" ca="1" si="28"/>
        <v>-35.170909726203405</v>
      </c>
      <c r="AS26" s="37">
        <f t="shared" ca="1" si="28"/>
        <v>-35.729732792875893</v>
      </c>
      <c r="AT26" s="37">
        <f t="shared" ca="1" si="28"/>
        <v>-34.138259491665764</v>
      </c>
      <c r="AU26" s="37">
        <f t="shared" ca="1" si="28"/>
        <v>-33.547905366148051</v>
      </c>
      <c r="AV26" s="37">
        <f t="shared" ca="1" si="28"/>
        <v>-32.221000801561097</v>
      </c>
      <c r="AW26" s="37">
        <f t="shared" ca="1" si="28"/>
        <v>-31.946216601175269</v>
      </c>
      <c r="AX26" s="37">
        <f t="shared" ca="1" si="28"/>
        <v>-31.117322359705817</v>
      </c>
      <c r="AY26" s="37">
        <f t="shared" ca="1" si="28"/>
        <v>-29.873146750315854</v>
      </c>
      <c r="AZ26" s="37">
        <f t="shared" ca="1" si="28"/>
        <v>-28.820250226991536</v>
      </c>
      <c r="BA26" s="37">
        <f t="shared" ca="1" si="28"/>
        <v>-28.905935523918874</v>
      </c>
      <c r="BB26" s="37">
        <f t="shared" ca="1" si="28"/>
        <v>-26.847592435932434</v>
      </c>
      <c r="BC26" s="37">
        <f t="shared" ca="1" si="28"/>
        <v>-25.526353681116344</v>
      </c>
      <c r="BD26" s="37">
        <f t="shared" ca="1" si="28"/>
        <v>-24.145308538647882</v>
      </c>
      <c r="BE26" s="37">
        <f t="shared" ca="1" si="28"/>
        <v>-22.80215329756405</v>
      </c>
      <c r="BF26" s="37">
        <f t="shared" ca="1" si="28"/>
        <v>-20.768652290699833</v>
      </c>
      <c r="BG26" s="37">
        <f t="shared" ca="1" si="28"/>
        <v>-20.753751391006315</v>
      </c>
      <c r="BH26" s="37">
        <f t="shared" ca="1" si="28"/>
        <v>-18.023407525134608</v>
      </c>
      <c r="BI26" s="18" t="s">
        <v>120</v>
      </c>
    </row>
    <row r="27" spans="1:61" x14ac:dyDescent="0.25">
      <c r="A27" s="22" t="s">
        <v>124</v>
      </c>
      <c r="B27" s="28">
        <f>SQRT((B26/1000)^2+(2*PI()*B25/1000)^2)</f>
        <v>0.35733094985481273</v>
      </c>
      <c r="C27" s="32" t="s">
        <v>103</v>
      </c>
      <c r="D27" s="28">
        <f>B27</f>
        <v>0.35733094985481273</v>
      </c>
      <c r="E27" s="32" t="s">
        <v>103</v>
      </c>
    </row>
  </sheetData>
  <mergeCells count="2">
    <mergeCell ref="A3:C3"/>
    <mergeCell ref="L22:Q23"/>
  </mergeCells>
  <pageMargins left="0.7" right="0.7" top="0.75" bottom="0.75" header="0.3" footer="0.3"/>
  <pageSetup orientation="portrait" r:id="rId1"/>
  <ignoredErrors>
    <ignoredError sqref="D20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69"/>
  <sheetViews>
    <sheetView workbookViewId="0">
      <selection activeCell="E2" sqref="E2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19</v>
      </c>
      <c r="B1" t="s">
        <v>14</v>
      </c>
      <c r="C1" t="s">
        <v>12</v>
      </c>
      <c r="D1" t="s">
        <v>21</v>
      </c>
      <c r="E1" t="s">
        <v>22</v>
      </c>
      <c r="F1" t="s">
        <v>27</v>
      </c>
      <c r="G1" t="s">
        <v>23</v>
      </c>
      <c r="H1">
        <f>AVERAGE(D2:D168)</f>
        <v>2.2008134131736536</v>
      </c>
      <c r="I1" t="s">
        <v>24</v>
      </c>
    </row>
    <row r="2" spans="1:9" x14ac:dyDescent="0.25">
      <c r="A2" s="10">
        <v>0</v>
      </c>
      <c r="B2" s="10">
        <v>0.8</v>
      </c>
      <c r="C2" s="10">
        <v>-0.22</v>
      </c>
      <c r="D2">
        <f>ABS(B2*C2)</f>
        <v>0.17600000000000002</v>
      </c>
      <c r="E2">
        <f>B2*B2</f>
        <v>0.64000000000000012</v>
      </c>
      <c r="F2">
        <f>C2*C2</f>
        <v>4.8399999999999999E-2</v>
      </c>
      <c r="G2" t="s">
        <v>25</v>
      </c>
      <c r="H2">
        <f>SQRT(AVERAGE(E2:E168))</f>
        <v>19.81456550086385</v>
      </c>
    </row>
    <row r="3" spans="1:9" x14ac:dyDescent="0.25">
      <c r="A3" s="10">
        <v>1E-4</v>
      </c>
      <c r="B3" s="10">
        <v>2.4</v>
      </c>
      <c r="C3" s="10">
        <v>-0.20599999999999999</v>
      </c>
      <c r="D3">
        <f t="shared" ref="D3:D66" si="0">ABS(B3*C3)</f>
        <v>0.49439999999999995</v>
      </c>
      <c r="E3">
        <f t="shared" ref="E3:F66" si="1">B3*B3</f>
        <v>5.76</v>
      </c>
      <c r="F3">
        <f t="shared" si="1"/>
        <v>4.2435999999999995E-2</v>
      </c>
      <c r="G3" t="s">
        <v>26</v>
      </c>
      <c r="H3">
        <f>SQRT(AVERAGE(F2:F168))</f>
        <v>0.14907193999345805</v>
      </c>
    </row>
    <row r="4" spans="1:9" x14ac:dyDescent="0.25">
      <c r="A4" s="10">
        <v>2.0000000000000001E-4</v>
      </c>
      <c r="B4" s="10">
        <v>2.8</v>
      </c>
      <c r="C4" s="10">
        <v>-0.20399999999999999</v>
      </c>
      <c r="D4">
        <f t="shared" si="0"/>
        <v>0.57119999999999993</v>
      </c>
      <c r="E4">
        <f t="shared" si="1"/>
        <v>7.839999999999999</v>
      </c>
      <c r="F4">
        <f t="shared" si="1"/>
        <v>4.1615999999999993E-2</v>
      </c>
    </row>
    <row r="5" spans="1:9" x14ac:dyDescent="0.25">
      <c r="A5" s="10">
        <v>2.9999999999999997E-4</v>
      </c>
      <c r="B5" s="10">
        <v>4.8</v>
      </c>
      <c r="C5" s="10">
        <v>-0.186</v>
      </c>
      <c r="D5">
        <f t="shared" si="0"/>
        <v>0.89279999999999993</v>
      </c>
      <c r="E5">
        <f t="shared" si="1"/>
        <v>23.04</v>
      </c>
      <c r="F5">
        <f t="shared" si="1"/>
        <v>3.4596000000000002E-2</v>
      </c>
    </row>
    <row r="6" spans="1:9" x14ac:dyDescent="0.25">
      <c r="A6" s="10">
        <v>4.0000000000000002E-4</v>
      </c>
      <c r="B6" s="10">
        <v>4.4000000000000004</v>
      </c>
      <c r="C6" s="10">
        <v>-0.182</v>
      </c>
      <c r="D6">
        <f t="shared" si="0"/>
        <v>0.80080000000000007</v>
      </c>
      <c r="E6">
        <f t="shared" si="1"/>
        <v>19.360000000000003</v>
      </c>
      <c r="F6">
        <f t="shared" si="1"/>
        <v>3.3124000000000001E-2</v>
      </c>
    </row>
    <row r="7" spans="1:9" x14ac:dyDescent="0.25">
      <c r="A7" s="10">
        <v>5.0000000000000001E-4</v>
      </c>
      <c r="B7" s="10">
        <v>6.4</v>
      </c>
      <c r="C7" s="10">
        <v>-0.158</v>
      </c>
      <c r="D7">
        <f t="shared" si="0"/>
        <v>1.0112000000000001</v>
      </c>
      <c r="E7">
        <f t="shared" si="1"/>
        <v>40.960000000000008</v>
      </c>
      <c r="F7">
        <f t="shared" si="1"/>
        <v>2.4964E-2</v>
      </c>
    </row>
    <row r="8" spans="1:9" x14ac:dyDescent="0.25">
      <c r="A8" s="10">
        <v>5.9999999999999995E-4</v>
      </c>
      <c r="B8" s="10">
        <v>6.4</v>
      </c>
      <c r="C8" s="10">
        <v>-0.154</v>
      </c>
      <c r="D8">
        <f t="shared" si="0"/>
        <v>0.98560000000000003</v>
      </c>
      <c r="E8">
        <f t="shared" si="1"/>
        <v>40.960000000000008</v>
      </c>
      <c r="F8">
        <f t="shared" si="1"/>
        <v>2.3716000000000001E-2</v>
      </c>
    </row>
    <row r="9" spans="1:9" x14ac:dyDescent="0.25">
      <c r="A9" s="10">
        <v>6.9999999999999999E-4</v>
      </c>
      <c r="B9" s="10">
        <v>8</v>
      </c>
      <c r="C9" s="10">
        <v>-0.126</v>
      </c>
      <c r="D9">
        <f t="shared" si="0"/>
        <v>1.008</v>
      </c>
      <c r="E9">
        <f t="shared" si="1"/>
        <v>64</v>
      </c>
      <c r="F9">
        <f t="shared" si="1"/>
        <v>1.5876000000000001E-2</v>
      </c>
    </row>
    <row r="10" spans="1:9" x14ac:dyDescent="0.25">
      <c r="A10" s="10">
        <v>8.0000000000000004E-4</v>
      </c>
      <c r="B10" s="10">
        <v>8</v>
      </c>
      <c r="C10" s="10">
        <v>-0.12</v>
      </c>
      <c r="D10">
        <f t="shared" si="0"/>
        <v>0.96</v>
      </c>
      <c r="E10">
        <f t="shared" si="1"/>
        <v>64</v>
      </c>
      <c r="F10">
        <f t="shared" si="1"/>
        <v>1.44E-2</v>
      </c>
    </row>
    <row r="11" spans="1:9" x14ac:dyDescent="0.25">
      <c r="A11" s="10">
        <v>8.9999999999999998E-4</v>
      </c>
      <c r="B11" s="10">
        <v>10</v>
      </c>
      <c r="C11" s="10">
        <v>-0.09</v>
      </c>
      <c r="D11">
        <f t="shared" si="0"/>
        <v>0.89999999999999991</v>
      </c>
      <c r="E11">
        <f t="shared" si="1"/>
        <v>100</v>
      </c>
      <c r="F11">
        <f t="shared" si="1"/>
        <v>8.0999999999999996E-3</v>
      </c>
    </row>
    <row r="12" spans="1:9" x14ac:dyDescent="0.25">
      <c r="A12" s="10">
        <v>1E-3</v>
      </c>
      <c r="B12" s="10">
        <v>10.4</v>
      </c>
      <c r="C12" s="10">
        <v>-8.5999999999999993E-2</v>
      </c>
      <c r="D12">
        <f t="shared" si="0"/>
        <v>0.89439999999999997</v>
      </c>
      <c r="E12">
        <f t="shared" si="1"/>
        <v>108.16000000000001</v>
      </c>
      <c r="F12">
        <f t="shared" si="1"/>
        <v>7.3959999999999989E-3</v>
      </c>
    </row>
    <row r="13" spans="1:9" x14ac:dyDescent="0.25">
      <c r="A13" s="10">
        <v>1.1000000000000001E-3</v>
      </c>
      <c r="B13" s="10">
        <v>11.6</v>
      </c>
      <c r="C13" s="10">
        <v>-5.6000000000000001E-2</v>
      </c>
      <c r="D13">
        <f t="shared" si="0"/>
        <v>0.64959999999999996</v>
      </c>
      <c r="E13">
        <f t="shared" si="1"/>
        <v>134.56</v>
      </c>
      <c r="F13">
        <f t="shared" si="1"/>
        <v>3.1360000000000003E-3</v>
      </c>
    </row>
    <row r="14" spans="1:9" x14ac:dyDescent="0.25">
      <c r="A14" s="10">
        <v>1.1999999999999999E-3</v>
      </c>
      <c r="B14" s="10">
        <v>12</v>
      </c>
      <c r="C14" s="10">
        <v>-5.3999999999999999E-2</v>
      </c>
      <c r="D14">
        <f t="shared" si="0"/>
        <v>0.64800000000000002</v>
      </c>
      <c r="E14">
        <f t="shared" si="1"/>
        <v>144</v>
      </c>
      <c r="F14">
        <f t="shared" si="1"/>
        <v>2.9159999999999998E-3</v>
      </c>
    </row>
    <row r="15" spans="1:9" x14ac:dyDescent="0.25">
      <c r="A15" s="10">
        <v>1.2999999999999999E-3</v>
      </c>
      <c r="B15" s="10">
        <v>13.2</v>
      </c>
      <c r="C15" s="10">
        <v>-2.5999999999999999E-2</v>
      </c>
      <c r="D15">
        <f t="shared" si="0"/>
        <v>0.34319999999999995</v>
      </c>
      <c r="E15">
        <f t="shared" si="1"/>
        <v>174.23999999999998</v>
      </c>
      <c r="F15">
        <f t="shared" si="1"/>
        <v>6.7599999999999995E-4</v>
      </c>
    </row>
    <row r="16" spans="1:9" x14ac:dyDescent="0.25">
      <c r="A16" s="10">
        <v>1.4E-3</v>
      </c>
      <c r="B16" s="10">
        <v>13.6</v>
      </c>
      <c r="C16" s="10">
        <v>-2.4E-2</v>
      </c>
      <c r="D16">
        <f t="shared" si="0"/>
        <v>0.32640000000000002</v>
      </c>
      <c r="E16">
        <f t="shared" si="1"/>
        <v>184.95999999999998</v>
      </c>
      <c r="F16">
        <f t="shared" si="1"/>
        <v>5.7600000000000001E-4</v>
      </c>
    </row>
    <row r="17" spans="1:6" x14ac:dyDescent="0.25">
      <c r="A17" s="10">
        <v>1.5E-3</v>
      </c>
      <c r="B17" s="10">
        <v>15.2</v>
      </c>
      <c r="C17" s="10">
        <v>0</v>
      </c>
      <c r="D17">
        <f t="shared" si="0"/>
        <v>0</v>
      </c>
      <c r="E17">
        <f t="shared" si="1"/>
        <v>231.04</v>
      </c>
      <c r="F17">
        <f t="shared" si="1"/>
        <v>0</v>
      </c>
    </row>
    <row r="18" spans="1:6" x14ac:dyDescent="0.25">
      <c r="A18" s="10">
        <v>1.6000000000000001E-3</v>
      </c>
      <c r="B18" s="10">
        <v>15.2</v>
      </c>
      <c r="C18" s="10">
        <v>4.0000000000000001E-3</v>
      </c>
      <c r="D18">
        <f t="shared" si="0"/>
        <v>6.08E-2</v>
      </c>
      <c r="E18">
        <f t="shared" si="1"/>
        <v>231.04</v>
      </c>
      <c r="F18">
        <f t="shared" si="1"/>
        <v>1.5999999999999999E-5</v>
      </c>
    </row>
    <row r="19" spans="1:6" x14ac:dyDescent="0.25">
      <c r="A19" s="10">
        <v>1.6999999999999999E-3</v>
      </c>
      <c r="B19" s="10">
        <v>16.8</v>
      </c>
      <c r="C19" s="10">
        <v>2.1999999999999999E-2</v>
      </c>
      <c r="D19">
        <f t="shared" si="0"/>
        <v>0.36959999999999998</v>
      </c>
      <c r="E19">
        <f t="shared" si="1"/>
        <v>282.24</v>
      </c>
      <c r="F19">
        <f t="shared" si="1"/>
        <v>4.8399999999999995E-4</v>
      </c>
    </row>
    <row r="20" spans="1:6" x14ac:dyDescent="0.25">
      <c r="A20" s="10">
        <v>1.8E-3</v>
      </c>
      <c r="B20" s="10">
        <v>16.8</v>
      </c>
      <c r="C20" s="10">
        <v>2.4E-2</v>
      </c>
      <c r="D20">
        <f t="shared" si="0"/>
        <v>0.4032</v>
      </c>
      <c r="E20">
        <f t="shared" si="1"/>
        <v>282.24</v>
      </c>
      <c r="F20">
        <f t="shared" si="1"/>
        <v>5.7600000000000001E-4</v>
      </c>
    </row>
    <row r="21" spans="1:6" x14ac:dyDescent="0.25">
      <c r="A21" s="10">
        <v>1.9E-3</v>
      </c>
      <c r="B21" s="10">
        <v>18.8</v>
      </c>
      <c r="C21" s="10">
        <v>4.3999999999999997E-2</v>
      </c>
      <c r="D21">
        <f t="shared" si="0"/>
        <v>0.82719999999999994</v>
      </c>
      <c r="E21">
        <f t="shared" si="1"/>
        <v>353.44000000000005</v>
      </c>
      <c r="F21">
        <f t="shared" si="1"/>
        <v>1.9359999999999998E-3</v>
      </c>
    </row>
    <row r="22" spans="1:6" x14ac:dyDescent="0.25">
      <c r="A22" s="10">
        <v>2E-3</v>
      </c>
      <c r="B22" s="10">
        <v>18.8</v>
      </c>
      <c r="C22" s="10">
        <v>4.3999999999999997E-2</v>
      </c>
      <c r="D22">
        <f t="shared" si="0"/>
        <v>0.82719999999999994</v>
      </c>
      <c r="E22">
        <f t="shared" si="1"/>
        <v>353.44000000000005</v>
      </c>
      <c r="F22">
        <f t="shared" si="1"/>
        <v>1.9359999999999998E-3</v>
      </c>
    </row>
    <row r="23" spans="1:6" x14ac:dyDescent="0.25">
      <c r="A23" s="10">
        <v>2.0999999999999999E-3</v>
      </c>
      <c r="B23" s="10">
        <v>20</v>
      </c>
      <c r="C23" s="10">
        <v>5.8000000000000003E-2</v>
      </c>
      <c r="D23">
        <f t="shared" si="0"/>
        <v>1.1600000000000001</v>
      </c>
      <c r="E23">
        <f t="shared" si="1"/>
        <v>400</v>
      </c>
      <c r="F23">
        <f t="shared" si="1"/>
        <v>3.3640000000000002E-3</v>
      </c>
    </row>
    <row r="24" spans="1:6" x14ac:dyDescent="0.25">
      <c r="A24" s="10">
        <v>2.2000000000000001E-3</v>
      </c>
      <c r="B24" s="10">
        <v>20.399999999999999</v>
      </c>
      <c r="C24" s="10">
        <v>5.8000000000000003E-2</v>
      </c>
      <c r="D24">
        <f t="shared" si="0"/>
        <v>1.1832</v>
      </c>
      <c r="E24">
        <f t="shared" si="1"/>
        <v>416.15999999999997</v>
      </c>
      <c r="F24">
        <f t="shared" si="1"/>
        <v>3.3640000000000002E-3</v>
      </c>
    </row>
    <row r="25" spans="1:6" x14ac:dyDescent="0.25">
      <c r="A25" s="10">
        <v>2.3E-3</v>
      </c>
      <c r="B25" s="10">
        <v>22</v>
      </c>
      <c r="C25" s="10">
        <v>6.8000000000000005E-2</v>
      </c>
      <c r="D25">
        <f t="shared" si="0"/>
        <v>1.496</v>
      </c>
      <c r="E25">
        <f t="shared" si="1"/>
        <v>484</v>
      </c>
      <c r="F25">
        <f t="shared" si="1"/>
        <v>4.6240000000000005E-3</v>
      </c>
    </row>
    <row r="26" spans="1:6" x14ac:dyDescent="0.25">
      <c r="A26" s="10">
        <v>2.3999999999999998E-3</v>
      </c>
      <c r="B26" s="10">
        <v>22</v>
      </c>
      <c r="C26" s="10">
        <v>7.1999999999999995E-2</v>
      </c>
      <c r="D26">
        <f t="shared" si="0"/>
        <v>1.5839999999999999</v>
      </c>
      <c r="E26">
        <f t="shared" si="1"/>
        <v>484</v>
      </c>
      <c r="F26">
        <f t="shared" si="1"/>
        <v>5.1839999999999994E-3</v>
      </c>
    </row>
    <row r="27" spans="1:6" x14ac:dyDescent="0.25">
      <c r="A27" s="10">
        <v>2.5000000000000001E-3</v>
      </c>
      <c r="B27" s="10">
        <v>23.2</v>
      </c>
      <c r="C27" s="10">
        <v>7.9899999999999999E-2</v>
      </c>
      <c r="D27">
        <f t="shared" si="0"/>
        <v>1.85368</v>
      </c>
      <c r="E27">
        <f t="shared" si="1"/>
        <v>538.24</v>
      </c>
      <c r="F27">
        <f t="shared" si="1"/>
        <v>6.3840099999999999E-3</v>
      </c>
    </row>
    <row r="28" spans="1:6" x14ac:dyDescent="0.25">
      <c r="A28" s="10">
        <v>2.5999999999999999E-3</v>
      </c>
      <c r="B28" s="10">
        <v>23.2</v>
      </c>
      <c r="C28" s="10">
        <v>7.9899999999999999E-2</v>
      </c>
      <c r="D28">
        <f t="shared" si="0"/>
        <v>1.85368</v>
      </c>
      <c r="E28">
        <f t="shared" si="1"/>
        <v>538.24</v>
      </c>
      <c r="F28">
        <f t="shared" si="1"/>
        <v>6.3840099999999999E-3</v>
      </c>
    </row>
    <row r="29" spans="1:6" x14ac:dyDescent="0.25">
      <c r="A29" s="10">
        <v>2.7000000000000001E-3</v>
      </c>
      <c r="B29" s="10">
        <v>24</v>
      </c>
      <c r="C29" s="10">
        <v>0.09</v>
      </c>
      <c r="D29">
        <f t="shared" si="0"/>
        <v>2.16</v>
      </c>
      <c r="E29">
        <f t="shared" si="1"/>
        <v>576</v>
      </c>
      <c r="F29">
        <f t="shared" si="1"/>
        <v>8.0999999999999996E-3</v>
      </c>
    </row>
    <row r="30" spans="1:6" x14ac:dyDescent="0.25">
      <c r="A30" s="10">
        <v>2.8E-3</v>
      </c>
      <c r="B30" s="10">
        <v>24</v>
      </c>
      <c r="C30" s="10">
        <v>0.09</v>
      </c>
      <c r="D30">
        <f t="shared" si="0"/>
        <v>2.16</v>
      </c>
      <c r="E30">
        <f t="shared" si="1"/>
        <v>576</v>
      </c>
      <c r="F30">
        <f t="shared" si="1"/>
        <v>8.0999999999999996E-3</v>
      </c>
    </row>
    <row r="31" spans="1:6" x14ac:dyDescent="0.25">
      <c r="A31" s="10">
        <v>2.8999999999999998E-3</v>
      </c>
      <c r="B31" s="10">
        <v>25.6</v>
      </c>
      <c r="C31" s="10">
        <v>9.6000000000000002E-2</v>
      </c>
      <c r="D31">
        <f t="shared" si="0"/>
        <v>2.4576000000000002</v>
      </c>
      <c r="E31">
        <f t="shared" si="1"/>
        <v>655.36000000000013</v>
      </c>
      <c r="F31">
        <f t="shared" si="1"/>
        <v>9.2160000000000002E-3</v>
      </c>
    </row>
    <row r="32" spans="1:6" x14ac:dyDescent="0.25">
      <c r="A32" s="10">
        <v>3.0000000000000001E-3</v>
      </c>
      <c r="B32" s="10">
        <v>25.6</v>
      </c>
      <c r="C32" s="10">
        <v>9.6000000000000002E-2</v>
      </c>
      <c r="D32">
        <f t="shared" si="0"/>
        <v>2.4576000000000002</v>
      </c>
      <c r="E32">
        <f t="shared" si="1"/>
        <v>655.36000000000013</v>
      </c>
      <c r="F32">
        <f t="shared" si="1"/>
        <v>9.2160000000000002E-3</v>
      </c>
    </row>
    <row r="33" spans="1:6" x14ac:dyDescent="0.25">
      <c r="A33" s="10">
        <v>3.0999999999999999E-3</v>
      </c>
      <c r="B33" s="10">
        <v>26</v>
      </c>
      <c r="C33" s="10">
        <v>0.10199999999999999</v>
      </c>
      <c r="D33">
        <f t="shared" si="0"/>
        <v>2.6519999999999997</v>
      </c>
      <c r="E33">
        <f t="shared" si="1"/>
        <v>676</v>
      </c>
      <c r="F33">
        <f t="shared" si="1"/>
        <v>1.0403999999999998E-2</v>
      </c>
    </row>
    <row r="34" spans="1:6" x14ac:dyDescent="0.25">
      <c r="A34" s="10">
        <v>3.2000000000000002E-3</v>
      </c>
      <c r="B34" s="10">
        <v>26.4</v>
      </c>
      <c r="C34" s="10">
        <v>0.10199999999999999</v>
      </c>
      <c r="D34">
        <f t="shared" si="0"/>
        <v>2.6927999999999996</v>
      </c>
      <c r="E34">
        <f t="shared" si="1"/>
        <v>696.95999999999992</v>
      </c>
      <c r="F34">
        <f t="shared" si="1"/>
        <v>1.0403999999999998E-2</v>
      </c>
    </row>
    <row r="35" spans="1:6" x14ac:dyDescent="0.25">
      <c r="A35" s="10">
        <v>3.3E-3</v>
      </c>
      <c r="B35" s="10">
        <v>26.8</v>
      </c>
      <c r="C35" s="10">
        <v>0.106</v>
      </c>
      <c r="D35">
        <f t="shared" si="0"/>
        <v>2.8408000000000002</v>
      </c>
      <c r="E35">
        <f t="shared" si="1"/>
        <v>718.24</v>
      </c>
      <c r="F35">
        <f t="shared" si="1"/>
        <v>1.1235999999999999E-2</v>
      </c>
    </row>
    <row r="36" spans="1:6" x14ac:dyDescent="0.25">
      <c r="A36" s="10">
        <v>3.3999999999999998E-3</v>
      </c>
      <c r="B36" s="10">
        <v>26.8</v>
      </c>
      <c r="C36" s="10">
        <v>0.108</v>
      </c>
      <c r="D36">
        <f t="shared" si="0"/>
        <v>2.8944000000000001</v>
      </c>
      <c r="E36">
        <f t="shared" si="1"/>
        <v>718.24</v>
      </c>
      <c r="F36">
        <f t="shared" si="1"/>
        <v>1.1663999999999999E-2</v>
      </c>
    </row>
    <row r="37" spans="1:6" x14ac:dyDescent="0.25">
      <c r="A37" s="10">
        <v>3.5000000000000001E-3</v>
      </c>
      <c r="B37" s="10">
        <v>27.2</v>
      </c>
      <c r="C37" s="10">
        <v>0.112</v>
      </c>
      <c r="D37">
        <f t="shared" si="0"/>
        <v>3.0463999999999998</v>
      </c>
      <c r="E37">
        <f t="shared" si="1"/>
        <v>739.83999999999992</v>
      </c>
      <c r="F37">
        <f t="shared" si="1"/>
        <v>1.2544000000000001E-2</v>
      </c>
    </row>
    <row r="38" spans="1:6" x14ac:dyDescent="0.25">
      <c r="A38" s="10">
        <v>3.5999999999999999E-3</v>
      </c>
      <c r="B38" s="10">
        <v>27.2</v>
      </c>
      <c r="C38" s="10">
        <v>0.11</v>
      </c>
      <c r="D38">
        <f t="shared" si="0"/>
        <v>2.992</v>
      </c>
      <c r="E38">
        <f t="shared" si="1"/>
        <v>739.83999999999992</v>
      </c>
      <c r="F38">
        <f t="shared" si="1"/>
        <v>1.21E-2</v>
      </c>
    </row>
    <row r="39" spans="1:6" x14ac:dyDescent="0.25">
      <c r="A39" s="10">
        <v>3.7000000000000002E-3</v>
      </c>
      <c r="B39" s="10">
        <v>27.2</v>
      </c>
      <c r="C39" s="10">
        <v>0.114</v>
      </c>
      <c r="D39">
        <f t="shared" si="0"/>
        <v>3.1008</v>
      </c>
      <c r="E39">
        <f t="shared" si="1"/>
        <v>739.83999999999992</v>
      </c>
      <c r="F39">
        <f t="shared" si="1"/>
        <v>1.2996000000000001E-2</v>
      </c>
    </row>
    <row r="40" spans="1:6" x14ac:dyDescent="0.25">
      <c r="A40" s="10">
        <v>3.8E-3</v>
      </c>
      <c r="B40" s="10">
        <v>27.2</v>
      </c>
      <c r="C40" s="10">
        <v>0.11600000000000001</v>
      </c>
      <c r="D40">
        <f t="shared" si="0"/>
        <v>3.1552000000000002</v>
      </c>
      <c r="E40">
        <f t="shared" si="1"/>
        <v>739.83999999999992</v>
      </c>
      <c r="F40">
        <f t="shared" si="1"/>
        <v>1.3456000000000001E-2</v>
      </c>
    </row>
    <row r="41" spans="1:6" x14ac:dyDescent="0.25">
      <c r="A41" s="10">
        <v>3.8999999999999998E-3</v>
      </c>
      <c r="B41" s="10">
        <v>27.6</v>
      </c>
      <c r="C41" s="10">
        <v>0.12</v>
      </c>
      <c r="D41">
        <f t="shared" si="0"/>
        <v>3.3119999999999998</v>
      </c>
      <c r="E41">
        <f t="shared" si="1"/>
        <v>761.7600000000001</v>
      </c>
      <c r="F41">
        <f t="shared" si="1"/>
        <v>1.44E-2</v>
      </c>
    </row>
    <row r="42" spans="1:6" x14ac:dyDescent="0.25">
      <c r="A42" s="10">
        <v>4.0000000000000001E-3</v>
      </c>
      <c r="B42" s="10">
        <v>27.2</v>
      </c>
      <c r="C42" s="10">
        <v>0.12</v>
      </c>
      <c r="D42">
        <f t="shared" si="0"/>
        <v>3.2639999999999998</v>
      </c>
      <c r="E42">
        <f t="shared" si="1"/>
        <v>739.83999999999992</v>
      </c>
      <c r="F42">
        <f t="shared" si="1"/>
        <v>1.44E-2</v>
      </c>
    </row>
    <row r="43" spans="1:6" x14ac:dyDescent="0.25">
      <c r="A43" s="10">
        <v>4.1000000000000003E-3</v>
      </c>
      <c r="B43" s="10">
        <v>27.6</v>
      </c>
      <c r="C43" s="10">
        <v>0.124</v>
      </c>
      <c r="D43">
        <f t="shared" si="0"/>
        <v>3.4224000000000001</v>
      </c>
      <c r="E43">
        <f t="shared" si="1"/>
        <v>761.7600000000001</v>
      </c>
      <c r="F43">
        <f t="shared" si="1"/>
        <v>1.5375999999999999E-2</v>
      </c>
    </row>
    <row r="44" spans="1:6" x14ac:dyDescent="0.25">
      <c r="A44" s="10">
        <v>4.1999999999999997E-3</v>
      </c>
      <c r="B44" s="10">
        <v>27.6</v>
      </c>
      <c r="C44" s="10">
        <v>0.122</v>
      </c>
      <c r="D44">
        <f t="shared" si="0"/>
        <v>3.3672</v>
      </c>
      <c r="E44">
        <f t="shared" si="1"/>
        <v>761.7600000000001</v>
      </c>
      <c r="F44">
        <f t="shared" si="1"/>
        <v>1.4884E-2</v>
      </c>
    </row>
    <row r="45" spans="1:6" x14ac:dyDescent="0.25">
      <c r="A45" s="10">
        <v>4.3E-3</v>
      </c>
      <c r="B45" s="10">
        <v>27.6</v>
      </c>
      <c r="C45" s="10">
        <v>0.128</v>
      </c>
      <c r="D45">
        <f t="shared" si="0"/>
        <v>3.5328000000000004</v>
      </c>
      <c r="E45">
        <f t="shared" si="1"/>
        <v>761.7600000000001</v>
      </c>
      <c r="F45">
        <f t="shared" si="1"/>
        <v>1.6383999999999999E-2</v>
      </c>
    </row>
    <row r="46" spans="1:6" x14ac:dyDescent="0.25">
      <c r="A46" s="10">
        <v>4.4000000000000003E-3</v>
      </c>
      <c r="B46" s="10">
        <v>27.6</v>
      </c>
      <c r="C46" s="10">
        <v>0.126</v>
      </c>
      <c r="D46">
        <f t="shared" si="0"/>
        <v>3.4776000000000002</v>
      </c>
      <c r="E46">
        <f t="shared" si="1"/>
        <v>761.7600000000001</v>
      </c>
      <c r="F46">
        <f t="shared" si="1"/>
        <v>1.5876000000000001E-2</v>
      </c>
    </row>
    <row r="47" spans="1:6" x14ac:dyDescent="0.25">
      <c r="A47" s="10">
        <v>4.4999999999999997E-3</v>
      </c>
      <c r="B47" s="10">
        <v>27.2</v>
      </c>
      <c r="C47" s="10">
        <v>0.13200000000000001</v>
      </c>
      <c r="D47">
        <f t="shared" si="0"/>
        <v>3.5904000000000003</v>
      </c>
      <c r="E47">
        <f t="shared" si="1"/>
        <v>739.83999999999992</v>
      </c>
      <c r="F47">
        <f t="shared" si="1"/>
        <v>1.7424000000000002E-2</v>
      </c>
    </row>
    <row r="48" spans="1:6" x14ac:dyDescent="0.25">
      <c r="A48" s="10">
        <v>4.5999999999999999E-3</v>
      </c>
      <c r="B48" s="10">
        <v>27.6</v>
      </c>
      <c r="C48" s="10">
        <v>0.13200000000000001</v>
      </c>
      <c r="D48">
        <f t="shared" si="0"/>
        <v>3.6432000000000002</v>
      </c>
      <c r="E48">
        <f t="shared" si="1"/>
        <v>761.7600000000001</v>
      </c>
      <c r="F48">
        <f t="shared" si="1"/>
        <v>1.7424000000000002E-2</v>
      </c>
    </row>
    <row r="49" spans="1:6" x14ac:dyDescent="0.25">
      <c r="A49" s="10">
        <v>4.7000000000000002E-3</v>
      </c>
      <c r="B49" s="10">
        <v>27.2</v>
      </c>
      <c r="C49" s="10">
        <v>0.13600000000000001</v>
      </c>
      <c r="D49">
        <f t="shared" si="0"/>
        <v>3.6992000000000003</v>
      </c>
      <c r="E49">
        <f t="shared" si="1"/>
        <v>739.83999999999992</v>
      </c>
      <c r="F49">
        <f t="shared" si="1"/>
        <v>1.8496000000000002E-2</v>
      </c>
    </row>
    <row r="50" spans="1:6" x14ac:dyDescent="0.25">
      <c r="A50" s="10">
        <v>4.7999999999999996E-3</v>
      </c>
      <c r="B50" s="10">
        <v>27.2</v>
      </c>
      <c r="C50" s="10">
        <v>0.13600000000000001</v>
      </c>
      <c r="D50">
        <f t="shared" si="0"/>
        <v>3.6992000000000003</v>
      </c>
      <c r="E50">
        <f t="shared" si="1"/>
        <v>739.83999999999992</v>
      </c>
      <c r="F50">
        <f t="shared" si="1"/>
        <v>1.8496000000000002E-2</v>
      </c>
    </row>
    <row r="51" spans="1:6" x14ac:dyDescent="0.25">
      <c r="A51" s="10">
        <v>4.8999999999999998E-3</v>
      </c>
      <c r="B51" s="10">
        <v>27.6</v>
      </c>
      <c r="C51" s="10">
        <v>0.13800000000000001</v>
      </c>
      <c r="D51">
        <f t="shared" si="0"/>
        <v>3.8088000000000006</v>
      </c>
      <c r="E51">
        <f t="shared" si="1"/>
        <v>761.7600000000001</v>
      </c>
      <c r="F51">
        <f t="shared" si="1"/>
        <v>1.9044000000000002E-2</v>
      </c>
    </row>
    <row r="52" spans="1:6" x14ac:dyDescent="0.25">
      <c r="A52" s="10">
        <v>5.0000000000000001E-3</v>
      </c>
      <c r="B52" s="10">
        <v>27.2</v>
      </c>
      <c r="C52" s="10">
        <v>0.14000000000000001</v>
      </c>
      <c r="D52">
        <f t="shared" si="0"/>
        <v>3.8080000000000003</v>
      </c>
      <c r="E52">
        <f t="shared" si="1"/>
        <v>739.83999999999992</v>
      </c>
      <c r="F52">
        <f t="shared" si="1"/>
        <v>1.9600000000000003E-2</v>
      </c>
    </row>
    <row r="53" spans="1:6" x14ac:dyDescent="0.25">
      <c r="A53" s="10">
        <v>5.1000000000000004E-3</v>
      </c>
      <c r="B53" s="10">
        <v>26</v>
      </c>
      <c r="C53" s="10">
        <v>0.14399999999999999</v>
      </c>
      <c r="D53">
        <f t="shared" si="0"/>
        <v>3.7439999999999998</v>
      </c>
      <c r="E53">
        <f t="shared" si="1"/>
        <v>676</v>
      </c>
      <c r="F53">
        <f t="shared" si="1"/>
        <v>2.0735999999999997E-2</v>
      </c>
    </row>
    <row r="54" spans="1:6" x14ac:dyDescent="0.25">
      <c r="A54" s="10">
        <v>5.1999999999999998E-3</v>
      </c>
      <c r="B54" s="10">
        <v>26</v>
      </c>
      <c r="C54" s="10">
        <v>0.14399999999999999</v>
      </c>
      <c r="D54">
        <f t="shared" si="0"/>
        <v>3.7439999999999998</v>
      </c>
      <c r="E54">
        <f t="shared" si="1"/>
        <v>676</v>
      </c>
      <c r="F54">
        <f t="shared" si="1"/>
        <v>2.0735999999999997E-2</v>
      </c>
    </row>
    <row r="55" spans="1:6" x14ac:dyDescent="0.25">
      <c r="A55" s="10">
        <v>5.3E-3</v>
      </c>
      <c r="B55" s="10">
        <v>25.6</v>
      </c>
      <c r="C55" s="10">
        <v>0.14799999999999999</v>
      </c>
      <c r="D55">
        <f t="shared" si="0"/>
        <v>3.7888000000000002</v>
      </c>
      <c r="E55">
        <f t="shared" si="1"/>
        <v>655.36000000000013</v>
      </c>
      <c r="F55">
        <f t="shared" si="1"/>
        <v>2.1903999999999996E-2</v>
      </c>
    </row>
    <row r="56" spans="1:6" x14ac:dyDescent="0.25">
      <c r="A56" s="10">
        <v>5.4000000000000003E-3</v>
      </c>
      <c r="B56" s="10">
        <v>25.6</v>
      </c>
      <c r="C56" s="10">
        <v>0.15</v>
      </c>
      <c r="D56">
        <f t="shared" si="0"/>
        <v>3.84</v>
      </c>
      <c r="E56">
        <f t="shared" si="1"/>
        <v>655.36000000000013</v>
      </c>
      <c r="F56">
        <f t="shared" si="1"/>
        <v>2.2499999999999999E-2</v>
      </c>
    </row>
    <row r="57" spans="1:6" x14ac:dyDescent="0.25">
      <c r="A57" s="10">
        <v>5.4999999999999997E-3</v>
      </c>
      <c r="B57" s="10">
        <v>24.4</v>
      </c>
      <c r="C57" s="10">
        <v>0.154</v>
      </c>
      <c r="D57">
        <f t="shared" si="0"/>
        <v>3.7575999999999996</v>
      </c>
      <c r="E57">
        <f t="shared" si="1"/>
        <v>595.3599999999999</v>
      </c>
      <c r="F57">
        <f t="shared" si="1"/>
        <v>2.3716000000000001E-2</v>
      </c>
    </row>
    <row r="58" spans="1:6" x14ac:dyDescent="0.25">
      <c r="A58" s="10">
        <v>5.5999999999999999E-3</v>
      </c>
      <c r="B58" s="10">
        <v>24.4</v>
      </c>
      <c r="C58" s="10">
        <v>0.154</v>
      </c>
      <c r="D58">
        <f t="shared" si="0"/>
        <v>3.7575999999999996</v>
      </c>
      <c r="E58">
        <f t="shared" si="1"/>
        <v>595.3599999999999</v>
      </c>
      <c r="F58">
        <f t="shared" si="1"/>
        <v>2.3716000000000001E-2</v>
      </c>
    </row>
    <row r="59" spans="1:6" x14ac:dyDescent="0.25">
      <c r="A59" s="10">
        <v>5.7000000000000002E-3</v>
      </c>
      <c r="B59" s="10">
        <v>23.2</v>
      </c>
      <c r="C59" s="10">
        <v>0.16</v>
      </c>
      <c r="D59">
        <f t="shared" si="0"/>
        <v>3.7119999999999997</v>
      </c>
      <c r="E59">
        <f t="shared" si="1"/>
        <v>538.24</v>
      </c>
      <c r="F59">
        <f t="shared" si="1"/>
        <v>2.5600000000000001E-2</v>
      </c>
    </row>
    <row r="60" spans="1:6" x14ac:dyDescent="0.25">
      <c r="A60" s="10">
        <v>5.7999999999999996E-3</v>
      </c>
      <c r="B60" s="10">
        <v>23.2</v>
      </c>
      <c r="C60" s="10">
        <v>0.158</v>
      </c>
      <c r="D60">
        <f t="shared" si="0"/>
        <v>3.6656</v>
      </c>
      <c r="E60">
        <f t="shared" si="1"/>
        <v>538.24</v>
      </c>
      <c r="F60">
        <f t="shared" si="1"/>
        <v>2.4964E-2</v>
      </c>
    </row>
    <row r="61" spans="1:6" x14ac:dyDescent="0.25">
      <c r="A61" s="10">
        <v>5.8999999999999999E-3</v>
      </c>
      <c r="B61" s="10">
        <v>22.4</v>
      </c>
      <c r="C61" s="10">
        <v>0.16400000000000001</v>
      </c>
      <c r="D61">
        <f t="shared" si="0"/>
        <v>3.6736</v>
      </c>
      <c r="E61">
        <f t="shared" si="1"/>
        <v>501.75999999999993</v>
      </c>
      <c r="F61">
        <f t="shared" si="1"/>
        <v>2.6896000000000003E-2</v>
      </c>
    </row>
    <row r="62" spans="1:6" x14ac:dyDescent="0.25">
      <c r="A62" s="10">
        <v>6.0000000000000001E-3</v>
      </c>
      <c r="B62" s="10">
        <v>22.4</v>
      </c>
      <c r="C62" s="10">
        <v>0.16400000000000001</v>
      </c>
      <c r="D62">
        <f t="shared" si="0"/>
        <v>3.6736</v>
      </c>
      <c r="E62">
        <f t="shared" si="1"/>
        <v>501.75999999999993</v>
      </c>
      <c r="F62">
        <f t="shared" si="1"/>
        <v>2.6896000000000003E-2</v>
      </c>
    </row>
    <row r="63" spans="1:6" x14ac:dyDescent="0.25">
      <c r="A63" s="10">
        <v>6.1000000000000004E-3</v>
      </c>
      <c r="B63" s="10">
        <v>20.8</v>
      </c>
      <c r="C63" s="10">
        <v>0.17199999999999999</v>
      </c>
      <c r="D63">
        <f t="shared" si="0"/>
        <v>3.5775999999999999</v>
      </c>
      <c r="E63">
        <f t="shared" si="1"/>
        <v>432.64000000000004</v>
      </c>
      <c r="F63">
        <f t="shared" si="1"/>
        <v>2.9583999999999996E-2</v>
      </c>
    </row>
    <row r="64" spans="1:6" x14ac:dyDescent="0.25">
      <c r="A64" s="10">
        <v>6.1999999999999998E-3</v>
      </c>
      <c r="B64" s="10">
        <v>20.8</v>
      </c>
      <c r="C64" s="10">
        <v>0.17199999999999999</v>
      </c>
      <c r="D64">
        <f t="shared" si="0"/>
        <v>3.5775999999999999</v>
      </c>
      <c r="E64">
        <f t="shared" si="1"/>
        <v>432.64000000000004</v>
      </c>
      <c r="F64">
        <f t="shared" si="1"/>
        <v>2.9583999999999996E-2</v>
      </c>
    </row>
    <row r="65" spans="1:6" x14ac:dyDescent="0.25">
      <c r="A65" s="10">
        <v>6.3E-3</v>
      </c>
      <c r="B65" s="10">
        <v>19.2</v>
      </c>
      <c r="C65" s="10">
        <v>0.17799999999999999</v>
      </c>
      <c r="D65">
        <f t="shared" si="0"/>
        <v>3.4175999999999997</v>
      </c>
      <c r="E65">
        <f t="shared" si="1"/>
        <v>368.64</v>
      </c>
      <c r="F65">
        <f t="shared" si="1"/>
        <v>3.1683999999999997E-2</v>
      </c>
    </row>
    <row r="66" spans="1:6" x14ac:dyDescent="0.25">
      <c r="A66" s="10">
        <v>6.4000000000000003E-3</v>
      </c>
      <c r="B66" s="10">
        <v>19.2</v>
      </c>
      <c r="C66" s="10">
        <v>0.18</v>
      </c>
      <c r="D66">
        <f t="shared" si="0"/>
        <v>3.456</v>
      </c>
      <c r="E66">
        <f t="shared" si="1"/>
        <v>368.64</v>
      </c>
      <c r="F66">
        <f t="shared" si="1"/>
        <v>3.2399999999999998E-2</v>
      </c>
    </row>
    <row r="67" spans="1:6" x14ac:dyDescent="0.25">
      <c r="A67" s="10">
        <v>6.4999999999999997E-3</v>
      </c>
      <c r="B67" s="10">
        <v>17.600000000000001</v>
      </c>
      <c r="C67" s="10">
        <v>0.184</v>
      </c>
      <c r="D67">
        <f t="shared" ref="D67:D130" si="2">ABS(B67*C67)</f>
        <v>3.2384000000000004</v>
      </c>
      <c r="E67">
        <f t="shared" ref="E67:F130" si="3">B67*B67</f>
        <v>309.76000000000005</v>
      </c>
      <c r="F67">
        <f t="shared" si="3"/>
        <v>3.3855999999999997E-2</v>
      </c>
    </row>
    <row r="68" spans="1:6" x14ac:dyDescent="0.25">
      <c r="A68" s="10">
        <v>6.6E-3</v>
      </c>
      <c r="B68" s="10">
        <v>17.600000000000001</v>
      </c>
      <c r="C68" s="10">
        <v>0.186</v>
      </c>
      <c r="D68">
        <f t="shared" si="2"/>
        <v>3.2736000000000001</v>
      </c>
      <c r="E68">
        <f t="shared" si="3"/>
        <v>309.76000000000005</v>
      </c>
      <c r="F68">
        <f t="shared" si="3"/>
        <v>3.4596000000000002E-2</v>
      </c>
    </row>
    <row r="69" spans="1:6" x14ac:dyDescent="0.25">
      <c r="A69" s="10">
        <v>6.7000000000000002E-3</v>
      </c>
      <c r="B69" s="10">
        <v>16</v>
      </c>
      <c r="C69" s="10">
        <v>0.192</v>
      </c>
      <c r="D69">
        <f t="shared" si="2"/>
        <v>3.0720000000000001</v>
      </c>
      <c r="E69">
        <f t="shared" si="3"/>
        <v>256</v>
      </c>
      <c r="F69">
        <f t="shared" si="3"/>
        <v>3.6864000000000001E-2</v>
      </c>
    </row>
    <row r="70" spans="1:6" x14ac:dyDescent="0.25">
      <c r="A70" s="10">
        <v>6.7999999999999996E-3</v>
      </c>
      <c r="B70" s="10">
        <v>15.6</v>
      </c>
      <c r="C70" s="10">
        <v>0.192</v>
      </c>
      <c r="D70">
        <f t="shared" si="2"/>
        <v>2.9952000000000001</v>
      </c>
      <c r="E70">
        <f t="shared" si="3"/>
        <v>243.35999999999999</v>
      </c>
      <c r="F70">
        <f t="shared" si="3"/>
        <v>3.6864000000000001E-2</v>
      </c>
    </row>
    <row r="71" spans="1:6" x14ac:dyDescent="0.25">
      <c r="A71" s="10">
        <v>6.8999999999999999E-3</v>
      </c>
      <c r="B71" s="10">
        <v>14</v>
      </c>
      <c r="C71" s="10">
        <v>0.2</v>
      </c>
      <c r="D71">
        <f t="shared" si="2"/>
        <v>2.8000000000000003</v>
      </c>
      <c r="E71">
        <f t="shared" si="3"/>
        <v>196</v>
      </c>
      <c r="F71">
        <f t="shared" si="3"/>
        <v>4.0000000000000008E-2</v>
      </c>
    </row>
    <row r="72" spans="1:6" x14ac:dyDescent="0.25">
      <c r="A72" s="10">
        <v>7.0000000000000001E-3</v>
      </c>
      <c r="B72" s="10">
        <v>13.6</v>
      </c>
      <c r="C72" s="10">
        <v>0.2</v>
      </c>
      <c r="D72">
        <f t="shared" si="2"/>
        <v>2.72</v>
      </c>
      <c r="E72">
        <f t="shared" si="3"/>
        <v>184.95999999999998</v>
      </c>
      <c r="F72">
        <f t="shared" si="3"/>
        <v>4.0000000000000008E-2</v>
      </c>
    </row>
    <row r="73" spans="1:6" x14ac:dyDescent="0.25">
      <c r="A73" s="10">
        <v>7.1000000000000004E-3</v>
      </c>
      <c r="B73" s="10">
        <v>12</v>
      </c>
      <c r="C73" s="10">
        <v>0.20799999999999999</v>
      </c>
      <c r="D73">
        <f t="shared" si="2"/>
        <v>2.496</v>
      </c>
      <c r="E73">
        <f t="shared" si="3"/>
        <v>144</v>
      </c>
      <c r="F73">
        <f t="shared" si="3"/>
        <v>4.3263999999999997E-2</v>
      </c>
    </row>
    <row r="74" spans="1:6" x14ac:dyDescent="0.25">
      <c r="A74" s="10">
        <v>7.1999999999999998E-3</v>
      </c>
      <c r="B74" s="10">
        <v>12</v>
      </c>
      <c r="C74" s="10">
        <v>0.20799999999999999</v>
      </c>
      <c r="D74">
        <f t="shared" si="2"/>
        <v>2.496</v>
      </c>
      <c r="E74">
        <f t="shared" si="3"/>
        <v>144</v>
      </c>
      <c r="F74">
        <f t="shared" si="3"/>
        <v>4.3263999999999997E-2</v>
      </c>
    </row>
    <row r="75" spans="1:6" x14ac:dyDescent="0.25">
      <c r="A75" s="10">
        <v>7.3000000000000001E-3</v>
      </c>
      <c r="B75" s="10">
        <v>10.8</v>
      </c>
      <c r="C75" s="10">
        <v>0.22</v>
      </c>
      <c r="D75">
        <f t="shared" si="2"/>
        <v>2.3760000000000003</v>
      </c>
      <c r="E75">
        <f t="shared" si="3"/>
        <v>116.64000000000001</v>
      </c>
      <c r="F75">
        <f t="shared" si="3"/>
        <v>4.8399999999999999E-2</v>
      </c>
    </row>
    <row r="76" spans="1:6" x14ac:dyDescent="0.25">
      <c r="A76" s="10">
        <v>7.4000000000000003E-3</v>
      </c>
      <c r="B76" s="10">
        <v>10.4</v>
      </c>
      <c r="C76" s="10">
        <v>0.22</v>
      </c>
      <c r="D76">
        <f t="shared" si="2"/>
        <v>2.2880000000000003</v>
      </c>
      <c r="E76">
        <f t="shared" si="3"/>
        <v>108.16000000000001</v>
      </c>
      <c r="F76">
        <f t="shared" si="3"/>
        <v>4.8399999999999999E-2</v>
      </c>
    </row>
    <row r="77" spans="1:6" x14ac:dyDescent="0.25">
      <c r="A77" s="10">
        <v>7.4999999999999997E-3</v>
      </c>
      <c r="B77" s="10">
        <v>8.4</v>
      </c>
      <c r="C77" s="10">
        <v>0.22800000000000001</v>
      </c>
      <c r="D77">
        <f t="shared" si="2"/>
        <v>1.9152000000000002</v>
      </c>
      <c r="E77">
        <f t="shared" si="3"/>
        <v>70.56</v>
      </c>
      <c r="F77">
        <f t="shared" si="3"/>
        <v>5.1984000000000002E-2</v>
      </c>
    </row>
    <row r="78" spans="1:6" x14ac:dyDescent="0.25">
      <c r="A78" s="10">
        <v>7.6E-3</v>
      </c>
      <c r="B78" s="10">
        <v>8</v>
      </c>
      <c r="C78" s="10">
        <v>0.22800000000000001</v>
      </c>
      <c r="D78">
        <f t="shared" si="2"/>
        <v>1.8240000000000001</v>
      </c>
      <c r="E78">
        <f t="shared" si="3"/>
        <v>64</v>
      </c>
      <c r="F78">
        <f t="shared" si="3"/>
        <v>5.1984000000000002E-2</v>
      </c>
    </row>
    <row r="79" spans="1:6" x14ac:dyDescent="0.25">
      <c r="A79" s="10">
        <v>7.7000000000000002E-3</v>
      </c>
      <c r="B79" s="10">
        <v>6.4</v>
      </c>
      <c r="C79" s="10">
        <v>0.23</v>
      </c>
      <c r="D79">
        <f t="shared" si="2"/>
        <v>1.4720000000000002</v>
      </c>
      <c r="E79">
        <f t="shared" si="3"/>
        <v>40.960000000000008</v>
      </c>
      <c r="F79">
        <f t="shared" si="3"/>
        <v>5.2900000000000003E-2</v>
      </c>
    </row>
    <row r="80" spans="1:6" x14ac:dyDescent="0.25">
      <c r="A80" s="10">
        <v>7.7999999999999996E-3</v>
      </c>
      <c r="B80" s="10">
        <v>6</v>
      </c>
      <c r="C80" s="10">
        <v>0.23</v>
      </c>
      <c r="D80">
        <f t="shared" si="2"/>
        <v>1.3800000000000001</v>
      </c>
      <c r="E80">
        <f t="shared" si="3"/>
        <v>36</v>
      </c>
      <c r="F80">
        <f t="shared" si="3"/>
        <v>5.2900000000000003E-2</v>
      </c>
    </row>
    <row r="81" spans="1:6" x14ac:dyDescent="0.25">
      <c r="A81" s="10">
        <v>7.9000000000000008E-3</v>
      </c>
      <c r="B81" s="10">
        <v>4</v>
      </c>
      <c r="C81" s="10">
        <v>0.23</v>
      </c>
      <c r="D81">
        <f t="shared" si="2"/>
        <v>0.92</v>
      </c>
      <c r="E81">
        <f t="shared" si="3"/>
        <v>16</v>
      </c>
      <c r="F81">
        <f t="shared" si="3"/>
        <v>5.2900000000000003E-2</v>
      </c>
    </row>
    <row r="82" spans="1:6" x14ac:dyDescent="0.25">
      <c r="A82" s="10">
        <v>8.0000000000000002E-3</v>
      </c>
      <c r="B82" s="10">
        <v>3.6</v>
      </c>
      <c r="C82" s="10">
        <v>0.23</v>
      </c>
      <c r="D82">
        <f t="shared" si="2"/>
        <v>0.82800000000000007</v>
      </c>
      <c r="E82">
        <f t="shared" si="3"/>
        <v>12.96</v>
      </c>
      <c r="F82">
        <f t="shared" si="3"/>
        <v>5.2900000000000003E-2</v>
      </c>
    </row>
    <row r="83" spans="1:6" x14ac:dyDescent="0.25">
      <c r="A83" s="10">
        <v>8.0999999999999996E-3</v>
      </c>
      <c r="B83" s="10">
        <v>1.6</v>
      </c>
      <c r="C83" s="10">
        <v>0.23</v>
      </c>
      <c r="D83">
        <f t="shared" si="2"/>
        <v>0.36800000000000005</v>
      </c>
      <c r="E83">
        <f t="shared" si="3"/>
        <v>2.5600000000000005</v>
      </c>
      <c r="F83">
        <f t="shared" si="3"/>
        <v>5.2900000000000003E-2</v>
      </c>
    </row>
    <row r="84" spans="1:6" x14ac:dyDescent="0.25">
      <c r="A84" s="10">
        <v>8.2000000000000007E-3</v>
      </c>
      <c r="B84" s="10">
        <v>1.2</v>
      </c>
      <c r="C84" s="10">
        <v>0.23</v>
      </c>
      <c r="D84">
        <f t="shared" si="2"/>
        <v>0.27600000000000002</v>
      </c>
      <c r="E84">
        <f t="shared" si="3"/>
        <v>1.44</v>
      </c>
      <c r="F84">
        <f t="shared" si="3"/>
        <v>5.2900000000000003E-2</v>
      </c>
    </row>
    <row r="85" spans="1:6" x14ac:dyDescent="0.25">
      <c r="A85" s="10">
        <v>8.3000000000000001E-3</v>
      </c>
      <c r="B85" s="10">
        <v>-1.2</v>
      </c>
      <c r="C85" s="10">
        <v>0.22800000000000001</v>
      </c>
      <c r="D85">
        <f t="shared" si="2"/>
        <v>0.27360000000000001</v>
      </c>
      <c r="E85">
        <f t="shared" si="3"/>
        <v>1.44</v>
      </c>
      <c r="F85">
        <f t="shared" si="3"/>
        <v>5.1984000000000002E-2</v>
      </c>
    </row>
    <row r="86" spans="1:6" x14ac:dyDescent="0.25">
      <c r="A86" s="10">
        <v>8.3999999999999995E-3</v>
      </c>
      <c r="B86" s="10">
        <v>-1.2</v>
      </c>
      <c r="C86" s="10">
        <v>0.22800000000000001</v>
      </c>
      <c r="D86">
        <f t="shared" si="2"/>
        <v>0.27360000000000001</v>
      </c>
      <c r="E86">
        <f t="shared" si="3"/>
        <v>1.44</v>
      </c>
      <c r="F86">
        <f t="shared" si="3"/>
        <v>5.1984000000000002E-2</v>
      </c>
    </row>
    <row r="87" spans="1:6" x14ac:dyDescent="0.25">
      <c r="A87" s="10">
        <v>8.5000000000000006E-3</v>
      </c>
      <c r="B87" s="10">
        <v>-2.8</v>
      </c>
      <c r="C87" s="10">
        <v>0.21199999999999999</v>
      </c>
      <c r="D87">
        <f t="shared" si="2"/>
        <v>0.59359999999999991</v>
      </c>
      <c r="E87">
        <f t="shared" si="3"/>
        <v>7.839999999999999</v>
      </c>
      <c r="F87">
        <f t="shared" si="3"/>
        <v>4.4943999999999998E-2</v>
      </c>
    </row>
    <row r="88" spans="1:6" x14ac:dyDescent="0.25">
      <c r="A88" s="10">
        <v>8.6E-3</v>
      </c>
      <c r="B88" s="10">
        <v>-2.8</v>
      </c>
      <c r="C88" s="10">
        <v>0.20799999999999999</v>
      </c>
      <c r="D88">
        <f t="shared" si="2"/>
        <v>0.58239999999999992</v>
      </c>
      <c r="E88">
        <f t="shared" si="3"/>
        <v>7.839999999999999</v>
      </c>
      <c r="F88">
        <f t="shared" si="3"/>
        <v>4.3263999999999997E-2</v>
      </c>
    </row>
    <row r="89" spans="1:6" x14ac:dyDescent="0.25">
      <c r="A89" s="10">
        <v>8.6999999999999994E-3</v>
      </c>
      <c r="B89" s="10">
        <v>-4.8</v>
      </c>
      <c r="C89" s="10">
        <v>0.186</v>
      </c>
      <c r="D89">
        <f t="shared" si="2"/>
        <v>0.89279999999999993</v>
      </c>
      <c r="E89">
        <f t="shared" si="3"/>
        <v>23.04</v>
      </c>
      <c r="F89">
        <f t="shared" si="3"/>
        <v>3.4596000000000002E-2</v>
      </c>
    </row>
    <row r="90" spans="1:6" x14ac:dyDescent="0.25">
      <c r="A90" s="10">
        <v>8.8000000000000005E-3</v>
      </c>
      <c r="B90" s="10">
        <v>-5.2</v>
      </c>
      <c r="C90" s="10">
        <v>0.182</v>
      </c>
      <c r="D90">
        <f t="shared" si="2"/>
        <v>0.94640000000000002</v>
      </c>
      <c r="E90">
        <f t="shared" si="3"/>
        <v>27.040000000000003</v>
      </c>
      <c r="F90">
        <f t="shared" si="3"/>
        <v>3.3124000000000001E-2</v>
      </c>
    </row>
    <row r="91" spans="1:6" x14ac:dyDescent="0.25">
      <c r="A91" s="10">
        <v>8.8999999999999999E-3</v>
      </c>
      <c r="B91" s="10">
        <v>-6.4</v>
      </c>
      <c r="C91" s="10">
        <v>0.154</v>
      </c>
      <c r="D91">
        <f t="shared" si="2"/>
        <v>0.98560000000000003</v>
      </c>
      <c r="E91">
        <f t="shared" si="3"/>
        <v>40.960000000000008</v>
      </c>
      <c r="F91">
        <f t="shared" si="3"/>
        <v>2.3716000000000001E-2</v>
      </c>
    </row>
    <row r="92" spans="1:6" x14ac:dyDescent="0.25">
      <c r="A92" s="10">
        <v>8.9999999999999993E-3</v>
      </c>
      <c r="B92" s="10">
        <v>-6.8</v>
      </c>
      <c r="C92" s="10">
        <v>0.152</v>
      </c>
      <c r="D92">
        <f t="shared" si="2"/>
        <v>1.0335999999999999</v>
      </c>
      <c r="E92">
        <f t="shared" si="3"/>
        <v>46.239999999999995</v>
      </c>
      <c r="F92">
        <f t="shared" si="3"/>
        <v>2.3104E-2</v>
      </c>
    </row>
    <row r="93" spans="1:6" x14ac:dyDescent="0.25">
      <c r="A93" s="10">
        <v>9.1000000000000004E-3</v>
      </c>
      <c r="B93" s="10">
        <v>-8.4</v>
      </c>
      <c r="C93" s="10">
        <v>0.12</v>
      </c>
      <c r="D93">
        <f t="shared" si="2"/>
        <v>1.008</v>
      </c>
      <c r="E93">
        <f t="shared" si="3"/>
        <v>70.56</v>
      </c>
      <c r="F93">
        <f t="shared" si="3"/>
        <v>1.44E-2</v>
      </c>
    </row>
    <row r="94" spans="1:6" x14ac:dyDescent="0.25">
      <c r="A94" s="10">
        <v>9.1999999999999998E-3</v>
      </c>
      <c r="B94" s="10">
        <v>-8.4</v>
      </c>
      <c r="C94" s="10">
        <v>0.11600000000000001</v>
      </c>
      <c r="D94">
        <f t="shared" si="2"/>
        <v>0.97440000000000004</v>
      </c>
      <c r="E94">
        <f t="shared" si="3"/>
        <v>70.56</v>
      </c>
      <c r="F94">
        <f t="shared" si="3"/>
        <v>1.3456000000000001E-2</v>
      </c>
    </row>
    <row r="95" spans="1:6" x14ac:dyDescent="0.25">
      <c r="A95" s="10">
        <v>9.2999999999999992E-3</v>
      </c>
      <c r="B95" s="10">
        <v>-10.8</v>
      </c>
      <c r="C95" s="10">
        <v>8.4000000000000005E-2</v>
      </c>
      <c r="D95">
        <f t="shared" si="2"/>
        <v>0.90720000000000012</v>
      </c>
      <c r="E95">
        <f t="shared" si="3"/>
        <v>116.64000000000001</v>
      </c>
      <c r="F95">
        <f t="shared" si="3"/>
        <v>7.0560000000000006E-3</v>
      </c>
    </row>
    <row r="96" spans="1:6" x14ac:dyDescent="0.25">
      <c r="A96" s="10">
        <v>9.4000000000000004E-3</v>
      </c>
      <c r="B96" s="10">
        <v>-11.2</v>
      </c>
      <c r="C96" s="10">
        <v>7.9899999999999999E-2</v>
      </c>
      <c r="D96">
        <f t="shared" si="2"/>
        <v>0.8948799999999999</v>
      </c>
      <c r="E96">
        <f t="shared" si="3"/>
        <v>125.43999999999998</v>
      </c>
      <c r="F96">
        <f t="shared" si="3"/>
        <v>6.3840099999999999E-3</v>
      </c>
    </row>
    <row r="97" spans="1:6" x14ac:dyDescent="0.25">
      <c r="A97" s="10">
        <v>9.4999999999999998E-3</v>
      </c>
      <c r="B97" s="10">
        <v>-12</v>
      </c>
      <c r="C97" s="10">
        <v>0.05</v>
      </c>
      <c r="D97">
        <f t="shared" si="2"/>
        <v>0.60000000000000009</v>
      </c>
      <c r="E97">
        <f t="shared" si="3"/>
        <v>144</v>
      </c>
      <c r="F97">
        <f t="shared" si="3"/>
        <v>2.5000000000000005E-3</v>
      </c>
    </row>
    <row r="98" spans="1:6" x14ac:dyDescent="0.25">
      <c r="A98" s="10">
        <v>9.5999999999999992E-3</v>
      </c>
      <c r="B98" s="10">
        <v>-12.4</v>
      </c>
      <c r="C98" s="10">
        <v>4.8000000000000001E-2</v>
      </c>
      <c r="D98">
        <f t="shared" si="2"/>
        <v>0.59520000000000006</v>
      </c>
      <c r="E98">
        <f t="shared" si="3"/>
        <v>153.76000000000002</v>
      </c>
      <c r="F98">
        <f t="shared" si="3"/>
        <v>2.3040000000000001E-3</v>
      </c>
    </row>
    <row r="99" spans="1:6" x14ac:dyDescent="0.25">
      <c r="A99" s="10">
        <v>9.7000000000000003E-3</v>
      </c>
      <c r="B99" s="10">
        <v>-14.4</v>
      </c>
      <c r="C99" s="10">
        <v>2.1999999999999999E-2</v>
      </c>
      <c r="D99">
        <f t="shared" si="2"/>
        <v>0.31679999999999997</v>
      </c>
      <c r="E99">
        <f t="shared" si="3"/>
        <v>207.36</v>
      </c>
      <c r="F99">
        <f t="shared" si="3"/>
        <v>4.8399999999999995E-4</v>
      </c>
    </row>
    <row r="100" spans="1:6" x14ac:dyDescent="0.25">
      <c r="A100" s="10">
        <v>9.7999999999999997E-3</v>
      </c>
      <c r="B100" s="10">
        <v>-14.4</v>
      </c>
      <c r="C100" s="10">
        <v>1.7999999999999999E-2</v>
      </c>
      <c r="D100">
        <f t="shared" si="2"/>
        <v>0.25919999999999999</v>
      </c>
      <c r="E100">
        <f t="shared" si="3"/>
        <v>207.36</v>
      </c>
      <c r="F100">
        <f t="shared" si="3"/>
        <v>3.2399999999999996E-4</v>
      </c>
    </row>
    <row r="101" spans="1:6" x14ac:dyDescent="0.25">
      <c r="A101" s="10">
        <v>9.9000000000000008E-3</v>
      </c>
      <c r="B101" s="10">
        <v>-16</v>
      </c>
      <c r="C101" s="10">
        <v>-6.0000000000000001E-3</v>
      </c>
      <c r="D101">
        <f t="shared" si="2"/>
        <v>9.6000000000000002E-2</v>
      </c>
      <c r="E101">
        <f t="shared" si="3"/>
        <v>256</v>
      </c>
      <c r="F101">
        <f t="shared" si="3"/>
        <v>3.6000000000000001E-5</v>
      </c>
    </row>
    <row r="102" spans="1:6" x14ac:dyDescent="0.25">
      <c r="A102" s="10">
        <v>0.01</v>
      </c>
      <c r="B102" s="10">
        <v>-16.399999999999999</v>
      </c>
      <c r="C102" s="10">
        <v>-8.0000000000000002E-3</v>
      </c>
      <c r="D102">
        <f t="shared" si="2"/>
        <v>0.13119999999999998</v>
      </c>
      <c r="E102">
        <f t="shared" si="3"/>
        <v>268.95999999999998</v>
      </c>
      <c r="F102">
        <f t="shared" si="3"/>
        <v>6.3999999999999997E-5</v>
      </c>
    </row>
    <row r="103" spans="1:6" x14ac:dyDescent="0.25">
      <c r="A103" s="10">
        <v>1.01E-2</v>
      </c>
      <c r="B103" s="10">
        <v>-17.2</v>
      </c>
      <c r="C103" s="10">
        <v>-2.5999999999999999E-2</v>
      </c>
      <c r="D103">
        <f t="shared" si="2"/>
        <v>0.44719999999999999</v>
      </c>
      <c r="E103">
        <f t="shared" si="3"/>
        <v>295.83999999999997</v>
      </c>
      <c r="F103">
        <f t="shared" si="3"/>
        <v>6.7599999999999995E-4</v>
      </c>
    </row>
    <row r="104" spans="1:6" x14ac:dyDescent="0.25">
      <c r="A104" s="10">
        <v>1.0200000000000001E-2</v>
      </c>
      <c r="B104" s="10">
        <v>-17.2</v>
      </c>
      <c r="C104" s="10">
        <v>-2.8000000000000001E-2</v>
      </c>
      <c r="D104">
        <f t="shared" si="2"/>
        <v>0.48159999999999997</v>
      </c>
      <c r="E104">
        <f t="shared" si="3"/>
        <v>295.83999999999997</v>
      </c>
      <c r="F104">
        <f t="shared" si="3"/>
        <v>7.8400000000000008E-4</v>
      </c>
    </row>
    <row r="105" spans="1:6" x14ac:dyDescent="0.25">
      <c r="A105" s="10">
        <v>1.03E-2</v>
      </c>
      <c r="B105" s="10">
        <v>-19.2</v>
      </c>
      <c r="C105" s="10">
        <v>-4.5999999999999999E-2</v>
      </c>
      <c r="D105">
        <f t="shared" si="2"/>
        <v>0.88319999999999999</v>
      </c>
      <c r="E105">
        <f t="shared" si="3"/>
        <v>368.64</v>
      </c>
      <c r="F105">
        <f t="shared" si="3"/>
        <v>2.1159999999999998E-3</v>
      </c>
    </row>
    <row r="106" spans="1:6" x14ac:dyDescent="0.25">
      <c r="A106" s="10">
        <v>1.04E-2</v>
      </c>
      <c r="B106" s="10">
        <v>-19.600000000000001</v>
      </c>
      <c r="C106" s="10">
        <v>-4.5999999999999999E-2</v>
      </c>
      <c r="D106">
        <f t="shared" si="2"/>
        <v>0.90160000000000007</v>
      </c>
      <c r="E106">
        <f t="shared" si="3"/>
        <v>384.16000000000008</v>
      </c>
      <c r="F106">
        <f t="shared" si="3"/>
        <v>2.1159999999999998E-3</v>
      </c>
    </row>
    <row r="107" spans="1:6" x14ac:dyDescent="0.25">
      <c r="A107" s="10">
        <v>1.0500000000000001E-2</v>
      </c>
      <c r="B107" s="10">
        <v>-20.8</v>
      </c>
      <c r="C107" s="10">
        <v>-0.06</v>
      </c>
      <c r="D107">
        <f t="shared" si="2"/>
        <v>1.248</v>
      </c>
      <c r="E107">
        <f t="shared" si="3"/>
        <v>432.64000000000004</v>
      </c>
      <c r="F107">
        <f t="shared" si="3"/>
        <v>3.5999999999999999E-3</v>
      </c>
    </row>
    <row r="108" spans="1:6" x14ac:dyDescent="0.25">
      <c r="A108" s="10">
        <v>1.06E-2</v>
      </c>
      <c r="B108" s="10">
        <v>-21.2</v>
      </c>
      <c r="C108" s="10">
        <v>-6.2E-2</v>
      </c>
      <c r="D108">
        <f t="shared" si="2"/>
        <v>1.3144</v>
      </c>
      <c r="E108">
        <f t="shared" si="3"/>
        <v>449.44</v>
      </c>
      <c r="F108">
        <f t="shared" si="3"/>
        <v>3.8439999999999998E-3</v>
      </c>
    </row>
    <row r="109" spans="1:6" x14ac:dyDescent="0.25">
      <c r="A109" s="10">
        <v>1.0699999999999999E-2</v>
      </c>
      <c r="B109" s="10">
        <v>-22.4</v>
      </c>
      <c r="C109" s="10">
        <v>-7.1999999999999995E-2</v>
      </c>
      <c r="D109">
        <f t="shared" si="2"/>
        <v>1.6127999999999998</v>
      </c>
      <c r="E109">
        <f t="shared" si="3"/>
        <v>501.75999999999993</v>
      </c>
      <c r="F109">
        <f t="shared" si="3"/>
        <v>5.1839999999999994E-3</v>
      </c>
    </row>
    <row r="110" spans="1:6" x14ac:dyDescent="0.25">
      <c r="A110" s="10">
        <v>1.0800000000000001E-2</v>
      </c>
      <c r="B110" s="10">
        <v>-22.4</v>
      </c>
      <c r="C110" s="10">
        <v>-7.3999999999999996E-2</v>
      </c>
      <c r="D110">
        <f t="shared" si="2"/>
        <v>1.6575999999999997</v>
      </c>
      <c r="E110">
        <f t="shared" si="3"/>
        <v>501.75999999999993</v>
      </c>
      <c r="F110">
        <f t="shared" si="3"/>
        <v>5.4759999999999991E-3</v>
      </c>
    </row>
    <row r="111" spans="1:6" x14ac:dyDescent="0.25">
      <c r="A111" s="10">
        <v>1.09E-2</v>
      </c>
      <c r="B111" s="10">
        <v>-23.6</v>
      </c>
      <c r="C111" s="10">
        <v>-8.4000000000000005E-2</v>
      </c>
      <c r="D111">
        <f t="shared" si="2"/>
        <v>1.9824000000000002</v>
      </c>
      <c r="E111">
        <f t="shared" si="3"/>
        <v>556.96</v>
      </c>
      <c r="F111">
        <f t="shared" si="3"/>
        <v>7.0560000000000006E-3</v>
      </c>
    </row>
    <row r="112" spans="1:6" x14ac:dyDescent="0.25">
      <c r="A112" s="10">
        <v>1.0999999999999999E-2</v>
      </c>
      <c r="B112" s="10">
        <v>-23.6</v>
      </c>
      <c r="C112" s="10">
        <v>-8.4000000000000005E-2</v>
      </c>
      <c r="D112">
        <f t="shared" si="2"/>
        <v>1.9824000000000002</v>
      </c>
      <c r="E112">
        <f t="shared" si="3"/>
        <v>556.96</v>
      </c>
      <c r="F112">
        <f t="shared" si="3"/>
        <v>7.0560000000000006E-3</v>
      </c>
    </row>
    <row r="113" spans="1:6" x14ac:dyDescent="0.25">
      <c r="A113" s="10">
        <v>1.11E-2</v>
      </c>
      <c r="B113" s="10">
        <v>-24.8</v>
      </c>
      <c r="C113" s="10">
        <v>-0.09</v>
      </c>
      <c r="D113">
        <f t="shared" si="2"/>
        <v>2.2319999999999998</v>
      </c>
      <c r="E113">
        <f t="shared" si="3"/>
        <v>615.04000000000008</v>
      </c>
      <c r="F113">
        <f t="shared" si="3"/>
        <v>8.0999999999999996E-3</v>
      </c>
    </row>
    <row r="114" spans="1:6" x14ac:dyDescent="0.25">
      <c r="A114" s="10">
        <v>1.12E-2</v>
      </c>
      <c r="B114" s="10">
        <v>-24.8</v>
      </c>
      <c r="C114" s="10">
        <v>-9.1999999999999998E-2</v>
      </c>
      <c r="D114">
        <f t="shared" si="2"/>
        <v>2.2816000000000001</v>
      </c>
      <c r="E114">
        <f t="shared" si="3"/>
        <v>615.04000000000008</v>
      </c>
      <c r="F114">
        <f t="shared" si="3"/>
        <v>8.4639999999999993E-3</v>
      </c>
    </row>
    <row r="115" spans="1:6" x14ac:dyDescent="0.25">
      <c r="A115" s="10">
        <v>1.1299999999999999E-2</v>
      </c>
      <c r="B115" s="10">
        <v>-25.6</v>
      </c>
      <c r="C115" s="10">
        <v>-9.6000000000000002E-2</v>
      </c>
      <c r="D115">
        <f t="shared" si="2"/>
        <v>2.4576000000000002</v>
      </c>
      <c r="E115">
        <f t="shared" si="3"/>
        <v>655.36000000000013</v>
      </c>
      <c r="F115">
        <f t="shared" si="3"/>
        <v>9.2160000000000002E-3</v>
      </c>
    </row>
    <row r="116" spans="1:6" x14ac:dyDescent="0.25">
      <c r="A116" s="10">
        <v>1.14E-2</v>
      </c>
      <c r="B116" s="10">
        <v>-26</v>
      </c>
      <c r="C116" s="10">
        <v>-9.6000000000000002E-2</v>
      </c>
      <c r="D116">
        <f t="shared" si="2"/>
        <v>2.496</v>
      </c>
      <c r="E116">
        <f t="shared" si="3"/>
        <v>676</v>
      </c>
      <c r="F116">
        <f t="shared" si="3"/>
        <v>9.2160000000000002E-3</v>
      </c>
    </row>
    <row r="117" spans="1:6" x14ac:dyDescent="0.25">
      <c r="A117" s="10">
        <v>1.15E-2</v>
      </c>
      <c r="B117" s="10">
        <v>-26.4</v>
      </c>
      <c r="C117" s="10">
        <v>-0.10199999999999999</v>
      </c>
      <c r="D117">
        <f t="shared" si="2"/>
        <v>2.6927999999999996</v>
      </c>
      <c r="E117">
        <f t="shared" si="3"/>
        <v>696.95999999999992</v>
      </c>
      <c r="F117">
        <f t="shared" si="3"/>
        <v>1.0403999999999998E-2</v>
      </c>
    </row>
    <row r="118" spans="1:6" x14ac:dyDescent="0.25">
      <c r="A118" s="10">
        <v>1.1599999999999999E-2</v>
      </c>
      <c r="B118" s="10">
        <v>-26</v>
      </c>
      <c r="C118" s="10">
        <v>-0.10199999999999999</v>
      </c>
      <c r="D118">
        <f t="shared" si="2"/>
        <v>2.6519999999999997</v>
      </c>
      <c r="E118">
        <f t="shared" si="3"/>
        <v>676</v>
      </c>
      <c r="F118">
        <f t="shared" si="3"/>
        <v>1.0403999999999998E-2</v>
      </c>
    </row>
    <row r="119" spans="1:6" x14ac:dyDescent="0.25">
      <c r="A119" s="10">
        <v>1.17E-2</v>
      </c>
      <c r="B119" s="10">
        <v>-26.8</v>
      </c>
      <c r="C119" s="10">
        <v>-0.106</v>
      </c>
      <c r="D119">
        <f t="shared" si="2"/>
        <v>2.8408000000000002</v>
      </c>
      <c r="E119">
        <f t="shared" si="3"/>
        <v>718.24</v>
      </c>
      <c r="F119">
        <f t="shared" si="3"/>
        <v>1.1235999999999999E-2</v>
      </c>
    </row>
    <row r="120" spans="1:6" x14ac:dyDescent="0.25">
      <c r="A120" s="10">
        <v>1.18E-2</v>
      </c>
      <c r="B120" s="10">
        <v>-26.4</v>
      </c>
      <c r="C120" s="10">
        <v>-0.106</v>
      </c>
      <c r="D120">
        <f t="shared" si="2"/>
        <v>2.7983999999999996</v>
      </c>
      <c r="E120">
        <f t="shared" si="3"/>
        <v>696.95999999999992</v>
      </c>
      <c r="F120">
        <f t="shared" si="3"/>
        <v>1.1235999999999999E-2</v>
      </c>
    </row>
    <row r="121" spans="1:6" x14ac:dyDescent="0.25">
      <c r="A121" s="10">
        <v>1.1900000000000001E-2</v>
      </c>
      <c r="B121" s="10">
        <v>-27.2</v>
      </c>
      <c r="C121" s="10">
        <v>-0.11</v>
      </c>
      <c r="D121">
        <f t="shared" si="2"/>
        <v>2.992</v>
      </c>
      <c r="E121">
        <f t="shared" si="3"/>
        <v>739.83999999999992</v>
      </c>
      <c r="F121">
        <f t="shared" si="3"/>
        <v>1.21E-2</v>
      </c>
    </row>
    <row r="122" spans="1:6" x14ac:dyDescent="0.25">
      <c r="A122" s="10">
        <v>1.2E-2</v>
      </c>
      <c r="B122" s="10">
        <v>-27.2</v>
      </c>
      <c r="C122" s="10">
        <v>-0.11</v>
      </c>
      <c r="D122">
        <f t="shared" si="2"/>
        <v>2.992</v>
      </c>
      <c r="E122">
        <f t="shared" si="3"/>
        <v>739.83999999999992</v>
      </c>
      <c r="F122">
        <f t="shared" si="3"/>
        <v>1.21E-2</v>
      </c>
    </row>
    <row r="123" spans="1:6" x14ac:dyDescent="0.25">
      <c r="A123" s="10">
        <v>1.21E-2</v>
      </c>
      <c r="B123" s="10">
        <v>-27.6</v>
      </c>
      <c r="C123" s="10">
        <v>-0.114</v>
      </c>
      <c r="D123">
        <f t="shared" si="2"/>
        <v>3.1464000000000003</v>
      </c>
      <c r="E123">
        <f t="shared" si="3"/>
        <v>761.7600000000001</v>
      </c>
      <c r="F123">
        <f t="shared" si="3"/>
        <v>1.2996000000000001E-2</v>
      </c>
    </row>
    <row r="124" spans="1:6" x14ac:dyDescent="0.25">
      <c r="A124" s="10">
        <v>1.2200000000000001E-2</v>
      </c>
      <c r="B124" s="10">
        <v>-27.6</v>
      </c>
      <c r="C124" s="10">
        <v>-0.114</v>
      </c>
      <c r="D124">
        <f t="shared" si="2"/>
        <v>3.1464000000000003</v>
      </c>
      <c r="E124">
        <f t="shared" si="3"/>
        <v>761.7600000000001</v>
      </c>
      <c r="F124">
        <f t="shared" si="3"/>
        <v>1.2996000000000001E-2</v>
      </c>
    </row>
    <row r="125" spans="1:6" x14ac:dyDescent="0.25">
      <c r="A125" s="10">
        <v>1.23E-2</v>
      </c>
      <c r="B125" s="10">
        <v>-27.2</v>
      </c>
      <c r="C125" s="10">
        <v>-0.11799999999999999</v>
      </c>
      <c r="D125">
        <f t="shared" si="2"/>
        <v>3.2095999999999996</v>
      </c>
      <c r="E125">
        <f t="shared" si="3"/>
        <v>739.83999999999992</v>
      </c>
      <c r="F125">
        <f t="shared" si="3"/>
        <v>1.3923999999999999E-2</v>
      </c>
    </row>
    <row r="126" spans="1:6" x14ac:dyDescent="0.25">
      <c r="A126" s="10">
        <v>1.24E-2</v>
      </c>
      <c r="B126" s="10">
        <v>-27.6</v>
      </c>
      <c r="C126" s="10">
        <v>-0.11799999999999999</v>
      </c>
      <c r="D126">
        <f t="shared" si="2"/>
        <v>3.2568000000000001</v>
      </c>
      <c r="E126">
        <f t="shared" si="3"/>
        <v>761.7600000000001</v>
      </c>
      <c r="F126">
        <f t="shared" si="3"/>
        <v>1.3923999999999999E-2</v>
      </c>
    </row>
    <row r="127" spans="1:6" x14ac:dyDescent="0.25">
      <c r="A127" s="10">
        <v>1.2500000000000001E-2</v>
      </c>
      <c r="B127" s="10">
        <v>-27.2</v>
      </c>
      <c r="C127" s="10">
        <v>-0.124</v>
      </c>
      <c r="D127">
        <f t="shared" si="2"/>
        <v>3.3727999999999998</v>
      </c>
      <c r="E127">
        <f t="shared" si="3"/>
        <v>739.83999999999992</v>
      </c>
      <c r="F127">
        <f t="shared" si="3"/>
        <v>1.5375999999999999E-2</v>
      </c>
    </row>
    <row r="128" spans="1:6" x14ac:dyDescent="0.25">
      <c r="A128" s="10">
        <v>1.26E-2</v>
      </c>
      <c r="B128" s="10">
        <v>-27.6</v>
      </c>
      <c r="C128" s="10">
        <v>-0.122</v>
      </c>
      <c r="D128">
        <f t="shared" si="2"/>
        <v>3.3672</v>
      </c>
      <c r="E128">
        <f t="shared" si="3"/>
        <v>761.7600000000001</v>
      </c>
      <c r="F128">
        <f t="shared" si="3"/>
        <v>1.4884E-2</v>
      </c>
    </row>
    <row r="129" spans="1:6" x14ac:dyDescent="0.25">
      <c r="A129" s="10">
        <v>1.2699999999999999E-2</v>
      </c>
      <c r="B129" s="10">
        <v>-27.6</v>
      </c>
      <c r="C129" s="10">
        <v>-0.126</v>
      </c>
      <c r="D129">
        <f t="shared" si="2"/>
        <v>3.4776000000000002</v>
      </c>
      <c r="E129">
        <f t="shared" si="3"/>
        <v>761.7600000000001</v>
      </c>
      <c r="F129">
        <f t="shared" si="3"/>
        <v>1.5876000000000001E-2</v>
      </c>
    </row>
    <row r="130" spans="1:6" x14ac:dyDescent="0.25">
      <c r="A130" s="10">
        <v>1.2800000000000001E-2</v>
      </c>
      <c r="B130" s="10">
        <v>-27.6</v>
      </c>
      <c r="C130" s="10">
        <v>-0.126</v>
      </c>
      <c r="D130">
        <f t="shared" si="2"/>
        <v>3.4776000000000002</v>
      </c>
      <c r="E130">
        <f t="shared" si="3"/>
        <v>761.7600000000001</v>
      </c>
      <c r="F130">
        <f t="shared" si="3"/>
        <v>1.5876000000000001E-2</v>
      </c>
    </row>
    <row r="131" spans="1:6" x14ac:dyDescent="0.25">
      <c r="A131" s="10">
        <v>1.29E-2</v>
      </c>
      <c r="B131" s="10">
        <v>-27.6</v>
      </c>
      <c r="C131" s="10">
        <v>-0.13</v>
      </c>
      <c r="D131">
        <f t="shared" ref="D131:D168" si="4">ABS(B131*C131)</f>
        <v>3.5880000000000005</v>
      </c>
      <c r="E131">
        <f t="shared" ref="E131:F168" si="5">B131*B131</f>
        <v>761.7600000000001</v>
      </c>
      <c r="F131">
        <f t="shared" si="5"/>
        <v>1.6900000000000002E-2</v>
      </c>
    </row>
    <row r="132" spans="1:6" x14ac:dyDescent="0.25">
      <c r="A132" s="10">
        <v>1.2999999999999999E-2</v>
      </c>
      <c r="B132" s="10">
        <v>-27.6</v>
      </c>
      <c r="C132" s="10">
        <v>-0.13</v>
      </c>
      <c r="D132">
        <f t="shared" si="4"/>
        <v>3.5880000000000005</v>
      </c>
      <c r="E132">
        <f t="shared" si="5"/>
        <v>761.7600000000001</v>
      </c>
      <c r="F132">
        <f t="shared" si="5"/>
        <v>1.6900000000000002E-2</v>
      </c>
    </row>
    <row r="133" spans="1:6" x14ac:dyDescent="0.25">
      <c r="A133" s="10">
        <v>1.3100000000000001E-2</v>
      </c>
      <c r="B133" s="10">
        <v>-27.6</v>
      </c>
      <c r="C133" s="10">
        <v>-0.13400000000000001</v>
      </c>
      <c r="D133">
        <f t="shared" si="4"/>
        <v>3.6984000000000004</v>
      </c>
      <c r="E133">
        <f t="shared" si="5"/>
        <v>761.7600000000001</v>
      </c>
      <c r="F133">
        <f t="shared" si="5"/>
        <v>1.7956000000000003E-2</v>
      </c>
    </row>
    <row r="134" spans="1:6" x14ac:dyDescent="0.25">
      <c r="A134" s="10">
        <v>1.32E-2</v>
      </c>
      <c r="B134" s="10">
        <v>-27.6</v>
      </c>
      <c r="C134" s="10">
        <v>-0.13600000000000001</v>
      </c>
      <c r="D134">
        <f t="shared" si="4"/>
        <v>3.7536000000000005</v>
      </c>
      <c r="E134">
        <f t="shared" si="5"/>
        <v>761.7600000000001</v>
      </c>
      <c r="F134">
        <f t="shared" si="5"/>
        <v>1.8496000000000002E-2</v>
      </c>
    </row>
    <row r="135" spans="1:6" x14ac:dyDescent="0.25">
      <c r="A135" s="10">
        <v>1.3299999999999999E-2</v>
      </c>
      <c r="B135" s="10">
        <v>-26.8</v>
      </c>
      <c r="C135" s="10">
        <v>-0.14000000000000001</v>
      </c>
      <c r="D135">
        <f t="shared" si="4"/>
        <v>3.7520000000000007</v>
      </c>
      <c r="E135">
        <f t="shared" si="5"/>
        <v>718.24</v>
      </c>
      <c r="F135">
        <f t="shared" si="5"/>
        <v>1.9600000000000003E-2</v>
      </c>
    </row>
    <row r="136" spans="1:6" x14ac:dyDescent="0.25">
      <c r="A136" s="10">
        <v>1.34E-2</v>
      </c>
      <c r="B136" s="10">
        <v>-26.8</v>
      </c>
      <c r="C136" s="10">
        <v>-0.13800000000000001</v>
      </c>
      <c r="D136">
        <f t="shared" si="4"/>
        <v>3.6984000000000004</v>
      </c>
      <c r="E136">
        <f t="shared" si="5"/>
        <v>718.24</v>
      </c>
      <c r="F136">
        <f t="shared" si="5"/>
        <v>1.9044000000000002E-2</v>
      </c>
    </row>
    <row r="137" spans="1:6" x14ac:dyDescent="0.25">
      <c r="A137" s="10">
        <v>1.35E-2</v>
      </c>
      <c r="B137" s="10">
        <v>-26</v>
      </c>
      <c r="C137" s="10">
        <v>-0.14199999999999999</v>
      </c>
      <c r="D137">
        <f t="shared" si="4"/>
        <v>3.6919999999999997</v>
      </c>
      <c r="E137">
        <f t="shared" si="5"/>
        <v>676</v>
      </c>
      <c r="F137">
        <f t="shared" si="5"/>
        <v>2.0163999999999998E-2</v>
      </c>
    </row>
    <row r="138" spans="1:6" x14ac:dyDescent="0.25">
      <c r="A138" s="10">
        <v>1.3599999999999999E-2</v>
      </c>
      <c r="B138" s="10">
        <v>-26</v>
      </c>
      <c r="C138" s="10">
        <v>-0.14399999999999999</v>
      </c>
      <c r="D138">
        <f t="shared" si="4"/>
        <v>3.7439999999999998</v>
      </c>
      <c r="E138">
        <f t="shared" si="5"/>
        <v>676</v>
      </c>
      <c r="F138">
        <f t="shared" si="5"/>
        <v>2.0735999999999997E-2</v>
      </c>
    </row>
    <row r="139" spans="1:6" x14ac:dyDescent="0.25">
      <c r="A139" s="10">
        <v>1.37E-2</v>
      </c>
      <c r="B139" s="10">
        <v>-25.2</v>
      </c>
      <c r="C139" s="10">
        <v>-0.14799999999999999</v>
      </c>
      <c r="D139">
        <f t="shared" si="4"/>
        <v>3.7295999999999996</v>
      </c>
      <c r="E139">
        <f t="shared" si="5"/>
        <v>635.04</v>
      </c>
      <c r="F139">
        <f t="shared" si="5"/>
        <v>2.1903999999999996E-2</v>
      </c>
    </row>
    <row r="140" spans="1:6" x14ac:dyDescent="0.25">
      <c r="A140" s="10">
        <v>1.38E-2</v>
      </c>
      <c r="B140" s="10">
        <v>-25.2</v>
      </c>
      <c r="C140" s="10">
        <v>-0.14799999999999999</v>
      </c>
      <c r="D140">
        <f t="shared" si="4"/>
        <v>3.7295999999999996</v>
      </c>
      <c r="E140">
        <f t="shared" si="5"/>
        <v>635.04</v>
      </c>
      <c r="F140">
        <f t="shared" si="5"/>
        <v>2.1903999999999996E-2</v>
      </c>
    </row>
    <row r="141" spans="1:6" x14ac:dyDescent="0.25">
      <c r="A141" s="10">
        <v>1.3899999999999999E-2</v>
      </c>
      <c r="B141" s="10">
        <v>-24.4</v>
      </c>
      <c r="C141" s="10">
        <v>-0.154</v>
      </c>
      <c r="D141">
        <f t="shared" si="4"/>
        <v>3.7575999999999996</v>
      </c>
      <c r="E141">
        <f t="shared" si="5"/>
        <v>595.3599999999999</v>
      </c>
      <c r="F141">
        <f t="shared" si="5"/>
        <v>2.3716000000000001E-2</v>
      </c>
    </row>
    <row r="142" spans="1:6" x14ac:dyDescent="0.25">
      <c r="A142" s="10">
        <v>1.4E-2</v>
      </c>
      <c r="B142" s="10">
        <v>-24</v>
      </c>
      <c r="C142" s="10">
        <v>-0.152</v>
      </c>
      <c r="D142">
        <f t="shared" si="4"/>
        <v>3.6479999999999997</v>
      </c>
      <c r="E142">
        <f t="shared" si="5"/>
        <v>576</v>
      </c>
      <c r="F142">
        <f t="shared" si="5"/>
        <v>2.3104E-2</v>
      </c>
    </row>
    <row r="143" spans="1:6" x14ac:dyDescent="0.25">
      <c r="A143" s="10">
        <v>1.41E-2</v>
      </c>
      <c r="B143" s="10">
        <v>-22.8</v>
      </c>
      <c r="C143" s="10">
        <v>-0.158</v>
      </c>
      <c r="D143">
        <f t="shared" si="4"/>
        <v>3.6024000000000003</v>
      </c>
      <c r="E143">
        <f t="shared" si="5"/>
        <v>519.84</v>
      </c>
      <c r="F143">
        <f t="shared" si="5"/>
        <v>2.4964E-2</v>
      </c>
    </row>
    <row r="144" spans="1:6" x14ac:dyDescent="0.25">
      <c r="A144" s="10">
        <v>1.4200000000000001E-2</v>
      </c>
      <c r="B144" s="10">
        <v>-22.8</v>
      </c>
      <c r="C144" s="10">
        <v>-0.158</v>
      </c>
      <c r="D144">
        <f t="shared" si="4"/>
        <v>3.6024000000000003</v>
      </c>
      <c r="E144">
        <f t="shared" si="5"/>
        <v>519.84</v>
      </c>
      <c r="F144">
        <f t="shared" si="5"/>
        <v>2.4964E-2</v>
      </c>
    </row>
    <row r="145" spans="1:6" x14ac:dyDescent="0.25">
      <c r="A145" s="10">
        <v>1.43E-2</v>
      </c>
      <c r="B145" s="10">
        <v>-22</v>
      </c>
      <c r="C145" s="10">
        <v>-0.16400000000000001</v>
      </c>
      <c r="D145">
        <f t="shared" si="4"/>
        <v>3.6080000000000001</v>
      </c>
      <c r="E145">
        <f t="shared" si="5"/>
        <v>484</v>
      </c>
      <c r="F145">
        <f t="shared" si="5"/>
        <v>2.6896000000000003E-2</v>
      </c>
    </row>
    <row r="146" spans="1:6" x14ac:dyDescent="0.25">
      <c r="A146" s="10">
        <v>1.44E-2</v>
      </c>
      <c r="B146" s="10">
        <v>-22</v>
      </c>
      <c r="C146" s="10">
        <v>-0.16400000000000001</v>
      </c>
      <c r="D146">
        <f t="shared" si="4"/>
        <v>3.6080000000000001</v>
      </c>
      <c r="E146">
        <f t="shared" si="5"/>
        <v>484</v>
      </c>
      <c r="F146">
        <f t="shared" si="5"/>
        <v>2.6896000000000003E-2</v>
      </c>
    </row>
    <row r="147" spans="1:6" x14ac:dyDescent="0.25">
      <c r="A147" s="10">
        <v>1.4500000000000001E-2</v>
      </c>
      <c r="B147" s="10">
        <v>-20.399999999999999</v>
      </c>
      <c r="C147" s="10">
        <v>-0.17</v>
      </c>
      <c r="D147">
        <f t="shared" si="4"/>
        <v>3.468</v>
      </c>
      <c r="E147">
        <f t="shared" si="5"/>
        <v>416.15999999999997</v>
      </c>
      <c r="F147">
        <f t="shared" si="5"/>
        <v>2.8900000000000006E-2</v>
      </c>
    </row>
    <row r="148" spans="1:6" x14ac:dyDescent="0.25">
      <c r="A148" s="10">
        <v>1.46E-2</v>
      </c>
      <c r="B148" s="10">
        <v>-20.399999999999999</v>
      </c>
      <c r="C148" s="10">
        <v>-0.17199999999999999</v>
      </c>
      <c r="D148">
        <f t="shared" si="4"/>
        <v>3.5087999999999995</v>
      </c>
      <c r="E148">
        <f t="shared" si="5"/>
        <v>416.15999999999997</v>
      </c>
      <c r="F148">
        <f t="shared" si="5"/>
        <v>2.9583999999999996E-2</v>
      </c>
    </row>
    <row r="149" spans="1:6" x14ac:dyDescent="0.25">
      <c r="A149" s="10">
        <v>1.47E-2</v>
      </c>
      <c r="B149" s="10">
        <v>-18.8</v>
      </c>
      <c r="C149" s="10">
        <v>-0.17599999999999999</v>
      </c>
      <c r="D149">
        <f t="shared" si="4"/>
        <v>3.3087999999999997</v>
      </c>
      <c r="E149">
        <f t="shared" si="5"/>
        <v>353.44000000000005</v>
      </c>
      <c r="F149">
        <f t="shared" si="5"/>
        <v>3.0975999999999997E-2</v>
      </c>
    </row>
    <row r="150" spans="1:6" x14ac:dyDescent="0.25">
      <c r="A150" s="10">
        <v>1.4800000000000001E-2</v>
      </c>
      <c r="B150" s="10">
        <v>-18.8</v>
      </c>
      <c r="C150" s="10">
        <v>-0.17599999999999999</v>
      </c>
      <c r="D150">
        <f t="shared" si="4"/>
        <v>3.3087999999999997</v>
      </c>
      <c r="E150">
        <f t="shared" si="5"/>
        <v>353.44000000000005</v>
      </c>
      <c r="F150">
        <f t="shared" si="5"/>
        <v>3.0975999999999997E-2</v>
      </c>
    </row>
    <row r="151" spans="1:6" x14ac:dyDescent="0.25">
      <c r="A151" s="10">
        <v>1.49E-2</v>
      </c>
      <c r="B151" s="10">
        <v>-16.8</v>
      </c>
      <c r="C151" s="10">
        <v>-0.182</v>
      </c>
      <c r="D151">
        <f t="shared" si="4"/>
        <v>3.0575999999999999</v>
      </c>
      <c r="E151">
        <f t="shared" si="5"/>
        <v>282.24</v>
      </c>
      <c r="F151">
        <f t="shared" si="5"/>
        <v>3.3124000000000001E-2</v>
      </c>
    </row>
    <row r="152" spans="1:6" x14ac:dyDescent="0.25">
      <c r="A152" s="10">
        <v>1.4999999999999999E-2</v>
      </c>
      <c r="B152" s="10">
        <v>-16.8</v>
      </c>
      <c r="C152" s="10">
        <v>-0.184</v>
      </c>
      <c r="D152">
        <f t="shared" si="4"/>
        <v>3.0912000000000002</v>
      </c>
      <c r="E152">
        <f t="shared" si="5"/>
        <v>282.24</v>
      </c>
      <c r="F152">
        <f t="shared" si="5"/>
        <v>3.3855999999999997E-2</v>
      </c>
    </row>
    <row r="153" spans="1:6" x14ac:dyDescent="0.25">
      <c r="A153" s="10">
        <v>1.5100000000000001E-2</v>
      </c>
      <c r="B153" s="10">
        <v>-14.8</v>
      </c>
      <c r="C153" s="10">
        <v>-0.19</v>
      </c>
      <c r="D153">
        <f t="shared" si="4"/>
        <v>2.8120000000000003</v>
      </c>
      <c r="E153">
        <f t="shared" si="5"/>
        <v>219.04000000000002</v>
      </c>
      <c r="F153">
        <f t="shared" si="5"/>
        <v>3.61E-2</v>
      </c>
    </row>
    <row r="154" spans="1:6" x14ac:dyDescent="0.25">
      <c r="A154" s="10">
        <v>1.52E-2</v>
      </c>
      <c r="B154" s="10">
        <v>-14.8</v>
      </c>
      <c r="C154" s="10">
        <v>-0.19</v>
      </c>
      <c r="D154">
        <f t="shared" si="4"/>
        <v>2.8120000000000003</v>
      </c>
      <c r="E154">
        <f t="shared" si="5"/>
        <v>219.04000000000002</v>
      </c>
      <c r="F154">
        <f t="shared" si="5"/>
        <v>3.61E-2</v>
      </c>
    </row>
    <row r="155" spans="1:6" x14ac:dyDescent="0.25">
      <c r="A155" s="10">
        <v>1.5299999999999999E-2</v>
      </c>
      <c r="B155" s="10">
        <v>-13.2</v>
      </c>
      <c r="C155" s="10">
        <v>-0.19600000000000001</v>
      </c>
      <c r="D155">
        <f t="shared" si="4"/>
        <v>2.5872000000000002</v>
      </c>
      <c r="E155">
        <f t="shared" si="5"/>
        <v>174.23999999999998</v>
      </c>
      <c r="F155">
        <f t="shared" si="5"/>
        <v>3.8416000000000006E-2</v>
      </c>
    </row>
    <row r="156" spans="1:6" x14ac:dyDescent="0.25">
      <c r="A156" s="10">
        <v>1.54E-2</v>
      </c>
      <c r="B156" s="10">
        <v>-13.2</v>
      </c>
      <c r="C156" s="10">
        <v>-0.19600000000000001</v>
      </c>
      <c r="D156">
        <f t="shared" si="4"/>
        <v>2.5872000000000002</v>
      </c>
      <c r="E156">
        <f t="shared" si="5"/>
        <v>174.23999999999998</v>
      </c>
      <c r="F156">
        <f t="shared" si="5"/>
        <v>3.8416000000000006E-2</v>
      </c>
    </row>
    <row r="157" spans="1:6" x14ac:dyDescent="0.25">
      <c r="A157" s="10">
        <v>1.55E-2</v>
      </c>
      <c r="B157" s="10">
        <v>-11.6</v>
      </c>
      <c r="C157" s="10">
        <v>-0.20599999999999999</v>
      </c>
      <c r="D157">
        <f t="shared" si="4"/>
        <v>2.3895999999999997</v>
      </c>
      <c r="E157">
        <f t="shared" si="5"/>
        <v>134.56</v>
      </c>
      <c r="F157">
        <f t="shared" si="5"/>
        <v>4.2435999999999995E-2</v>
      </c>
    </row>
    <row r="158" spans="1:6" x14ac:dyDescent="0.25">
      <c r="A158" s="10">
        <v>1.5599999999999999E-2</v>
      </c>
      <c r="B158" s="10">
        <v>-11.6</v>
      </c>
      <c r="C158" s="10">
        <v>-0.20599999999999999</v>
      </c>
      <c r="D158">
        <f t="shared" si="4"/>
        <v>2.3895999999999997</v>
      </c>
      <c r="E158">
        <f t="shared" si="5"/>
        <v>134.56</v>
      </c>
      <c r="F158">
        <f t="shared" si="5"/>
        <v>4.2435999999999995E-2</v>
      </c>
    </row>
    <row r="159" spans="1:6" x14ac:dyDescent="0.25">
      <c r="A159" s="10">
        <v>1.5699999999999999E-2</v>
      </c>
      <c r="B159" s="10">
        <v>-9.6</v>
      </c>
      <c r="C159" s="10">
        <v>-0.216</v>
      </c>
      <c r="D159">
        <f t="shared" si="4"/>
        <v>2.0735999999999999</v>
      </c>
      <c r="E159">
        <f t="shared" si="5"/>
        <v>92.16</v>
      </c>
      <c r="F159">
        <f t="shared" si="5"/>
        <v>4.6655999999999996E-2</v>
      </c>
    </row>
    <row r="160" spans="1:6" x14ac:dyDescent="0.25">
      <c r="A160" s="10">
        <v>1.5800000000000002E-2</v>
      </c>
      <c r="B160" s="10">
        <v>-9.6</v>
      </c>
      <c r="C160" s="10">
        <v>-0.216</v>
      </c>
      <c r="D160">
        <f t="shared" si="4"/>
        <v>2.0735999999999999</v>
      </c>
      <c r="E160">
        <f t="shared" si="5"/>
        <v>92.16</v>
      </c>
      <c r="F160">
        <f t="shared" si="5"/>
        <v>4.6655999999999996E-2</v>
      </c>
    </row>
    <row r="161" spans="1:6" x14ac:dyDescent="0.25">
      <c r="A161" s="10">
        <v>1.5900000000000001E-2</v>
      </c>
      <c r="B161" s="10">
        <v>-7.2</v>
      </c>
      <c r="C161" s="10">
        <v>-0.22</v>
      </c>
      <c r="D161">
        <f t="shared" si="4"/>
        <v>1.5840000000000001</v>
      </c>
      <c r="E161">
        <f t="shared" si="5"/>
        <v>51.84</v>
      </c>
      <c r="F161">
        <f t="shared" si="5"/>
        <v>4.8399999999999999E-2</v>
      </c>
    </row>
    <row r="162" spans="1:6" x14ac:dyDescent="0.25">
      <c r="A162" s="10">
        <v>1.6E-2</v>
      </c>
      <c r="B162" s="10">
        <v>-7.2</v>
      </c>
      <c r="C162" s="10">
        <v>-0.22</v>
      </c>
      <c r="D162">
        <f t="shared" si="4"/>
        <v>1.5840000000000001</v>
      </c>
      <c r="E162">
        <f t="shared" si="5"/>
        <v>51.84</v>
      </c>
      <c r="F162">
        <f t="shared" si="5"/>
        <v>4.8399999999999999E-2</v>
      </c>
    </row>
    <row r="163" spans="1:6" x14ac:dyDescent="0.25">
      <c r="A163" s="10">
        <v>1.61E-2</v>
      </c>
      <c r="B163" s="10">
        <v>-5.2</v>
      </c>
      <c r="C163" s="10">
        <v>-0.22</v>
      </c>
      <c r="D163">
        <f t="shared" si="4"/>
        <v>1.1440000000000001</v>
      </c>
      <c r="E163">
        <f t="shared" si="5"/>
        <v>27.040000000000003</v>
      </c>
      <c r="F163">
        <f t="shared" si="5"/>
        <v>4.8399999999999999E-2</v>
      </c>
    </row>
    <row r="164" spans="1:6" x14ac:dyDescent="0.25">
      <c r="A164" s="10">
        <v>1.6199999999999999E-2</v>
      </c>
      <c r="B164" s="10">
        <v>-5.2</v>
      </c>
      <c r="C164" s="10">
        <v>-0.22</v>
      </c>
      <c r="D164">
        <f t="shared" si="4"/>
        <v>1.1440000000000001</v>
      </c>
      <c r="E164">
        <f t="shared" si="5"/>
        <v>27.040000000000003</v>
      </c>
      <c r="F164">
        <f t="shared" si="5"/>
        <v>4.8399999999999999E-2</v>
      </c>
    </row>
    <row r="165" spans="1:6" x14ac:dyDescent="0.25">
      <c r="A165" s="10">
        <v>1.6299999999999999E-2</v>
      </c>
      <c r="B165" s="10">
        <v>-3.2</v>
      </c>
      <c r="C165" s="10">
        <v>-0.22</v>
      </c>
      <c r="D165">
        <f t="shared" si="4"/>
        <v>0.70400000000000007</v>
      </c>
      <c r="E165">
        <f t="shared" si="5"/>
        <v>10.240000000000002</v>
      </c>
      <c r="F165">
        <f t="shared" si="5"/>
        <v>4.8399999999999999E-2</v>
      </c>
    </row>
    <row r="166" spans="1:6" x14ac:dyDescent="0.25">
      <c r="A166" s="10">
        <v>1.6400000000000001E-2</v>
      </c>
      <c r="B166" s="10">
        <v>-2.8</v>
      </c>
      <c r="C166" s="10">
        <v>-0.22</v>
      </c>
      <c r="D166">
        <f t="shared" si="4"/>
        <v>0.61599999999999999</v>
      </c>
      <c r="E166">
        <f t="shared" si="5"/>
        <v>7.839999999999999</v>
      </c>
      <c r="F166">
        <f t="shared" si="5"/>
        <v>4.8399999999999999E-2</v>
      </c>
    </row>
    <row r="167" spans="1:6" x14ac:dyDescent="0.25">
      <c r="A167" s="10">
        <v>1.6500000000000001E-2</v>
      </c>
      <c r="B167" s="10">
        <v>-0.4</v>
      </c>
      <c r="C167" s="10">
        <v>-0.22</v>
      </c>
      <c r="D167">
        <f t="shared" si="4"/>
        <v>8.8000000000000009E-2</v>
      </c>
      <c r="E167">
        <f t="shared" si="5"/>
        <v>0.16000000000000003</v>
      </c>
      <c r="F167">
        <f t="shared" si="5"/>
        <v>4.8399999999999999E-2</v>
      </c>
    </row>
    <row r="168" spans="1:6" x14ac:dyDescent="0.25">
      <c r="A168" s="10">
        <v>1.66E-2</v>
      </c>
      <c r="B168" s="10">
        <v>0</v>
      </c>
      <c r="C168" s="10">
        <v>-0.22</v>
      </c>
      <c r="D168">
        <f t="shared" si="4"/>
        <v>0</v>
      </c>
      <c r="E168">
        <f t="shared" si="5"/>
        <v>0</v>
      </c>
      <c r="F168">
        <f t="shared" si="5"/>
        <v>4.8399999999999999E-2</v>
      </c>
    </row>
    <row r="169" spans="1:6" x14ac:dyDescent="0.25">
      <c r="A169" s="10">
        <v>1.67E-2</v>
      </c>
      <c r="B169" s="10">
        <v>1.6</v>
      </c>
      <c r="C169" s="10">
        <v>-0.216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69"/>
  <sheetViews>
    <sheetView workbookViewId="0">
      <selection activeCell="H3" sqref="H3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19</v>
      </c>
      <c r="B1" t="s">
        <v>14</v>
      </c>
      <c r="C1" t="s">
        <v>12</v>
      </c>
      <c r="D1" t="s">
        <v>21</v>
      </c>
      <c r="E1" t="s">
        <v>22</v>
      </c>
      <c r="F1" t="s">
        <v>27</v>
      </c>
      <c r="G1" t="s">
        <v>23</v>
      </c>
      <c r="H1">
        <f>AVERAGE(D2:D168)</f>
        <v>2.782515449101798</v>
      </c>
      <c r="I1" t="s">
        <v>24</v>
      </c>
    </row>
    <row r="2" spans="1:9" x14ac:dyDescent="0.25">
      <c r="A2" s="10">
        <v>1.96043E-11</v>
      </c>
      <c r="B2" s="10">
        <v>0.4</v>
      </c>
      <c r="C2" s="10">
        <v>0.32400000000000001</v>
      </c>
      <c r="D2">
        <f>ABS(B2*C2)</f>
        <v>0.12960000000000002</v>
      </c>
      <c r="E2">
        <f>B2*B2</f>
        <v>0.16000000000000003</v>
      </c>
      <c r="F2">
        <f>C2*C2</f>
        <v>0.104976</v>
      </c>
      <c r="G2" t="s">
        <v>25</v>
      </c>
      <c r="H2">
        <f>SQRT(AVERAGE(E2:E168))</f>
        <v>21.843142499454995</v>
      </c>
      <c r="I2" t="s">
        <v>28</v>
      </c>
    </row>
    <row r="3" spans="1:9" x14ac:dyDescent="0.25">
      <c r="A3" s="10">
        <v>1E-4</v>
      </c>
      <c r="B3" s="10">
        <v>2.8</v>
      </c>
      <c r="C3" s="10">
        <v>0.308</v>
      </c>
      <c r="D3">
        <f t="shared" ref="D3:D66" si="0">ABS(B3*C3)</f>
        <v>0.86239999999999994</v>
      </c>
      <c r="E3">
        <f t="shared" ref="E3:F66" si="1">B3*B3</f>
        <v>7.839999999999999</v>
      </c>
      <c r="F3">
        <f t="shared" si="1"/>
        <v>9.4864000000000004E-2</v>
      </c>
      <c r="G3" t="s">
        <v>26</v>
      </c>
      <c r="H3">
        <f>SQRT(AVERAGE(F2:F168))</f>
        <v>0.19199100574616812</v>
      </c>
      <c r="I3" t="s">
        <v>29</v>
      </c>
    </row>
    <row r="4" spans="1:9" x14ac:dyDescent="0.25">
      <c r="A4" s="10">
        <v>2.0000000000000001E-4</v>
      </c>
      <c r="B4" s="10">
        <v>2.4</v>
      </c>
      <c r="C4" s="10">
        <v>0.30399999999999999</v>
      </c>
      <c r="D4">
        <f t="shared" si="0"/>
        <v>0.72959999999999992</v>
      </c>
      <c r="E4">
        <f t="shared" si="1"/>
        <v>5.76</v>
      </c>
      <c r="F4">
        <f t="shared" si="1"/>
        <v>9.2415999999999998E-2</v>
      </c>
    </row>
    <row r="5" spans="1:9" x14ac:dyDescent="0.25">
      <c r="A5" s="10">
        <v>2.9999999999999997E-4</v>
      </c>
      <c r="B5" s="10">
        <v>4.8</v>
      </c>
      <c r="C5" s="10">
        <v>0.27600000000000002</v>
      </c>
      <c r="D5">
        <f t="shared" si="0"/>
        <v>1.3248</v>
      </c>
      <c r="E5">
        <f t="shared" si="1"/>
        <v>23.04</v>
      </c>
      <c r="F5">
        <f t="shared" si="1"/>
        <v>7.6176000000000008E-2</v>
      </c>
    </row>
    <row r="6" spans="1:9" x14ac:dyDescent="0.25">
      <c r="A6" s="10">
        <v>4.0000000000000002E-4</v>
      </c>
      <c r="B6" s="10">
        <v>4.8</v>
      </c>
      <c r="C6" s="10">
        <v>0.27600000000000002</v>
      </c>
      <c r="D6">
        <f t="shared" si="0"/>
        <v>1.3248</v>
      </c>
      <c r="E6">
        <f t="shared" si="1"/>
        <v>23.04</v>
      </c>
      <c r="F6">
        <f t="shared" si="1"/>
        <v>7.6176000000000008E-2</v>
      </c>
    </row>
    <row r="7" spans="1:9" x14ac:dyDescent="0.25">
      <c r="A7" s="10">
        <v>5.0000000000000001E-4</v>
      </c>
      <c r="B7" s="10">
        <v>6.4</v>
      </c>
      <c r="C7" s="10">
        <v>0.24399999999999999</v>
      </c>
      <c r="D7">
        <f t="shared" si="0"/>
        <v>1.5616000000000001</v>
      </c>
      <c r="E7">
        <f t="shared" si="1"/>
        <v>40.960000000000008</v>
      </c>
      <c r="F7">
        <f t="shared" si="1"/>
        <v>5.9535999999999999E-2</v>
      </c>
    </row>
    <row r="8" spans="1:9" x14ac:dyDescent="0.25">
      <c r="A8" s="10">
        <v>5.9999999999999995E-4</v>
      </c>
      <c r="B8" s="10">
        <v>6.8</v>
      </c>
      <c r="C8" s="10">
        <v>0.24399999999999999</v>
      </c>
      <c r="D8">
        <f t="shared" si="0"/>
        <v>1.6592</v>
      </c>
      <c r="E8">
        <f t="shared" si="1"/>
        <v>46.239999999999995</v>
      </c>
      <c r="F8">
        <f t="shared" si="1"/>
        <v>5.9535999999999999E-2</v>
      </c>
    </row>
    <row r="9" spans="1:9" x14ac:dyDescent="0.25">
      <c r="A9" s="10">
        <v>6.9999999999999999E-4</v>
      </c>
      <c r="B9" s="10">
        <v>8.4</v>
      </c>
      <c r="C9" s="10">
        <v>0.20399999999999999</v>
      </c>
      <c r="D9">
        <f t="shared" si="0"/>
        <v>1.7136</v>
      </c>
      <c r="E9">
        <f t="shared" si="1"/>
        <v>70.56</v>
      </c>
      <c r="F9">
        <f t="shared" si="1"/>
        <v>4.1615999999999993E-2</v>
      </c>
    </row>
    <row r="10" spans="1:9" x14ac:dyDescent="0.25">
      <c r="A10" s="10">
        <v>8.0000000000000004E-4</v>
      </c>
      <c r="B10" s="10">
        <v>8.8000000000000007</v>
      </c>
      <c r="C10" s="10">
        <v>0.192</v>
      </c>
      <c r="D10">
        <f t="shared" si="0"/>
        <v>1.6896000000000002</v>
      </c>
      <c r="E10">
        <f t="shared" si="1"/>
        <v>77.440000000000012</v>
      </c>
      <c r="F10">
        <f t="shared" si="1"/>
        <v>3.6864000000000001E-2</v>
      </c>
    </row>
    <row r="11" spans="1:9" x14ac:dyDescent="0.25">
      <c r="A11" s="10">
        <v>8.9999999999999998E-4</v>
      </c>
      <c r="B11" s="10">
        <v>10.8</v>
      </c>
      <c r="C11" s="10">
        <v>0.156</v>
      </c>
      <c r="D11">
        <f t="shared" si="0"/>
        <v>1.6848000000000001</v>
      </c>
      <c r="E11">
        <f t="shared" si="1"/>
        <v>116.64000000000001</v>
      </c>
      <c r="F11">
        <f t="shared" si="1"/>
        <v>2.4336E-2</v>
      </c>
    </row>
    <row r="12" spans="1:9" x14ac:dyDescent="0.25">
      <c r="A12" s="10">
        <v>1E-3</v>
      </c>
      <c r="B12" s="10">
        <v>10.8</v>
      </c>
      <c r="C12" s="10">
        <v>0.14799999999999999</v>
      </c>
      <c r="D12">
        <f t="shared" si="0"/>
        <v>1.5984</v>
      </c>
      <c r="E12">
        <f t="shared" si="1"/>
        <v>116.64000000000001</v>
      </c>
      <c r="F12">
        <f t="shared" si="1"/>
        <v>2.1903999999999996E-2</v>
      </c>
    </row>
    <row r="13" spans="1:9" x14ac:dyDescent="0.25">
      <c r="A13" s="10">
        <v>1.1000000000000001E-3</v>
      </c>
      <c r="B13" s="10">
        <v>12.4</v>
      </c>
      <c r="C13" s="10">
        <v>0.108</v>
      </c>
      <c r="D13">
        <f t="shared" si="0"/>
        <v>1.3391999999999999</v>
      </c>
      <c r="E13">
        <f t="shared" si="1"/>
        <v>153.76000000000002</v>
      </c>
      <c r="F13">
        <f t="shared" si="1"/>
        <v>1.1663999999999999E-2</v>
      </c>
    </row>
    <row r="14" spans="1:9" x14ac:dyDescent="0.25">
      <c r="A14" s="10">
        <v>1.1999999999999999E-3</v>
      </c>
      <c r="B14" s="10">
        <v>12.8</v>
      </c>
      <c r="C14" s="10">
        <v>0.104</v>
      </c>
      <c r="D14">
        <f t="shared" si="0"/>
        <v>1.3311999999999999</v>
      </c>
      <c r="E14">
        <f t="shared" si="1"/>
        <v>163.84000000000003</v>
      </c>
      <c r="F14">
        <f t="shared" si="1"/>
        <v>1.0815999999999999E-2</v>
      </c>
    </row>
    <row r="15" spans="1:9" x14ac:dyDescent="0.25">
      <c r="A15" s="10">
        <v>1.2999999999999999E-3</v>
      </c>
      <c r="B15" s="10">
        <v>14.4</v>
      </c>
      <c r="C15" s="10">
        <v>0.06</v>
      </c>
      <c r="D15">
        <f t="shared" si="0"/>
        <v>0.86399999999999999</v>
      </c>
      <c r="E15">
        <f t="shared" si="1"/>
        <v>207.36</v>
      </c>
      <c r="F15">
        <f t="shared" si="1"/>
        <v>3.5999999999999999E-3</v>
      </c>
    </row>
    <row r="16" spans="1:9" x14ac:dyDescent="0.25">
      <c r="A16" s="10">
        <v>1.4E-3</v>
      </c>
      <c r="B16" s="10">
        <v>14.8</v>
      </c>
      <c r="C16" s="10">
        <v>5.6000000000000001E-2</v>
      </c>
      <c r="D16">
        <f t="shared" si="0"/>
        <v>0.82880000000000009</v>
      </c>
      <c r="E16">
        <f t="shared" si="1"/>
        <v>219.04000000000002</v>
      </c>
      <c r="F16">
        <f t="shared" si="1"/>
        <v>3.1360000000000003E-3</v>
      </c>
    </row>
    <row r="17" spans="1:6" x14ac:dyDescent="0.25">
      <c r="A17" s="10">
        <v>1.5E-3</v>
      </c>
      <c r="B17" s="10">
        <v>16.8</v>
      </c>
      <c r="C17" s="10">
        <v>0.02</v>
      </c>
      <c r="D17">
        <f t="shared" si="0"/>
        <v>0.33600000000000002</v>
      </c>
      <c r="E17">
        <f t="shared" si="1"/>
        <v>282.24</v>
      </c>
      <c r="F17">
        <f t="shared" si="1"/>
        <v>4.0000000000000002E-4</v>
      </c>
    </row>
    <row r="18" spans="1:6" x14ac:dyDescent="0.25">
      <c r="A18" s="10">
        <v>1.6000000000000001E-3</v>
      </c>
      <c r="B18" s="10">
        <v>16.8</v>
      </c>
      <c r="C18" s="10">
        <v>1.6E-2</v>
      </c>
      <c r="D18">
        <f t="shared" si="0"/>
        <v>0.26880000000000004</v>
      </c>
      <c r="E18">
        <f t="shared" si="1"/>
        <v>282.24</v>
      </c>
      <c r="F18">
        <f t="shared" si="1"/>
        <v>2.5599999999999999E-4</v>
      </c>
    </row>
    <row r="19" spans="1:6" x14ac:dyDescent="0.25">
      <c r="A19" s="10">
        <v>1.6999999999999999E-3</v>
      </c>
      <c r="B19" s="10">
        <v>18</v>
      </c>
      <c r="C19" s="10">
        <v>-1.2E-2</v>
      </c>
      <c r="D19">
        <f t="shared" si="0"/>
        <v>0.216</v>
      </c>
      <c r="E19">
        <f t="shared" si="1"/>
        <v>324</v>
      </c>
      <c r="F19">
        <f t="shared" si="1"/>
        <v>1.44E-4</v>
      </c>
    </row>
    <row r="20" spans="1:6" x14ac:dyDescent="0.25">
      <c r="A20" s="10">
        <v>1.8E-3</v>
      </c>
      <c r="B20" s="10">
        <v>18</v>
      </c>
      <c r="C20" s="10">
        <v>-1.6E-2</v>
      </c>
      <c r="D20">
        <f t="shared" si="0"/>
        <v>0.28800000000000003</v>
      </c>
      <c r="E20">
        <f t="shared" si="1"/>
        <v>324</v>
      </c>
      <c r="F20">
        <f t="shared" si="1"/>
        <v>2.5599999999999999E-4</v>
      </c>
    </row>
    <row r="21" spans="1:6" x14ac:dyDescent="0.25">
      <c r="A21" s="10">
        <v>1.9E-3</v>
      </c>
      <c r="B21" s="10">
        <v>20.399999999999999</v>
      </c>
      <c r="C21" s="10">
        <v>-0.04</v>
      </c>
      <c r="D21">
        <f t="shared" si="0"/>
        <v>0.81599999999999995</v>
      </c>
      <c r="E21">
        <f t="shared" si="1"/>
        <v>416.15999999999997</v>
      </c>
      <c r="F21">
        <f t="shared" si="1"/>
        <v>1.6000000000000001E-3</v>
      </c>
    </row>
    <row r="22" spans="1:6" x14ac:dyDescent="0.25">
      <c r="A22" s="10">
        <v>2E-3</v>
      </c>
      <c r="B22" s="10">
        <v>20.399999999999999</v>
      </c>
      <c r="C22" s="10">
        <v>-0.04</v>
      </c>
      <c r="D22">
        <f t="shared" si="0"/>
        <v>0.81599999999999995</v>
      </c>
      <c r="E22">
        <f t="shared" si="1"/>
        <v>416.15999999999997</v>
      </c>
      <c r="F22">
        <f t="shared" si="1"/>
        <v>1.6000000000000001E-3</v>
      </c>
    </row>
    <row r="23" spans="1:6" x14ac:dyDescent="0.25">
      <c r="A23" s="10">
        <v>2.0999999999999999E-3</v>
      </c>
      <c r="B23" s="10">
        <v>22</v>
      </c>
      <c r="C23" s="10">
        <v>-5.6000000000000001E-2</v>
      </c>
      <c r="D23">
        <f t="shared" si="0"/>
        <v>1.232</v>
      </c>
      <c r="E23">
        <f t="shared" si="1"/>
        <v>484</v>
      </c>
      <c r="F23">
        <f t="shared" si="1"/>
        <v>3.1360000000000003E-3</v>
      </c>
    </row>
    <row r="24" spans="1:6" x14ac:dyDescent="0.25">
      <c r="A24" s="10">
        <v>2.2000000000000001E-3</v>
      </c>
      <c r="B24" s="10">
        <v>22.4</v>
      </c>
      <c r="C24" s="10">
        <v>-5.6000000000000001E-2</v>
      </c>
      <c r="D24">
        <f t="shared" si="0"/>
        <v>1.2544</v>
      </c>
      <c r="E24">
        <f t="shared" si="1"/>
        <v>501.75999999999993</v>
      </c>
      <c r="F24">
        <f t="shared" si="1"/>
        <v>3.1360000000000003E-3</v>
      </c>
    </row>
    <row r="25" spans="1:6" x14ac:dyDescent="0.25">
      <c r="A25" s="10">
        <v>2.3E-3</v>
      </c>
      <c r="B25" s="10">
        <v>24</v>
      </c>
      <c r="C25" s="10">
        <v>-7.1999999999999995E-2</v>
      </c>
      <c r="D25">
        <f t="shared" si="0"/>
        <v>1.7279999999999998</v>
      </c>
      <c r="E25">
        <f t="shared" si="1"/>
        <v>576</v>
      </c>
      <c r="F25">
        <f t="shared" si="1"/>
        <v>5.1839999999999994E-3</v>
      </c>
    </row>
    <row r="26" spans="1:6" x14ac:dyDescent="0.25">
      <c r="A26" s="10">
        <v>2.3999999999999998E-3</v>
      </c>
      <c r="B26" s="10">
        <v>24</v>
      </c>
      <c r="C26" s="10">
        <v>-7.1999999999999995E-2</v>
      </c>
      <c r="D26">
        <f t="shared" si="0"/>
        <v>1.7279999999999998</v>
      </c>
      <c r="E26">
        <f t="shared" si="1"/>
        <v>576</v>
      </c>
      <c r="F26">
        <f t="shared" si="1"/>
        <v>5.1839999999999994E-3</v>
      </c>
    </row>
    <row r="27" spans="1:6" x14ac:dyDescent="0.25">
      <c r="A27" s="10">
        <v>2.5000000000000001E-3</v>
      </c>
      <c r="B27" s="10">
        <v>25.6</v>
      </c>
      <c r="C27" s="10">
        <v>-7.9899999999999999E-2</v>
      </c>
      <c r="D27">
        <f t="shared" si="0"/>
        <v>2.0454400000000001</v>
      </c>
      <c r="E27">
        <f t="shared" si="1"/>
        <v>655.36000000000013</v>
      </c>
      <c r="F27">
        <f t="shared" si="1"/>
        <v>6.3840099999999999E-3</v>
      </c>
    </row>
    <row r="28" spans="1:6" x14ac:dyDescent="0.25">
      <c r="A28" s="10">
        <v>2.5999999999999999E-3</v>
      </c>
      <c r="B28" s="10">
        <v>25.6</v>
      </c>
      <c r="C28" s="10">
        <v>-8.4000000000000005E-2</v>
      </c>
      <c r="D28">
        <f t="shared" si="0"/>
        <v>2.1504000000000003</v>
      </c>
      <c r="E28">
        <f t="shared" si="1"/>
        <v>655.36000000000013</v>
      </c>
      <c r="F28">
        <f t="shared" si="1"/>
        <v>7.0560000000000006E-3</v>
      </c>
    </row>
    <row r="29" spans="1:6" x14ac:dyDescent="0.25">
      <c r="A29" s="10">
        <v>2.7000000000000001E-3</v>
      </c>
      <c r="B29" s="10">
        <v>26.4</v>
      </c>
      <c r="C29" s="10">
        <v>-9.1999999999999998E-2</v>
      </c>
      <c r="D29">
        <f t="shared" si="0"/>
        <v>2.4287999999999998</v>
      </c>
      <c r="E29">
        <f t="shared" si="1"/>
        <v>696.95999999999992</v>
      </c>
      <c r="F29">
        <f t="shared" si="1"/>
        <v>8.4639999999999993E-3</v>
      </c>
    </row>
    <row r="30" spans="1:6" x14ac:dyDescent="0.25">
      <c r="A30" s="10">
        <v>2.8E-3</v>
      </c>
      <c r="B30" s="10">
        <v>26.8</v>
      </c>
      <c r="C30" s="10">
        <v>-9.1999999999999998E-2</v>
      </c>
      <c r="D30">
        <f t="shared" si="0"/>
        <v>2.4656000000000002</v>
      </c>
      <c r="E30">
        <f t="shared" si="1"/>
        <v>718.24</v>
      </c>
      <c r="F30">
        <f t="shared" si="1"/>
        <v>8.4639999999999993E-3</v>
      </c>
    </row>
    <row r="31" spans="1:6" x14ac:dyDescent="0.25">
      <c r="A31" s="10">
        <v>2.8999999999999998E-3</v>
      </c>
      <c r="B31" s="10">
        <v>27.6</v>
      </c>
      <c r="C31" s="10">
        <v>-0.1</v>
      </c>
      <c r="D31">
        <f t="shared" si="0"/>
        <v>2.7600000000000002</v>
      </c>
      <c r="E31">
        <f t="shared" si="1"/>
        <v>761.7600000000001</v>
      </c>
      <c r="F31">
        <f t="shared" si="1"/>
        <v>1.0000000000000002E-2</v>
      </c>
    </row>
    <row r="32" spans="1:6" x14ac:dyDescent="0.25">
      <c r="A32" s="10">
        <v>3.0000000000000001E-3</v>
      </c>
      <c r="B32" s="10">
        <v>27.6</v>
      </c>
      <c r="C32" s="10">
        <v>-9.6000000000000002E-2</v>
      </c>
      <c r="D32">
        <f t="shared" si="0"/>
        <v>2.6496000000000004</v>
      </c>
      <c r="E32">
        <f t="shared" si="1"/>
        <v>761.7600000000001</v>
      </c>
      <c r="F32">
        <f t="shared" si="1"/>
        <v>9.2160000000000002E-3</v>
      </c>
    </row>
    <row r="33" spans="1:6" x14ac:dyDescent="0.25">
      <c r="A33" s="10">
        <v>3.0999999999999999E-3</v>
      </c>
      <c r="B33" s="10">
        <v>28.8</v>
      </c>
      <c r="C33" s="10">
        <v>-0.104</v>
      </c>
      <c r="D33">
        <f t="shared" si="0"/>
        <v>2.9952000000000001</v>
      </c>
      <c r="E33">
        <f t="shared" si="1"/>
        <v>829.44</v>
      </c>
      <c r="F33">
        <f t="shared" si="1"/>
        <v>1.0815999999999999E-2</v>
      </c>
    </row>
    <row r="34" spans="1:6" x14ac:dyDescent="0.25">
      <c r="A34" s="10">
        <v>3.2000000000000002E-3</v>
      </c>
      <c r="B34" s="10">
        <v>28.8</v>
      </c>
      <c r="C34" s="10">
        <v>-0.104</v>
      </c>
      <c r="D34">
        <f t="shared" si="0"/>
        <v>2.9952000000000001</v>
      </c>
      <c r="E34">
        <f t="shared" si="1"/>
        <v>829.44</v>
      </c>
      <c r="F34">
        <f t="shared" si="1"/>
        <v>1.0815999999999999E-2</v>
      </c>
    </row>
    <row r="35" spans="1:6" x14ac:dyDescent="0.25">
      <c r="A35" s="10">
        <v>3.3E-3</v>
      </c>
      <c r="B35" s="10">
        <v>29.2</v>
      </c>
      <c r="C35" s="10">
        <v>-0.112</v>
      </c>
      <c r="D35">
        <f t="shared" si="0"/>
        <v>3.2704</v>
      </c>
      <c r="E35">
        <f t="shared" si="1"/>
        <v>852.64</v>
      </c>
      <c r="F35">
        <f t="shared" si="1"/>
        <v>1.2544000000000001E-2</v>
      </c>
    </row>
    <row r="36" spans="1:6" x14ac:dyDescent="0.25">
      <c r="A36" s="10">
        <v>3.3999999999999998E-3</v>
      </c>
      <c r="B36" s="10">
        <v>29.6</v>
      </c>
      <c r="C36" s="10">
        <v>-0.11600000000000001</v>
      </c>
      <c r="D36">
        <f t="shared" si="0"/>
        <v>3.4336000000000002</v>
      </c>
      <c r="E36">
        <f t="shared" si="1"/>
        <v>876.16000000000008</v>
      </c>
      <c r="F36">
        <f t="shared" si="1"/>
        <v>1.3456000000000001E-2</v>
      </c>
    </row>
    <row r="37" spans="1:6" x14ac:dyDescent="0.25">
      <c r="A37" s="10">
        <v>3.5000000000000001E-3</v>
      </c>
      <c r="B37" s="10">
        <v>29.2</v>
      </c>
      <c r="C37" s="10">
        <v>-0.12</v>
      </c>
      <c r="D37">
        <f t="shared" si="0"/>
        <v>3.504</v>
      </c>
      <c r="E37">
        <f t="shared" si="1"/>
        <v>852.64</v>
      </c>
      <c r="F37">
        <f t="shared" si="1"/>
        <v>1.44E-2</v>
      </c>
    </row>
    <row r="38" spans="1:6" x14ac:dyDescent="0.25">
      <c r="A38" s="10">
        <v>3.5999999999999999E-3</v>
      </c>
      <c r="B38" s="10">
        <v>29.6</v>
      </c>
      <c r="C38" s="10">
        <v>-0.12</v>
      </c>
      <c r="D38">
        <f t="shared" si="0"/>
        <v>3.552</v>
      </c>
      <c r="E38">
        <f t="shared" si="1"/>
        <v>876.16000000000008</v>
      </c>
      <c r="F38">
        <f t="shared" si="1"/>
        <v>1.44E-2</v>
      </c>
    </row>
    <row r="39" spans="1:6" x14ac:dyDescent="0.25">
      <c r="A39" s="10">
        <v>3.7000000000000002E-3</v>
      </c>
      <c r="B39" s="10">
        <v>30</v>
      </c>
      <c r="C39" s="10">
        <v>-0.124</v>
      </c>
      <c r="D39">
        <f t="shared" si="0"/>
        <v>3.7199999999999998</v>
      </c>
      <c r="E39">
        <f t="shared" si="1"/>
        <v>900</v>
      </c>
      <c r="F39">
        <f t="shared" si="1"/>
        <v>1.5375999999999999E-2</v>
      </c>
    </row>
    <row r="40" spans="1:6" x14ac:dyDescent="0.25">
      <c r="A40" s="10">
        <v>3.8E-3</v>
      </c>
      <c r="B40" s="10">
        <v>30</v>
      </c>
      <c r="C40" s="10">
        <v>-0.124</v>
      </c>
      <c r="D40">
        <f t="shared" si="0"/>
        <v>3.7199999999999998</v>
      </c>
      <c r="E40">
        <f t="shared" si="1"/>
        <v>900</v>
      </c>
      <c r="F40">
        <f t="shared" si="1"/>
        <v>1.5375999999999999E-2</v>
      </c>
    </row>
    <row r="41" spans="1:6" x14ac:dyDescent="0.25">
      <c r="A41" s="10">
        <v>3.8999999999999998E-3</v>
      </c>
      <c r="B41" s="10">
        <v>30.4</v>
      </c>
      <c r="C41" s="10">
        <v>-0.124</v>
      </c>
      <c r="D41">
        <f t="shared" si="0"/>
        <v>3.7695999999999996</v>
      </c>
      <c r="E41">
        <f t="shared" si="1"/>
        <v>924.16</v>
      </c>
      <c r="F41">
        <f t="shared" si="1"/>
        <v>1.5375999999999999E-2</v>
      </c>
    </row>
    <row r="42" spans="1:6" x14ac:dyDescent="0.25">
      <c r="A42" s="10">
        <v>4.0000000000000001E-3</v>
      </c>
      <c r="B42" s="10">
        <v>30</v>
      </c>
      <c r="C42" s="10">
        <v>-0.124</v>
      </c>
      <c r="D42">
        <f t="shared" si="0"/>
        <v>3.7199999999999998</v>
      </c>
      <c r="E42">
        <f t="shared" si="1"/>
        <v>900</v>
      </c>
      <c r="F42">
        <f t="shared" si="1"/>
        <v>1.5375999999999999E-2</v>
      </c>
    </row>
    <row r="43" spans="1:6" x14ac:dyDescent="0.25">
      <c r="A43" s="10">
        <v>4.1000000000000003E-3</v>
      </c>
      <c r="B43" s="10">
        <v>30.4</v>
      </c>
      <c r="C43" s="10">
        <v>-0.13200000000000001</v>
      </c>
      <c r="D43">
        <f t="shared" si="0"/>
        <v>4.0128000000000004</v>
      </c>
      <c r="E43">
        <f t="shared" si="1"/>
        <v>924.16</v>
      </c>
      <c r="F43">
        <f t="shared" si="1"/>
        <v>1.7424000000000002E-2</v>
      </c>
    </row>
    <row r="44" spans="1:6" x14ac:dyDescent="0.25">
      <c r="A44" s="10">
        <v>4.1999999999999997E-3</v>
      </c>
      <c r="B44" s="10">
        <v>30.4</v>
      </c>
      <c r="C44" s="10">
        <v>-0.13200000000000001</v>
      </c>
      <c r="D44">
        <f t="shared" si="0"/>
        <v>4.0128000000000004</v>
      </c>
      <c r="E44">
        <f t="shared" si="1"/>
        <v>924.16</v>
      </c>
      <c r="F44">
        <f t="shared" si="1"/>
        <v>1.7424000000000002E-2</v>
      </c>
    </row>
    <row r="45" spans="1:6" x14ac:dyDescent="0.25">
      <c r="A45" s="10">
        <v>4.3E-3</v>
      </c>
      <c r="B45" s="10">
        <v>30.4</v>
      </c>
      <c r="C45" s="10">
        <v>-0.13600000000000001</v>
      </c>
      <c r="D45">
        <f t="shared" si="0"/>
        <v>4.1344000000000003</v>
      </c>
      <c r="E45">
        <f t="shared" si="1"/>
        <v>924.16</v>
      </c>
      <c r="F45">
        <f t="shared" si="1"/>
        <v>1.8496000000000002E-2</v>
      </c>
    </row>
    <row r="46" spans="1:6" x14ac:dyDescent="0.25">
      <c r="A46" s="10">
        <v>4.4000000000000003E-3</v>
      </c>
      <c r="B46" s="10">
        <v>30.4</v>
      </c>
      <c r="C46" s="10">
        <v>-0.13600000000000001</v>
      </c>
      <c r="D46">
        <f t="shared" si="0"/>
        <v>4.1344000000000003</v>
      </c>
      <c r="E46">
        <f t="shared" si="1"/>
        <v>924.16</v>
      </c>
      <c r="F46">
        <f t="shared" si="1"/>
        <v>1.8496000000000002E-2</v>
      </c>
    </row>
    <row r="47" spans="1:6" x14ac:dyDescent="0.25">
      <c r="A47" s="10">
        <v>4.4999999999999997E-3</v>
      </c>
      <c r="B47" s="10">
        <v>30.4</v>
      </c>
      <c r="C47" s="10">
        <v>-0.14000000000000001</v>
      </c>
      <c r="D47">
        <f t="shared" si="0"/>
        <v>4.2560000000000002</v>
      </c>
      <c r="E47">
        <f t="shared" si="1"/>
        <v>924.16</v>
      </c>
      <c r="F47">
        <f t="shared" si="1"/>
        <v>1.9600000000000003E-2</v>
      </c>
    </row>
    <row r="48" spans="1:6" x14ac:dyDescent="0.25">
      <c r="A48" s="10">
        <v>4.5999999999999999E-3</v>
      </c>
      <c r="B48" s="10">
        <v>30.4</v>
      </c>
      <c r="C48" s="10">
        <v>-0.14000000000000001</v>
      </c>
      <c r="D48">
        <f t="shared" si="0"/>
        <v>4.2560000000000002</v>
      </c>
      <c r="E48">
        <f t="shared" si="1"/>
        <v>924.16</v>
      </c>
      <c r="F48">
        <f t="shared" si="1"/>
        <v>1.9600000000000003E-2</v>
      </c>
    </row>
    <row r="49" spans="1:6" x14ac:dyDescent="0.25">
      <c r="A49" s="10">
        <v>4.7000000000000002E-3</v>
      </c>
      <c r="B49" s="10">
        <v>30</v>
      </c>
      <c r="C49" s="10">
        <v>-0.14399999999999999</v>
      </c>
      <c r="D49">
        <f t="shared" si="0"/>
        <v>4.3199999999999994</v>
      </c>
      <c r="E49">
        <f t="shared" si="1"/>
        <v>900</v>
      </c>
      <c r="F49">
        <f t="shared" si="1"/>
        <v>2.0735999999999997E-2</v>
      </c>
    </row>
    <row r="50" spans="1:6" x14ac:dyDescent="0.25">
      <c r="A50" s="10">
        <v>4.7999999999999996E-3</v>
      </c>
      <c r="B50" s="10">
        <v>30.4</v>
      </c>
      <c r="C50" s="10">
        <v>-0.14399999999999999</v>
      </c>
      <c r="D50">
        <f t="shared" si="0"/>
        <v>4.3775999999999993</v>
      </c>
      <c r="E50">
        <f t="shared" si="1"/>
        <v>924.16</v>
      </c>
      <c r="F50">
        <f t="shared" si="1"/>
        <v>2.0735999999999997E-2</v>
      </c>
    </row>
    <row r="51" spans="1:6" x14ac:dyDescent="0.25">
      <c r="A51" s="10">
        <v>4.8999999999999998E-3</v>
      </c>
      <c r="B51" s="10">
        <v>30</v>
      </c>
      <c r="C51" s="10">
        <v>-0.14799999999999999</v>
      </c>
      <c r="D51">
        <f t="shared" si="0"/>
        <v>4.4399999999999995</v>
      </c>
      <c r="E51">
        <f t="shared" si="1"/>
        <v>900</v>
      </c>
      <c r="F51">
        <f t="shared" si="1"/>
        <v>2.1903999999999996E-2</v>
      </c>
    </row>
    <row r="52" spans="1:6" x14ac:dyDescent="0.25">
      <c r="A52" s="10">
        <v>5.0000000000000001E-3</v>
      </c>
      <c r="B52" s="10">
        <v>30</v>
      </c>
      <c r="C52" s="10">
        <v>-0.152</v>
      </c>
      <c r="D52">
        <f t="shared" si="0"/>
        <v>4.5599999999999996</v>
      </c>
      <c r="E52">
        <f t="shared" si="1"/>
        <v>900</v>
      </c>
      <c r="F52">
        <f t="shared" si="1"/>
        <v>2.3104E-2</v>
      </c>
    </row>
    <row r="53" spans="1:6" x14ac:dyDescent="0.25">
      <c r="A53" s="10">
        <v>5.1000000000000004E-3</v>
      </c>
      <c r="B53" s="10">
        <v>28.8</v>
      </c>
      <c r="C53" s="10">
        <v>-0.156</v>
      </c>
      <c r="D53">
        <f t="shared" si="0"/>
        <v>4.4927999999999999</v>
      </c>
      <c r="E53">
        <f t="shared" si="1"/>
        <v>829.44</v>
      </c>
      <c r="F53">
        <f t="shared" si="1"/>
        <v>2.4336E-2</v>
      </c>
    </row>
    <row r="54" spans="1:6" x14ac:dyDescent="0.25">
      <c r="A54" s="10">
        <v>5.1999999999999998E-3</v>
      </c>
      <c r="B54" s="10">
        <v>28.8</v>
      </c>
      <c r="C54" s="10">
        <v>-0.156</v>
      </c>
      <c r="D54">
        <f t="shared" si="0"/>
        <v>4.4927999999999999</v>
      </c>
      <c r="E54">
        <f t="shared" si="1"/>
        <v>829.44</v>
      </c>
      <c r="F54">
        <f t="shared" si="1"/>
        <v>2.4336E-2</v>
      </c>
    </row>
    <row r="55" spans="1:6" x14ac:dyDescent="0.25">
      <c r="A55" s="10">
        <v>5.3E-3</v>
      </c>
      <c r="B55" s="10">
        <v>28</v>
      </c>
      <c r="C55" s="10">
        <v>-0.16</v>
      </c>
      <c r="D55">
        <f t="shared" si="0"/>
        <v>4.4800000000000004</v>
      </c>
      <c r="E55">
        <f t="shared" si="1"/>
        <v>784</v>
      </c>
      <c r="F55">
        <f t="shared" si="1"/>
        <v>2.5600000000000001E-2</v>
      </c>
    </row>
    <row r="56" spans="1:6" x14ac:dyDescent="0.25">
      <c r="A56" s="10">
        <v>5.4000000000000003E-3</v>
      </c>
      <c r="B56" s="10">
        <v>28</v>
      </c>
      <c r="C56" s="10">
        <v>-0.16</v>
      </c>
      <c r="D56">
        <f t="shared" si="0"/>
        <v>4.4800000000000004</v>
      </c>
      <c r="E56">
        <f t="shared" si="1"/>
        <v>784</v>
      </c>
      <c r="F56">
        <f t="shared" si="1"/>
        <v>2.5600000000000001E-2</v>
      </c>
    </row>
    <row r="57" spans="1:6" x14ac:dyDescent="0.25">
      <c r="A57" s="10">
        <v>5.4999999999999997E-3</v>
      </c>
      <c r="B57" s="10">
        <v>27.2</v>
      </c>
      <c r="C57" s="10">
        <v>-0.16800000000000001</v>
      </c>
      <c r="D57">
        <f t="shared" si="0"/>
        <v>4.5696000000000003</v>
      </c>
      <c r="E57">
        <f t="shared" si="1"/>
        <v>739.83999999999992</v>
      </c>
      <c r="F57">
        <f t="shared" si="1"/>
        <v>2.8224000000000003E-2</v>
      </c>
    </row>
    <row r="58" spans="1:6" x14ac:dyDescent="0.25">
      <c r="A58" s="10">
        <v>5.5999999999999999E-3</v>
      </c>
      <c r="B58" s="10">
        <v>27.2</v>
      </c>
      <c r="C58" s="10">
        <v>-0.16800000000000001</v>
      </c>
      <c r="D58">
        <f t="shared" si="0"/>
        <v>4.5696000000000003</v>
      </c>
      <c r="E58">
        <f t="shared" si="1"/>
        <v>739.83999999999992</v>
      </c>
      <c r="F58">
        <f t="shared" si="1"/>
        <v>2.8224000000000003E-2</v>
      </c>
    </row>
    <row r="59" spans="1:6" x14ac:dyDescent="0.25">
      <c r="A59" s="10">
        <v>5.7000000000000002E-3</v>
      </c>
      <c r="B59" s="10">
        <v>26</v>
      </c>
      <c r="C59" s="10">
        <v>-0.17599999999999999</v>
      </c>
      <c r="D59">
        <f t="shared" si="0"/>
        <v>4.5759999999999996</v>
      </c>
      <c r="E59">
        <f t="shared" si="1"/>
        <v>676</v>
      </c>
      <c r="F59">
        <f t="shared" si="1"/>
        <v>3.0975999999999997E-2</v>
      </c>
    </row>
    <row r="60" spans="1:6" x14ac:dyDescent="0.25">
      <c r="A60" s="10">
        <v>5.7999999999999996E-3</v>
      </c>
      <c r="B60" s="10">
        <v>26</v>
      </c>
      <c r="C60" s="10">
        <v>-0.17199999999999999</v>
      </c>
      <c r="D60">
        <f t="shared" si="0"/>
        <v>4.4719999999999995</v>
      </c>
      <c r="E60">
        <f t="shared" si="1"/>
        <v>676</v>
      </c>
      <c r="F60">
        <f t="shared" si="1"/>
        <v>2.9583999999999996E-2</v>
      </c>
    </row>
    <row r="61" spans="1:6" x14ac:dyDescent="0.25">
      <c r="A61" s="10">
        <v>5.8999999999999999E-3</v>
      </c>
      <c r="B61" s="10">
        <v>24.8</v>
      </c>
      <c r="C61" s="10">
        <v>-0.18</v>
      </c>
      <c r="D61">
        <f t="shared" si="0"/>
        <v>4.4639999999999995</v>
      </c>
      <c r="E61">
        <f t="shared" si="1"/>
        <v>615.04000000000008</v>
      </c>
      <c r="F61">
        <f t="shared" si="1"/>
        <v>3.2399999999999998E-2</v>
      </c>
    </row>
    <row r="62" spans="1:6" x14ac:dyDescent="0.25">
      <c r="A62" s="10">
        <v>6.0000000000000001E-3</v>
      </c>
      <c r="B62" s="10">
        <v>24.8</v>
      </c>
      <c r="C62" s="10">
        <v>-0.18</v>
      </c>
      <c r="D62">
        <f t="shared" si="0"/>
        <v>4.4639999999999995</v>
      </c>
      <c r="E62">
        <f t="shared" si="1"/>
        <v>615.04000000000008</v>
      </c>
      <c r="F62">
        <f t="shared" si="1"/>
        <v>3.2399999999999998E-2</v>
      </c>
    </row>
    <row r="63" spans="1:6" x14ac:dyDescent="0.25">
      <c r="A63" s="10">
        <v>6.1000000000000004E-3</v>
      </c>
      <c r="B63" s="10">
        <v>23.2</v>
      </c>
      <c r="C63" s="10">
        <v>-0.188</v>
      </c>
      <c r="D63">
        <f t="shared" si="0"/>
        <v>4.3616000000000001</v>
      </c>
      <c r="E63">
        <f t="shared" si="1"/>
        <v>538.24</v>
      </c>
      <c r="F63">
        <f t="shared" si="1"/>
        <v>3.5344E-2</v>
      </c>
    </row>
    <row r="64" spans="1:6" x14ac:dyDescent="0.25">
      <c r="A64" s="10">
        <v>6.1999999999999998E-3</v>
      </c>
      <c r="B64" s="10">
        <v>23.2</v>
      </c>
      <c r="C64" s="10">
        <v>-0.188</v>
      </c>
      <c r="D64">
        <f t="shared" si="0"/>
        <v>4.3616000000000001</v>
      </c>
      <c r="E64">
        <f t="shared" si="1"/>
        <v>538.24</v>
      </c>
      <c r="F64">
        <f t="shared" si="1"/>
        <v>3.5344E-2</v>
      </c>
    </row>
    <row r="65" spans="1:6" x14ac:dyDescent="0.25">
      <c r="A65" s="10">
        <v>6.3E-3</v>
      </c>
      <c r="B65" s="10">
        <v>21.6</v>
      </c>
      <c r="C65" s="10">
        <v>-0.2</v>
      </c>
      <c r="D65">
        <f t="shared" si="0"/>
        <v>4.32</v>
      </c>
      <c r="E65">
        <f t="shared" si="1"/>
        <v>466.56000000000006</v>
      </c>
      <c r="F65">
        <f t="shared" si="1"/>
        <v>4.0000000000000008E-2</v>
      </c>
    </row>
    <row r="66" spans="1:6" x14ac:dyDescent="0.25">
      <c r="A66" s="10">
        <v>6.4000000000000003E-3</v>
      </c>
      <c r="B66" s="10">
        <v>21.2</v>
      </c>
      <c r="C66" s="10">
        <v>-0.2</v>
      </c>
      <c r="D66">
        <f t="shared" si="0"/>
        <v>4.24</v>
      </c>
      <c r="E66">
        <f t="shared" si="1"/>
        <v>449.44</v>
      </c>
      <c r="F66">
        <f t="shared" si="1"/>
        <v>4.0000000000000008E-2</v>
      </c>
    </row>
    <row r="67" spans="1:6" x14ac:dyDescent="0.25">
      <c r="A67" s="10">
        <v>6.4999999999999997E-3</v>
      </c>
      <c r="B67" s="10">
        <v>19.2</v>
      </c>
      <c r="C67" s="10">
        <v>-0.216</v>
      </c>
      <c r="D67">
        <f t="shared" ref="D67:D130" si="2">ABS(B67*C67)</f>
        <v>4.1471999999999998</v>
      </c>
      <c r="E67">
        <f t="shared" ref="E67:F130" si="3">B67*B67</f>
        <v>368.64</v>
      </c>
      <c r="F67">
        <f t="shared" si="3"/>
        <v>4.6655999999999996E-2</v>
      </c>
    </row>
    <row r="68" spans="1:6" x14ac:dyDescent="0.25">
      <c r="A68" s="10">
        <v>6.6E-3</v>
      </c>
      <c r="B68" s="10">
        <v>19.2</v>
      </c>
      <c r="C68" s="10">
        <v>-0.216</v>
      </c>
      <c r="D68">
        <f t="shared" si="2"/>
        <v>4.1471999999999998</v>
      </c>
      <c r="E68">
        <f t="shared" si="3"/>
        <v>368.64</v>
      </c>
      <c r="F68">
        <f t="shared" si="3"/>
        <v>4.6655999999999996E-2</v>
      </c>
    </row>
    <row r="69" spans="1:6" x14ac:dyDescent="0.25">
      <c r="A69" s="10">
        <v>6.7000000000000002E-3</v>
      </c>
      <c r="B69" s="10">
        <v>17.600000000000001</v>
      </c>
      <c r="C69" s="10">
        <v>-0.23200000000000001</v>
      </c>
      <c r="D69">
        <f t="shared" si="2"/>
        <v>4.0832000000000006</v>
      </c>
      <c r="E69">
        <f t="shared" si="3"/>
        <v>309.76000000000005</v>
      </c>
      <c r="F69">
        <f t="shared" si="3"/>
        <v>5.3824000000000004E-2</v>
      </c>
    </row>
    <row r="70" spans="1:6" x14ac:dyDescent="0.25">
      <c r="A70" s="10">
        <v>6.7999999999999996E-3</v>
      </c>
      <c r="B70" s="10">
        <v>17.600000000000001</v>
      </c>
      <c r="C70" s="10">
        <v>-0.22800000000000001</v>
      </c>
      <c r="D70">
        <f t="shared" si="2"/>
        <v>4.0128000000000004</v>
      </c>
      <c r="E70">
        <f t="shared" si="3"/>
        <v>309.76000000000005</v>
      </c>
      <c r="F70">
        <f t="shared" si="3"/>
        <v>5.1984000000000002E-2</v>
      </c>
    </row>
    <row r="71" spans="1:6" x14ac:dyDescent="0.25">
      <c r="A71" s="10">
        <v>6.8999999999999999E-3</v>
      </c>
      <c r="B71" s="10">
        <v>15.6</v>
      </c>
      <c r="C71" s="10">
        <v>-0.24399999999999999</v>
      </c>
      <c r="D71">
        <f t="shared" si="2"/>
        <v>3.8064</v>
      </c>
      <c r="E71">
        <f t="shared" si="3"/>
        <v>243.35999999999999</v>
      </c>
      <c r="F71">
        <f t="shared" si="3"/>
        <v>5.9535999999999999E-2</v>
      </c>
    </row>
    <row r="72" spans="1:6" x14ac:dyDescent="0.25">
      <c r="A72" s="10">
        <v>7.0000000000000001E-3</v>
      </c>
      <c r="B72" s="10">
        <v>15.2</v>
      </c>
      <c r="C72" s="10">
        <v>-0.24399999999999999</v>
      </c>
      <c r="D72">
        <f t="shared" si="2"/>
        <v>3.7087999999999997</v>
      </c>
      <c r="E72">
        <f t="shared" si="3"/>
        <v>231.04</v>
      </c>
      <c r="F72">
        <f t="shared" si="3"/>
        <v>5.9535999999999999E-2</v>
      </c>
    </row>
    <row r="73" spans="1:6" x14ac:dyDescent="0.25">
      <c r="A73" s="10">
        <v>7.1000000000000004E-3</v>
      </c>
      <c r="B73" s="10">
        <v>13.2</v>
      </c>
      <c r="C73" s="10">
        <v>-0.26400000000000001</v>
      </c>
      <c r="D73">
        <f t="shared" si="2"/>
        <v>3.4847999999999999</v>
      </c>
      <c r="E73">
        <f t="shared" si="3"/>
        <v>174.23999999999998</v>
      </c>
      <c r="F73">
        <f t="shared" si="3"/>
        <v>6.9696000000000008E-2</v>
      </c>
    </row>
    <row r="74" spans="1:6" x14ac:dyDescent="0.25">
      <c r="A74" s="10">
        <v>7.1999999999999998E-3</v>
      </c>
      <c r="B74" s="10">
        <v>13.2</v>
      </c>
      <c r="C74" s="10">
        <v>-0.26800000000000002</v>
      </c>
      <c r="D74">
        <f t="shared" si="2"/>
        <v>3.5375999999999999</v>
      </c>
      <c r="E74">
        <f t="shared" si="3"/>
        <v>174.23999999999998</v>
      </c>
      <c r="F74">
        <f t="shared" si="3"/>
        <v>7.1824000000000013E-2</v>
      </c>
    </row>
    <row r="75" spans="1:6" x14ac:dyDescent="0.25">
      <c r="A75" s="10">
        <v>7.3000000000000001E-3</v>
      </c>
      <c r="B75" s="10">
        <v>12</v>
      </c>
      <c r="C75" s="10">
        <v>-0.28799999999999998</v>
      </c>
      <c r="D75">
        <f t="shared" si="2"/>
        <v>3.4559999999999995</v>
      </c>
      <c r="E75">
        <f t="shared" si="3"/>
        <v>144</v>
      </c>
      <c r="F75">
        <f t="shared" si="3"/>
        <v>8.294399999999999E-2</v>
      </c>
    </row>
    <row r="76" spans="1:6" x14ac:dyDescent="0.25">
      <c r="A76" s="10">
        <v>7.4000000000000003E-3</v>
      </c>
      <c r="B76" s="10">
        <v>11.6</v>
      </c>
      <c r="C76" s="10">
        <v>-0.29199999999999998</v>
      </c>
      <c r="D76">
        <f t="shared" si="2"/>
        <v>3.3871999999999995</v>
      </c>
      <c r="E76">
        <f t="shared" si="3"/>
        <v>134.56</v>
      </c>
      <c r="F76">
        <f t="shared" si="3"/>
        <v>8.5263999999999993E-2</v>
      </c>
    </row>
    <row r="77" spans="1:6" x14ac:dyDescent="0.25">
      <c r="A77" s="10">
        <v>7.4999999999999997E-3</v>
      </c>
      <c r="B77" s="10">
        <v>9.1999999999999993</v>
      </c>
      <c r="C77" s="10">
        <v>-0.308</v>
      </c>
      <c r="D77">
        <f t="shared" si="2"/>
        <v>2.8335999999999997</v>
      </c>
      <c r="E77">
        <f t="shared" si="3"/>
        <v>84.639999999999986</v>
      </c>
      <c r="F77">
        <f t="shared" si="3"/>
        <v>9.4864000000000004E-2</v>
      </c>
    </row>
    <row r="78" spans="1:6" x14ac:dyDescent="0.25">
      <c r="A78" s="10">
        <v>7.6E-3</v>
      </c>
      <c r="B78" s="10">
        <v>8.8000000000000007</v>
      </c>
      <c r="C78" s="10">
        <v>-0.308</v>
      </c>
      <c r="D78">
        <f t="shared" si="2"/>
        <v>2.7104000000000004</v>
      </c>
      <c r="E78">
        <f t="shared" si="3"/>
        <v>77.440000000000012</v>
      </c>
      <c r="F78">
        <f t="shared" si="3"/>
        <v>9.4864000000000004E-2</v>
      </c>
    </row>
    <row r="79" spans="1:6" x14ac:dyDescent="0.25">
      <c r="A79" s="10">
        <v>7.7000000000000002E-3</v>
      </c>
      <c r="B79" s="10">
        <v>6.4</v>
      </c>
      <c r="C79" s="10">
        <v>-0.32800000000000001</v>
      </c>
      <c r="D79">
        <f t="shared" si="2"/>
        <v>2.0992000000000002</v>
      </c>
      <c r="E79">
        <f t="shared" si="3"/>
        <v>40.960000000000008</v>
      </c>
      <c r="F79">
        <f t="shared" si="3"/>
        <v>0.10758400000000001</v>
      </c>
    </row>
    <row r="80" spans="1:6" x14ac:dyDescent="0.25">
      <c r="A80" s="10">
        <v>7.7999999999999996E-3</v>
      </c>
      <c r="B80" s="10">
        <v>6.8</v>
      </c>
      <c r="C80" s="10">
        <v>-0.32800000000000001</v>
      </c>
      <c r="D80">
        <f t="shared" si="2"/>
        <v>2.2303999999999999</v>
      </c>
      <c r="E80">
        <f t="shared" si="3"/>
        <v>46.239999999999995</v>
      </c>
      <c r="F80">
        <f t="shared" si="3"/>
        <v>0.10758400000000001</v>
      </c>
    </row>
    <row r="81" spans="1:6" x14ac:dyDescent="0.25">
      <c r="A81" s="10">
        <v>7.9000000000000008E-3</v>
      </c>
      <c r="B81" s="10">
        <v>4.4000000000000004</v>
      </c>
      <c r="C81" s="10">
        <v>-0.33600000000000002</v>
      </c>
      <c r="D81">
        <f t="shared" si="2"/>
        <v>1.4784000000000002</v>
      </c>
      <c r="E81">
        <f t="shared" si="3"/>
        <v>19.360000000000003</v>
      </c>
      <c r="F81">
        <f t="shared" si="3"/>
        <v>0.11289600000000001</v>
      </c>
    </row>
    <row r="82" spans="1:6" x14ac:dyDescent="0.25">
      <c r="A82" s="10">
        <v>8.0000000000000002E-3</v>
      </c>
      <c r="B82" s="10">
        <v>4.4000000000000004</v>
      </c>
      <c r="C82" s="10">
        <v>-0.33600000000000002</v>
      </c>
      <c r="D82">
        <f t="shared" si="2"/>
        <v>1.4784000000000002</v>
      </c>
      <c r="E82">
        <f t="shared" si="3"/>
        <v>19.360000000000003</v>
      </c>
      <c r="F82">
        <f t="shared" si="3"/>
        <v>0.11289600000000001</v>
      </c>
    </row>
    <row r="83" spans="1:6" x14ac:dyDescent="0.25">
      <c r="A83" s="10">
        <v>8.0999999999999996E-3</v>
      </c>
      <c r="B83" s="10">
        <v>1.6</v>
      </c>
      <c r="C83" s="10">
        <v>-0.34</v>
      </c>
      <c r="D83">
        <f t="shared" si="2"/>
        <v>0.54400000000000004</v>
      </c>
      <c r="E83">
        <f t="shared" si="3"/>
        <v>2.5600000000000005</v>
      </c>
      <c r="F83">
        <f t="shared" si="3"/>
        <v>0.11560000000000002</v>
      </c>
    </row>
    <row r="84" spans="1:6" x14ac:dyDescent="0.25">
      <c r="A84" s="10">
        <v>8.2000000000000007E-3</v>
      </c>
      <c r="B84" s="10">
        <v>1.6</v>
      </c>
      <c r="C84" s="10">
        <v>-0.34</v>
      </c>
      <c r="D84">
        <f t="shared" si="2"/>
        <v>0.54400000000000004</v>
      </c>
      <c r="E84">
        <f t="shared" si="3"/>
        <v>2.5600000000000005</v>
      </c>
      <c r="F84">
        <f t="shared" si="3"/>
        <v>0.11560000000000002</v>
      </c>
    </row>
    <row r="85" spans="1:6" x14ac:dyDescent="0.25">
      <c r="A85" s="10">
        <v>8.3000000000000001E-3</v>
      </c>
      <c r="B85" s="10">
        <v>-1.2</v>
      </c>
      <c r="C85" s="10">
        <v>-0.33200000000000002</v>
      </c>
      <c r="D85">
        <f t="shared" si="2"/>
        <v>0.39840000000000003</v>
      </c>
      <c r="E85">
        <f t="shared" si="3"/>
        <v>1.44</v>
      </c>
      <c r="F85">
        <f t="shared" si="3"/>
        <v>0.11022400000000002</v>
      </c>
    </row>
    <row r="86" spans="1:6" x14ac:dyDescent="0.25">
      <c r="A86" s="10">
        <v>8.3999999999999995E-3</v>
      </c>
      <c r="B86" s="10">
        <v>-1.2</v>
      </c>
      <c r="C86" s="10">
        <v>-0.33200000000000002</v>
      </c>
      <c r="D86">
        <f t="shared" si="2"/>
        <v>0.39840000000000003</v>
      </c>
      <c r="E86">
        <f t="shared" si="3"/>
        <v>1.44</v>
      </c>
      <c r="F86">
        <f t="shared" si="3"/>
        <v>0.11022400000000002</v>
      </c>
    </row>
    <row r="87" spans="1:6" x14ac:dyDescent="0.25">
      <c r="A87" s="10">
        <v>8.5000000000000006E-3</v>
      </c>
      <c r="B87" s="10">
        <v>-2.8</v>
      </c>
      <c r="C87" s="10">
        <v>-0.308</v>
      </c>
      <c r="D87">
        <f t="shared" si="2"/>
        <v>0.86239999999999994</v>
      </c>
      <c r="E87">
        <f t="shared" si="3"/>
        <v>7.839999999999999</v>
      </c>
      <c r="F87">
        <f t="shared" si="3"/>
        <v>9.4864000000000004E-2</v>
      </c>
    </row>
    <row r="88" spans="1:6" x14ac:dyDescent="0.25">
      <c r="A88" s="10">
        <v>8.6E-3</v>
      </c>
      <c r="B88" s="10">
        <v>-3.2</v>
      </c>
      <c r="C88" s="10">
        <v>-0.30399999999999999</v>
      </c>
      <c r="D88">
        <f t="shared" si="2"/>
        <v>0.9728</v>
      </c>
      <c r="E88">
        <f t="shared" si="3"/>
        <v>10.240000000000002</v>
      </c>
      <c r="F88">
        <f t="shared" si="3"/>
        <v>9.2415999999999998E-2</v>
      </c>
    </row>
    <row r="89" spans="1:6" x14ac:dyDescent="0.25">
      <c r="A89" s="10">
        <v>8.6999999999999994E-3</v>
      </c>
      <c r="B89" s="10">
        <v>-5.2</v>
      </c>
      <c r="C89" s="10">
        <v>-0.27600000000000002</v>
      </c>
      <c r="D89">
        <f t="shared" si="2"/>
        <v>1.4352000000000003</v>
      </c>
      <c r="E89">
        <f t="shared" si="3"/>
        <v>27.040000000000003</v>
      </c>
      <c r="F89">
        <f t="shared" si="3"/>
        <v>7.6176000000000008E-2</v>
      </c>
    </row>
    <row r="90" spans="1:6" x14ac:dyDescent="0.25">
      <c r="A90" s="10">
        <v>8.8000000000000005E-3</v>
      </c>
      <c r="B90" s="10">
        <v>-5.2</v>
      </c>
      <c r="C90" s="10">
        <v>-0.27200000000000002</v>
      </c>
      <c r="D90">
        <f t="shared" si="2"/>
        <v>1.4144000000000001</v>
      </c>
      <c r="E90">
        <f t="shared" si="3"/>
        <v>27.040000000000003</v>
      </c>
      <c r="F90">
        <f t="shared" si="3"/>
        <v>7.3984000000000008E-2</v>
      </c>
    </row>
    <row r="91" spans="1:6" x14ac:dyDescent="0.25">
      <c r="A91" s="10">
        <v>8.8999999999999999E-3</v>
      </c>
      <c r="B91" s="10">
        <v>-6.8</v>
      </c>
      <c r="C91" s="10">
        <v>-0.23599999999999999</v>
      </c>
      <c r="D91">
        <f t="shared" si="2"/>
        <v>1.6047999999999998</v>
      </c>
      <c r="E91">
        <f t="shared" si="3"/>
        <v>46.239999999999995</v>
      </c>
      <c r="F91">
        <f t="shared" si="3"/>
        <v>5.5695999999999996E-2</v>
      </c>
    </row>
    <row r="92" spans="1:6" x14ac:dyDescent="0.25">
      <c r="A92" s="10">
        <v>8.9999999999999993E-3</v>
      </c>
      <c r="B92" s="10">
        <v>-7.2</v>
      </c>
      <c r="C92" s="10">
        <v>-0.23200000000000001</v>
      </c>
      <c r="D92">
        <f t="shared" si="2"/>
        <v>1.6704000000000001</v>
      </c>
      <c r="E92">
        <f t="shared" si="3"/>
        <v>51.84</v>
      </c>
      <c r="F92">
        <f t="shared" si="3"/>
        <v>5.3824000000000004E-2</v>
      </c>
    </row>
    <row r="93" spans="1:6" x14ac:dyDescent="0.25">
      <c r="A93" s="10">
        <v>9.1000000000000004E-3</v>
      </c>
      <c r="B93" s="10">
        <v>-9.1999999999999993</v>
      </c>
      <c r="C93" s="10">
        <v>-0.188</v>
      </c>
      <c r="D93">
        <f t="shared" si="2"/>
        <v>1.7295999999999998</v>
      </c>
      <c r="E93">
        <f t="shared" si="3"/>
        <v>84.639999999999986</v>
      </c>
      <c r="F93">
        <f t="shared" si="3"/>
        <v>3.5344E-2</v>
      </c>
    </row>
    <row r="94" spans="1:6" x14ac:dyDescent="0.25">
      <c r="A94" s="10">
        <v>9.1999999999999998E-3</v>
      </c>
      <c r="B94" s="10">
        <v>-9.1999999999999993</v>
      </c>
      <c r="C94" s="10">
        <v>-0.184</v>
      </c>
      <c r="D94">
        <f t="shared" si="2"/>
        <v>1.6927999999999999</v>
      </c>
      <c r="E94">
        <f t="shared" si="3"/>
        <v>84.639999999999986</v>
      </c>
      <c r="F94">
        <f t="shared" si="3"/>
        <v>3.3855999999999997E-2</v>
      </c>
    </row>
    <row r="95" spans="1:6" x14ac:dyDescent="0.25">
      <c r="A95" s="10">
        <v>9.2999999999999992E-3</v>
      </c>
      <c r="B95" s="10">
        <v>-11.6</v>
      </c>
      <c r="C95" s="10">
        <v>-0.14000000000000001</v>
      </c>
      <c r="D95">
        <f t="shared" si="2"/>
        <v>1.6240000000000001</v>
      </c>
      <c r="E95">
        <f t="shared" si="3"/>
        <v>134.56</v>
      </c>
      <c r="F95">
        <f t="shared" si="3"/>
        <v>1.9600000000000003E-2</v>
      </c>
    </row>
    <row r="96" spans="1:6" x14ac:dyDescent="0.25">
      <c r="A96" s="10">
        <v>9.4000000000000004E-3</v>
      </c>
      <c r="B96" s="10">
        <v>-11.6</v>
      </c>
      <c r="C96" s="10">
        <v>-0.13600000000000001</v>
      </c>
      <c r="D96">
        <f t="shared" si="2"/>
        <v>1.5776000000000001</v>
      </c>
      <c r="E96">
        <f t="shared" si="3"/>
        <v>134.56</v>
      </c>
      <c r="F96">
        <f t="shared" si="3"/>
        <v>1.8496000000000002E-2</v>
      </c>
    </row>
    <row r="97" spans="1:6" x14ac:dyDescent="0.25">
      <c r="A97" s="10">
        <v>9.4999999999999998E-3</v>
      </c>
      <c r="B97" s="10">
        <v>-13.2</v>
      </c>
      <c r="C97" s="10">
        <v>-8.7900000000000006E-2</v>
      </c>
      <c r="D97">
        <f t="shared" si="2"/>
        <v>1.16028</v>
      </c>
      <c r="E97">
        <f t="shared" si="3"/>
        <v>174.23999999999998</v>
      </c>
      <c r="F97">
        <f t="shared" si="3"/>
        <v>7.7264100000000013E-3</v>
      </c>
    </row>
    <row r="98" spans="1:6" x14ac:dyDescent="0.25">
      <c r="A98" s="10">
        <v>9.5999999999999992E-3</v>
      </c>
      <c r="B98" s="10">
        <v>-13.2</v>
      </c>
      <c r="C98" s="10">
        <v>-8.4000000000000005E-2</v>
      </c>
      <c r="D98">
        <f t="shared" si="2"/>
        <v>1.1088</v>
      </c>
      <c r="E98">
        <f t="shared" si="3"/>
        <v>174.23999999999998</v>
      </c>
      <c r="F98">
        <f t="shared" si="3"/>
        <v>7.0560000000000006E-3</v>
      </c>
    </row>
    <row r="99" spans="1:6" x14ac:dyDescent="0.25">
      <c r="A99" s="10">
        <v>9.7000000000000003E-3</v>
      </c>
      <c r="B99" s="10">
        <v>-15.2</v>
      </c>
      <c r="C99" s="10">
        <v>-4.8000000000000001E-2</v>
      </c>
      <c r="D99">
        <f t="shared" si="2"/>
        <v>0.72960000000000003</v>
      </c>
      <c r="E99">
        <f t="shared" si="3"/>
        <v>231.04</v>
      </c>
      <c r="F99">
        <f t="shared" si="3"/>
        <v>2.3040000000000001E-3</v>
      </c>
    </row>
    <row r="100" spans="1:6" x14ac:dyDescent="0.25">
      <c r="A100" s="10">
        <v>9.7999999999999997E-3</v>
      </c>
      <c r="B100" s="10">
        <v>-15.6</v>
      </c>
      <c r="C100" s="10">
        <v>-4.3999999999999997E-2</v>
      </c>
      <c r="D100">
        <f t="shared" si="2"/>
        <v>0.6863999999999999</v>
      </c>
      <c r="E100">
        <f t="shared" si="3"/>
        <v>243.35999999999999</v>
      </c>
      <c r="F100">
        <f t="shared" si="3"/>
        <v>1.9359999999999998E-3</v>
      </c>
    </row>
    <row r="101" spans="1:6" x14ac:dyDescent="0.25">
      <c r="A101" s="10">
        <v>9.9000000000000008E-3</v>
      </c>
      <c r="B101" s="10">
        <v>-17.2</v>
      </c>
      <c r="C101" s="10">
        <v>-1.2E-2</v>
      </c>
      <c r="D101">
        <f t="shared" si="2"/>
        <v>0.2064</v>
      </c>
      <c r="E101">
        <f t="shared" si="3"/>
        <v>295.83999999999997</v>
      </c>
      <c r="F101">
        <f t="shared" si="3"/>
        <v>1.44E-4</v>
      </c>
    </row>
    <row r="102" spans="1:6" x14ac:dyDescent="0.25">
      <c r="A102" s="10">
        <v>0.01</v>
      </c>
      <c r="B102" s="10">
        <v>-17.2</v>
      </c>
      <c r="C102" s="10">
        <v>-4.0000000000000001E-3</v>
      </c>
      <c r="D102">
        <f t="shared" si="2"/>
        <v>6.88E-2</v>
      </c>
      <c r="E102">
        <f t="shared" si="3"/>
        <v>295.83999999999997</v>
      </c>
      <c r="F102">
        <f t="shared" si="3"/>
        <v>1.5999999999999999E-5</v>
      </c>
    </row>
    <row r="103" spans="1:6" x14ac:dyDescent="0.25">
      <c r="A103" s="10">
        <v>1.01E-2</v>
      </c>
      <c r="B103" s="10">
        <v>-18.8</v>
      </c>
      <c r="C103" s="10">
        <v>0.02</v>
      </c>
      <c r="D103">
        <f t="shared" si="2"/>
        <v>0.376</v>
      </c>
      <c r="E103">
        <f t="shared" si="3"/>
        <v>353.44000000000005</v>
      </c>
      <c r="F103">
        <f t="shared" si="3"/>
        <v>4.0000000000000002E-4</v>
      </c>
    </row>
    <row r="104" spans="1:6" x14ac:dyDescent="0.25">
      <c r="A104" s="10">
        <v>1.0200000000000001E-2</v>
      </c>
      <c r="B104" s="10">
        <v>-18.8</v>
      </c>
      <c r="C104" s="10">
        <v>0.02</v>
      </c>
      <c r="D104">
        <f t="shared" si="2"/>
        <v>0.376</v>
      </c>
      <c r="E104">
        <f t="shared" si="3"/>
        <v>353.44000000000005</v>
      </c>
      <c r="F104">
        <f t="shared" si="3"/>
        <v>4.0000000000000002E-4</v>
      </c>
    </row>
    <row r="105" spans="1:6" x14ac:dyDescent="0.25">
      <c r="A105" s="10">
        <v>1.03E-2</v>
      </c>
      <c r="B105" s="10">
        <v>-21.2</v>
      </c>
      <c r="C105" s="10">
        <v>0.04</v>
      </c>
      <c r="D105">
        <f t="shared" si="2"/>
        <v>0.84799999999999998</v>
      </c>
      <c r="E105">
        <f t="shared" si="3"/>
        <v>449.44</v>
      </c>
      <c r="F105">
        <f t="shared" si="3"/>
        <v>1.6000000000000001E-3</v>
      </c>
    </row>
    <row r="106" spans="1:6" x14ac:dyDescent="0.25">
      <c r="A106" s="10">
        <v>1.04E-2</v>
      </c>
      <c r="B106" s="10">
        <v>-21.2</v>
      </c>
      <c r="C106" s="10">
        <v>0.04</v>
      </c>
      <c r="D106">
        <f t="shared" si="2"/>
        <v>0.84799999999999998</v>
      </c>
      <c r="E106">
        <f t="shared" si="3"/>
        <v>449.44</v>
      </c>
      <c r="F106">
        <f t="shared" si="3"/>
        <v>1.6000000000000001E-3</v>
      </c>
    </row>
    <row r="107" spans="1:6" x14ac:dyDescent="0.25">
      <c r="A107" s="10">
        <v>1.0500000000000001E-2</v>
      </c>
      <c r="B107" s="10">
        <v>-22.8</v>
      </c>
      <c r="C107" s="10">
        <v>0.06</v>
      </c>
      <c r="D107">
        <f t="shared" si="2"/>
        <v>1.3679999999999999</v>
      </c>
      <c r="E107">
        <f t="shared" si="3"/>
        <v>519.84</v>
      </c>
      <c r="F107">
        <f t="shared" si="3"/>
        <v>3.5999999999999999E-3</v>
      </c>
    </row>
    <row r="108" spans="1:6" x14ac:dyDescent="0.25">
      <c r="A108" s="10">
        <v>1.06E-2</v>
      </c>
      <c r="B108" s="10">
        <v>-22.8</v>
      </c>
      <c r="C108" s="10">
        <v>0.06</v>
      </c>
      <c r="D108">
        <f t="shared" si="2"/>
        <v>1.3679999999999999</v>
      </c>
      <c r="E108">
        <f t="shared" si="3"/>
        <v>519.84</v>
      </c>
      <c r="F108">
        <f t="shared" si="3"/>
        <v>3.5999999999999999E-3</v>
      </c>
    </row>
    <row r="109" spans="1:6" x14ac:dyDescent="0.25">
      <c r="A109" s="10">
        <v>1.0699999999999999E-2</v>
      </c>
      <c r="B109" s="10">
        <v>-24.4</v>
      </c>
      <c r="C109" s="10">
        <v>7.5899999999999995E-2</v>
      </c>
      <c r="D109">
        <f t="shared" si="2"/>
        <v>1.8519599999999998</v>
      </c>
      <c r="E109">
        <f t="shared" si="3"/>
        <v>595.3599999999999</v>
      </c>
      <c r="F109">
        <f t="shared" si="3"/>
        <v>5.760809999999999E-3</v>
      </c>
    </row>
    <row r="110" spans="1:6" x14ac:dyDescent="0.25">
      <c r="A110" s="10">
        <v>1.0800000000000001E-2</v>
      </c>
      <c r="B110" s="10">
        <v>-24.4</v>
      </c>
      <c r="C110" s="10">
        <v>7.1999999999999995E-2</v>
      </c>
      <c r="D110">
        <f t="shared" si="2"/>
        <v>1.7567999999999997</v>
      </c>
      <c r="E110">
        <f t="shared" si="3"/>
        <v>595.3599999999999</v>
      </c>
      <c r="F110">
        <f t="shared" si="3"/>
        <v>5.1839999999999994E-3</v>
      </c>
    </row>
    <row r="111" spans="1:6" x14ac:dyDescent="0.25">
      <c r="A111" s="10">
        <v>1.09E-2</v>
      </c>
      <c r="B111" s="10">
        <v>-26</v>
      </c>
      <c r="C111" s="10">
        <v>8.4000000000000005E-2</v>
      </c>
      <c r="D111">
        <f t="shared" si="2"/>
        <v>2.1840000000000002</v>
      </c>
      <c r="E111">
        <f t="shared" si="3"/>
        <v>676</v>
      </c>
      <c r="F111">
        <f t="shared" si="3"/>
        <v>7.0560000000000006E-3</v>
      </c>
    </row>
    <row r="112" spans="1:6" x14ac:dyDescent="0.25">
      <c r="A112" s="10">
        <v>1.0999999999999999E-2</v>
      </c>
      <c r="B112" s="10">
        <v>-26</v>
      </c>
      <c r="C112" s="10">
        <v>8.4000000000000005E-2</v>
      </c>
      <c r="D112">
        <f t="shared" si="2"/>
        <v>2.1840000000000002</v>
      </c>
      <c r="E112">
        <f t="shared" si="3"/>
        <v>676</v>
      </c>
      <c r="F112">
        <f t="shared" si="3"/>
        <v>7.0560000000000006E-3</v>
      </c>
    </row>
    <row r="113" spans="1:6" x14ac:dyDescent="0.25">
      <c r="A113" s="10">
        <v>1.11E-2</v>
      </c>
      <c r="B113" s="10">
        <v>-26.8</v>
      </c>
      <c r="C113" s="10">
        <v>9.1999999999999998E-2</v>
      </c>
      <c r="D113">
        <f t="shared" si="2"/>
        <v>2.4656000000000002</v>
      </c>
      <c r="E113">
        <f t="shared" si="3"/>
        <v>718.24</v>
      </c>
      <c r="F113">
        <f t="shared" si="3"/>
        <v>8.4639999999999993E-3</v>
      </c>
    </row>
    <row r="114" spans="1:6" x14ac:dyDescent="0.25">
      <c r="A114" s="10">
        <v>1.12E-2</v>
      </c>
      <c r="B114" s="10">
        <v>-27.2</v>
      </c>
      <c r="C114" s="10">
        <v>9.1999999999999998E-2</v>
      </c>
      <c r="D114">
        <f t="shared" si="2"/>
        <v>2.5023999999999997</v>
      </c>
      <c r="E114">
        <f t="shared" si="3"/>
        <v>739.83999999999992</v>
      </c>
      <c r="F114">
        <f t="shared" si="3"/>
        <v>8.4639999999999993E-3</v>
      </c>
    </row>
    <row r="115" spans="1:6" x14ac:dyDescent="0.25">
      <c r="A115" s="10">
        <v>1.1299999999999999E-2</v>
      </c>
      <c r="B115" s="10">
        <v>-28</v>
      </c>
      <c r="C115" s="10">
        <v>0.104</v>
      </c>
      <c r="D115">
        <f t="shared" si="2"/>
        <v>2.9119999999999999</v>
      </c>
      <c r="E115">
        <f t="shared" si="3"/>
        <v>784</v>
      </c>
      <c r="F115">
        <f t="shared" si="3"/>
        <v>1.0815999999999999E-2</v>
      </c>
    </row>
    <row r="116" spans="1:6" x14ac:dyDescent="0.25">
      <c r="A116" s="10">
        <v>1.14E-2</v>
      </c>
      <c r="B116" s="10">
        <v>-28</v>
      </c>
      <c r="C116" s="10">
        <v>0.1</v>
      </c>
      <c r="D116">
        <f t="shared" si="2"/>
        <v>2.8000000000000003</v>
      </c>
      <c r="E116">
        <f t="shared" si="3"/>
        <v>784</v>
      </c>
      <c r="F116">
        <f t="shared" si="3"/>
        <v>1.0000000000000002E-2</v>
      </c>
    </row>
    <row r="117" spans="1:6" x14ac:dyDescent="0.25">
      <c r="A117" s="10">
        <v>1.15E-2</v>
      </c>
      <c r="B117" s="10">
        <v>-29.2</v>
      </c>
      <c r="C117" s="10">
        <v>0.108</v>
      </c>
      <c r="D117">
        <f t="shared" si="2"/>
        <v>3.1536</v>
      </c>
      <c r="E117">
        <f t="shared" si="3"/>
        <v>852.64</v>
      </c>
      <c r="F117">
        <f t="shared" si="3"/>
        <v>1.1663999999999999E-2</v>
      </c>
    </row>
    <row r="118" spans="1:6" x14ac:dyDescent="0.25">
      <c r="A118" s="10">
        <v>1.1599999999999999E-2</v>
      </c>
      <c r="B118" s="10">
        <v>-28.8</v>
      </c>
      <c r="C118" s="10">
        <v>0.108</v>
      </c>
      <c r="D118">
        <f t="shared" si="2"/>
        <v>3.1103999999999998</v>
      </c>
      <c r="E118">
        <f t="shared" si="3"/>
        <v>829.44</v>
      </c>
      <c r="F118">
        <f t="shared" si="3"/>
        <v>1.1663999999999999E-2</v>
      </c>
    </row>
    <row r="119" spans="1:6" x14ac:dyDescent="0.25">
      <c r="A119" s="10">
        <v>1.17E-2</v>
      </c>
      <c r="B119" s="10">
        <v>-29.2</v>
      </c>
      <c r="C119" s="10">
        <v>0.11600000000000001</v>
      </c>
      <c r="D119">
        <f t="shared" si="2"/>
        <v>3.3872</v>
      </c>
      <c r="E119">
        <f t="shared" si="3"/>
        <v>852.64</v>
      </c>
      <c r="F119">
        <f t="shared" si="3"/>
        <v>1.3456000000000001E-2</v>
      </c>
    </row>
    <row r="120" spans="1:6" x14ac:dyDescent="0.25">
      <c r="A120" s="10">
        <v>1.18E-2</v>
      </c>
      <c r="B120" s="10">
        <v>-29.2</v>
      </c>
      <c r="C120" s="10">
        <v>0.112</v>
      </c>
      <c r="D120">
        <f t="shared" si="2"/>
        <v>3.2704</v>
      </c>
      <c r="E120">
        <f t="shared" si="3"/>
        <v>852.64</v>
      </c>
      <c r="F120">
        <f t="shared" si="3"/>
        <v>1.2544000000000001E-2</v>
      </c>
    </row>
    <row r="121" spans="1:6" x14ac:dyDescent="0.25">
      <c r="A121" s="10">
        <v>1.1900000000000001E-2</v>
      </c>
      <c r="B121" s="10">
        <v>-30</v>
      </c>
      <c r="C121" s="10">
        <v>0.12</v>
      </c>
      <c r="D121">
        <f t="shared" si="2"/>
        <v>3.5999999999999996</v>
      </c>
      <c r="E121">
        <f t="shared" si="3"/>
        <v>900</v>
      </c>
      <c r="F121">
        <f t="shared" si="3"/>
        <v>1.44E-2</v>
      </c>
    </row>
    <row r="122" spans="1:6" x14ac:dyDescent="0.25">
      <c r="A122" s="10">
        <v>1.2E-2</v>
      </c>
      <c r="B122" s="10">
        <v>-29.6</v>
      </c>
      <c r="C122" s="10">
        <v>0.12</v>
      </c>
      <c r="D122">
        <f t="shared" si="2"/>
        <v>3.552</v>
      </c>
      <c r="E122">
        <f t="shared" si="3"/>
        <v>876.16000000000008</v>
      </c>
      <c r="F122">
        <f t="shared" si="3"/>
        <v>1.44E-2</v>
      </c>
    </row>
    <row r="123" spans="1:6" x14ac:dyDescent="0.25">
      <c r="A123" s="10">
        <v>1.21E-2</v>
      </c>
      <c r="B123" s="10">
        <v>-30.4</v>
      </c>
      <c r="C123" s="10">
        <v>0.124</v>
      </c>
      <c r="D123">
        <f t="shared" si="2"/>
        <v>3.7695999999999996</v>
      </c>
      <c r="E123">
        <f t="shared" si="3"/>
        <v>924.16</v>
      </c>
      <c r="F123">
        <f t="shared" si="3"/>
        <v>1.5375999999999999E-2</v>
      </c>
    </row>
    <row r="124" spans="1:6" x14ac:dyDescent="0.25">
      <c r="A124" s="10">
        <v>1.2200000000000001E-2</v>
      </c>
      <c r="B124" s="10">
        <v>-30.4</v>
      </c>
      <c r="C124" s="10">
        <v>0.12</v>
      </c>
      <c r="D124">
        <f t="shared" si="2"/>
        <v>3.6479999999999997</v>
      </c>
      <c r="E124">
        <f t="shared" si="3"/>
        <v>924.16</v>
      </c>
      <c r="F124">
        <f t="shared" si="3"/>
        <v>1.44E-2</v>
      </c>
    </row>
    <row r="125" spans="1:6" x14ac:dyDescent="0.25">
      <c r="A125" s="10">
        <v>1.23E-2</v>
      </c>
      <c r="B125" s="10">
        <v>-30</v>
      </c>
      <c r="C125" s="10">
        <v>0.128</v>
      </c>
      <c r="D125">
        <f t="shared" si="2"/>
        <v>3.84</v>
      </c>
      <c r="E125">
        <f t="shared" si="3"/>
        <v>900</v>
      </c>
      <c r="F125">
        <f t="shared" si="3"/>
        <v>1.6383999999999999E-2</v>
      </c>
    </row>
    <row r="126" spans="1:6" x14ac:dyDescent="0.25">
      <c r="A126" s="10">
        <v>1.24E-2</v>
      </c>
      <c r="B126" s="10">
        <v>-30</v>
      </c>
      <c r="C126" s="10">
        <v>0.128</v>
      </c>
      <c r="D126">
        <f t="shared" si="2"/>
        <v>3.84</v>
      </c>
      <c r="E126">
        <f t="shared" si="3"/>
        <v>900</v>
      </c>
      <c r="F126">
        <f t="shared" si="3"/>
        <v>1.6383999999999999E-2</v>
      </c>
    </row>
    <row r="127" spans="1:6" x14ac:dyDescent="0.25">
      <c r="A127" s="10">
        <v>1.2500000000000001E-2</v>
      </c>
      <c r="B127" s="10">
        <v>-30.8</v>
      </c>
      <c r="C127" s="10">
        <v>0.13200000000000001</v>
      </c>
      <c r="D127">
        <f t="shared" si="2"/>
        <v>4.0655999999999999</v>
      </c>
      <c r="E127">
        <f t="shared" si="3"/>
        <v>948.6400000000001</v>
      </c>
      <c r="F127">
        <f t="shared" si="3"/>
        <v>1.7424000000000002E-2</v>
      </c>
    </row>
    <row r="128" spans="1:6" x14ac:dyDescent="0.25">
      <c r="A128" s="10">
        <v>1.26E-2</v>
      </c>
      <c r="B128" s="10">
        <v>-30.8</v>
      </c>
      <c r="C128" s="10">
        <v>0.128</v>
      </c>
      <c r="D128">
        <f t="shared" si="2"/>
        <v>3.9424000000000001</v>
      </c>
      <c r="E128">
        <f t="shared" si="3"/>
        <v>948.6400000000001</v>
      </c>
      <c r="F128">
        <f t="shared" si="3"/>
        <v>1.6383999999999999E-2</v>
      </c>
    </row>
    <row r="129" spans="1:6" x14ac:dyDescent="0.25">
      <c r="A129" s="10">
        <v>1.2699999999999999E-2</v>
      </c>
      <c r="B129" s="10">
        <v>-30.4</v>
      </c>
      <c r="C129" s="10">
        <v>0.13600000000000001</v>
      </c>
      <c r="D129">
        <f t="shared" si="2"/>
        <v>4.1344000000000003</v>
      </c>
      <c r="E129">
        <f t="shared" si="3"/>
        <v>924.16</v>
      </c>
      <c r="F129">
        <f t="shared" si="3"/>
        <v>1.8496000000000002E-2</v>
      </c>
    </row>
    <row r="130" spans="1:6" x14ac:dyDescent="0.25">
      <c r="A130" s="10">
        <v>1.2800000000000001E-2</v>
      </c>
      <c r="B130" s="10">
        <v>-30.4</v>
      </c>
      <c r="C130" s="10">
        <v>0.13600000000000001</v>
      </c>
      <c r="D130">
        <f t="shared" si="2"/>
        <v>4.1344000000000003</v>
      </c>
      <c r="E130">
        <f t="shared" si="3"/>
        <v>924.16</v>
      </c>
      <c r="F130">
        <f t="shared" si="3"/>
        <v>1.8496000000000002E-2</v>
      </c>
    </row>
    <row r="131" spans="1:6" x14ac:dyDescent="0.25">
      <c r="A131" s="10">
        <v>1.29E-2</v>
      </c>
      <c r="B131" s="10">
        <v>-30.8</v>
      </c>
      <c r="C131" s="10">
        <v>0.14000000000000001</v>
      </c>
      <c r="D131">
        <f t="shared" ref="D131:D168" si="4">ABS(B131*C131)</f>
        <v>4.3120000000000003</v>
      </c>
      <c r="E131">
        <f t="shared" ref="E131:F168" si="5">B131*B131</f>
        <v>948.6400000000001</v>
      </c>
      <c r="F131">
        <f t="shared" si="5"/>
        <v>1.9600000000000003E-2</v>
      </c>
    </row>
    <row r="132" spans="1:6" x14ac:dyDescent="0.25">
      <c r="A132" s="10">
        <v>1.2999999999999999E-2</v>
      </c>
      <c r="B132" s="10">
        <v>-30.8</v>
      </c>
      <c r="C132" s="10">
        <v>0.14000000000000001</v>
      </c>
      <c r="D132">
        <f t="shared" si="4"/>
        <v>4.3120000000000003</v>
      </c>
      <c r="E132">
        <f t="shared" si="5"/>
        <v>948.6400000000001</v>
      </c>
      <c r="F132">
        <f t="shared" si="5"/>
        <v>1.9600000000000003E-2</v>
      </c>
    </row>
    <row r="133" spans="1:6" x14ac:dyDescent="0.25">
      <c r="A133" s="10">
        <v>1.3100000000000001E-2</v>
      </c>
      <c r="B133" s="10">
        <v>-30.4</v>
      </c>
      <c r="C133" s="10">
        <v>0.14399999999999999</v>
      </c>
      <c r="D133">
        <f t="shared" si="4"/>
        <v>4.3775999999999993</v>
      </c>
      <c r="E133">
        <f t="shared" si="5"/>
        <v>924.16</v>
      </c>
      <c r="F133">
        <f t="shared" si="5"/>
        <v>2.0735999999999997E-2</v>
      </c>
    </row>
    <row r="134" spans="1:6" x14ac:dyDescent="0.25">
      <c r="A134" s="10">
        <v>1.32E-2</v>
      </c>
      <c r="B134" s="10">
        <v>-30.4</v>
      </c>
      <c r="C134" s="10">
        <v>0.14399999999999999</v>
      </c>
      <c r="D134">
        <f t="shared" si="4"/>
        <v>4.3775999999999993</v>
      </c>
      <c r="E134">
        <f t="shared" si="5"/>
        <v>924.16</v>
      </c>
      <c r="F134">
        <f t="shared" si="5"/>
        <v>2.0735999999999997E-2</v>
      </c>
    </row>
    <row r="135" spans="1:6" x14ac:dyDescent="0.25">
      <c r="A135" s="10">
        <v>1.3299999999999999E-2</v>
      </c>
      <c r="B135" s="10">
        <v>-30</v>
      </c>
      <c r="C135" s="10">
        <v>0.14799999999999999</v>
      </c>
      <c r="D135">
        <f t="shared" si="4"/>
        <v>4.4399999999999995</v>
      </c>
      <c r="E135">
        <f t="shared" si="5"/>
        <v>900</v>
      </c>
      <c r="F135">
        <f t="shared" si="5"/>
        <v>2.1903999999999996E-2</v>
      </c>
    </row>
    <row r="136" spans="1:6" x14ac:dyDescent="0.25">
      <c r="A136" s="10">
        <v>1.34E-2</v>
      </c>
      <c r="B136" s="10">
        <v>-30</v>
      </c>
      <c r="C136" s="10">
        <v>0.14799999999999999</v>
      </c>
      <c r="D136">
        <f t="shared" si="4"/>
        <v>4.4399999999999995</v>
      </c>
      <c r="E136">
        <f t="shared" si="5"/>
        <v>900</v>
      </c>
      <c r="F136">
        <f t="shared" si="5"/>
        <v>2.1903999999999996E-2</v>
      </c>
    </row>
    <row r="137" spans="1:6" x14ac:dyDescent="0.25">
      <c r="A137" s="10">
        <v>1.35E-2</v>
      </c>
      <c r="B137" s="10">
        <v>-29.2</v>
      </c>
      <c r="C137" s="10">
        <v>0.152</v>
      </c>
      <c r="D137">
        <f t="shared" si="4"/>
        <v>4.4383999999999997</v>
      </c>
      <c r="E137">
        <f t="shared" si="5"/>
        <v>852.64</v>
      </c>
      <c r="F137">
        <f t="shared" si="5"/>
        <v>2.3104E-2</v>
      </c>
    </row>
    <row r="138" spans="1:6" x14ac:dyDescent="0.25">
      <c r="A138" s="10">
        <v>1.3599999999999999E-2</v>
      </c>
      <c r="B138" s="10">
        <v>-28.8</v>
      </c>
      <c r="C138" s="10">
        <v>0.152</v>
      </c>
      <c r="D138">
        <f t="shared" si="4"/>
        <v>4.3776000000000002</v>
      </c>
      <c r="E138">
        <f t="shared" si="5"/>
        <v>829.44</v>
      </c>
      <c r="F138">
        <f t="shared" si="5"/>
        <v>2.3104E-2</v>
      </c>
    </row>
    <row r="139" spans="1:6" x14ac:dyDescent="0.25">
      <c r="A139" s="10">
        <v>1.37E-2</v>
      </c>
      <c r="B139" s="10">
        <v>-28</v>
      </c>
      <c r="C139" s="10">
        <v>0.16</v>
      </c>
      <c r="D139">
        <f t="shared" si="4"/>
        <v>4.4800000000000004</v>
      </c>
      <c r="E139">
        <f t="shared" si="5"/>
        <v>784</v>
      </c>
      <c r="F139">
        <f t="shared" si="5"/>
        <v>2.5600000000000001E-2</v>
      </c>
    </row>
    <row r="140" spans="1:6" x14ac:dyDescent="0.25">
      <c r="A140" s="10">
        <v>1.38E-2</v>
      </c>
      <c r="B140" s="10">
        <v>-28</v>
      </c>
      <c r="C140" s="10">
        <v>0.16</v>
      </c>
      <c r="D140">
        <f t="shared" si="4"/>
        <v>4.4800000000000004</v>
      </c>
      <c r="E140">
        <f t="shared" si="5"/>
        <v>784</v>
      </c>
      <c r="F140">
        <f t="shared" si="5"/>
        <v>2.5600000000000001E-2</v>
      </c>
    </row>
    <row r="141" spans="1:6" x14ac:dyDescent="0.25">
      <c r="A141" s="10">
        <v>1.3899999999999999E-2</v>
      </c>
      <c r="B141" s="10">
        <v>-26.8</v>
      </c>
      <c r="C141" s="10">
        <v>0.16800000000000001</v>
      </c>
      <c r="D141">
        <f t="shared" si="4"/>
        <v>4.5024000000000006</v>
      </c>
      <c r="E141">
        <f t="shared" si="5"/>
        <v>718.24</v>
      </c>
      <c r="F141">
        <f t="shared" si="5"/>
        <v>2.8224000000000003E-2</v>
      </c>
    </row>
    <row r="142" spans="1:6" x14ac:dyDescent="0.25">
      <c r="A142" s="10">
        <v>1.4E-2</v>
      </c>
      <c r="B142" s="10">
        <v>-26.8</v>
      </c>
      <c r="C142" s="10">
        <v>0.16800000000000001</v>
      </c>
      <c r="D142">
        <f t="shared" si="4"/>
        <v>4.5024000000000006</v>
      </c>
      <c r="E142">
        <f t="shared" si="5"/>
        <v>718.24</v>
      </c>
      <c r="F142">
        <f t="shared" si="5"/>
        <v>2.8224000000000003E-2</v>
      </c>
    </row>
    <row r="143" spans="1:6" x14ac:dyDescent="0.25">
      <c r="A143" s="10">
        <v>1.41E-2</v>
      </c>
      <c r="B143" s="10">
        <v>-26</v>
      </c>
      <c r="C143" s="10">
        <v>0.17199999999999999</v>
      </c>
      <c r="D143">
        <f t="shared" si="4"/>
        <v>4.4719999999999995</v>
      </c>
      <c r="E143">
        <f t="shared" si="5"/>
        <v>676</v>
      </c>
      <c r="F143">
        <f t="shared" si="5"/>
        <v>2.9583999999999996E-2</v>
      </c>
    </row>
    <row r="144" spans="1:6" x14ac:dyDescent="0.25">
      <c r="A144" s="10">
        <v>1.4200000000000001E-2</v>
      </c>
      <c r="B144" s="10">
        <v>-25.6</v>
      </c>
      <c r="C144" s="10">
        <v>0.17199999999999999</v>
      </c>
      <c r="D144">
        <f t="shared" si="4"/>
        <v>4.4032</v>
      </c>
      <c r="E144">
        <f t="shared" si="5"/>
        <v>655.36000000000013</v>
      </c>
      <c r="F144">
        <f t="shared" si="5"/>
        <v>2.9583999999999996E-2</v>
      </c>
    </row>
    <row r="145" spans="1:6" x14ac:dyDescent="0.25">
      <c r="A145" s="10">
        <v>1.43E-2</v>
      </c>
      <c r="B145" s="10">
        <v>-24.4</v>
      </c>
      <c r="C145" s="10">
        <v>0.18</v>
      </c>
      <c r="D145">
        <f t="shared" si="4"/>
        <v>4.3919999999999995</v>
      </c>
      <c r="E145">
        <f t="shared" si="5"/>
        <v>595.3599999999999</v>
      </c>
      <c r="F145">
        <f t="shared" si="5"/>
        <v>3.2399999999999998E-2</v>
      </c>
    </row>
    <row r="146" spans="1:6" x14ac:dyDescent="0.25">
      <c r="A146" s="10">
        <v>1.44E-2</v>
      </c>
      <c r="B146" s="10">
        <v>-24.4</v>
      </c>
      <c r="C146" s="10">
        <v>0.18</v>
      </c>
      <c r="D146">
        <f t="shared" si="4"/>
        <v>4.3919999999999995</v>
      </c>
      <c r="E146">
        <f t="shared" si="5"/>
        <v>595.3599999999999</v>
      </c>
      <c r="F146">
        <f t="shared" si="5"/>
        <v>3.2399999999999998E-2</v>
      </c>
    </row>
    <row r="147" spans="1:6" x14ac:dyDescent="0.25">
      <c r="A147" s="10">
        <v>1.4500000000000001E-2</v>
      </c>
      <c r="B147" s="10">
        <v>-22.8</v>
      </c>
      <c r="C147" s="10">
        <v>0.192</v>
      </c>
      <c r="D147">
        <f t="shared" si="4"/>
        <v>4.3776000000000002</v>
      </c>
      <c r="E147">
        <f t="shared" si="5"/>
        <v>519.84</v>
      </c>
      <c r="F147">
        <f t="shared" si="5"/>
        <v>3.6864000000000001E-2</v>
      </c>
    </row>
    <row r="148" spans="1:6" x14ac:dyDescent="0.25">
      <c r="A148" s="10">
        <v>1.46E-2</v>
      </c>
      <c r="B148" s="10">
        <v>-22.8</v>
      </c>
      <c r="C148" s="10">
        <v>0.188</v>
      </c>
      <c r="D148">
        <f t="shared" si="4"/>
        <v>4.2864000000000004</v>
      </c>
      <c r="E148">
        <f t="shared" si="5"/>
        <v>519.84</v>
      </c>
      <c r="F148">
        <f t="shared" si="5"/>
        <v>3.5344E-2</v>
      </c>
    </row>
    <row r="149" spans="1:6" x14ac:dyDescent="0.25">
      <c r="A149" s="10">
        <v>1.47E-2</v>
      </c>
      <c r="B149" s="10">
        <v>-20.8</v>
      </c>
      <c r="C149" s="10">
        <v>0.20399999999999999</v>
      </c>
      <c r="D149">
        <f t="shared" si="4"/>
        <v>4.2431999999999999</v>
      </c>
      <c r="E149">
        <f t="shared" si="5"/>
        <v>432.64000000000004</v>
      </c>
      <c r="F149">
        <f t="shared" si="5"/>
        <v>4.1615999999999993E-2</v>
      </c>
    </row>
    <row r="150" spans="1:6" x14ac:dyDescent="0.25">
      <c r="A150" s="10">
        <v>1.4800000000000001E-2</v>
      </c>
      <c r="B150" s="10">
        <v>-20.8</v>
      </c>
      <c r="C150" s="10">
        <v>0.20399999999999999</v>
      </c>
      <c r="D150">
        <f t="shared" si="4"/>
        <v>4.2431999999999999</v>
      </c>
      <c r="E150">
        <f t="shared" si="5"/>
        <v>432.64000000000004</v>
      </c>
      <c r="F150">
        <f t="shared" si="5"/>
        <v>4.1615999999999993E-2</v>
      </c>
    </row>
    <row r="151" spans="1:6" x14ac:dyDescent="0.25">
      <c r="A151" s="10">
        <v>1.49E-2</v>
      </c>
      <c r="B151" s="10">
        <v>-19.2</v>
      </c>
      <c r="C151" s="10">
        <v>0.216</v>
      </c>
      <c r="D151">
        <f t="shared" si="4"/>
        <v>4.1471999999999998</v>
      </c>
      <c r="E151">
        <f t="shared" si="5"/>
        <v>368.64</v>
      </c>
      <c r="F151">
        <f t="shared" si="5"/>
        <v>4.6655999999999996E-2</v>
      </c>
    </row>
    <row r="152" spans="1:6" x14ac:dyDescent="0.25">
      <c r="A152" s="10">
        <v>1.4999999999999999E-2</v>
      </c>
      <c r="B152" s="10">
        <v>-18.8</v>
      </c>
      <c r="C152" s="10">
        <v>0.216</v>
      </c>
      <c r="D152">
        <f t="shared" si="4"/>
        <v>4.0608000000000004</v>
      </c>
      <c r="E152">
        <f t="shared" si="5"/>
        <v>353.44000000000005</v>
      </c>
      <c r="F152">
        <f t="shared" si="5"/>
        <v>4.6655999999999996E-2</v>
      </c>
    </row>
    <row r="153" spans="1:6" x14ac:dyDescent="0.25">
      <c r="A153" s="10">
        <v>1.5100000000000001E-2</v>
      </c>
      <c r="B153" s="10">
        <v>-17.2</v>
      </c>
      <c r="C153" s="10">
        <v>0.22800000000000001</v>
      </c>
      <c r="D153">
        <f t="shared" si="4"/>
        <v>3.9216000000000002</v>
      </c>
      <c r="E153">
        <f t="shared" si="5"/>
        <v>295.83999999999997</v>
      </c>
      <c r="F153">
        <f t="shared" si="5"/>
        <v>5.1984000000000002E-2</v>
      </c>
    </row>
    <row r="154" spans="1:6" x14ac:dyDescent="0.25">
      <c r="A154" s="10">
        <v>1.52E-2</v>
      </c>
      <c r="B154" s="10">
        <v>-16.8</v>
      </c>
      <c r="C154" s="10">
        <v>0.22800000000000001</v>
      </c>
      <c r="D154">
        <f t="shared" si="4"/>
        <v>3.8304000000000005</v>
      </c>
      <c r="E154">
        <f t="shared" si="5"/>
        <v>282.24</v>
      </c>
      <c r="F154">
        <f t="shared" si="5"/>
        <v>5.1984000000000002E-2</v>
      </c>
    </row>
    <row r="155" spans="1:6" x14ac:dyDescent="0.25">
      <c r="A155" s="10">
        <v>1.5299999999999999E-2</v>
      </c>
      <c r="B155" s="10">
        <v>-14.8</v>
      </c>
      <c r="C155" s="10">
        <v>0.248</v>
      </c>
      <c r="D155">
        <f t="shared" si="4"/>
        <v>3.6704000000000003</v>
      </c>
      <c r="E155">
        <f t="shared" si="5"/>
        <v>219.04000000000002</v>
      </c>
      <c r="F155">
        <f t="shared" si="5"/>
        <v>6.1503999999999996E-2</v>
      </c>
    </row>
    <row r="156" spans="1:6" x14ac:dyDescent="0.25">
      <c r="A156" s="10">
        <v>1.54E-2</v>
      </c>
      <c r="B156" s="10">
        <v>-14.8</v>
      </c>
      <c r="C156" s="10">
        <v>0.248</v>
      </c>
      <c r="D156">
        <f t="shared" si="4"/>
        <v>3.6704000000000003</v>
      </c>
      <c r="E156">
        <f t="shared" si="5"/>
        <v>219.04000000000002</v>
      </c>
      <c r="F156">
        <f t="shared" si="5"/>
        <v>6.1503999999999996E-2</v>
      </c>
    </row>
    <row r="157" spans="1:6" x14ac:dyDescent="0.25">
      <c r="A157" s="10">
        <v>1.55E-2</v>
      </c>
      <c r="B157" s="10">
        <v>-13.2</v>
      </c>
      <c r="C157" s="10">
        <v>0.26400000000000001</v>
      </c>
      <c r="D157">
        <f t="shared" si="4"/>
        <v>3.4847999999999999</v>
      </c>
      <c r="E157">
        <f t="shared" si="5"/>
        <v>174.23999999999998</v>
      </c>
      <c r="F157">
        <f t="shared" si="5"/>
        <v>6.9696000000000008E-2</v>
      </c>
    </row>
    <row r="158" spans="1:6" x14ac:dyDescent="0.25">
      <c r="A158" s="10">
        <v>1.5599999999999999E-2</v>
      </c>
      <c r="B158" s="10">
        <v>-13.2</v>
      </c>
      <c r="C158" s="10">
        <v>0.26800000000000002</v>
      </c>
      <c r="D158">
        <f t="shared" si="4"/>
        <v>3.5375999999999999</v>
      </c>
      <c r="E158">
        <f t="shared" si="5"/>
        <v>174.23999999999998</v>
      </c>
      <c r="F158">
        <f t="shared" si="5"/>
        <v>7.1824000000000013E-2</v>
      </c>
    </row>
    <row r="159" spans="1:6" x14ac:dyDescent="0.25">
      <c r="A159" s="10">
        <v>1.5699999999999999E-2</v>
      </c>
      <c r="B159" s="10">
        <v>-11.2</v>
      </c>
      <c r="C159" s="10">
        <v>0.28799999999999998</v>
      </c>
      <c r="D159">
        <f t="shared" si="4"/>
        <v>3.2255999999999996</v>
      </c>
      <c r="E159">
        <f t="shared" si="5"/>
        <v>125.43999999999998</v>
      </c>
      <c r="F159">
        <f t="shared" si="5"/>
        <v>8.294399999999999E-2</v>
      </c>
    </row>
    <row r="160" spans="1:6" x14ac:dyDescent="0.25">
      <c r="A160" s="10">
        <v>1.5800000000000002E-2</v>
      </c>
      <c r="B160" s="10">
        <v>-11.2</v>
      </c>
      <c r="C160" s="10">
        <v>0.29199999999999998</v>
      </c>
      <c r="D160">
        <f t="shared" si="4"/>
        <v>3.2703999999999995</v>
      </c>
      <c r="E160">
        <f t="shared" si="5"/>
        <v>125.43999999999998</v>
      </c>
      <c r="F160">
        <f t="shared" si="5"/>
        <v>8.5263999999999993E-2</v>
      </c>
    </row>
    <row r="161" spans="1:6" x14ac:dyDescent="0.25">
      <c r="A161" s="10">
        <v>1.5900000000000001E-2</v>
      </c>
      <c r="B161" s="10">
        <v>-8.4</v>
      </c>
      <c r="C161" s="10">
        <v>0.312</v>
      </c>
      <c r="D161">
        <f t="shared" si="4"/>
        <v>2.6208</v>
      </c>
      <c r="E161">
        <f t="shared" si="5"/>
        <v>70.56</v>
      </c>
      <c r="F161">
        <f t="shared" si="5"/>
        <v>9.7344E-2</v>
      </c>
    </row>
    <row r="162" spans="1:6" x14ac:dyDescent="0.25">
      <c r="A162" s="10">
        <v>1.6E-2</v>
      </c>
      <c r="B162" s="10">
        <v>-8</v>
      </c>
      <c r="C162" s="10">
        <v>0.312</v>
      </c>
      <c r="D162">
        <f t="shared" si="4"/>
        <v>2.496</v>
      </c>
      <c r="E162">
        <f t="shared" si="5"/>
        <v>64</v>
      </c>
      <c r="F162">
        <f t="shared" si="5"/>
        <v>9.7344E-2</v>
      </c>
    </row>
    <row r="163" spans="1:6" x14ac:dyDescent="0.25">
      <c r="A163" s="10">
        <v>1.61E-2</v>
      </c>
      <c r="B163" s="10">
        <v>-6</v>
      </c>
      <c r="C163" s="10">
        <v>0.32400000000000001</v>
      </c>
      <c r="D163">
        <f t="shared" si="4"/>
        <v>1.944</v>
      </c>
      <c r="E163">
        <f t="shared" si="5"/>
        <v>36</v>
      </c>
      <c r="F163">
        <f t="shared" si="5"/>
        <v>0.104976</v>
      </c>
    </row>
    <row r="164" spans="1:6" x14ac:dyDescent="0.25">
      <c r="A164" s="10">
        <v>1.6199999999999999E-2</v>
      </c>
      <c r="B164" s="10">
        <v>-6</v>
      </c>
      <c r="C164" s="10">
        <v>0.32800000000000001</v>
      </c>
      <c r="D164">
        <f t="shared" si="4"/>
        <v>1.968</v>
      </c>
      <c r="E164">
        <f t="shared" si="5"/>
        <v>36</v>
      </c>
      <c r="F164">
        <f t="shared" si="5"/>
        <v>0.10758400000000001</v>
      </c>
    </row>
    <row r="165" spans="1:6" x14ac:dyDescent="0.25">
      <c r="A165" s="10">
        <v>1.6299999999999999E-2</v>
      </c>
      <c r="B165" s="10">
        <v>-4</v>
      </c>
      <c r="C165" s="10">
        <v>0.33200000000000002</v>
      </c>
      <c r="D165">
        <f t="shared" si="4"/>
        <v>1.3280000000000001</v>
      </c>
      <c r="E165">
        <f t="shared" si="5"/>
        <v>16</v>
      </c>
      <c r="F165">
        <f t="shared" si="5"/>
        <v>0.11022400000000002</v>
      </c>
    </row>
    <row r="166" spans="1:6" x14ac:dyDescent="0.25">
      <c r="A166" s="10">
        <v>1.6400000000000001E-2</v>
      </c>
      <c r="B166" s="10">
        <v>-3.6</v>
      </c>
      <c r="C166" s="10">
        <v>0.33200000000000002</v>
      </c>
      <c r="D166">
        <f t="shared" si="4"/>
        <v>1.1952</v>
      </c>
      <c r="E166">
        <f t="shared" si="5"/>
        <v>12.96</v>
      </c>
      <c r="F166">
        <f t="shared" si="5"/>
        <v>0.11022400000000002</v>
      </c>
    </row>
    <row r="167" spans="1:6" x14ac:dyDescent="0.25">
      <c r="A167" s="10">
        <v>1.6500000000000001E-2</v>
      </c>
      <c r="B167" s="10">
        <v>-1.2</v>
      </c>
      <c r="C167" s="10">
        <v>0.32800000000000001</v>
      </c>
      <c r="D167">
        <f t="shared" si="4"/>
        <v>0.39360000000000001</v>
      </c>
      <c r="E167">
        <f t="shared" si="5"/>
        <v>1.44</v>
      </c>
      <c r="F167">
        <f t="shared" si="5"/>
        <v>0.10758400000000001</v>
      </c>
    </row>
    <row r="168" spans="1:6" x14ac:dyDescent="0.25">
      <c r="A168" s="10">
        <v>1.66E-2</v>
      </c>
      <c r="B168" s="10">
        <v>-1.2</v>
      </c>
      <c r="C168" s="10">
        <v>0.32800000000000001</v>
      </c>
      <c r="D168">
        <f t="shared" si="4"/>
        <v>0.39360000000000001</v>
      </c>
      <c r="E168">
        <f t="shared" si="5"/>
        <v>1.44</v>
      </c>
      <c r="F168">
        <f t="shared" si="5"/>
        <v>0.10758400000000001</v>
      </c>
    </row>
    <row r="169" spans="1:6" x14ac:dyDescent="0.25">
      <c r="A169" s="10">
        <v>1.67E-2</v>
      </c>
      <c r="B169" s="10">
        <v>1.6</v>
      </c>
      <c r="C169" s="10">
        <v>0.32</v>
      </c>
      <c r="D169">
        <f t="shared" ref="D169" si="6">ABS(B169*C169)</f>
        <v>0.51200000000000001</v>
      </c>
      <c r="E169">
        <f t="shared" ref="E169" si="7">B169*B169</f>
        <v>2.5600000000000005</v>
      </c>
      <c r="F169">
        <f t="shared" ref="F169" si="8">C169*C169</f>
        <v>0.1024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69"/>
  <sheetViews>
    <sheetView workbookViewId="0"/>
  </sheetViews>
  <sheetFormatPr defaultRowHeight="15" x14ac:dyDescent="0.25"/>
  <cols>
    <col min="2" max="2" width="10.28515625" bestFit="1" customWidth="1"/>
  </cols>
  <sheetData>
    <row r="1" spans="1:9" x14ac:dyDescent="0.25">
      <c r="A1" t="s">
        <v>19</v>
      </c>
      <c r="B1" t="s">
        <v>14</v>
      </c>
      <c r="C1" t="s">
        <v>12</v>
      </c>
      <c r="D1" t="s">
        <v>21</v>
      </c>
      <c r="E1" t="s">
        <v>22</v>
      </c>
      <c r="F1" t="s">
        <v>27</v>
      </c>
      <c r="G1" t="s">
        <v>23</v>
      </c>
      <c r="H1">
        <f>AVERAGE(D2:D168)</f>
        <v>3.4119607185628733</v>
      </c>
      <c r="I1" t="s">
        <v>24</v>
      </c>
    </row>
    <row r="2" spans="1:9" x14ac:dyDescent="0.25">
      <c r="A2" s="10">
        <v>1.96043E-11</v>
      </c>
      <c r="B2" s="10">
        <v>2.4</v>
      </c>
      <c r="C2" s="10">
        <v>0.40799999999999997</v>
      </c>
      <c r="D2">
        <f>ABS(B2*C2)</f>
        <v>0.97919999999999985</v>
      </c>
      <c r="E2">
        <f>B2*B2</f>
        <v>5.76</v>
      </c>
      <c r="F2">
        <f>C2*C2</f>
        <v>0.16646399999999997</v>
      </c>
      <c r="G2" t="s">
        <v>25</v>
      </c>
      <c r="H2">
        <f>SQRT(AVERAGE(E2:E168))</f>
        <v>23.780231310851565</v>
      </c>
      <c r="I2" t="s">
        <v>28</v>
      </c>
    </row>
    <row r="3" spans="1:9" x14ac:dyDescent="0.25">
      <c r="A3" s="10">
        <v>1E-4</v>
      </c>
      <c r="B3" s="10">
        <v>4</v>
      </c>
      <c r="C3" s="10">
        <v>0.38400000000000001</v>
      </c>
      <c r="D3">
        <f t="shared" ref="D3:D66" si="0">ABS(B3*C3)</f>
        <v>1.536</v>
      </c>
      <c r="E3">
        <f t="shared" ref="E3:F66" si="1">B3*B3</f>
        <v>16</v>
      </c>
      <c r="F3">
        <f t="shared" si="1"/>
        <v>0.147456</v>
      </c>
      <c r="G3" t="s">
        <v>26</v>
      </c>
      <c r="H3">
        <f>SQRT(AVERAGE(F2:F168))</f>
        <v>0.23741258019223188</v>
      </c>
      <c r="I3" t="s">
        <v>29</v>
      </c>
    </row>
    <row r="4" spans="1:9" x14ac:dyDescent="0.25">
      <c r="A4" s="10">
        <v>2.0000000000000001E-4</v>
      </c>
      <c r="B4" s="10">
        <v>4</v>
      </c>
      <c r="C4" s="10">
        <v>0.38400000000000001</v>
      </c>
      <c r="D4">
        <f t="shared" si="0"/>
        <v>1.536</v>
      </c>
      <c r="E4">
        <f t="shared" si="1"/>
        <v>16</v>
      </c>
      <c r="F4">
        <f t="shared" si="1"/>
        <v>0.147456</v>
      </c>
    </row>
    <row r="5" spans="1:9" x14ac:dyDescent="0.25">
      <c r="A5" s="10">
        <v>2.9999999999999997E-4</v>
      </c>
      <c r="B5" s="10">
        <v>6.4</v>
      </c>
      <c r="C5" s="10">
        <v>0.34399999999999997</v>
      </c>
      <c r="D5">
        <f t="shared" si="0"/>
        <v>2.2016</v>
      </c>
      <c r="E5">
        <f t="shared" si="1"/>
        <v>40.960000000000008</v>
      </c>
      <c r="F5">
        <f t="shared" si="1"/>
        <v>0.11833599999999998</v>
      </c>
    </row>
    <row r="6" spans="1:9" x14ac:dyDescent="0.25">
      <c r="A6" s="10">
        <v>4.0000000000000002E-4</v>
      </c>
      <c r="B6" s="10">
        <v>6.4</v>
      </c>
      <c r="C6" s="10">
        <v>0.34399999999999997</v>
      </c>
      <c r="D6">
        <f t="shared" si="0"/>
        <v>2.2016</v>
      </c>
      <c r="E6">
        <f t="shared" si="1"/>
        <v>40.960000000000008</v>
      </c>
      <c r="F6">
        <f t="shared" si="1"/>
        <v>0.11833599999999998</v>
      </c>
    </row>
    <row r="7" spans="1:9" x14ac:dyDescent="0.25">
      <c r="A7" s="10">
        <v>5.0000000000000001E-4</v>
      </c>
      <c r="B7" s="10">
        <v>8</v>
      </c>
      <c r="C7" s="10">
        <v>0.30399999999999999</v>
      </c>
      <c r="D7">
        <f t="shared" si="0"/>
        <v>2.4319999999999999</v>
      </c>
      <c r="E7">
        <f t="shared" si="1"/>
        <v>64</v>
      </c>
      <c r="F7">
        <f t="shared" si="1"/>
        <v>9.2415999999999998E-2</v>
      </c>
    </row>
    <row r="8" spans="1:9" x14ac:dyDescent="0.25">
      <c r="A8" s="10">
        <v>5.9999999999999995E-4</v>
      </c>
      <c r="B8" s="10">
        <v>8.8000000000000007</v>
      </c>
      <c r="C8" s="10">
        <v>0.29599999999999999</v>
      </c>
      <c r="D8">
        <f t="shared" si="0"/>
        <v>2.6048</v>
      </c>
      <c r="E8">
        <f t="shared" si="1"/>
        <v>77.440000000000012</v>
      </c>
      <c r="F8">
        <f t="shared" si="1"/>
        <v>8.7615999999999986E-2</v>
      </c>
    </row>
    <row r="9" spans="1:9" x14ac:dyDescent="0.25">
      <c r="A9" s="10">
        <v>6.9999999999999999E-4</v>
      </c>
      <c r="B9" s="10">
        <v>10.4</v>
      </c>
      <c r="C9" s="10">
        <v>0.248</v>
      </c>
      <c r="D9">
        <f t="shared" si="0"/>
        <v>2.5792000000000002</v>
      </c>
      <c r="E9">
        <f t="shared" si="1"/>
        <v>108.16000000000001</v>
      </c>
      <c r="F9">
        <f t="shared" si="1"/>
        <v>6.1503999999999996E-2</v>
      </c>
    </row>
    <row r="10" spans="1:9" x14ac:dyDescent="0.25">
      <c r="A10" s="10">
        <v>8.0000000000000004E-4</v>
      </c>
      <c r="B10" s="10">
        <v>10.4</v>
      </c>
      <c r="C10" s="10">
        <v>0.248</v>
      </c>
      <c r="D10">
        <f t="shared" si="0"/>
        <v>2.5792000000000002</v>
      </c>
      <c r="E10">
        <f t="shared" si="1"/>
        <v>108.16000000000001</v>
      </c>
      <c r="F10">
        <f t="shared" si="1"/>
        <v>6.1503999999999996E-2</v>
      </c>
    </row>
    <row r="11" spans="1:9" x14ac:dyDescent="0.25">
      <c r="A11" s="10">
        <v>8.9999999999999998E-4</v>
      </c>
      <c r="B11" s="10">
        <v>12.8</v>
      </c>
      <c r="C11" s="10">
        <v>0.184</v>
      </c>
      <c r="D11">
        <f t="shared" si="0"/>
        <v>2.3552</v>
      </c>
      <c r="E11">
        <f t="shared" si="1"/>
        <v>163.84000000000003</v>
      </c>
      <c r="F11">
        <f t="shared" si="1"/>
        <v>3.3855999999999997E-2</v>
      </c>
    </row>
    <row r="12" spans="1:9" x14ac:dyDescent="0.25">
      <c r="A12" s="10">
        <v>1E-3</v>
      </c>
      <c r="B12" s="10">
        <v>12.8</v>
      </c>
      <c r="C12" s="10">
        <v>0.184</v>
      </c>
      <c r="D12">
        <f t="shared" si="0"/>
        <v>2.3552</v>
      </c>
      <c r="E12">
        <f t="shared" si="1"/>
        <v>163.84000000000003</v>
      </c>
      <c r="F12">
        <f t="shared" si="1"/>
        <v>3.3855999999999997E-2</v>
      </c>
    </row>
    <row r="13" spans="1:9" x14ac:dyDescent="0.25">
      <c r="A13" s="10">
        <v>1.1000000000000001E-3</v>
      </c>
      <c r="B13" s="10">
        <v>15.2</v>
      </c>
      <c r="C13" s="10">
        <v>0.128</v>
      </c>
      <c r="D13">
        <f t="shared" si="0"/>
        <v>1.9456</v>
      </c>
      <c r="E13">
        <f t="shared" si="1"/>
        <v>231.04</v>
      </c>
      <c r="F13">
        <f t="shared" si="1"/>
        <v>1.6383999999999999E-2</v>
      </c>
    </row>
    <row r="14" spans="1:9" x14ac:dyDescent="0.25">
      <c r="A14" s="10">
        <v>1.1999999999999999E-3</v>
      </c>
      <c r="B14" s="10">
        <v>15.2</v>
      </c>
      <c r="C14" s="10">
        <v>0.12</v>
      </c>
      <c r="D14">
        <f t="shared" si="0"/>
        <v>1.8239999999999998</v>
      </c>
      <c r="E14">
        <f t="shared" si="1"/>
        <v>231.04</v>
      </c>
      <c r="F14">
        <f t="shared" si="1"/>
        <v>1.44E-2</v>
      </c>
    </row>
    <row r="15" spans="1:9" x14ac:dyDescent="0.25">
      <c r="A15" s="10">
        <v>1.2999999999999999E-3</v>
      </c>
      <c r="B15" s="10">
        <v>16.8</v>
      </c>
      <c r="C15" s="10">
        <v>7.1999999999999995E-2</v>
      </c>
      <c r="D15">
        <f t="shared" si="0"/>
        <v>1.2096</v>
      </c>
      <c r="E15">
        <f t="shared" si="1"/>
        <v>282.24</v>
      </c>
      <c r="F15">
        <f t="shared" si="1"/>
        <v>5.1839999999999994E-3</v>
      </c>
    </row>
    <row r="16" spans="1:9" x14ac:dyDescent="0.25">
      <c r="A16" s="10">
        <v>1.4E-3</v>
      </c>
      <c r="B16" s="10">
        <v>17.600000000000001</v>
      </c>
      <c r="C16" s="10">
        <v>7.1999999999999995E-2</v>
      </c>
      <c r="D16">
        <f t="shared" si="0"/>
        <v>1.2672000000000001</v>
      </c>
      <c r="E16">
        <f t="shared" si="1"/>
        <v>309.76000000000005</v>
      </c>
      <c r="F16">
        <f t="shared" si="1"/>
        <v>5.1839999999999994E-3</v>
      </c>
    </row>
    <row r="17" spans="1:6" x14ac:dyDescent="0.25">
      <c r="A17" s="10">
        <v>1.5E-3</v>
      </c>
      <c r="B17" s="10">
        <v>19.2</v>
      </c>
      <c r="C17" s="10">
        <v>2.4E-2</v>
      </c>
      <c r="D17">
        <f t="shared" si="0"/>
        <v>0.46079999999999999</v>
      </c>
      <c r="E17">
        <f t="shared" si="1"/>
        <v>368.64</v>
      </c>
      <c r="F17">
        <f t="shared" si="1"/>
        <v>5.7600000000000001E-4</v>
      </c>
    </row>
    <row r="18" spans="1:6" x14ac:dyDescent="0.25">
      <c r="A18" s="10">
        <v>1.6000000000000001E-3</v>
      </c>
      <c r="B18" s="10">
        <v>19.2</v>
      </c>
      <c r="C18" s="10">
        <v>2.4E-2</v>
      </c>
      <c r="D18">
        <f t="shared" si="0"/>
        <v>0.46079999999999999</v>
      </c>
      <c r="E18">
        <f t="shared" si="1"/>
        <v>368.64</v>
      </c>
      <c r="F18">
        <f t="shared" si="1"/>
        <v>5.7600000000000001E-4</v>
      </c>
    </row>
    <row r="19" spans="1:6" x14ac:dyDescent="0.25">
      <c r="A19" s="10">
        <v>1.6999999999999999E-3</v>
      </c>
      <c r="B19" s="10">
        <v>20.8</v>
      </c>
      <c r="C19" s="10">
        <v>-1.6E-2</v>
      </c>
      <c r="D19">
        <f t="shared" si="0"/>
        <v>0.33280000000000004</v>
      </c>
      <c r="E19">
        <f t="shared" si="1"/>
        <v>432.64000000000004</v>
      </c>
      <c r="F19">
        <f t="shared" si="1"/>
        <v>2.5599999999999999E-4</v>
      </c>
    </row>
    <row r="20" spans="1:6" x14ac:dyDescent="0.25">
      <c r="A20" s="10">
        <v>1.8E-3</v>
      </c>
      <c r="B20" s="10">
        <v>20.8</v>
      </c>
      <c r="C20" s="10">
        <v>-2.4E-2</v>
      </c>
      <c r="D20">
        <f t="shared" si="0"/>
        <v>0.49920000000000003</v>
      </c>
      <c r="E20">
        <f t="shared" si="1"/>
        <v>432.64000000000004</v>
      </c>
      <c r="F20">
        <f t="shared" si="1"/>
        <v>5.7600000000000001E-4</v>
      </c>
    </row>
    <row r="21" spans="1:6" x14ac:dyDescent="0.25">
      <c r="A21" s="10">
        <v>1.9E-3</v>
      </c>
      <c r="B21" s="10">
        <v>23.2</v>
      </c>
      <c r="C21" s="10">
        <v>-4.8000000000000001E-2</v>
      </c>
      <c r="D21">
        <f t="shared" si="0"/>
        <v>1.1135999999999999</v>
      </c>
      <c r="E21">
        <f t="shared" si="1"/>
        <v>538.24</v>
      </c>
      <c r="F21">
        <f t="shared" si="1"/>
        <v>2.3040000000000001E-3</v>
      </c>
    </row>
    <row r="22" spans="1:6" x14ac:dyDescent="0.25">
      <c r="A22" s="10">
        <v>2E-3</v>
      </c>
      <c r="B22" s="10">
        <v>23.2</v>
      </c>
      <c r="C22" s="10">
        <v>-4.8000000000000001E-2</v>
      </c>
      <c r="D22">
        <f t="shared" si="0"/>
        <v>1.1135999999999999</v>
      </c>
      <c r="E22">
        <f t="shared" si="1"/>
        <v>538.24</v>
      </c>
      <c r="F22">
        <f t="shared" si="1"/>
        <v>2.3040000000000001E-3</v>
      </c>
    </row>
    <row r="23" spans="1:6" x14ac:dyDescent="0.25">
      <c r="A23" s="10">
        <v>2.0999999999999999E-3</v>
      </c>
      <c r="B23" s="10">
        <v>25.6</v>
      </c>
      <c r="C23" s="10">
        <v>-6.4000000000000001E-2</v>
      </c>
      <c r="D23">
        <f t="shared" si="0"/>
        <v>1.6384000000000001</v>
      </c>
      <c r="E23">
        <f t="shared" si="1"/>
        <v>655.36000000000013</v>
      </c>
      <c r="F23">
        <f t="shared" si="1"/>
        <v>4.0959999999999998E-3</v>
      </c>
    </row>
    <row r="24" spans="1:6" x14ac:dyDescent="0.25">
      <c r="A24" s="10">
        <v>2.2000000000000001E-3</v>
      </c>
      <c r="B24" s="10">
        <v>25.6</v>
      </c>
      <c r="C24" s="10">
        <v>-7.1999999999999995E-2</v>
      </c>
      <c r="D24">
        <f t="shared" si="0"/>
        <v>1.8431999999999999</v>
      </c>
      <c r="E24">
        <f t="shared" si="1"/>
        <v>655.36000000000013</v>
      </c>
      <c r="F24">
        <f t="shared" si="1"/>
        <v>5.1839999999999994E-3</v>
      </c>
    </row>
    <row r="25" spans="1:6" x14ac:dyDescent="0.25">
      <c r="A25" s="10">
        <v>2.3E-3</v>
      </c>
      <c r="B25" s="10">
        <v>26.4</v>
      </c>
      <c r="C25" s="10">
        <v>-7.9899999999999999E-2</v>
      </c>
      <c r="D25">
        <f t="shared" si="0"/>
        <v>2.1093599999999997</v>
      </c>
      <c r="E25">
        <f t="shared" si="1"/>
        <v>696.95999999999992</v>
      </c>
      <c r="F25">
        <f t="shared" si="1"/>
        <v>6.3840099999999999E-3</v>
      </c>
    </row>
    <row r="26" spans="1:6" x14ac:dyDescent="0.25">
      <c r="A26" s="10">
        <v>2.3999999999999998E-3</v>
      </c>
      <c r="B26" s="10">
        <v>26.4</v>
      </c>
      <c r="C26" s="10">
        <v>-7.9899999999999999E-2</v>
      </c>
      <c r="D26">
        <f t="shared" si="0"/>
        <v>2.1093599999999997</v>
      </c>
      <c r="E26">
        <f t="shared" si="1"/>
        <v>696.95999999999992</v>
      </c>
      <c r="F26">
        <f t="shared" si="1"/>
        <v>6.3840099999999999E-3</v>
      </c>
    </row>
    <row r="27" spans="1:6" x14ac:dyDescent="0.25">
      <c r="A27" s="10">
        <v>2.5000000000000001E-3</v>
      </c>
      <c r="B27" s="10">
        <v>28.8</v>
      </c>
      <c r="C27" s="10">
        <v>-9.6000000000000002E-2</v>
      </c>
      <c r="D27">
        <f t="shared" si="0"/>
        <v>2.7648000000000001</v>
      </c>
      <c r="E27">
        <f t="shared" si="1"/>
        <v>829.44</v>
      </c>
      <c r="F27">
        <f t="shared" si="1"/>
        <v>9.2160000000000002E-3</v>
      </c>
    </row>
    <row r="28" spans="1:6" x14ac:dyDescent="0.25">
      <c r="A28" s="10">
        <v>2.5999999999999999E-3</v>
      </c>
      <c r="B28" s="10">
        <v>28.8</v>
      </c>
      <c r="C28" s="10">
        <v>-9.6000000000000002E-2</v>
      </c>
      <c r="D28">
        <f t="shared" si="0"/>
        <v>2.7648000000000001</v>
      </c>
      <c r="E28">
        <f t="shared" si="1"/>
        <v>829.44</v>
      </c>
      <c r="F28">
        <f t="shared" si="1"/>
        <v>9.2160000000000002E-3</v>
      </c>
    </row>
    <row r="29" spans="1:6" x14ac:dyDescent="0.25">
      <c r="A29" s="10">
        <v>2.7000000000000001E-3</v>
      </c>
      <c r="B29" s="10">
        <v>29.6</v>
      </c>
      <c r="C29" s="10">
        <v>-0.104</v>
      </c>
      <c r="D29">
        <f t="shared" si="0"/>
        <v>3.0783999999999998</v>
      </c>
      <c r="E29">
        <f t="shared" si="1"/>
        <v>876.16000000000008</v>
      </c>
      <c r="F29">
        <f t="shared" si="1"/>
        <v>1.0815999999999999E-2</v>
      </c>
    </row>
    <row r="30" spans="1:6" x14ac:dyDescent="0.25">
      <c r="A30" s="10">
        <v>2.8E-3</v>
      </c>
      <c r="B30" s="10">
        <v>29.6</v>
      </c>
      <c r="C30" s="10">
        <v>-0.104</v>
      </c>
      <c r="D30">
        <f t="shared" si="0"/>
        <v>3.0783999999999998</v>
      </c>
      <c r="E30">
        <f t="shared" si="1"/>
        <v>876.16000000000008</v>
      </c>
      <c r="F30">
        <f t="shared" si="1"/>
        <v>1.0815999999999999E-2</v>
      </c>
    </row>
    <row r="31" spans="1:6" x14ac:dyDescent="0.25">
      <c r="A31" s="10">
        <v>2.8999999999999998E-3</v>
      </c>
      <c r="B31" s="10">
        <v>31.2</v>
      </c>
      <c r="C31" s="10">
        <v>-0.112</v>
      </c>
      <c r="D31">
        <f t="shared" si="0"/>
        <v>3.4944000000000002</v>
      </c>
      <c r="E31">
        <f t="shared" si="1"/>
        <v>973.43999999999994</v>
      </c>
      <c r="F31">
        <f t="shared" si="1"/>
        <v>1.2544000000000001E-2</v>
      </c>
    </row>
    <row r="32" spans="1:6" x14ac:dyDescent="0.25">
      <c r="A32" s="10">
        <v>3.0000000000000001E-3</v>
      </c>
      <c r="B32" s="10">
        <v>30.4</v>
      </c>
      <c r="C32" s="10">
        <v>-0.112</v>
      </c>
      <c r="D32">
        <f t="shared" si="0"/>
        <v>3.4047999999999998</v>
      </c>
      <c r="E32">
        <f t="shared" si="1"/>
        <v>924.16</v>
      </c>
      <c r="F32">
        <f t="shared" si="1"/>
        <v>1.2544000000000001E-2</v>
      </c>
    </row>
    <row r="33" spans="1:6" x14ac:dyDescent="0.25">
      <c r="A33" s="10">
        <v>3.0999999999999999E-3</v>
      </c>
      <c r="B33" s="10">
        <v>32</v>
      </c>
      <c r="C33" s="10">
        <v>-0.12</v>
      </c>
      <c r="D33">
        <f t="shared" si="0"/>
        <v>3.84</v>
      </c>
      <c r="E33">
        <f t="shared" si="1"/>
        <v>1024</v>
      </c>
      <c r="F33">
        <f t="shared" si="1"/>
        <v>1.44E-2</v>
      </c>
    </row>
    <row r="34" spans="1:6" x14ac:dyDescent="0.25">
      <c r="A34" s="10">
        <v>3.2000000000000002E-3</v>
      </c>
      <c r="B34" s="10">
        <v>32</v>
      </c>
      <c r="C34" s="10">
        <v>-0.112</v>
      </c>
      <c r="D34">
        <f t="shared" si="0"/>
        <v>3.5840000000000001</v>
      </c>
      <c r="E34">
        <f t="shared" si="1"/>
        <v>1024</v>
      </c>
      <c r="F34">
        <f t="shared" si="1"/>
        <v>1.2544000000000001E-2</v>
      </c>
    </row>
    <row r="35" spans="1:6" x14ac:dyDescent="0.25">
      <c r="A35" s="10">
        <v>3.3E-3</v>
      </c>
      <c r="B35" s="10">
        <v>32</v>
      </c>
      <c r="C35" s="10">
        <v>-0.12</v>
      </c>
      <c r="D35">
        <f t="shared" si="0"/>
        <v>3.84</v>
      </c>
      <c r="E35">
        <f t="shared" si="1"/>
        <v>1024</v>
      </c>
      <c r="F35">
        <f t="shared" si="1"/>
        <v>1.44E-2</v>
      </c>
    </row>
    <row r="36" spans="1:6" x14ac:dyDescent="0.25">
      <c r="A36" s="10">
        <v>3.3999999999999998E-3</v>
      </c>
      <c r="B36" s="10">
        <v>32</v>
      </c>
      <c r="C36" s="10">
        <v>-0.12</v>
      </c>
      <c r="D36">
        <f t="shared" si="0"/>
        <v>3.84</v>
      </c>
      <c r="E36">
        <f t="shared" si="1"/>
        <v>1024</v>
      </c>
      <c r="F36">
        <f t="shared" si="1"/>
        <v>1.44E-2</v>
      </c>
    </row>
    <row r="37" spans="1:6" x14ac:dyDescent="0.25">
      <c r="A37" s="10">
        <v>3.5000000000000001E-3</v>
      </c>
      <c r="B37" s="10">
        <v>32.799999999999997</v>
      </c>
      <c r="C37" s="10">
        <v>-0.128</v>
      </c>
      <c r="D37">
        <f t="shared" si="0"/>
        <v>4.1983999999999995</v>
      </c>
      <c r="E37">
        <f t="shared" si="1"/>
        <v>1075.8399999999999</v>
      </c>
      <c r="F37">
        <f t="shared" si="1"/>
        <v>1.6383999999999999E-2</v>
      </c>
    </row>
    <row r="38" spans="1:6" x14ac:dyDescent="0.25">
      <c r="A38" s="10">
        <v>3.5999999999999999E-3</v>
      </c>
      <c r="B38" s="10">
        <v>32</v>
      </c>
      <c r="C38" s="10">
        <v>-0.128</v>
      </c>
      <c r="D38">
        <f t="shared" si="0"/>
        <v>4.0960000000000001</v>
      </c>
      <c r="E38">
        <f t="shared" si="1"/>
        <v>1024</v>
      </c>
      <c r="F38">
        <f t="shared" si="1"/>
        <v>1.6383999999999999E-2</v>
      </c>
    </row>
    <row r="39" spans="1:6" x14ac:dyDescent="0.25">
      <c r="A39" s="10">
        <v>3.7000000000000002E-3</v>
      </c>
      <c r="B39" s="10">
        <v>32.799999999999997</v>
      </c>
      <c r="C39" s="10">
        <v>-0.128</v>
      </c>
      <c r="D39">
        <f t="shared" si="0"/>
        <v>4.1983999999999995</v>
      </c>
      <c r="E39">
        <f t="shared" si="1"/>
        <v>1075.8399999999999</v>
      </c>
      <c r="F39">
        <f t="shared" si="1"/>
        <v>1.6383999999999999E-2</v>
      </c>
    </row>
    <row r="40" spans="1:6" x14ac:dyDescent="0.25">
      <c r="A40" s="10">
        <v>3.8E-3</v>
      </c>
      <c r="B40" s="10">
        <v>32.799999999999997</v>
      </c>
      <c r="C40" s="10">
        <v>-0.128</v>
      </c>
      <c r="D40">
        <f t="shared" si="0"/>
        <v>4.1983999999999995</v>
      </c>
      <c r="E40">
        <f t="shared" si="1"/>
        <v>1075.8399999999999</v>
      </c>
      <c r="F40">
        <f t="shared" si="1"/>
        <v>1.6383999999999999E-2</v>
      </c>
    </row>
    <row r="41" spans="1:6" x14ac:dyDescent="0.25">
      <c r="A41" s="10">
        <v>3.8999999999999998E-3</v>
      </c>
      <c r="B41" s="10">
        <v>32.799999999999997</v>
      </c>
      <c r="C41" s="10">
        <v>-0.13600000000000001</v>
      </c>
      <c r="D41">
        <f t="shared" si="0"/>
        <v>4.4607999999999999</v>
      </c>
      <c r="E41">
        <f t="shared" si="1"/>
        <v>1075.8399999999999</v>
      </c>
      <c r="F41">
        <f t="shared" si="1"/>
        <v>1.8496000000000002E-2</v>
      </c>
    </row>
    <row r="42" spans="1:6" x14ac:dyDescent="0.25">
      <c r="A42" s="10">
        <v>4.0000000000000001E-3</v>
      </c>
      <c r="B42" s="10">
        <v>32.799999999999997</v>
      </c>
      <c r="C42" s="10">
        <v>-0.13600000000000001</v>
      </c>
      <c r="D42">
        <f t="shared" si="0"/>
        <v>4.4607999999999999</v>
      </c>
      <c r="E42">
        <f t="shared" si="1"/>
        <v>1075.8399999999999</v>
      </c>
      <c r="F42">
        <f t="shared" si="1"/>
        <v>1.8496000000000002E-2</v>
      </c>
    </row>
    <row r="43" spans="1:6" x14ac:dyDescent="0.25">
      <c r="A43" s="10">
        <v>4.1000000000000003E-3</v>
      </c>
      <c r="B43" s="10">
        <v>32</v>
      </c>
      <c r="C43" s="10">
        <v>-0.14399999999999999</v>
      </c>
      <c r="D43">
        <f t="shared" si="0"/>
        <v>4.6079999999999997</v>
      </c>
      <c r="E43">
        <f t="shared" si="1"/>
        <v>1024</v>
      </c>
      <c r="F43">
        <f t="shared" si="1"/>
        <v>2.0735999999999997E-2</v>
      </c>
    </row>
    <row r="44" spans="1:6" x14ac:dyDescent="0.25">
      <c r="A44" s="10">
        <v>4.1999999999999997E-3</v>
      </c>
      <c r="B44" s="10">
        <v>32.799999999999997</v>
      </c>
      <c r="C44" s="10">
        <v>-0.14399999999999999</v>
      </c>
      <c r="D44">
        <f t="shared" si="0"/>
        <v>4.7231999999999994</v>
      </c>
      <c r="E44">
        <f t="shared" si="1"/>
        <v>1075.8399999999999</v>
      </c>
      <c r="F44">
        <f t="shared" si="1"/>
        <v>2.0735999999999997E-2</v>
      </c>
    </row>
    <row r="45" spans="1:6" x14ac:dyDescent="0.25">
      <c r="A45" s="10">
        <v>4.3E-3</v>
      </c>
      <c r="B45" s="10">
        <v>32.799999999999997</v>
      </c>
      <c r="C45" s="10">
        <v>-0.14399999999999999</v>
      </c>
      <c r="D45">
        <f t="shared" si="0"/>
        <v>4.7231999999999994</v>
      </c>
      <c r="E45">
        <f t="shared" si="1"/>
        <v>1075.8399999999999</v>
      </c>
      <c r="F45">
        <f t="shared" si="1"/>
        <v>2.0735999999999997E-2</v>
      </c>
    </row>
    <row r="46" spans="1:6" x14ac:dyDescent="0.25">
      <c r="A46" s="10">
        <v>4.4000000000000003E-3</v>
      </c>
      <c r="B46" s="10">
        <v>32.799999999999997</v>
      </c>
      <c r="C46" s="10">
        <v>-0.14399999999999999</v>
      </c>
      <c r="D46">
        <f t="shared" si="0"/>
        <v>4.7231999999999994</v>
      </c>
      <c r="E46">
        <f t="shared" si="1"/>
        <v>1075.8399999999999</v>
      </c>
      <c r="F46">
        <f t="shared" si="1"/>
        <v>2.0735999999999997E-2</v>
      </c>
    </row>
    <row r="47" spans="1:6" x14ac:dyDescent="0.25">
      <c r="A47" s="10">
        <v>4.4999999999999997E-3</v>
      </c>
      <c r="B47" s="10">
        <v>32.799999999999997</v>
      </c>
      <c r="C47" s="10">
        <v>-0.152</v>
      </c>
      <c r="D47">
        <f t="shared" si="0"/>
        <v>4.9855999999999998</v>
      </c>
      <c r="E47">
        <f t="shared" si="1"/>
        <v>1075.8399999999999</v>
      </c>
      <c r="F47">
        <f t="shared" si="1"/>
        <v>2.3104E-2</v>
      </c>
    </row>
    <row r="48" spans="1:6" x14ac:dyDescent="0.25">
      <c r="A48" s="10">
        <v>4.5999999999999999E-3</v>
      </c>
      <c r="B48" s="10">
        <v>32.799999999999997</v>
      </c>
      <c r="C48" s="10">
        <v>-0.152</v>
      </c>
      <c r="D48">
        <f t="shared" si="0"/>
        <v>4.9855999999999998</v>
      </c>
      <c r="E48">
        <f t="shared" si="1"/>
        <v>1075.8399999999999</v>
      </c>
      <c r="F48">
        <f t="shared" si="1"/>
        <v>2.3104E-2</v>
      </c>
    </row>
    <row r="49" spans="1:6" x14ac:dyDescent="0.25">
      <c r="A49" s="10">
        <v>4.7000000000000002E-3</v>
      </c>
      <c r="B49" s="10">
        <v>32</v>
      </c>
      <c r="C49" s="10">
        <v>-0.152</v>
      </c>
      <c r="D49">
        <f t="shared" si="0"/>
        <v>4.8639999999999999</v>
      </c>
      <c r="E49">
        <f t="shared" si="1"/>
        <v>1024</v>
      </c>
      <c r="F49">
        <f t="shared" si="1"/>
        <v>2.3104E-2</v>
      </c>
    </row>
    <row r="50" spans="1:6" x14ac:dyDescent="0.25">
      <c r="A50" s="10">
        <v>4.7999999999999996E-3</v>
      </c>
      <c r="B50" s="10">
        <v>32.799999999999997</v>
      </c>
      <c r="C50" s="10">
        <v>-0.152</v>
      </c>
      <c r="D50">
        <f t="shared" si="0"/>
        <v>4.9855999999999998</v>
      </c>
      <c r="E50">
        <f t="shared" si="1"/>
        <v>1075.8399999999999</v>
      </c>
      <c r="F50">
        <f t="shared" si="1"/>
        <v>2.3104E-2</v>
      </c>
    </row>
    <row r="51" spans="1:6" x14ac:dyDescent="0.25">
      <c r="A51" s="10">
        <v>4.8999999999999998E-3</v>
      </c>
      <c r="B51" s="10">
        <v>32</v>
      </c>
      <c r="C51" s="10">
        <v>-0.16</v>
      </c>
      <c r="D51">
        <f t="shared" si="0"/>
        <v>5.12</v>
      </c>
      <c r="E51">
        <f t="shared" si="1"/>
        <v>1024</v>
      </c>
      <c r="F51">
        <f t="shared" si="1"/>
        <v>2.5600000000000001E-2</v>
      </c>
    </row>
    <row r="52" spans="1:6" x14ac:dyDescent="0.25">
      <c r="A52" s="10">
        <v>5.0000000000000001E-3</v>
      </c>
      <c r="B52" s="10">
        <v>32</v>
      </c>
      <c r="C52" s="10">
        <v>-0.16</v>
      </c>
      <c r="D52">
        <f t="shared" si="0"/>
        <v>5.12</v>
      </c>
      <c r="E52">
        <f t="shared" si="1"/>
        <v>1024</v>
      </c>
      <c r="F52">
        <f t="shared" si="1"/>
        <v>2.5600000000000001E-2</v>
      </c>
    </row>
    <row r="53" spans="1:6" x14ac:dyDescent="0.25">
      <c r="A53" s="10">
        <v>5.1000000000000004E-3</v>
      </c>
      <c r="B53" s="10">
        <v>30.4</v>
      </c>
      <c r="C53" s="10">
        <v>-0.16800000000000001</v>
      </c>
      <c r="D53">
        <f t="shared" si="0"/>
        <v>5.1071999999999997</v>
      </c>
      <c r="E53">
        <f t="shared" si="1"/>
        <v>924.16</v>
      </c>
      <c r="F53">
        <f t="shared" si="1"/>
        <v>2.8224000000000003E-2</v>
      </c>
    </row>
    <row r="54" spans="1:6" x14ac:dyDescent="0.25">
      <c r="A54" s="10">
        <v>5.1999999999999998E-3</v>
      </c>
      <c r="B54" s="10">
        <v>31.2</v>
      </c>
      <c r="C54" s="10">
        <v>-0.16800000000000001</v>
      </c>
      <c r="D54">
        <f t="shared" si="0"/>
        <v>5.2416</v>
      </c>
      <c r="E54">
        <f t="shared" si="1"/>
        <v>973.43999999999994</v>
      </c>
      <c r="F54">
        <f t="shared" si="1"/>
        <v>2.8224000000000003E-2</v>
      </c>
    </row>
    <row r="55" spans="1:6" x14ac:dyDescent="0.25">
      <c r="A55" s="10">
        <v>5.3E-3</v>
      </c>
      <c r="B55" s="10">
        <v>29.6</v>
      </c>
      <c r="C55" s="10">
        <v>-0.17599999999999999</v>
      </c>
      <c r="D55">
        <f t="shared" si="0"/>
        <v>5.2096</v>
      </c>
      <c r="E55">
        <f t="shared" si="1"/>
        <v>876.16000000000008</v>
      </c>
      <c r="F55">
        <f t="shared" si="1"/>
        <v>3.0975999999999997E-2</v>
      </c>
    </row>
    <row r="56" spans="1:6" x14ac:dyDescent="0.25">
      <c r="A56" s="10">
        <v>5.4000000000000003E-3</v>
      </c>
      <c r="B56" s="10">
        <v>29.6</v>
      </c>
      <c r="C56" s="10">
        <v>-0.17599999999999999</v>
      </c>
      <c r="D56">
        <f t="shared" si="0"/>
        <v>5.2096</v>
      </c>
      <c r="E56">
        <f t="shared" si="1"/>
        <v>876.16000000000008</v>
      </c>
      <c r="F56">
        <f t="shared" si="1"/>
        <v>3.0975999999999997E-2</v>
      </c>
    </row>
    <row r="57" spans="1:6" x14ac:dyDescent="0.25">
      <c r="A57" s="10">
        <v>5.4999999999999997E-3</v>
      </c>
      <c r="B57" s="10">
        <v>28.8</v>
      </c>
      <c r="C57" s="10">
        <v>-0.184</v>
      </c>
      <c r="D57">
        <f t="shared" si="0"/>
        <v>5.2991999999999999</v>
      </c>
      <c r="E57">
        <f t="shared" si="1"/>
        <v>829.44</v>
      </c>
      <c r="F57">
        <f t="shared" si="1"/>
        <v>3.3855999999999997E-2</v>
      </c>
    </row>
    <row r="58" spans="1:6" x14ac:dyDescent="0.25">
      <c r="A58" s="10">
        <v>5.5999999999999999E-3</v>
      </c>
      <c r="B58" s="10">
        <v>28.8</v>
      </c>
      <c r="C58" s="10">
        <v>-0.184</v>
      </c>
      <c r="D58">
        <f t="shared" si="0"/>
        <v>5.2991999999999999</v>
      </c>
      <c r="E58">
        <f t="shared" si="1"/>
        <v>829.44</v>
      </c>
      <c r="F58">
        <f t="shared" si="1"/>
        <v>3.3855999999999997E-2</v>
      </c>
    </row>
    <row r="59" spans="1:6" x14ac:dyDescent="0.25">
      <c r="A59" s="10">
        <v>5.7000000000000002E-3</v>
      </c>
      <c r="B59" s="10">
        <v>27.2</v>
      </c>
      <c r="C59" s="10">
        <v>-0.192</v>
      </c>
      <c r="D59">
        <f t="shared" si="0"/>
        <v>5.2224000000000004</v>
      </c>
      <c r="E59">
        <f t="shared" si="1"/>
        <v>739.83999999999992</v>
      </c>
      <c r="F59">
        <f t="shared" si="1"/>
        <v>3.6864000000000001E-2</v>
      </c>
    </row>
    <row r="60" spans="1:6" x14ac:dyDescent="0.25">
      <c r="A60" s="10">
        <v>5.7999999999999996E-3</v>
      </c>
      <c r="B60" s="10">
        <v>27.2</v>
      </c>
      <c r="C60" s="10">
        <v>-0.192</v>
      </c>
      <c r="D60">
        <f t="shared" si="0"/>
        <v>5.2224000000000004</v>
      </c>
      <c r="E60">
        <f t="shared" si="1"/>
        <v>739.83999999999992</v>
      </c>
      <c r="F60">
        <f t="shared" si="1"/>
        <v>3.6864000000000001E-2</v>
      </c>
    </row>
    <row r="61" spans="1:6" x14ac:dyDescent="0.25">
      <c r="A61" s="10">
        <v>5.8999999999999999E-3</v>
      </c>
      <c r="B61" s="10">
        <v>25.6</v>
      </c>
      <c r="C61" s="10">
        <v>-0.20799999999999999</v>
      </c>
      <c r="D61">
        <f t="shared" si="0"/>
        <v>5.3247999999999998</v>
      </c>
      <c r="E61">
        <f t="shared" si="1"/>
        <v>655.36000000000013</v>
      </c>
      <c r="F61">
        <f t="shared" si="1"/>
        <v>4.3263999999999997E-2</v>
      </c>
    </row>
    <row r="62" spans="1:6" x14ac:dyDescent="0.25">
      <c r="A62" s="10">
        <v>6.0000000000000001E-3</v>
      </c>
      <c r="B62" s="10">
        <v>25.6</v>
      </c>
      <c r="C62" s="10">
        <v>-0.20799999999999999</v>
      </c>
      <c r="D62">
        <f t="shared" si="0"/>
        <v>5.3247999999999998</v>
      </c>
      <c r="E62">
        <f t="shared" si="1"/>
        <v>655.36000000000013</v>
      </c>
      <c r="F62">
        <f t="shared" si="1"/>
        <v>4.3263999999999997E-2</v>
      </c>
    </row>
    <row r="63" spans="1:6" x14ac:dyDescent="0.25">
      <c r="A63" s="10">
        <v>6.1000000000000004E-3</v>
      </c>
      <c r="B63" s="10">
        <v>24</v>
      </c>
      <c r="C63" s="10">
        <v>-0.224</v>
      </c>
      <c r="D63">
        <f t="shared" si="0"/>
        <v>5.3760000000000003</v>
      </c>
      <c r="E63">
        <f t="shared" si="1"/>
        <v>576</v>
      </c>
      <c r="F63">
        <f t="shared" si="1"/>
        <v>5.0176000000000005E-2</v>
      </c>
    </row>
    <row r="64" spans="1:6" x14ac:dyDescent="0.25">
      <c r="A64" s="10">
        <v>6.1999999999999998E-3</v>
      </c>
      <c r="B64" s="10">
        <v>24</v>
      </c>
      <c r="C64" s="10">
        <v>-0.224</v>
      </c>
      <c r="D64">
        <f t="shared" si="0"/>
        <v>5.3760000000000003</v>
      </c>
      <c r="E64">
        <f t="shared" si="1"/>
        <v>576</v>
      </c>
      <c r="F64">
        <f t="shared" si="1"/>
        <v>5.0176000000000005E-2</v>
      </c>
    </row>
    <row r="65" spans="1:6" x14ac:dyDescent="0.25">
      <c r="A65" s="10">
        <v>6.3E-3</v>
      </c>
      <c r="B65" s="10">
        <v>22.4</v>
      </c>
      <c r="C65" s="10">
        <v>-0.24</v>
      </c>
      <c r="D65">
        <f t="shared" si="0"/>
        <v>5.3759999999999994</v>
      </c>
      <c r="E65">
        <f t="shared" si="1"/>
        <v>501.75999999999993</v>
      </c>
      <c r="F65">
        <f t="shared" si="1"/>
        <v>5.7599999999999998E-2</v>
      </c>
    </row>
    <row r="66" spans="1:6" x14ac:dyDescent="0.25">
      <c r="A66" s="10">
        <v>6.4000000000000003E-3</v>
      </c>
      <c r="B66" s="10">
        <v>21.6</v>
      </c>
      <c r="C66" s="10">
        <v>-0.24</v>
      </c>
      <c r="D66">
        <f t="shared" si="0"/>
        <v>5.1840000000000002</v>
      </c>
      <c r="E66">
        <f t="shared" si="1"/>
        <v>466.56000000000006</v>
      </c>
      <c r="F66">
        <f t="shared" si="1"/>
        <v>5.7599999999999998E-2</v>
      </c>
    </row>
    <row r="67" spans="1:6" x14ac:dyDescent="0.25">
      <c r="A67" s="10">
        <v>6.4999999999999997E-3</v>
      </c>
      <c r="B67" s="10">
        <v>20</v>
      </c>
      <c r="C67" s="10">
        <v>-0.26400000000000001</v>
      </c>
      <c r="D67">
        <f t="shared" ref="D67:D130" si="2">ABS(B67*C67)</f>
        <v>5.28</v>
      </c>
      <c r="E67">
        <f t="shared" ref="E67:F130" si="3">B67*B67</f>
        <v>400</v>
      </c>
      <c r="F67">
        <f t="shared" si="3"/>
        <v>6.9696000000000008E-2</v>
      </c>
    </row>
    <row r="68" spans="1:6" x14ac:dyDescent="0.25">
      <c r="A68" s="10">
        <v>6.6E-3</v>
      </c>
      <c r="B68" s="10">
        <v>19.2</v>
      </c>
      <c r="C68" s="10">
        <v>-0.27200000000000002</v>
      </c>
      <c r="D68">
        <f t="shared" si="2"/>
        <v>5.2224000000000004</v>
      </c>
      <c r="E68">
        <f t="shared" si="3"/>
        <v>368.64</v>
      </c>
      <c r="F68">
        <f t="shared" si="3"/>
        <v>7.3984000000000008E-2</v>
      </c>
    </row>
    <row r="69" spans="1:6" x14ac:dyDescent="0.25">
      <c r="A69" s="10">
        <v>6.7000000000000002E-3</v>
      </c>
      <c r="B69" s="10">
        <v>17.600000000000001</v>
      </c>
      <c r="C69" s="10">
        <v>-0.28799999999999998</v>
      </c>
      <c r="D69">
        <f t="shared" si="2"/>
        <v>5.0688000000000004</v>
      </c>
      <c r="E69">
        <f t="shared" si="3"/>
        <v>309.76000000000005</v>
      </c>
      <c r="F69">
        <f t="shared" si="3"/>
        <v>8.294399999999999E-2</v>
      </c>
    </row>
    <row r="70" spans="1:6" x14ac:dyDescent="0.25">
      <c r="A70" s="10">
        <v>6.7999999999999996E-3</v>
      </c>
      <c r="B70" s="10">
        <v>17.600000000000001</v>
      </c>
      <c r="C70" s="10">
        <v>-0.28799999999999998</v>
      </c>
      <c r="D70">
        <f t="shared" si="2"/>
        <v>5.0688000000000004</v>
      </c>
      <c r="E70">
        <f t="shared" si="3"/>
        <v>309.76000000000005</v>
      </c>
      <c r="F70">
        <f t="shared" si="3"/>
        <v>8.294399999999999E-2</v>
      </c>
    </row>
    <row r="71" spans="1:6" x14ac:dyDescent="0.25">
      <c r="A71" s="10">
        <v>6.8999999999999999E-3</v>
      </c>
      <c r="B71" s="10">
        <v>16</v>
      </c>
      <c r="C71" s="10">
        <v>-0.32</v>
      </c>
      <c r="D71">
        <f t="shared" si="2"/>
        <v>5.12</v>
      </c>
      <c r="E71">
        <f t="shared" si="3"/>
        <v>256</v>
      </c>
      <c r="F71">
        <f t="shared" si="3"/>
        <v>0.1024</v>
      </c>
    </row>
    <row r="72" spans="1:6" x14ac:dyDescent="0.25">
      <c r="A72" s="10">
        <v>7.0000000000000001E-3</v>
      </c>
      <c r="B72" s="10">
        <v>15.2</v>
      </c>
      <c r="C72" s="10">
        <v>-0.32800000000000001</v>
      </c>
      <c r="D72">
        <f t="shared" si="2"/>
        <v>4.9855999999999998</v>
      </c>
      <c r="E72">
        <f t="shared" si="3"/>
        <v>231.04</v>
      </c>
      <c r="F72">
        <f t="shared" si="3"/>
        <v>0.10758400000000001</v>
      </c>
    </row>
    <row r="73" spans="1:6" x14ac:dyDescent="0.25">
      <c r="A73" s="10">
        <v>7.1000000000000004E-3</v>
      </c>
      <c r="B73" s="10">
        <v>13.6</v>
      </c>
      <c r="C73" s="10">
        <v>-0.36</v>
      </c>
      <c r="D73">
        <f t="shared" si="2"/>
        <v>4.8959999999999999</v>
      </c>
      <c r="E73">
        <f t="shared" si="3"/>
        <v>184.95999999999998</v>
      </c>
      <c r="F73">
        <f t="shared" si="3"/>
        <v>0.12959999999999999</v>
      </c>
    </row>
    <row r="74" spans="1:6" x14ac:dyDescent="0.25">
      <c r="A74" s="10">
        <v>7.1999999999999998E-3</v>
      </c>
      <c r="B74" s="10">
        <v>13.6</v>
      </c>
      <c r="C74" s="10">
        <v>-0.36</v>
      </c>
      <c r="D74">
        <f t="shared" si="2"/>
        <v>4.8959999999999999</v>
      </c>
      <c r="E74">
        <f t="shared" si="3"/>
        <v>184.95999999999998</v>
      </c>
      <c r="F74">
        <f t="shared" si="3"/>
        <v>0.12959999999999999</v>
      </c>
    </row>
    <row r="75" spans="1:6" x14ac:dyDescent="0.25">
      <c r="A75" s="10">
        <v>7.3000000000000001E-3</v>
      </c>
      <c r="B75" s="10">
        <v>11.2</v>
      </c>
      <c r="C75" s="10">
        <v>-0.39200000000000002</v>
      </c>
      <c r="D75">
        <f t="shared" si="2"/>
        <v>4.3903999999999996</v>
      </c>
      <c r="E75">
        <f t="shared" si="3"/>
        <v>125.43999999999998</v>
      </c>
      <c r="F75">
        <f t="shared" si="3"/>
        <v>0.15366400000000002</v>
      </c>
    </row>
    <row r="76" spans="1:6" x14ac:dyDescent="0.25">
      <c r="A76" s="10">
        <v>7.4000000000000003E-3</v>
      </c>
      <c r="B76" s="10">
        <v>10.4</v>
      </c>
      <c r="C76" s="10">
        <v>-0.39200000000000002</v>
      </c>
      <c r="D76">
        <f t="shared" si="2"/>
        <v>4.0768000000000004</v>
      </c>
      <c r="E76">
        <f t="shared" si="3"/>
        <v>108.16000000000001</v>
      </c>
      <c r="F76">
        <f t="shared" si="3"/>
        <v>0.15366400000000002</v>
      </c>
    </row>
    <row r="77" spans="1:6" x14ac:dyDescent="0.25">
      <c r="A77" s="10">
        <v>7.4999999999999997E-3</v>
      </c>
      <c r="B77" s="10">
        <v>8</v>
      </c>
      <c r="C77" s="10">
        <v>-0.40799999999999997</v>
      </c>
      <c r="D77">
        <f t="shared" si="2"/>
        <v>3.2639999999999998</v>
      </c>
      <c r="E77">
        <f t="shared" si="3"/>
        <v>64</v>
      </c>
      <c r="F77">
        <f t="shared" si="3"/>
        <v>0.16646399999999997</v>
      </c>
    </row>
    <row r="78" spans="1:6" x14ac:dyDescent="0.25">
      <c r="A78" s="10">
        <v>7.6E-3</v>
      </c>
      <c r="B78" s="10">
        <v>8</v>
      </c>
      <c r="C78" s="10">
        <v>-0.41599999999999998</v>
      </c>
      <c r="D78">
        <f t="shared" si="2"/>
        <v>3.3279999999999998</v>
      </c>
      <c r="E78">
        <f t="shared" si="3"/>
        <v>64</v>
      </c>
      <c r="F78">
        <f t="shared" si="3"/>
        <v>0.17305599999999999</v>
      </c>
    </row>
    <row r="79" spans="1:6" x14ac:dyDescent="0.25">
      <c r="A79" s="10">
        <v>7.7000000000000002E-3</v>
      </c>
      <c r="B79" s="10">
        <v>6.4</v>
      </c>
      <c r="C79" s="10">
        <v>-0.42399999999999999</v>
      </c>
      <c r="D79">
        <f t="shared" si="2"/>
        <v>2.7136</v>
      </c>
      <c r="E79">
        <f t="shared" si="3"/>
        <v>40.960000000000008</v>
      </c>
      <c r="F79">
        <f t="shared" si="3"/>
        <v>0.17977599999999999</v>
      </c>
    </row>
    <row r="80" spans="1:6" x14ac:dyDescent="0.25">
      <c r="A80" s="10">
        <v>7.7999999999999996E-3</v>
      </c>
      <c r="B80" s="10">
        <v>4.8</v>
      </c>
      <c r="C80" s="10">
        <v>-0.432</v>
      </c>
      <c r="D80">
        <f t="shared" si="2"/>
        <v>2.0735999999999999</v>
      </c>
      <c r="E80">
        <f t="shared" si="3"/>
        <v>23.04</v>
      </c>
      <c r="F80">
        <f t="shared" si="3"/>
        <v>0.18662399999999998</v>
      </c>
    </row>
    <row r="81" spans="1:6" x14ac:dyDescent="0.25">
      <c r="A81" s="10">
        <v>7.9000000000000008E-3</v>
      </c>
      <c r="B81" s="10">
        <v>3.2</v>
      </c>
      <c r="C81" s="10">
        <v>-0.44</v>
      </c>
      <c r="D81">
        <f t="shared" si="2"/>
        <v>1.4080000000000001</v>
      </c>
      <c r="E81">
        <f t="shared" si="3"/>
        <v>10.240000000000002</v>
      </c>
      <c r="F81">
        <f t="shared" si="3"/>
        <v>0.19359999999999999</v>
      </c>
    </row>
    <row r="82" spans="1:6" x14ac:dyDescent="0.25">
      <c r="A82" s="10">
        <v>8.0000000000000002E-3</v>
      </c>
      <c r="B82" s="10">
        <v>3.2</v>
      </c>
      <c r="C82" s="10">
        <v>-0.44</v>
      </c>
      <c r="D82">
        <f t="shared" si="2"/>
        <v>1.4080000000000001</v>
      </c>
      <c r="E82">
        <f t="shared" si="3"/>
        <v>10.240000000000002</v>
      </c>
      <c r="F82">
        <f t="shared" si="3"/>
        <v>0.19359999999999999</v>
      </c>
    </row>
    <row r="83" spans="1:6" x14ac:dyDescent="0.25">
      <c r="A83" s="10">
        <v>8.0999999999999996E-3</v>
      </c>
      <c r="B83" s="10">
        <v>0</v>
      </c>
      <c r="C83" s="10">
        <v>-0.432</v>
      </c>
      <c r="D83">
        <f t="shared" si="2"/>
        <v>0</v>
      </c>
      <c r="E83">
        <f t="shared" si="3"/>
        <v>0</v>
      </c>
      <c r="F83">
        <f t="shared" si="3"/>
        <v>0.18662399999999998</v>
      </c>
    </row>
    <row r="84" spans="1:6" x14ac:dyDescent="0.25">
      <c r="A84" s="10">
        <v>8.2000000000000007E-3</v>
      </c>
      <c r="B84" s="10">
        <v>0</v>
      </c>
      <c r="C84" s="10">
        <v>-0.44</v>
      </c>
      <c r="D84">
        <f t="shared" si="2"/>
        <v>0</v>
      </c>
      <c r="E84">
        <f t="shared" si="3"/>
        <v>0</v>
      </c>
      <c r="F84">
        <f t="shared" si="3"/>
        <v>0.19359999999999999</v>
      </c>
    </row>
    <row r="85" spans="1:6" x14ac:dyDescent="0.25">
      <c r="A85" s="10">
        <v>8.3000000000000001E-3</v>
      </c>
      <c r="B85" s="10">
        <v>-3.2</v>
      </c>
      <c r="C85" s="10">
        <v>-0.41599999999999998</v>
      </c>
      <c r="D85">
        <f t="shared" si="2"/>
        <v>1.3311999999999999</v>
      </c>
      <c r="E85">
        <f t="shared" si="3"/>
        <v>10.240000000000002</v>
      </c>
      <c r="F85">
        <f t="shared" si="3"/>
        <v>0.17305599999999999</v>
      </c>
    </row>
    <row r="86" spans="1:6" x14ac:dyDescent="0.25">
      <c r="A86" s="10">
        <v>8.3999999999999995E-3</v>
      </c>
      <c r="B86" s="10">
        <v>-2.4</v>
      </c>
      <c r="C86" s="10">
        <v>-0.41599999999999998</v>
      </c>
      <c r="D86">
        <f t="shared" si="2"/>
        <v>0.99839999999999995</v>
      </c>
      <c r="E86">
        <f t="shared" si="3"/>
        <v>5.76</v>
      </c>
      <c r="F86">
        <f t="shared" si="3"/>
        <v>0.17305599999999999</v>
      </c>
    </row>
    <row r="87" spans="1:6" x14ac:dyDescent="0.25">
      <c r="A87" s="10">
        <v>8.5000000000000006E-3</v>
      </c>
      <c r="B87" s="10">
        <v>-4.8</v>
      </c>
      <c r="C87" s="10">
        <v>-0.38400000000000001</v>
      </c>
      <c r="D87">
        <f t="shared" si="2"/>
        <v>1.8431999999999999</v>
      </c>
      <c r="E87">
        <f t="shared" si="3"/>
        <v>23.04</v>
      </c>
      <c r="F87">
        <f t="shared" si="3"/>
        <v>0.147456</v>
      </c>
    </row>
    <row r="88" spans="1:6" x14ac:dyDescent="0.25">
      <c r="A88" s="10">
        <v>8.6E-3</v>
      </c>
      <c r="B88" s="10">
        <v>-4.8</v>
      </c>
      <c r="C88" s="10">
        <v>-0.38400000000000001</v>
      </c>
      <c r="D88">
        <f t="shared" si="2"/>
        <v>1.8431999999999999</v>
      </c>
      <c r="E88">
        <f t="shared" si="3"/>
        <v>23.04</v>
      </c>
      <c r="F88">
        <f t="shared" si="3"/>
        <v>0.147456</v>
      </c>
    </row>
    <row r="89" spans="1:6" x14ac:dyDescent="0.25">
      <c r="A89" s="10">
        <v>8.6999999999999994E-3</v>
      </c>
      <c r="B89" s="10">
        <v>-7.2</v>
      </c>
      <c r="C89" s="10">
        <v>-0.34399999999999997</v>
      </c>
      <c r="D89">
        <f t="shared" si="2"/>
        <v>2.4767999999999999</v>
      </c>
      <c r="E89">
        <f t="shared" si="3"/>
        <v>51.84</v>
      </c>
      <c r="F89">
        <f t="shared" si="3"/>
        <v>0.11833599999999998</v>
      </c>
    </row>
    <row r="90" spans="1:6" x14ac:dyDescent="0.25">
      <c r="A90" s="10">
        <v>8.8000000000000005E-3</v>
      </c>
      <c r="B90" s="10">
        <v>-7.2</v>
      </c>
      <c r="C90" s="10">
        <v>-0.34399999999999997</v>
      </c>
      <c r="D90">
        <f t="shared" si="2"/>
        <v>2.4767999999999999</v>
      </c>
      <c r="E90">
        <f t="shared" si="3"/>
        <v>51.84</v>
      </c>
      <c r="F90">
        <f t="shared" si="3"/>
        <v>0.11833599999999998</v>
      </c>
    </row>
    <row r="91" spans="1:6" x14ac:dyDescent="0.25">
      <c r="A91" s="10">
        <v>8.8999999999999999E-3</v>
      </c>
      <c r="B91" s="10">
        <v>-9.6</v>
      </c>
      <c r="C91" s="10">
        <v>-0.29599999999999999</v>
      </c>
      <c r="D91">
        <f t="shared" si="2"/>
        <v>2.8415999999999997</v>
      </c>
      <c r="E91">
        <f t="shared" si="3"/>
        <v>92.16</v>
      </c>
      <c r="F91">
        <f t="shared" si="3"/>
        <v>8.7615999999999986E-2</v>
      </c>
    </row>
    <row r="92" spans="1:6" x14ac:dyDescent="0.25">
      <c r="A92" s="10">
        <v>8.9999999999999993E-3</v>
      </c>
      <c r="B92" s="10">
        <v>-9.6</v>
      </c>
      <c r="C92" s="10">
        <v>-0.28000000000000003</v>
      </c>
      <c r="D92">
        <f t="shared" si="2"/>
        <v>2.6880000000000002</v>
      </c>
      <c r="E92">
        <f t="shared" si="3"/>
        <v>92.16</v>
      </c>
      <c r="F92">
        <f t="shared" si="3"/>
        <v>7.8400000000000011E-2</v>
      </c>
    </row>
    <row r="93" spans="1:6" x14ac:dyDescent="0.25">
      <c r="A93" s="10">
        <v>9.1000000000000004E-3</v>
      </c>
      <c r="B93" s="10">
        <v>-12</v>
      </c>
      <c r="C93" s="10">
        <v>-0.224</v>
      </c>
      <c r="D93">
        <f t="shared" si="2"/>
        <v>2.6880000000000002</v>
      </c>
      <c r="E93">
        <f t="shared" si="3"/>
        <v>144</v>
      </c>
      <c r="F93">
        <f t="shared" si="3"/>
        <v>5.0176000000000005E-2</v>
      </c>
    </row>
    <row r="94" spans="1:6" x14ac:dyDescent="0.25">
      <c r="A94" s="10">
        <v>9.1999999999999998E-3</v>
      </c>
      <c r="B94" s="10">
        <v>-11.2</v>
      </c>
      <c r="C94" s="10">
        <v>-0.216</v>
      </c>
      <c r="D94">
        <f t="shared" si="2"/>
        <v>2.4192</v>
      </c>
      <c r="E94">
        <f t="shared" si="3"/>
        <v>125.43999999999998</v>
      </c>
      <c r="F94">
        <f t="shared" si="3"/>
        <v>4.6655999999999996E-2</v>
      </c>
    </row>
    <row r="95" spans="1:6" x14ac:dyDescent="0.25">
      <c r="A95" s="10">
        <v>9.2999999999999992E-3</v>
      </c>
      <c r="B95" s="10">
        <v>-13.6</v>
      </c>
      <c r="C95" s="10">
        <v>-0.16</v>
      </c>
      <c r="D95">
        <f t="shared" si="2"/>
        <v>2.1760000000000002</v>
      </c>
      <c r="E95">
        <f t="shared" si="3"/>
        <v>184.95999999999998</v>
      </c>
      <c r="F95">
        <f t="shared" si="3"/>
        <v>2.5600000000000001E-2</v>
      </c>
    </row>
    <row r="96" spans="1:6" x14ac:dyDescent="0.25">
      <c r="A96" s="10">
        <v>9.4000000000000004E-3</v>
      </c>
      <c r="B96" s="10">
        <v>-13.6</v>
      </c>
      <c r="C96" s="10">
        <v>-0.16</v>
      </c>
      <c r="D96">
        <f t="shared" si="2"/>
        <v>2.1760000000000002</v>
      </c>
      <c r="E96">
        <f t="shared" si="3"/>
        <v>184.95999999999998</v>
      </c>
      <c r="F96">
        <f t="shared" si="3"/>
        <v>2.5600000000000001E-2</v>
      </c>
    </row>
    <row r="97" spans="1:6" x14ac:dyDescent="0.25">
      <c r="A97" s="10">
        <v>9.4999999999999998E-3</v>
      </c>
      <c r="B97" s="10">
        <v>-16</v>
      </c>
      <c r="C97" s="10">
        <v>-0.112</v>
      </c>
      <c r="D97">
        <f t="shared" si="2"/>
        <v>1.792</v>
      </c>
      <c r="E97">
        <f t="shared" si="3"/>
        <v>256</v>
      </c>
      <c r="F97">
        <f t="shared" si="3"/>
        <v>1.2544000000000001E-2</v>
      </c>
    </row>
    <row r="98" spans="1:6" x14ac:dyDescent="0.25">
      <c r="A98" s="10">
        <v>9.5999999999999992E-3</v>
      </c>
      <c r="B98" s="10">
        <v>-16</v>
      </c>
      <c r="C98" s="10">
        <v>-0.104</v>
      </c>
      <c r="D98">
        <f t="shared" si="2"/>
        <v>1.6639999999999999</v>
      </c>
      <c r="E98">
        <f t="shared" si="3"/>
        <v>256</v>
      </c>
      <c r="F98">
        <f t="shared" si="3"/>
        <v>1.0815999999999999E-2</v>
      </c>
    </row>
    <row r="99" spans="1:6" x14ac:dyDescent="0.25">
      <c r="A99" s="10">
        <v>9.7000000000000003E-3</v>
      </c>
      <c r="B99" s="10">
        <v>-17.600000000000001</v>
      </c>
      <c r="C99" s="10">
        <v>-5.6000000000000001E-2</v>
      </c>
      <c r="D99">
        <f t="shared" si="2"/>
        <v>0.98560000000000014</v>
      </c>
      <c r="E99">
        <f t="shared" si="3"/>
        <v>309.76000000000005</v>
      </c>
      <c r="F99">
        <f t="shared" si="3"/>
        <v>3.1360000000000003E-3</v>
      </c>
    </row>
    <row r="100" spans="1:6" x14ac:dyDescent="0.25">
      <c r="A100" s="10">
        <v>9.7999999999999997E-3</v>
      </c>
      <c r="B100" s="10">
        <v>-17.600000000000001</v>
      </c>
      <c r="C100" s="10">
        <v>-5.6000000000000001E-2</v>
      </c>
      <c r="D100">
        <f t="shared" si="2"/>
        <v>0.98560000000000014</v>
      </c>
      <c r="E100">
        <f t="shared" si="3"/>
        <v>309.76000000000005</v>
      </c>
      <c r="F100">
        <f t="shared" si="3"/>
        <v>3.1360000000000003E-3</v>
      </c>
    </row>
    <row r="101" spans="1:6" x14ac:dyDescent="0.25">
      <c r="A101" s="10">
        <v>9.9000000000000008E-3</v>
      </c>
      <c r="B101" s="10">
        <v>-20</v>
      </c>
      <c r="C101" s="10">
        <v>-1.6E-2</v>
      </c>
      <c r="D101">
        <f t="shared" si="2"/>
        <v>0.32</v>
      </c>
      <c r="E101">
        <f t="shared" si="3"/>
        <v>400</v>
      </c>
      <c r="F101">
        <f t="shared" si="3"/>
        <v>2.5599999999999999E-4</v>
      </c>
    </row>
    <row r="102" spans="1:6" x14ac:dyDescent="0.25">
      <c r="A102" s="10">
        <v>0.01</v>
      </c>
      <c r="B102" s="10">
        <v>-20</v>
      </c>
      <c r="C102" s="10">
        <v>0</v>
      </c>
      <c r="D102">
        <f t="shared" si="2"/>
        <v>0</v>
      </c>
      <c r="E102">
        <f t="shared" si="3"/>
        <v>400</v>
      </c>
      <c r="F102">
        <f t="shared" si="3"/>
        <v>0</v>
      </c>
    </row>
    <row r="103" spans="1:6" x14ac:dyDescent="0.25">
      <c r="A103" s="10">
        <v>1.01E-2</v>
      </c>
      <c r="B103" s="10">
        <v>-21.6</v>
      </c>
      <c r="C103" s="10">
        <v>3.2000000000000001E-2</v>
      </c>
      <c r="D103">
        <f t="shared" si="2"/>
        <v>0.69120000000000004</v>
      </c>
      <c r="E103">
        <f t="shared" si="3"/>
        <v>466.56000000000006</v>
      </c>
      <c r="F103">
        <f t="shared" si="3"/>
        <v>1.024E-3</v>
      </c>
    </row>
    <row r="104" spans="1:6" x14ac:dyDescent="0.25">
      <c r="A104" s="10">
        <v>1.0200000000000001E-2</v>
      </c>
      <c r="B104" s="10">
        <v>-22.4</v>
      </c>
      <c r="C104" s="10">
        <v>3.2000000000000001E-2</v>
      </c>
      <c r="D104">
        <f t="shared" si="2"/>
        <v>0.71679999999999999</v>
      </c>
      <c r="E104">
        <f t="shared" si="3"/>
        <v>501.75999999999993</v>
      </c>
      <c r="F104">
        <f t="shared" si="3"/>
        <v>1.024E-3</v>
      </c>
    </row>
    <row r="105" spans="1:6" x14ac:dyDescent="0.25">
      <c r="A105" s="10">
        <v>1.03E-2</v>
      </c>
      <c r="B105" s="10">
        <v>-24.8</v>
      </c>
      <c r="C105" s="10">
        <v>4.8000000000000001E-2</v>
      </c>
      <c r="D105">
        <f t="shared" si="2"/>
        <v>1.1904000000000001</v>
      </c>
      <c r="E105">
        <f t="shared" si="3"/>
        <v>615.04000000000008</v>
      </c>
      <c r="F105">
        <f t="shared" si="3"/>
        <v>2.3040000000000001E-3</v>
      </c>
    </row>
    <row r="106" spans="1:6" x14ac:dyDescent="0.25">
      <c r="A106" s="10">
        <v>1.04E-2</v>
      </c>
      <c r="B106" s="10">
        <v>-24.8</v>
      </c>
      <c r="C106" s="10">
        <v>5.6000000000000001E-2</v>
      </c>
      <c r="D106">
        <f t="shared" si="2"/>
        <v>1.3888</v>
      </c>
      <c r="E106">
        <f t="shared" si="3"/>
        <v>615.04000000000008</v>
      </c>
      <c r="F106">
        <f t="shared" si="3"/>
        <v>3.1360000000000003E-3</v>
      </c>
    </row>
    <row r="107" spans="1:6" x14ac:dyDescent="0.25">
      <c r="A107" s="10">
        <v>1.0500000000000001E-2</v>
      </c>
      <c r="B107" s="10">
        <v>-26.4</v>
      </c>
      <c r="C107" s="10">
        <v>7.1999999999999995E-2</v>
      </c>
      <c r="D107">
        <f t="shared" si="2"/>
        <v>1.9007999999999998</v>
      </c>
      <c r="E107">
        <f t="shared" si="3"/>
        <v>696.95999999999992</v>
      </c>
      <c r="F107">
        <f t="shared" si="3"/>
        <v>5.1839999999999994E-3</v>
      </c>
    </row>
    <row r="108" spans="1:6" x14ac:dyDescent="0.25">
      <c r="A108" s="10">
        <v>1.06E-2</v>
      </c>
      <c r="B108" s="10">
        <v>-26.4</v>
      </c>
      <c r="C108" s="10">
        <v>7.1999999999999995E-2</v>
      </c>
      <c r="D108">
        <f t="shared" si="2"/>
        <v>1.9007999999999998</v>
      </c>
      <c r="E108">
        <f t="shared" si="3"/>
        <v>696.95999999999992</v>
      </c>
      <c r="F108">
        <f t="shared" si="3"/>
        <v>5.1839999999999994E-3</v>
      </c>
    </row>
    <row r="109" spans="1:6" x14ac:dyDescent="0.25">
      <c r="A109" s="10">
        <v>1.0699999999999999E-2</v>
      </c>
      <c r="B109" s="10">
        <v>-28</v>
      </c>
      <c r="C109" s="10">
        <v>7.9899999999999999E-2</v>
      </c>
      <c r="D109">
        <f t="shared" si="2"/>
        <v>2.2372000000000001</v>
      </c>
      <c r="E109">
        <f t="shared" si="3"/>
        <v>784</v>
      </c>
      <c r="F109">
        <f t="shared" si="3"/>
        <v>6.3840099999999999E-3</v>
      </c>
    </row>
    <row r="110" spans="1:6" x14ac:dyDescent="0.25">
      <c r="A110" s="10">
        <v>1.0800000000000001E-2</v>
      </c>
      <c r="B110" s="10">
        <v>-28</v>
      </c>
      <c r="C110" s="10">
        <v>7.9899999999999999E-2</v>
      </c>
      <c r="D110">
        <f t="shared" si="2"/>
        <v>2.2372000000000001</v>
      </c>
      <c r="E110">
        <f t="shared" si="3"/>
        <v>784</v>
      </c>
      <c r="F110">
        <f t="shared" si="3"/>
        <v>6.3840099999999999E-3</v>
      </c>
    </row>
    <row r="111" spans="1:6" x14ac:dyDescent="0.25">
      <c r="A111" s="10">
        <v>1.09E-2</v>
      </c>
      <c r="B111" s="10">
        <v>-28.8</v>
      </c>
      <c r="C111" s="10">
        <v>9.6000000000000002E-2</v>
      </c>
      <c r="D111">
        <f t="shared" si="2"/>
        <v>2.7648000000000001</v>
      </c>
      <c r="E111">
        <f t="shared" si="3"/>
        <v>829.44</v>
      </c>
      <c r="F111">
        <f t="shared" si="3"/>
        <v>9.2160000000000002E-3</v>
      </c>
    </row>
    <row r="112" spans="1:6" x14ac:dyDescent="0.25">
      <c r="A112" s="10">
        <v>1.0999999999999999E-2</v>
      </c>
      <c r="B112" s="10">
        <v>-28.8</v>
      </c>
      <c r="C112" s="10">
        <v>8.7900000000000006E-2</v>
      </c>
      <c r="D112">
        <f t="shared" si="2"/>
        <v>2.5315200000000004</v>
      </c>
      <c r="E112">
        <f t="shared" si="3"/>
        <v>829.44</v>
      </c>
      <c r="F112">
        <f t="shared" si="3"/>
        <v>7.7264100000000013E-3</v>
      </c>
    </row>
    <row r="113" spans="1:6" x14ac:dyDescent="0.25">
      <c r="A113" s="10">
        <v>1.11E-2</v>
      </c>
      <c r="B113" s="10">
        <v>-30.4</v>
      </c>
      <c r="C113" s="10">
        <v>9.6000000000000002E-2</v>
      </c>
      <c r="D113">
        <f t="shared" si="2"/>
        <v>2.9184000000000001</v>
      </c>
      <c r="E113">
        <f t="shared" si="3"/>
        <v>924.16</v>
      </c>
      <c r="F113">
        <f t="shared" si="3"/>
        <v>9.2160000000000002E-3</v>
      </c>
    </row>
    <row r="114" spans="1:6" x14ac:dyDescent="0.25">
      <c r="A114" s="10">
        <v>1.12E-2</v>
      </c>
      <c r="B114" s="10">
        <v>-30.4</v>
      </c>
      <c r="C114" s="10">
        <v>9.6000000000000002E-2</v>
      </c>
      <c r="D114">
        <f t="shared" si="2"/>
        <v>2.9184000000000001</v>
      </c>
      <c r="E114">
        <f t="shared" si="3"/>
        <v>924.16</v>
      </c>
      <c r="F114">
        <f t="shared" si="3"/>
        <v>9.2160000000000002E-3</v>
      </c>
    </row>
    <row r="115" spans="1:6" x14ac:dyDescent="0.25">
      <c r="A115" s="10">
        <v>1.1299999999999999E-2</v>
      </c>
      <c r="B115" s="10">
        <v>-31.2</v>
      </c>
      <c r="C115" s="10">
        <v>0.104</v>
      </c>
      <c r="D115">
        <f t="shared" si="2"/>
        <v>3.2447999999999997</v>
      </c>
      <c r="E115">
        <f t="shared" si="3"/>
        <v>973.43999999999994</v>
      </c>
      <c r="F115">
        <f t="shared" si="3"/>
        <v>1.0815999999999999E-2</v>
      </c>
    </row>
    <row r="116" spans="1:6" x14ac:dyDescent="0.25">
      <c r="A116" s="10">
        <v>1.14E-2</v>
      </c>
      <c r="B116" s="10">
        <v>-32</v>
      </c>
      <c r="C116" s="10">
        <v>0.104</v>
      </c>
      <c r="D116">
        <f t="shared" si="2"/>
        <v>3.3279999999999998</v>
      </c>
      <c r="E116">
        <f t="shared" si="3"/>
        <v>1024</v>
      </c>
      <c r="F116">
        <f t="shared" si="3"/>
        <v>1.0815999999999999E-2</v>
      </c>
    </row>
    <row r="117" spans="1:6" x14ac:dyDescent="0.25">
      <c r="A117" s="10">
        <v>1.15E-2</v>
      </c>
      <c r="B117" s="10">
        <v>-31.2</v>
      </c>
      <c r="C117" s="10">
        <v>0.112</v>
      </c>
      <c r="D117">
        <f t="shared" si="2"/>
        <v>3.4944000000000002</v>
      </c>
      <c r="E117">
        <f t="shared" si="3"/>
        <v>973.43999999999994</v>
      </c>
      <c r="F117">
        <f t="shared" si="3"/>
        <v>1.2544000000000001E-2</v>
      </c>
    </row>
    <row r="118" spans="1:6" x14ac:dyDescent="0.25">
      <c r="A118" s="10">
        <v>1.1599999999999999E-2</v>
      </c>
      <c r="B118" s="10">
        <v>-32</v>
      </c>
      <c r="C118" s="10">
        <v>0.112</v>
      </c>
      <c r="D118">
        <f t="shared" si="2"/>
        <v>3.5840000000000001</v>
      </c>
      <c r="E118">
        <f t="shared" si="3"/>
        <v>1024</v>
      </c>
      <c r="F118">
        <f t="shared" si="3"/>
        <v>1.2544000000000001E-2</v>
      </c>
    </row>
    <row r="119" spans="1:6" x14ac:dyDescent="0.25">
      <c r="A119" s="10">
        <v>1.17E-2</v>
      </c>
      <c r="B119" s="10">
        <v>-32.799999999999997</v>
      </c>
      <c r="C119" s="10">
        <v>0.12</v>
      </c>
      <c r="D119">
        <f t="shared" si="2"/>
        <v>3.9359999999999995</v>
      </c>
      <c r="E119">
        <f t="shared" si="3"/>
        <v>1075.8399999999999</v>
      </c>
      <c r="F119">
        <f t="shared" si="3"/>
        <v>1.44E-2</v>
      </c>
    </row>
    <row r="120" spans="1:6" x14ac:dyDescent="0.25">
      <c r="A120" s="10">
        <v>1.18E-2</v>
      </c>
      <c r="B120" s="10">
        <v>-32.799999999999997</v>
      </c>
      <c r="C120" s="10">
        <v>0.12</v>
      </c>
      <c r="D120">
        <f t="shared" si="2"/>
        <v>3.9359999999999995</v>
      </c>
      <c r="E120">
        <f t="shared" si="3"/>
        <v>1075.8399999999999</v>
      </c>
      <c r="F120">
        <f t="shared" si="3"/>
        <v>1.44E-2</v>
      </c>
    </row>
    <row r="121" spans="1:6" x14ac:dyDescent="0.25">
      <c r="A121" s="10">
        <v>1.1900000000000001E-2</v>
      </c>
      <c r="B121" s="10">
        <v>-32.799999999999997</v>
      </c>
      <c r="C121" s="10">
        <v>0.112</v>
      </c>
      <c r="D121">
        <f t="shared" si="2"/>
        <v>3.6736</v>
      </c>
      <c r="E121">
        <f t="shared" si="3"/>
        <v>1075.8399999999999</v>
      </c>
      <c r="F121">
        <f t="shared" si="3"/>
        <v>1.2544000000000001E-2</v>
      </c>
    </row>
    <row r="122" spans="1:6" x14ac:dyDescent="0.25">
      <c r="A122" s="10">
        <v>1.2E-2</v>
      </c>
      <c r="B122" s="10">
        <v>-32.799999999999997</v>
      </c>
      <c r="C122" s="10">
        <v>0.12</v>
      </c>
      <c r="D122">
        <f t="shared" si="2"/>
        <v>3.9359999999999995</v>
      </c>
      <c r="E122">
        <f t="shared" si="3"/>
        <v>1075.8399999999999</v>
      </c>
      <c r="F122">
        <f t="shared" si="3"/>
        <v>1.44E-2</v>
      </c>
    </row>
    <row r="123" spans="1:6" x14ac:dyDescent="0.25">
      <c r="A123" s="10">
        <v>1.21E-2</v>
      </c>
      <c r="B123" s="10">
        <v>-33.6</v>
      </c>
      <c r="C123" s="10">
        <v>0.128</v>
      </c>
      <c r="D123">
        <f t="shared" si="2"/>
        <v>4.3008000000000006</v>
      </c>
      <c r="E123">
        <f t="shared" si="3"/>
        <v>1128.96</v>
      </c>
      <c r="F123">
        <f t="shared" si="3"/>
        <v>1.6383999999999999E-2</v>
      </c>
    </row>
    <row r="124" spans="1:6" x14ac:dyDescent="0.25">
      <c r="A124" s="10">
        <v>1.2200000000000001E-2</v>
      </c>
      <c r="B124" s="10">
        <v>-32.799999999999997</v>
      </c>
      <c r="C124" s="10">
        <v>0.12</v>
      </c>
      <c r="D124">
        <f t="shared" si="2"/>
        <v>3.9359999999999995</v>
      </c>
      <c r="E124">
        <f t="shared" si="3"/>
        <v>1075.8399999999999</v>
      </c>
      <c r="F124">
        <f t="shared" si="3"/>
        <v>1.44E-2</v>
      </c>
    </row>
    <row r="125" spans="1:6" x14ac:dyDescent="0.25">
      <c r="A125" s="10">
        <v>1.23E-2</v>
      </c>
      <c r="B125" s="10">
        <v>-33.6</v>
      </c>
      <c r="C125" s="10">
        <v>0.128</v>
      </c>
      <c r="D125">
        <f t="shared" si="2"/>
        <v>4.3008000000000006</v>
      </c>
      <c r="E125">
        <f t="shared" si="3"/>
        <v>1128.96</v>
      </c>
      <c r="F125">
        <f t="shared" si="3"/>
        <v>1.6383999999999999E-2</v>
      </c>
    </row>
    <row r="126" spans="1:6" x14ac:dyDescent="0.25">
      <c r="A126" s="10">
        <v>1.24E-2</v>
      </c>
      <c r="B126" s="10">
        <v>-32.799999999999997</v>
      </c>
      <c r="C126" s="10">
        <v>0.128</v>
      </c>
      <c r="D126">
        <f t="shared" si="2"/>
        <v>4.1983999999999995</v>
      </c>
      <c r="E126">
        <f t="shared" si="3"/>
        <v>1075.8399999999999</v>
      </c>
      <c r="F126">
        <f t="shared" si="3"/>
        <v>1.6383999999999999E-2</v>
      </c>
    </row>
    <row r="127" spans="1:6" x14ac:dyDescent="0.25">
      <c r="A127" s="10">
        <v>1.2500000000000001E-2</v>
      </c>
      <c r="B127" s="10">
        <v>-33.6</v>
      </c>
      <c r="C127" s="10">
        <v>0.13600000000000001</v>
      </c>
      <c r="D127">
        <f t="shared" si="2"/>
        <v>4.5696000000000003</v>
      </c>
      <c r="E127">
        <f t="shared" si="3"/>
        <v>1128.96</v>
      </c>
      <c r="F127">
        <f t="shared" si="3"/>
        <v>1.8496000000000002E-2</v>
      </c>
    </row>
    <row r="128" spans="1:6" x14ac:dyDescent="0.25">
      <c r="A128" s="10">
        <v>1.26E-2</v>
      </c>
      <c r="B128" s="10">
        <v>-33.6</v>
      </c>
      <c r="C128" s="10">
        <v>0.13600000000000001</v>
      </c>
      <c r="D128">
        <f t="shared" si="2"/>
        <v>4.5696000000000003</v>
      </c>
      <c r="E128">
        <f t="shared" si="3"/>
        <v>1128.96</v>
      </c>
      <c r="F128">
        <f t="shared" si="3"/>
        <v>1.8496000000000002E-2</v>
      </c>
    </row>
    <row r="129" spans="1:6" x14ac:dyDescent="0.25">
      <c r="A129" s="10">
        <v>1.2699999999999999E-2</v>
      </c>
      <c r="B129" s="10">
        <v>-32.799999999999997</v>
      </c>
      <c r="C129" s="10">
        <v>0.14399999999999999</v>
      </c>
      <c r="D129">
        <f t="shared" si="2"/>
        <v>4.7231999999999994</v>
      </c>
      <c r="E129">
        <f t="shared" si="3"/>
        <v>1075.8399999999999</v>
      </c>
      <c r="F129">
        <f t="shared" si="3"/>
        <v>2.0735999999999997E-2</v>
      </c>
    </row>
    <row r="130" spans="1:6" x14ac:dyDescent="0.25">
      <c r="A130" s="10">
        <v>1.2800000000000001E-2</v>
      </c>
      <c r="B130" s="10">
        <v>-32.799999999999997</v>
      </c>
      <c r="C130" s="10">
        <v>0.13600000000000001</v>
      </c>
      <c r="D130">
        <f t="shared" si="2"/>
        <v>4.4607999999999999</v>
      </c>
      <c r="E130">
        <f t="shared" si="3"/>
        <v>1075.8399999999999</v>
      </c>
      <c r="F130">
        <f t="shared" si="3"/>
        <v>1.8496000000000002E-2</v>
      </c>
    </row>
    <row r="131" spans="1:6" x14ac:dyDescent="0.25">
      <c r="A131" s="10">
        <v>1.29E-2</v>
      </c>
      <c r="B131" s="10">
        <v>-33.6</v>
      </c>
      <c r="C131" s="10">
        <v>0.152</v>
      </c>
      <c r="D131">
        <f t="shared" ref="D131:D168" si="4">ABS(B131*C131)</f>
        <v>5.1071999999999997</v>
      </c>
      <c r="E131">
        <f t="shared" ref="E131:F168" si="5">B131*B131</f>
        <v>1128.96</v>
      </c>
      <c r="F131">
        <f t="shared" si="5"/>
        <v>2.3104E-2</v>
      </c>
    </row>
    <row r="132" spans="1:6" x14ac:dyDescent="0.25">
      <c r="A132" s="10">
        <v>1.2999999999999999E-2</v>
      </c>
      <c r="B132" s="10">
        <v>-33.6</v>
      </c>
      <c r="C132" s="10">
        <v>0.152</v>
      </c>
      <c r="D132">
        <f t="shared" si="4"/>
        <v>5.1071999999999997</v>
      </c>
      <c r="E132">
        <f t="shared" si="5"/>
        <v>1128.96</v>
      </c>
      <c r="F132">
        <f t="shared" si="5"/>
        <v>2.3104E-2</v>
      </c>
    </row>
    <row r="133" spans="1:6" x14ac:dyDescent="0.25">
      <c r="A133" s="10">
        <v>1.3100000000000001E-2</v>
      </c>
      <c r="B133" s="10">
        <v>-32.799999999999997</v>
      </c>
      <c r="C133" s="10">
        <v>0.16</v>
      </c>
      <c r="D133">
        <f t="shared" si="4"/>
        <v>5.2479999999999993</v>
      </c>
      <c r="E133">
        <f t="shared" si="5"/>
        <v>1075.8399999999999</v>
      </c>
      <c r="F133">
        <f t="shared" si="5"/>
        <v>2.5600000000000001E-2</v>
      </c>
    </row>
    <row r="134" spans="1:6" x14ac:dyDescent="0.25">
      <c r="A134" s="10">
        <v>1.32E-2</v>
      </c>
      <c r="B134" s="10">
        <v>-32.799999999999997</v>
      </c>
      <c r="C134" s="10">
        <v>0.16</v>
      </c>
      <c r="D134">
        <f t="shared" si="4"/>
        <v>5.2479999999999993</v>
      </c>
      <c r="E134">
        <f t="shared" si="5"/>
        <v>1075.8399999999999</v>
      </c>
      <c r="F134">
        <f t="shared" si="5"/>
        <v>2.5600000000000001E-2</v>
      </c>
    </row>
    <row r="135" spans="1:6" x14ac:dyDescent="0.25">
      <c r="A135" s="10">
        <v>1.3299999999999999E-2</v>
      </c>
      <c r="B135" s="10">
        <v>-32</v>
      </c>
      <c r="C135" s="10">
        <v>0.152</v>
      </c>
      <c r="D135">
        <f t="shared" si="4"/>
        <v>4.8639999999999999</v>
      </c>
      <c r="E135">
        <f t="shared" si="5"/>
        <v>1024</v>
      </c>
      <c r="F135">
        <f t="shared" si="5"/>
        <v>2.3104E-2</v>
      </c>
    </row>
    <row r="136" spans="1:6" x14ac:dyDescent="0.25">
      <c r="A136" s="10">
        <v>1.34E-2</v>
      </c>
      <c r="B136" s="10">
        <v>-32</v>
      </c>
      <c r="C136" s="10">
        <v>0.16</v>
      </c>
      <c r="D136">
        <f t="shared" si="4"/>
        <v>5.12</v>
      </c>
      <c r="E136">
        <f t="shared" si="5"/>
        <v>1024</v>
      </c>
      <c r="F136">
        <f t="shared" si="5"/>
        <v>2.5600000000000001E-2</v>
      </c>
    </row>
    <row r="137" spans="1:6" x14ac:dyDescent="0.25">
      <c r="A137" s="10">
        <v>1.35E-2</v>
      </c>
      <c r="B137" s="10">
        <v>-31.2</v>
      </c>
      <c r="C137" s="10">
        <v>0.16800000000000001</v>
      </c>
      <c r="D137">
        <f t="shared" si="4"/>
        <v>5.2416</v>
      </c>
      <c r="E137">
        <f t="shared" si="5"/>
        <v>973.43999999999994</v>
      </c>
      <c r="F137">
        <f t="shared" si="5"/>
        <v>2.8224000000000003E-2</v>
      </c>
    </row>
    <row r="138" spans="1:6" x14ac:dyDescent="0.25">
      <c r="A138" s="10">
        <v>1.3599999999999999E-2</v>
      </c>
      <c r="B138" s="10">
        <v>-31.2</v>
      </c>
      <c r="C138" s="10">
        <v>0.16</v>
      </c>
      <c r="D138">
        <f t="shared" si="4"/>
        <v>4.992</v>
      </c>
      <c r="E138">
        <f t="shared" si="5"/>
        <v>973.43999999999994</v>
      </c>
      <c r="F138">
        <f t="shared" si="5"/>
        <v>2.5600000000000001E-2</v>
      </c>
    </row>
    <row r="139" spans="1:6" x14ac:dyDescent="0.25">
      <c r="A139" s="10">
        <v>1.37E-2</v>
      </c>
      <c r="B139" s="10">
        <v>-29.6</v>
      </c>
      <c r="C139" s="10">
        <v>0.17599999999999999</v>
      </c>
      <c r="D139">
        <f t="shared" si="4"/>
        <v>5.2096</v>
      </c>
      <c r="E139">
        <f t="shared" si="5"/>
        <v>876.16000000000008</v>
      </c>
      <c r="F139">
        <f t="shared" si="5"/>
        <v>3.0975999999999997E-2</v>
      </c>
    </row>
    <row r="140" spans="1:6" x14ac:dyDescent="0.25">
      <c r="A140" s="10">
        <v>1.38E-2</v>
      </c>
      <c r="B140" s="10">
        <v>-29.6</v>
      </c>
      <c r="C140" s="10">
        <v>0.17599999999999999</v>
      </c>
      <c r="D140">
        <f t="shared" si="4"/>
        <v>5.2096</v>
      </c>
      <c r="E140">
        <f t="shared" si="5"/>
        <v>876.16000000000008</v>
      </c>
      <c r="F140">
        <f t="shared" si="5"/>
        <v>3.0975999999999997E-2</v>
      </c>
    </row>
    <row r="141" spans="1:6" x14ac:dyDescent="0.25">
      <c r="A141" s="10">
        <v>1.3899999999999999E-2</v>
      </c>
      <c r="B141" s="10">
        <v>-28.8</v>
      </c>
      <c r="C141" s="10">
        <v>0.184</v>
      </c>
      <c r="D141">
        <f t="shared" si="4"/>
        <v>5.2991999999999999</v>
      </c>
      <c r="E141">
        <f t="shared" si="5"/>
        <v>829.44</v>
      </c>
      <c r="F141">
        <f t="shared" si="5"/>
        <v>3.3855999999999997E-2</v>
      </c>
    </row>
    <row r="142" spans="1:6" x14ac:dyDescent="0.25">
      <c r="A142" s="10">
        <v>1.4E-2</v>
      </c>
      <c r="B142" s="10">
        <v>-28.8</v>
      </c>
      <c r="C142" s="10">
        <v>0.184</v>
      </c>
      <c r="D142">
        <f t="shared" si="4"/>
        <v>5.2991999999999999</v>
      </c>
      <c r="E142">
        <f t="shared" si="5"/>
        <v>829.44</v>
      </c>
      <c r="F142">
        <f t="shared" si="5"/>
        <v>3.3855999999999997E-2</v>
      </c>
    </row>
    <row r="143" spans="1:6" x14ac:dyDescent="0.25">
      <c r="A143" s="10">
        <v>1.41E-2</v>
      </c>
      <c r="B143" s="10">
        <v>-27.2</v>
      </c>
      <c r="C143" s="10">
        <v>0.192</v>
      </c>
      <c r="D143">
        <f t="shared" si="4"/>
        <v>5.2224000000000004</v>
      </c>
      <c r="E143">
        <f t="shared" si="5"/>
        <v>739.83999999999992</v>
      </c>
      <c r="F143">
        <f t="shared" si="5"/>
        <v>3.6864000000000001E-2</v>
      </c>
    </row>
    <row r="144" spans="1:6" x14ac:dyDescent="0.25">
      <c r="A144" s="10">
        <v>1.4200000000000001E-2</v>
      </c>
      <c r="B144" s="10">
        <v>-28</v>
      </c>
      <c r="C144" s="10">
        <v>0.192</v>
      </c>
      <c r="D144">
        <f t="shared" si="4"/>
        <v>5.3760000000000003</v>
      </c>
      <c r="E144">
        <f t="shared" si="5"/>
        <v>784</v>
      </c>
      <c r="F144">
        <f t="shared" si="5"/>
        <v>3.6864000000000001E-2</v>
      </c>
    </row>
    <row r="145" spans="1:6" x14ac:dyDescent="0.25">
      <c r="A145" s="10">
        <v>1.43E-2</v>
      </c>
      <c r="B145" s="10">
        <v>-25.6</v>
      </c>
      <c r="C145" s="10">
        <v>0.2</v>
      </c>
      <c r="D145">
        <f t="shared" si="4"/>
        <v>5.120000000000001</v>
      </c>
      <c r="E145">
        <f t="shared" si="5"/>
        <v>655.36000000000013</v>
      </c>
      <c r="F145">
        <f t="shared" si="5"/>
        <v>4.0000000000000008E-2</v>
      </c>
    </row>
    <row r="146" spans="1:6" x14ac:dyDescent="0.25">
      <c r="A146" s="10">
        <v>1.44E-2</v>
      </c>
      <c r="B146" s="10">
        <v>-25.6</v>
      </c>
      <c r="C146" s="10">
        <v>0.20799999999999999</v>
      </c>
      <c r="D146">
        <f t="shared" si="4"/>
        <v>5.3247999999999998</v>
      </c>
      <c r="E146">
        <f t="shared" si="5"/>
        <v>655.36000000000013</v>
      </c>
      <c r="F146">
        <f t="shared" si="5"/>
        <v>4.3263999999999997E-2</v>
      </c>
    </row>
    <row r="147" spans="1:6" x14ac:dyDescent="0.25">
      <c r="A147" s="10">
        <v>1.4500000000000001E-2</v>
      </c>
      <c r="B147" s="10">
        <v>-24</v>
      </c>
      <c r="C147" s="10">
        <v>0.216</v>
      </c>
      <c r="D147">
        <f t="shared" si="4"/>
        <v>5.1840000000000002</v>
      </c>
      <c r="E147">
        <f t="shared" si="5"/>
        <v>576</v>
      </c>
      <c r="F147">
        <f t="shared" si="5"/>
        <v>4.6655999999999996E-2</v>
      </c>
    </row>
    <row r="148" spans="1:6" x14ac:dyDescent="0.25">
      <c r="A148" s="10">
        <v>1.46E-2</v>
      </c>
      <c r="B148" s="10">
        <v>-24</v>
      </c>
      <c r="C148" s="10">
        <v>0.216</v>
      </c>
      <c r="D148">
        <f t="shared" si="4"/>
        <v>5.1840000000000002</v>
      </c>
      <c r="E148">
        <f t="shared" si="5"/>
        <v>576</v>
      </c>
      <c r="F148">
        <f t="shared" si="5"/>
        <v>4.6655999999999996E-2</v>
      </c>
    </row>
    <row r="149" spans="1:6" x14ac:dyDescent="0.25">
      <c r="A149" s="10">
        <v>1.47E-2</v>
      </c>
      <c r="B149" s="10">
        <v>-21.6</v>
      </c>
      <c r="C149" s="10">
        <v>0.24</v>
      </c>
      <c r="D149">
        <f t="shared" si="4"/>
        <v>5.1840000000000002</v>
      </c>
      <c r="E149">
        <f t="shared" si="5"/>
        <v>466.56000000000006</v>
      </c>
      <c r="F149">
        <f t="shared" si="5"/>
        <v>5.7599999999999998E-2</v>
      </c>
    </row>
    <row r="150" spans="1:6" x14ac:dyDescent="0.25">
      <c r="A150" s="10">
        <v>1.4800000000000001E-2</v>
      </c>
      <c r="B150" s="10">
        <v>-21.6</v>
      </c>
      <c r="C150" s="10">
        <v>0.24</v>
      </c>
      <c r="D150">
        <f t="shared" si="4"/>
        <v>5.1840000000000002</v>
      </c>
      <c r="E150">
        <f t="shared" si="5"/>
        <v>466.56000000000006</v>
      </c>
      <c r="F150">
        <f t="shared" si="5"/>
        <v>5.7599999999999998E-2</v>
      </c>
    </row>
    <row r="151" spans="1:6" x14ac:dyDescent="0.25">
      <c r="A151" s="10">
        <v>1.49E-2</v>
      </c>
      <c r="B151" s="10">
        <v>-19.2</v>
      </c>
      <c r="C151" s="10">
        <v>0.26400000000000001</v>
      </c>
      <c r="D151">
        <f t="shared" si="4"/>
        <v>5.0688000000000004</v>
      </c>
      <c r="E151">
        <f t="shared" si="5"/>
        <v>368.64</v>
      </c>
      <c r="F151">
        <f t="shared" si="5"/>
        <v>6.9696000000000008E-2</v>
      </c>
    </row>
    <row r="152" spans="1:6" x14ac:dyDescent="0.25">
      <c r="A152" s="10">
        <v>1.4999999999999999E-2</v>
      </c>
      <c r="B152" s="10">
        <v>-19.2</v>
      </c>
      <c r="C152" s="10">
        <v>0.26400000000000001</v>
      </c>
      <c r="D152">
        <f t="shared" si="4"/>
        <v>5.0688000000000004</v>
      </c>
      <c r="E152">
        <f t="shared" si="5"/>
        <v>368.64</v>
      </c>
      <c r="F152">
        <f t="shared" si="5"/>
        <v>6.9696000000000008E-2</v>
      </c>
    </row>
    <row r="153" spans="1:6" x14ac:dyDescent="0.25">
      <c r="A153" s="10">
        <v>1.5100000000000001E-2</v>
      </c>
      <c r="B153" s="10">
        <v>-16.8</v>
      </c>
      <c r="C153" s="10">
        <v>0.29599999999999999</v>
      </c>
      <c r="D153">
        <f t="shared" si="4"/>
        <v>4.9728000000000003</v>
      </c>
      <c r="E153">
        <f t="shared" si="5"/>
        <v>282.24</v>
      </c>
      <c r="F153">
        <f t="shared" si="5"/>
        <v>8.7615999999999986E-2</v>
      </c>
    </row>
    <row r="154" spans="1:6" x14ac:dyDescent="0.25">
      <c r="A154" s="10">
        <v>1.52E-2</v>
      </c>
      <c r="B154" s="10">
        <v>-16.8</v>
      </c>
      <c r="C154" s="10">
        <v>0.29599999999999999</v>
      </c>
      <c r="D154">
        <f t="shared" si="4"/>
        <v>4.9728000000000003</v>
      </c>
      <c r="E154">
        <f t="shared" si="5"/>
        <v>282.24</v>
      </c>
      <c r="F154">
        <f t="shared" si="5"/>
        <v>8.7615999999999986E-2</v>
      </c>
    </row>
    <row r="155" spans="1:6" x14ac:dyDescent="0.25">
      <c r="A155" s="10">
        <v>1.5299999999999999E-2</v>
      </c>
      <c r="B155" s="10">
        <v>-15.2</v>
      </c>
      <c r="C155" s="10">
        <v>0.32</v>
      </c>
      <c r="D155">
        <f t="shared" si="4"/>
        <v>4.8639999999999999</v>
      </c>
      <c r="E155">
        <f t="shared" si="5"/>
        <v>231.04</v>
      </c>
      <c r="F155">
        <f t="shared" si="5"/>
        <v>0.1024</v>
      </c>
    </row>
    <row r="156" spans="1:6" x14ac:dyDescent="0.25">
      <c r="A156" s="10">
        <v>1.54E-2</v>
      </c>
      <c r="B156" s="10">
        <v>-14.4</v>
      </c>
      <c r="C156" s="10">
        <v>0.32800000000000001</v>
      </c>
      <c r="D156">
        <f t="shared" si="4"/>
        <v>4.7232000000000003</v>
      </c>
      <c r="E156">
        <f t="shared" si="5"/>
        <v>207.36</v>
      </c>
      <c r="F156">
        <f t="shared" si="5"/>
        <v>0.10758400000000001</v>
      </c>
    </row>
    <row r="157" spans="1:6" x14ac:dyDescent="0.25">
      <c r="A157" s="10">
        <v>1.55E-2</v>
      </c>
      <c r="B157" s="10">
        <v>-13.6</v>
      </c>
      <c r="C157" s="10">
        <v>0.35199999999999998</v>
      </c>
      <c r="D157">
        <f t="shared" si="4"/>
        <v>4.7871999999999995</v>
      </c>
      <c r="E157">
        <f t="shared" si="5"/>
        <v>184.95999999999998</v>
      </c>
      <c r="F157">
        <f t="shared" si="5"/>
        <v>0.12390399999999999</v>
      </c>
    </row>
    <row r="158" spans="1:6" x14ac:dyDescent="0.25">
      <c r="A158" s="10">
        <v>1.5599999999999999E-2</v>
      </c>
      <c r="B158" s="10">
        <v>-12.8</v>
      </c>
      <c r="C158" s="10">
        <v>0.36</v>
      </c>
      <c r="D158">
        <f t="shared" si="4"/>
        <v>4.6079999999999997</v>
      </c>
      <c r="E158">
        <f t="shared" si="5"/>
        <v>163.84000000000003</v>
      </c>
      <c r="F158">
        <f t="shared" si="5"/>
        <v>0.12959999999999999</v>
      </c>
    </row>
    <row r="159" spans="1:6" x14ac:dyDescent="0.25">
      <c r="A159" s="10">
        <v>1.5699999999999999E-2</v>
      </c>
      <c r="B159" s="10">
        <v>-10.4</v>
      </c>
      <c r="C159" s="10">
        <v>0.38400000000000001</v>
      </c>
      <c r="D159">
        <f t="shared" si="4"/>
        <v>3.9936000000000003</v>
      </c>
      <c r="E159">
        <f t="shared" si="5"/>
        <v>108.16000000000001</v>
      </c>
      <c r="F159">
        <f t="shared" si="5"/>
        <v>0.147456</v>
      </c>
    </row>
    <row r="160" spans="1:6" x14ac:dyDescent="0.25">
      <c r="A160" s="10">
        <v>1.5800000000000002E-2</v>
      </c>
      <c r="B160" s="10">
        <v>-10.4</v>
      </c>
      <c r="C160" s="10">
        <v>0.38400000000000001</v>
      </c>
      <c r="D160">
        <f t="shared" si="4"/>
        <v>3.9936000000000003</v>
      </c>
      <c r="E160">
        <f t="shared" si="5"/>
        <v>108.16000000000001</v>
      </c>
      <c r="F160">
        <f t="shared" si="5"/>
        <v>0.147456</v>
      </c>
    </row>
    <row r="161" spans="1:6" x14ac:dyDescent="0.25">
      <c r="A161" s="10">
        <v>1.5900000000000001E-2</v>
      </c>
      <c r="B161" s="10">
        <v>-7.2</v>
      </c>
      <c r="C161" s="10">
        <v>0.40799999999999997</v>
      </c>
      <c r="D161">
        <f t="shared" si="4"/>
        <v>2.9375999999999998</v>
      </c>
      <c r="E161">
        <f t="shared" si="5"/>
        <v>51.84</v>
      </c>
      <c r="F161">
        <f t="shared" si="5"/>
        <v>0.16646399999999997</v>
      </c>
    </row>
    <row r="162" spans="1:6" x14ac:dyDescent="0.25">
      <c r="A162" s="10">
        <v>1.6E-2</v>
      </c>
      <c r="B162" s="10">
        <v>-7.2</v>
      </c>
      <c r="C162" s="10">
        <v>0.40799999999999997</v>
      </c>
      <c r="D162">
        <f t="shared" si="4"/>
        <v>2.9375999999999998</v>
      </c>
      <c r="E162">
        <f t="shared" si="5"/>
        <v>51.84</v>
      </c>
      <c r="F162">
        <f t="shared" si="5"/>
        <v>0.16646399999999997</v>
      </c>
    </row>
    <row r="163" spans="1:6" x14ac:dyDescent="0.25">
      <c r="A163" s="10">
        <v>1.61E-2</v>
      </c>
      <c r="B163" s="10">
        <v>-5.6</v>
      </c>
      <c r="C163" s="10">
        <v>0.42399999999999999</v>
      </c>
      <c r="D163">
        <f t="shared" si="4"/>
        <v>2.3743999999999996</v>
      </c>
      <c r="E163">
        <f t="shared" si="5"/>
        <v>31.359999999999996</v>
      </c>
      <c r="F163">
        <f t="shared" si="5"/>
        <v>0.17977599999999999</v>
      </c>
    </row>
    <row r="164" spans="1:6" x14ac:dyDescent="0.25">
      <c r="A164" s="10">
        <v>1.6199999999999999E-2</v>
      </c>
      <c r="B164" s="10">
        <v>-4.8</v>
      </c>
      <c r="C164" s="10">
        <v>0.41599999999999998</v>
      </c>
      <c r="D164">
        <f t="shared" si="4"/>
        <v>1.9967999999999999</v>
      </c>
      <c r="E164">
        <f t="shared" si="5"/>
        <v>23.04</v>
      </c>
      <c r="F164">
        <f t="shared" si="5"/>
        <v>0.17305599999999999</v>
      </c>
    </row>
    <row r="165" spans="1:6" x14ac:dyDescent="0.25">
      <c r="A165" s="10">
        <v>1.6299999999999999E-2</v>
      </c>
      <c r="B165" s="10">
        <v>-3.2</v>
      </c>
      <c r="C165" s="10">
        <v>0.432</v>
      </c>
      <c r="D165">
        <f t="shared" si="4"/>
        <v>1.3824000000000001</v>
      </c>
      <c r="E165">
        <f t="shared" si="5"/>
        <v>10.240000000000002</v>
      </c>
      <c r="F165">
        <f t="shared" si="5"/>
        <v>0.18662399999999998</v>
      </c>
    </row>
    <row r="166" spans="1:6" x14ac:dyDescent="0.25">
      <c r="A166" s="10">
        <v>1.6400000000000001E-2</v>
      </c>
      <c r="B166" s="10">
        <v>-3.2</v>
      </c>
      <c r="C166" s="10">
        <v>0.42399999999999999</v>
      </c>
      <c r="D166">
        <f t="shared" si="4"/>
        <v>1.3568</v>
      </c>
      <c r="E166">
        <f t="shared" si="5"/>
        <v>10.240000000000002</v>
      </c>
      <c r="F166">
        <f t="shared" si="5"/>
        <v>0.17977599999999999</v>
      </c>
    </row>
    <row r="167" spans="1:6" x14ac:dyDescent="0.25">
      <c r="A167" s="10">
        <v>1.6500000000000001E-2</v>
      </c>
      <c r="B167" s="10">
        <v>0</v>
      </c>
      <c r="C167" s="10">
        <v>0.41599999999999998</v>
      </c>
      <c r="D167">
        <f t="shared" si="4"/>
        <v>0</v>
      </c>
      <c r="E167">
        <f t="shared" si="5"/>
        <v>0</v>
      </c>
      <c r="F167">
        <f t="shared" si="5"/>
        <v>0.17305599999999999</v>
      </c>
    </row>
    <row r="168" spans="1:6" x14ac:dyDescent="0.25">
      <c r="A168" s="10">
        <v>1.66E-2</v>
      </c>
      <c r="B168" s="10">
        <v>0.8</v>
      </c>
      <c r="C168" s="10">
        <v>0.42399999999999999</v>
      </c>
      <c r="D168">
        <f t="shared" si="4"/>
        <v>0.3392</v>
      </c>
      <c r="E168">
        <f t="shared" si="5"/>
        <v>0.64000000000000012</v>
      </c>
      <c r="F168">
        <f t="shared" si="5"/>
        <v>0.17977599999999999</v>
      </c>
    </row>
    <row r="169" spans="1:6" x14ac:dyDescent="0.25">
      <c r="A169" s="10">
        <v>1.67E-2</v>
      </c>
      <c r="B169" s="10">
        <v>3.2</v>
      </c>
      <c r="C169" s="10">
        <v>0.4</v>
      </c>
      <c r="D169">
        <f t="shared" ref="D169" si="6">ABS(B169*C169)</f>
        <v>1.2800000000000002</v>
      </c>
      <c r="E169">
        <f t="shared" ref="E169" si="7">B169*B169</f>
        <v>10.240000000000002</v>
      </c>
      <c r="F169">
        <f t="shared" ref="F169" si="8">C169*C169</f>
        <v>0.16000000000000003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02"/>
  <sheetViews>
    <sheetView workbookViewId="0">
      <selection activeCell="J9" sqref="J9"/>
    </sheetView>
  </sheetViews>
  <sheetFormatPr defaultRowHeight="15" x14ac:dyDescent="0.25"/>
  <cols>
    <col min="1" max="4" width="9.28515625" style="10" bestFit="1" customWidth="1"/>
    <col min="5" max="5" width="9.5703125" style="10" bestFit="1" customWidth="1"/>
    <col min="6" max="6" width="10.85546875" style="10" customWidth="1"/>
    <col min="7" max="7" width="9.28515625" style="10" bestFit="1" customWidth="1"/>
  </cols>
  <sheetData>
    <row r="1" spans="1:8" x14ac:dyDescent="0.25">
      <c r="A1" s="10" t="s">
        <v>48</v>
      </c>
      <c r="B1" s="10" t="s">
        <v>47</v>
      </c>
      <c r="C1" s="10" t="s">
        <v>46</v>
      </c>
      <c r="F1" s="10" t="s">
        <v>54</v>
      </c>
      <c r="G1" s="10">
        <f>G2*G3</f>
        <v>0.19736934429405045</v>
      </c>
      <c r="H1" t="s">
        <v>24</v>
      </c>
    </row>
    <row r="2" spans="1:8" x14ac:dyDescent="0.25">
      <c r="A2" s="10" t="s">
        <v>45</v>
      </c>
      <c r="B2" s="10" t="s">
        <v>52</v>
      </c>
      <c r="C2" s="10" t="s">
        <v>53</v>
      </c>
      <c r="D2" s="10" t="s">
        <v>22</v>
      </c>
      <c r="E2" s="10" t="s">
        <v>27</v>
      </c>
      <c r="F2" s="10" t="s">
        <v>25</v>
      </c>
      <c r="G2" s="10">
        <f>SQRT(AVERAGE(E3:E169))</f>
        <v>1.5963784314458593</v>
      </c>
      <c r="H2" t="s">
        <v>28</v>
      </c>
    </row>
    <row r="3" spans="1:8" x14ac:dyDescent="0.25">
      <c r="A3" s="10">
        <v>-0.03</v>
      </c>
      <c r="B3" s="10">
        <v>-2.12</v>
      </c>
      <c r="C3" s="10">
        <v>1.6E-2</v>
      </c>
      <c r="D3" s="10">
        <f t="shared" ref="D3:D66" si="0">ABS(B3*C3)</f>
        <v>3.3920000000000006E-2</v>
      </c>
      <c r="E3" s="10">
        <f t="shared" ref="E3:E66" si="1">B3*B3</f>
        <v>4.4944000000000006</v>
      </c>
      <c r="F3" s="10" t="s">
        <v>26</v>
      </c>
      <c r="G3" s="10">
        <f>SQRT(AVERAGE(D3:D169))</f>
        <v>0.12363568713171015</v>
      </c>
      <c r="H3" t="s">
        <v>28</v>
      </c>
    </row>
    <row r="4" spans="1:8" x14ac:dyDescent="0.25">
      <c r="A4" s="10">
        <v>-2.9899999999999999E-2</v>
      </c>
      <c r="B4" s="10">
        <v>-2.08</v>
      </c>
      <c r="C4" s="10">
        <v>1.52E-2</v>
      </c>
      <c r="D4" s="10">
        <f t="shared" si="0"/>
        <v>3.1615999999999998E-2</v>
      </c>
      <c r="E4" s="10">
        <f t="shared" si="1"/>
        <v>4.3264000000000005</v>
      </c>
      <c r="F4" s="10" t="s">
        <v>49</v>
      </c>
      <c r="G4" s="10">
        <f ca="1">VALUE(MID(G6,1+FIND("-",G6),3))</f>
        <v>0.5</v>
      </c>
      <c r="H4" t="s">
        <v>50</v>
      </c>
    </row>
    <row r="5" spans="1:8" x14ac:dyDescent="0.25">
      <c r="A5" s="10">
        <v>-2.98E-2</v>
      </c>
      <c r="B5" s="10">
        <v>-2.12</v>
      </c>
      <c r="C5" s="10">
        <v>1.6E-2</v>
      </c>
      <c r="D5" s="10">
        <f t="shared" si="0"/>
        <v>3.3920000000000006E-2</v>
      </c>
      <c r="E5" s="10">
        <f t="shared" si="1"/>
        <v>4.4944000000000006</v>
      </c>
      <c r="F5" s="10" t="s">
        <v>55</v>
      </c>
      <c r="G5" s="10">
        <f>A169-A3</f>
        <v>1.6599999999999997E-2</v>
      </c>
    </row>
    <row r="6" spans="1:8" x14ac:dyDescent="0.25">
      <c r="A6" s="10">
        <v>-2.9700000000000001E-2</v>
      </c>
      <c r="B6" s="10">
        <v>-1.9600000000000002</v>
      </c>
      <c r="C6" s="10">
        <v>1.6E-2</v>
      </c>
      <c r="D6" s="10">
        <f t="shared" si="0"/>
        <v>3.1360000000000006E-2</v>
      </c>
      <c r="E6" s="10">
        <f t="shared" si="1"/>
        <v>3.8416000000000006</v>
      </c>
      <c r="F6" s="10" t="s">
        <v>56</v>
      </c>
      <c r="G6" t="str">
        <f ca="1">MID(CELL("filename",A1),FIND("]",CELL("filename",A1))+1,255)</f>
        <v>Test3-0.5A</v>
      </c>
    </row>
    <row r="7" spans="1:8" x14ac:dyDescent="0.25">
      <c r="A7" s="10">
        <v>-2.9600000000000001E-2</v>
      </c>
      <c r="B7" s="10">
        <v>-1.9600000000000002</v>
      </c>
      <c r="C7" s="10">
        <v>1.6799999999999999E-2</v>
      </c>
      <c r="D7" s="10">
        <f t="shared" si="0"/>
        <v>3.2927999999999999E-2</v>
      </c>
      <c r="E7" s="10">
        <f t="shared" si="1"/>
        <v>3.8416000000000006</v>
      </c>
    </row>
    <row r="8" spans="1:8" x14ac:dyDescent="0.25">
      <c r="A8" s="10">
        <v>-2.9499999999999998E-2</v>
      </c>
      <c r="B8" s="10">
        <v>-1.92</v>
      </c>
      <c r="C8" s="10">
        <v>1.6E-2</v>
      </c>
      <c r="D8" s="10">
        <f t="shared" si="0"/>
        <v>3.0720000000000001E-2</v>
      </c>
      <c r="E8" s="10">
        <f t="shared" si="1"/>
        <v>3.6863999999999999</v>
      </c>
    </row>
    <row r="9" spans="1:8" x14ac:dyDescent="0.25">
      <c r="A9" s="10">
        <v>-2.9399999999999999E-2</v>
      </c>
      <c r="B9" s="10">
        <v>-1.92</v>
      </c>
      <c r="C9" s="10">
        <v>1.6799999999999999E-2</v>
      </c>
      <c r="D9" s="10">
        <f t="shared" si="0"/>
        <v>3.2256E-2</v>
      </c>
      <c r="E9" s="10">
        <f t="shared" si="1"/>
        <v>3.6863999999999999</v>
      </c>
    </row>
    <row r="10" spans="1:8" x14ac:dyDescent="0.25">
      <c r="A10" s="10">
        <v>-2.93E-2</v>
      </c>
      <c r="B10" s="10">
        <v>-1.8</v>
      </c>
      <c r="C10" s="10">
        <v>1.6E-2</v>
      </c>
      <c r="D10" s="10">
        <f t="shared" si="0"/>
        <v>2.8800000000000003E-2</v>
      </c>
      <c r="E10" s="10">
        <f t="shared" si="1"/>
        <v>3.24</v>
      </c>
    </row>
    <row r="11" spans="1:8" x14ac:dyDescent="0.25">
      <c r="A11" s="10">
        <v>-2.92E-2</v>
      </c>
      <c r="B11" s="10">
        <v>-1.8</v>
      </c>
      <c r="C11" s="10">
        <v>1.6E-2</v>
      </c>
      <c r="D11" s="10">
        <f t="shared" si="0"/>
        <v>2.8800000000000003E-2</v>
      </c>
      <c r="E11" s="10">
        <f t="shared" si="1"/>
        <v>3.24</v>
      </c>
    </row>
    <row r="12" spans="1:8" x14ac:dyDescent="0.25">
      <c r="A12" s="10">
        <v>-2.9100000000000001E-2</v>
      </c>
      <c r="B12" s="10">
        <v>-1.72</v>
      </c>
      <c r="C12" s="10">
        <v>1.6799999999999999E-2</v>
      </c>
      <c r="D12" s="10">
        <f t="shared" si="0"/>
        <v>2.8895999999999998E-2</v>
      </c>
      <c r="E12" s="10">
        <f t="shared" si="1"/>
        <v>2.9583999999999997</v>
      </c>
    </row>
    <row r="13" spans="1:8" x14ac:dyDescent="0.25">
      <c r="A13" s="10">
        <v>-2.9000000000000001E-2</v>
      </c>
      <c r="B13" s="10">
        <v>-1.72</v>
      </c>
      <c r="C13" s="10">
        <v>1.6E-2</v>
      </c>
      <c r="D13" s="10">
        <f t="shared" si="0"/>
        <v>2.7519999999999999E-2</v>
      </c>
      <c r="E13" s="10">
        <f t="shared" si="1"/>
        <v>2.9583999999999997</v>
      </c>
    </row>
    <row r="14" spans="1:8" x14ac:dyDescent="0.25">
      <c r="A14" s="10">
        <v>-2.8899999999999999E-2</v>
      </c>
      <c r="B14" s="10">
        <v>-1.64</v>
      </c>
      <c r="C14" s="10">
        <v>1.6799999999999999E-2</v>
      </c>
      <c r="D14" s="10">
        <f t="shared" si="0"/>
        <v>2.7551999999999997E-2</v>
      </c>
      <c r="E14" s="10">
        <f t="shared" si="1"/>
        <v>2.6895999999999995</v>
      </c>
    </row>
    <row r="15" spans="1:8" x14ac:dyDescent="0.25">
      <c r="A15" s="10">
        <v>-2.8799999999999999E-2</v>
      </c>
      <c r="B15" s="10">
        <v>-1.56</v>
      </c>
      <c r="C15" s="10">
        <v>1.6799999999999999E-2</v>
      </c>
      <c r="D15" s="10">
        <f t="shared" si="0"/>
        <v>2.6207999999999999E-2</v>
      </c>
      <c r="E15" s="10">
        <f t="shared" si="1"/>
        <v>2.4336000000000002</v>
      </c>
    </row>
    <row r="16" spans="1:8" x14ac:dyDescent="0.25">
      <c r="A16" s="10">
        <v>-2.87E-2</v>
      </c>
      <c r="B16" s="10">
        <v>-1.48</v>
      </c>
      <c r="C16" s="10">
        <v>1.52E-2</v>
      </c>
      <c r="D16" s="10">
        <f t="shared" si="0"/>
        <v>2.2495999999999999E-2</v>
      </c>
      <c r="E16" s="10">
        <f t="shared" si="1"/>
        <v>2.1903999999999999</v>
      </c>
    </row>
    <row r="17" spans="1:5" x14ac:dyDescent="0.25">
      <c r="A17" s="10">
        <v>-2.86E-2</v>
      </c>
      <c r="B17" s="10">
        <v>-1.44</v>
      </c>
      <c r="C17" s="10">
        <v>1.6E-2</v>
      </c>
      <c r="D17" s="10">
        <f t="shared" si="0"/>
        <v>2.3039999999999998E-2</v>
      </c>
      <c r="E17" s="10">
        <f t="shared" si="1"/>
        <v>2.0735999999999999</v>
      </c>
    </row>
    <row r="18" spans="1:5" x14ac:dyDescent="0.25">
      <c r="A18" s="10">
        <v>-2.8500000000000001E-2</v>
      </c>
      <c r="B18" s="10">
        <v>-1.3199999999999998</v>
      </c>
      <c r="C18" s="10">
        <v>1.52E-2</v>
      </c>
      <c r="D18" s="10">
        <f t="shared" si="0"/>
        <v>2.0063999999999999E-2</v>
      </c>
      <c r="E18" s="10">
        <f t="shared" si="1"/>
        <v>1.7423999999999995</v>
      </c>
    </row>
    <row r="19" spans="1:5" x14ac:dyDescent="0.25">
      <c r="A19" s="10">
        <v>-2.8400000000000002E-2</v>
      </c>
      <c r="B19" s="10">
        <v>-1.3199999999999998</v>
      </c>
      <c r="C19" s="10">
        <v>1.6E-2</v>
      </c>
      <c r="D19" s="10">
        <f t="shared" si="0"/>
        <v>2.1119999999999996E-2</v>
      </c>
      <c r="E19" s="10">
        <f t="shared" si="1"/>
        <v>1.7423999999999995</v>
      </c>
    </row>
    <row r="20" spans="1:5" x14ac:dyDescent="0.25">
      <c r="A20" s="10">
        <v>-2.8299999999999999E-2</v>
      </c>
      <c r="B20" s="10">
        <v>-1.1599999999999999</v>
      </c>
      <c r="C20" s="10">
        <v>1.44E-2</v>
      </c>
      <c r="D20" s="10">
        <f t="shared" si="0"/>
        <v>1.6704E-2</v>
      </c>
      <c r="E20" s="10">
        <f t="shared" si="1"/>
        <v>1.3455999999999999</v>
      </c>
    </row>
    <row r="21" spans="1:5" x14ac:dyDescent="0.25">
      <c r="A21" s="10">
        <v>-2.8199999999999999E-2</v>
      </c>
      <c r="B21" s="10">
        <v>-1.1599999999999999</v>
      </c>
      <c r="C21" s="10">
        <v>1.52E-2</v>
      </c>
      <c r="D21" s="10">
        <f t="shared" si="0"/>
        <v>1.7631999999999998E-2</v>
      </c>
      <c r="E21" s="10">
        <f t="shared" si="1"/>
        <v>1.3455999999999999</v>
      </c>
    </row>
    <row r="22" spans="1:5" x14ac:dyDescent="0.25">
      <c r="A22" s="10">
        <v>-2.81E-2</v>
      </c>
      <c r="B22" s="10">
        <v>-0.96</v>
      </c>
      <c r="C22" s="10">
        <v>1.44E-2</v>
      </c>
      <c r="D22" s="10">
        <f t="shared" si="0"/>
        <v>1.3823999999999999E-2</v>
      </c>
      <c r="E22" s="10">
        <f t="shared" si="1"/>
        <v>0.92159999999999997</v>
      </c>
    </row>
    <row r="23" spans="1:5" x14ac:dyDescent="0.25">
      <c r="A23" s="10">
        <v>-2.8000000000000001E-2</v>
      </c>
      <c r="B23" s="10">
        <v>-0.91999999999999993</v>
      </c>
      <c r="C23" s="10">
        <v>1.44E-2</v>
      </c>
      <c r="D23" s="10">
        <f t="shared" si="0"/>
        <v>1.3247999999999999E-2</v>
      </c>
      <c r="E23" s="10">
        <f t="shared" si="1"/>
        <v>0.84639999999999982</v>
      </c>
    </row>
    <row r="24" spans="1:5" x14ac:dyDescent="0.25">
      <c r="A24" s="10">
        <v>-2.7900000000000001E-2</v>
      </c>
      <c r="B24" s="10">
        <v>-0.8</v>
      </c>
      <c r="C24" s="10">
        <v>1.52E-2</v>
      </c>
      <c r="D24" s="10">
        <f t="shared" si="0"/>
        <v>1.2160000000000001E-2</v>
      </c>
      <c r="E24" s="10">
        <f t="shared" si="1"/>
        <v>0.64000000000000012</v>
      </c>
    </row>
    <row r="25" spans="1:5" x14ac:dyDescent="0.25">
      <c r="A25" s="10">
        <v>-2.7799999999999998E-2</v>
      </c>
      <c r="B25" s="10">
        <v>-0.8</v>
      </c>
      <c r="C25" s="10">
        <v>1.44E-2</v>
      </c>
      <c r="D25" s="10">
        <f t="shared" si="0"/>
        <v>1.1520000000000001E-2</v>
      </c>
      <c r="E25" s="10">
        <f t="shared" si="1"/>
        <v>0.64000000000000012</v>
      </c>
    </row>
    <row r="26" spans="1:5" x14ac:dyDescent="0.25">
      <c r="A26" s="10">
        <v>-2.7699999999999999E-2</v>
      </c>
      <c r="B26" s="10">
        <v>-0.64</v>
      </c>
      <c r="C26" s="10">
        <v>1.2800000000000001E-2</v>
      </c>
      <c r="D26" s="10">
        <f t="shared" si="0"/>
        <v>8.1920000000000014E-3</v>
      </c>
      <c r="E26" s="10">
        <f t="shared" si="1"/>
        <v>0.40960000000000002</v>
      </c>
    </row>
    <row r="27" spans="1:5" x14ac:dyDescent="0.25">
      <c r="A27" s="10">
        <v>-2.76E-2</v>
      </c>
      <c r="B27" s="10">
        <v>-0.64</v>
      </c>
      <c r="C27" s="10">
        <v>1.2800000000000001E-2</v>
      </c>
      <c r="D27" s="10">
        <f t="shared" si="0"/>
        <v>8.1920000000000014E-3</v>
      </c>
      <c r="E27" s="10">
        <f t="shared" si="1"/>
        <v>0.40960000000000002</v>
      </c>
    </row>
    <row r="28" spans="1:5" x14ac:dyDescent="0.25">
      <c r="A28" s="10">
        <v>-2.75E-2</v>
      </c>
      <c r="B28" s="10">
        <v>-0.48</v>
      </c>
      <c r="C28" s="10">
        <v>1.2E-2</v>
      </c>
      <c r="D28" s="10">
        <f t="shared" si="0"/>
        <v>5.7599999999999995E-3</v>
      </c>
      <c r="E28" s="10">
        <f t="shared" si="1"/>
        <v>0.23039999999999999</v>
      </c>
    </row>
    <row r="29" spans="1:5" x14ac:dyDescent="0.25">
      <c r="A29" s="10">
        <v>-2.7400000000000001E-2</v>
      </c>
      <c r="B29" s="10">
        <v>-0.48</v>
      </c>
      <c r="C29" s="10">
        <v>1.2E-2</v>
      </c>
      <c r="D29" s="10">
        <f t="shared" si="0"/>
        <v>5.7599999999999995E-3</v>
      </c>
      <c r="E29" s="10">
        <f t="shared" si="1"/>
        <v>0.23039999999999999</v>
      </c>
    </row>
    <row r="30" spans="1:5" x14ac:dyDescent="0.25">
      <c r="A30" s="10">
        <v>-2.7300000000000001E-2</v>
      </c>
      <c r="B30" s="10">
        <v>-0.36</v>
      </c>
      <c r="C30" s="10">
        <v>1.12E-2</v>
      </c>
      <c r="D30" s="10">
        <f t="shared" si="0"/>
        <v>4.032E-3</v>
      </c>
      <c r="E30" s="10">
        <f t="shared" si="1"/>
        <v>0.12959999999999999</v>
      </c>
    </row>
    <row r="31" spans="1:5" x14ac:dyDescent="0.25">
      <c r="A31" s="10">
        <v>-2.7199999999999998E-2</v>
      </c>
      <c r="B31" s="10">
        <v>-0.36</v>
      </c>
      <c r="C31" s="10">
        <v>1.2E-2</v>
      </c>
      <c r="D31" s="10">
        <f t="shared" si="0"/>
        <v>4.3200000000000001E-3</v>
      </c>
      <c r="E31" s="10">
        <f t="shared" si="1"/>
        <v>0.12959999999999999</v>
      </c>
    </row>
    <row r="32" spans="1:5" x14ac:dyDescent="0.25">
      <c r="A32" s="10">
        <v>-2.7099999999999999E-2</v>
      </c>
      <c r="B32" s="10">
        <v>-0.16</v>
      </c>
      <c r="C32" s="10">
        <v>1.04E-2</v>
      </c>
      <c r="D32" s="10">
        <f t="shared" si="0"/>
        <v>1.6639999999999999E-3</v>
      </c>
      <c r="E32" s="10">
        <f t="shared" si="1"/>
        <v>2.5600000000000001E-2</v>
      </c>
    </row>
    <row r="33" spans="1:5" x14ac:dyDescent="0.25">
      <c r="A33" s="10">
        <v>-2.7E-2</v>
      </c>
      <c r="B33" s="10">
        <v>-0.12</v>
      </c>
      <c r="C33" s="10">
        <v>1.04E-2</v>
      </c>
      <c r="D33" s="10">
        <f t="shared" si="0"/>
        <v>1.248E-3</v>
      </c>
      <c r="E33" s="10">
        <f t="shared" si="1"/>
        <v>1.44E-2</v>
      </c>
    </row>
    <row r="34" spans="1:5" x14ac:dyDescent="0.25">
      <c r="A34" s="10">
        <v>-2.69E-2</v>
      </c>
      <c r="B34" s="10">
        <v>0.04</v>
      </c>
      <c r="C34" s="10">
        <v>9.5999999999999992E-3</v>
      </c>
      <c r="D34" s="10">
        <f t="shared" si="0"/>
        <v>3.8399999999999996E-4</v>
      </c>
      <c r="E34" s="10">
        <f t="shared" si="1"/>
        <v>1.6000000000000001E-3</v>
      </c>
    </row>
    <row r="35" spans="1:5" x14ac:dyDescent="0.25">
      <c r="A35" s="10">
        <v>-2.6800000000000001E-2</v>
      </c>
      <c r="B35" s="10">
        <v>0.04</v>
      </c>
      <c r="C35" s="10">
        <v>9.5999999999999992E-3</v>
      </c>
      <c r="D35" s="10">
        <f t="shared" si="0"/>
        <v>3.8399999999999996E-4</v>
      </c>
      <c r="E35" s="10">
        <f t="shared" si="1"/>
        <v>1.6000000000000001E-3</v>
      </c>
    </row>
    <row r="36" spans="1:5" x14ac:dyDescent="0.25">
      <c r="A36" s="10">
        <v>-2.6700000000000002E-2</v>
      </c>
      <c r="B36" s="10">
        <v>0.24</v>
      </c>
      <c r="C36" s="10">
        <v>8.8000000000000005E-3</v>
      </c>
      <c r="D36" s="10">
        <f t="shared" si="0"/>
        <v>2.1120000000000002E-3</v>
      </c>
      <c r="E36" s="10">
        <f t="shared" si="1"/>
        <v>5.7599999999999998E-2</v>
      </c>
    </row>
    <row r="37" spans="1:5" x14ac:dyDescent="0.25">
      <c r="A37" s="10">
        <v>-2.6599999999999999E-2</v>
      </c>
      <c r="B37" s="10">
        <v>0.24</v>
      </c>
      <c r="C37" s="10">
        <v>8.0000000000000002E-3</v>
      </c>
      <c r="D37" s="10">
        <f t="shared" si="0"/>
        <v>1.92E-3</v>
      </c>
      <c r="E37" s="10">
        <f t="shared" si="1"/>
        <v>5.7599999999999998E-2</v>
      </c>
    </row>
    <row r="38" spans="1:5" x14ac:dyDescent="0.25">
      <c r="A38" s="10">
        <v>-2.6499999999999999E-2</v>
      </c>
      <c r="B38" s="10">
        <v>0.36</v>
      </c>
      <c r="C38" s="10">
        <v>8.8000000000000005E-3</v>
      </c>
      <c r="D38" s="10">
        <f t="shared" si="0"/>
        <v>3.1680000000000002E-3</v>
      </c>
      <c r="E38" s="10">
        <f t="shared" si="1"/>
        <v>0.12959999999999999</v>
      </c>
    </row>
    <row r="39" spans="1:5" x14ac:dyDescent="0.25">
      <c r="A39" s="10">
        <v>-2.64E-2</v>
      </c>
      <c r="B39" s="10">
        <v>0.4</v>
      </c>
      <c r="C39" s="10">
        <v>7.1999999999999998E-3</v>
      </c>
      <c r="D39" s="10">
        <f t="shared" si="0"/>
        <v>2.8800000000000002E-3</v>
      </c>
      <c r="E39" s="10">
        <f t="shared" si="1"/>
        <v>0.16000000000000003</v>
      </c>
    </row>
    <row r="40" spans="1:5" x14ac:dyDescent="0.25">
      <c r="A40" s="10">
        <v>-2.63E-2</v>
      </c>
      <c r="B40" s="10">
        <v>0.52</v>
      </c>
      <c r="C40" s="10">
        <v>6.4000000000000003E-3</v>
      </c>
      <c r="D40" s="10">
        <f t="shared" si="0"/>
        <v>3.3280000000000002E-3</v>
      </c>
      <c r="E40" s="10">
        <f t="shared" si="1"/>
        <v>0.27040000000000003</v>
      </c>
    </row>
    <row r="41" spans="1:5" x14ac:dyDescent="0.25">
      <c r="A41" s="10">
        <v>-2.6200000000000001E-2</v>
      </c>
      <c r="B41" s="10">
        <v>0.52</v>
      </c>
      <c r="C41" s="10">
        <v>6.4000000000000003E-3</v>
      </c>
      <c r="D41" s="10">
        <f t="shared" si="0"/>
        <v>3.3280000000000002E-3</v>
      </c>
      <c r="E41" s="10">
        <f t="shared" si="1"/>
        <v>0.27040000000000003</v>
      </c>
    </row>
    <row r="42" spans="1:5" x14ac:dyDescent="0.25">
      <c r="A42" s="10">
        <v>-2.6100000000000002E-2</v>
      </c>
      <c r="B42" s="10">
        <v>0.67999999999999994</v>
      </c>
      <c r="C42" s="10">
        <v>4.7999999999999996E-3</v>
      </c>
      <c r="D42" s="10">
        <f t="shared" si="0"/>
        <v>3.2639999999999995E-3</v>
      </c>
      <c r="E42" s="10">
        <f t="shared" si="1"/>
        <v>0.46239999999999992</v>
      </c>
    </row>
    <row r="43" spans="1:5" x14ac:dyDescent="0.25">
      <c r="A43" s="10">
        <v>-2.5999999999999999E-2</v>
      </c>
      <c r="B43" s="10">
        <v>0.67999999999999994</v>
      </c>
      <c r="C43" s="10">
        <v>4.7999999999999996E-3</v>
      </c>
      <c r="D43" s="10">
        <f t="shared" si="0"/>
        <v>3.2639999999999995E-3</v>
      </c>
      <c r="E43" s="10">
        <f t="shared" si="1"/>
        <v>0.46239999999999992</v>
      </c>
    </row>
    <row r="44" spans="1:5" x14ac:dyDescent="0.25">
      <c r="A44" s="10">
        <v>-2.5899999999999999E-2</v>
      </c>
      <c r="B44" s="10">
        <v>0.84000000000000008</v>
      </c>
      <c r="C44" s="10">
        <v>4.0000000000000001E-3</v>
      </c>
      <c r="D44" s="10">
        <f t="shared" si="0"/>
        <v>3.3600000000000006E-3</v>
      </c>
      <c r="E44" s="10">
        <f t="shared" si="1"/>
        <v>0.70560000000000012</v>
      </c>
    </row>
    <row r="45" spans="1:5" x14ac:dyDescent="0.25">
      <c r="A45" s="10">
        <v>-2.58E-2</v>
      </c>
      <c r="B45" s="10">
        <v>0.84000000000000008</v>
      </c>
      <c r="C45" s="10">
        <v>4.0000000000000001E-3</v>
      </c>
      <c r="D45" s="10">
        <f t="shared" si="0"/>
        <v>3.3600000000000006E-3</v>
      </c>
      <c r="E45" s="10">
        <f t="shared" si="1"/>
        <v>0.70560000000000012</v>
      </c>
    </row>
    <row r="46" spans="1:5" x14ac:dyDescent="0.25">
      <c r="A46" s="10">
        <v>-2.5700000000000001E-2</v>
      </c>
      <c r="B46" s="10">
        <v>0.96</v>
      </c>
      <c r="C46" s="10">
        <v>3.2000000000000002E-3</v>
      </c>
      <c r="D46" s="10">
        <f t="shared" si="0"/>
        <v>3.0720000000000001E-3</v>
      </c>
      <c r="E46" s="10">
        <f t="shared" si="1"/>
        <v>0.92159999999999997</v>
      </c>
    </row>
    <row r="47" spans="1:5" x14ac:dyDescent="0.25">
      <c r="A47" s="10">
        <v>-2.5600000000000001E-2</v>
      </c>
      <c r="B47" s="10">
        <v>0.96</v>
      </c>
      <c r="C47" s="10">
        <v>3.2000000000000002E-3</v>
      </c>
      <c r="D47" s="10">
        <f t="shared" si="0"/>
        <v>3.0720000000000001E-3</v>
      </c>
      <c r="E47" s="10">
        <f t="shared" si="1"/>
        <v>0.92159999999999997</v>
      </c>
    </row>
    <row r="48" spans="1:5" x14ac:dyDescent="0.25">
      <c r="A48" s="10">
        <v>-2.5499999999999998E-2</v>
      </c>
      <c r="B48" s="10">
        <v>1.1199999999999999</v>
      </c>
      <c r="C48" s="10">
        <v>1.6000000000000001E-3</v>
      </c>
      <c r="D48" s="10">
        <f t="shared" si="0"/>
        <v>1.792E-3</v>
      </c>
      <c r="E48" s="10">
        <f t="shared" si="1"/>
        <v>1.2543999999999997</v>
      </c>
    </row>
    <row r="49" spans="1:5" x14ac:dyDescent="0.25">
      <c r="A49" s="10">
        <v>-2.5399999999999999E-2</v>
      </c>
      <c r="B49" s="10">
        <v>1.1599999999999999</v>
      </c>
      <c r="C49" s="10">
        <v>1.6000000000000001E-3</v>
      </c>
      <c r="D49" s="10">
        <f t="shared" si="0"/>
        <v>1.856E-3</v>
      </c>
      <c r="E49" s="10">
        <f t="shared" si="1"/>
        <v>1.3455999999999999</v>
      </c>
    </row>
    <row r="50" spans="1:5" x14ac:dyDescent="0.25">
      <c r="A50" s="10">
        <v>-2.53E-2</v>
      </c>
      <c r="B50" s="10">
        <v>1.24</v>
      </c>
      <c r="C50" s="10">
        <v>8.0000000000000004E-4</v>
      </c>
      <c r="D50" s="10">
        <f t="shared" si="0"/>
        <v>9.9200000000000004E-4</v>
      </c>
      <c r="E50" s="10">
        <f t="shared" si="1"/>
        <v>1.5376000000000001</v>
      </c>
    </row>
    <row r="51" spans="1:5" x14ac:dyDescent="0.25">
      <c r="A51" s="10">
        <v>-2.52E-2</v>
      </c>
      <c r="B51" s="10">
        <v>1.28</v>
      </c>
      <c r="C51" s="10">
        <v>8.0000000000000004E-4</v>
      </c>
      <c r="D51" s="10">
        <f t="shared" si="0"/>
        <v>1.0240000000000002E-3</v>
      </c>
      <c r="E51" s="10">
        <f t="shared" si="1"/>
        <v>1.6384000000000001</v>
      </c>
    </row>
    <row r="52" spans="1:5" x14ac:dyDescent="0.25">
      <c r="A52" s="10">
        <v>-2.5100000000000001E-2</v>
      </c>
      <c r="B52" s="10">
        <v>1.4</v>
      </c>
      <c r="C52" s="10">
        <v>-8.0000000000000004E-4</v>
      </c>
      <c r="D52" s="10">
        <f t="shared" si="0"/>
        <v>1.1199999999999999E-3</v>
      </c>
      <c r="E52" s="10">
        <f t="shared" si="1"/>
        <v>1.9599999999999997</v>
      </c>
    </row>
    <row r="53" spans="1:5" x14ac:dyDescent="0.25">
      <c r="A53" s="10">
        <v>-2.5000000000000001E-2</v>
      </c>
      <c r="B53" s="10">
        <v>1.4</v>
      </c>
      <c r="C53" s="10">
        <v>-8.0000000000000004E-4</v>
      </c>
      <c r="D53" s="10">
        <f t="shared" si="0"/>
        <v>1.1199999999999999E-3</v>
      </c>
      <c r="E53" s="10">
        <f t="shared" si="1"/>
        <v>1.9599999999999997</v>
      </c>
    </row>
    <row r="54" spans="1:5" x14ac:dyDescent="0.25">
      <c r="A54" s="10">
        <v>-2.4899999999999999E-2</v>
      </c>
      <c r="B54" s="10">
        <v>1.52</v>
      </c>
      <c r="C54" s="10">
        <v>-8.0000000000000004E-4</v>
      </c>
      <c r="D54" s="10">
        <f t="shared" si="0"/>
        <v>1.2160000000000001E-3</v>
      </c>
      <c r="E54" s="10">
        <f t="shared" si="1"/>
        <v>2.3104</v>
      </c>
    </row>
    <row r="55" spans="1:5" x14ac:dyDescent="0.25">
      <c r="A55" s="10">
        <v>-2.4799999999999999E-2</v>
      </c>
      <c r="B55" s="10">
        <v>1.52</v>
      </c>
      <c r="C55" s="10">
        <v>-8.0000000000000004E-4</v>
      </c>
      <c r="D55" s="10">
        <f t="shared" si="0"/>
        <v>1.2160000000000001E-3</v>
      </c>
      <c r="E55" s="10">
        <f t="shared" si="1"/>
        <v>2.3104</v>
      </c>
    </row>
    <row r="56" spans="1:5" x14ac:dyDescent="0.25">
      <c r="A56" s="10">
        <v>-2.47E-2</v>
      </c>
      <c r="B56" s="10">
        <v>1.64</v>
      </c>
      <c r="C56" s="10">
        <v>-2.3999999999999998E-3</v>
      </c>
      <c r="D56" s="10">
        <f t="shared" si="0"/>
        <v>3.9359999999999994E-3</v>
      </c>
      <c r="E56" s="10">
        <f t="shared" si="1"/>
        <v>2.6895999999999995</v>
      </c>
    </row>
    <row r="57" spans="1:5" x14ac:dyDescent="0.25">
      <c r="A57" s="10">
        <v>-2.46E-2</v>
      </c>
      <c r="B57" s="10">
        <v>1.6800000000000002</v>
      </c>
      <c r="C57" s="10">
        <v>-2.3999999999999998E-3</v>
      </c>
      <c r="D57" s="10">
        <f t="shared" si="0"/>
        <v>4.032E-3</v>
      </c>
      <c r="E57" s="10">
        <f t="shared" si="1"/>
        <v>2.8224000000000005</v>
      </c>
    </row>
    <row r="58" spans="1:5" x14ac:dyDescent="0.25">
      <c r="A58" s="10">
        <v>-2.4500000000000001E-2</v>
      </c>
      <c r="B58" s="10">
        <v>1.7600000000000002</v>
      </c>
      <c r="C58" s="10">
        <v>-4.0000000000000001E-3</v>
      </c>
      <c r="D58" s="10">
        <f t="shared" si="0"/>
        <v>7.0400000000000011E-3</v>
      </c>
      <c r="E58" s="10">
        <f t="shared" si="1"/>
        <v>3.0976000000000008</v>
      </c>
    </row>
    <row r="59" spans="1:5" x14ac:dyDescent="0.25">
      <c r="A59" s="10">
        <v>-2.4400000000000002E-2</v>
      </c>
      <c r="B59" s="10">
        <v>1.8</v>
      </c>
      <c r="C59" s="10">
        <v>-3.2000000000000002E-3</v>
      </c>
      <c r="D59" s="10">
        <f t="shared" si="0"/>
        <v>5.7600000000000004E-3</v>
      </c>
      <c r="E59" s="10">
        <f t="shared" si="1"/>
        <v>3.24</v>
      </c>
    </row>
    <row r="60" spans="1:5" x14ac:dyDescent="0.25">
      <c r="A60" s="10">
        <v>-2.4299999999999999E-2</v>
      </c>
      <c r="B60" s="10">
        <v>1.92</v>
      </c>
      <c r="C60" s="10">
        <v>-4.7999999999999996E-3</v>
      </c>
      <c r="D60" s="10">
        <f t="shared" si="0"/>
        <v>9.2159999999999985E-3</v>
      </c>
      <c r="E60" s="10">
        <f t="shared" si="1"/>
        <v>3.6863999999999999</v>
      </c>
    </row>
    <row r="61" spans="1:5" x14ac:dyDescent="0.25">
      <c r="A61" s="10">
        <v>-2.4199999999999999E-2</v>
      </c>
      <c r="B61" s="10">
        <v>1.92</v>
      </c>
      <c r="C61" s="10">
        <v>-4.7999999999999996E-3</v>
      </c>
      <c r="D61" s="10">
        <f t="shared" si="0"/>
        <v>9.2159999999999985E-3</v>
      </c>
      <c r="E61" s="10">
        <f t="shared" si="1"/>
        <v>3.6863999999999999</v>
      </c>
    </row>
    <row r="62" spans="1:5" x14ac:dyDescent="0.25">
      <c r="A62" s="10">
        <v>-2.41E-2</v>
      </c>
      <c r="B62" s="10">
        <v>1.9600000000000002</v>
      </c>
      <c r="C62" s="10">
        <v>-6.4000000000000003E-3</v>
      </c>
      <c r="D62" s="10">
        <f t="shared" si="0"/>
        <v>1.2544000000000001E-2</v>
      </c>
      <c r="E62" s="10">
        <f t="shared" si="1"/>
        <v>3.8416000000000006</v>
      </c>
    </row>
    <row r="63" spans="1:5" x14ac:dyDescent="0.25">
      <c r="A63" s="10">
        <v>-2.4E-2</v>
      </c>
      <c r="B63" s="10">
        <v>2</v>
      </c>
      <c r="C63" s="10">
        <v>-5.5999999999999999E-3</v>
      </c>
      <c r="D63" s="10">
        <f t="shared" si="0"/>
        <v>1.12E-2</v>
      </c>
      <c r="E63" s="10">
        <f t="shared" si="1"/>
        <v>4</v>
      </c>
    </row>
    <row r="64" spans="1:5" x14ac:dyDescent="0.25">
      <c r="A64" s="10">
        <v>-2.3900000000000001E-2</v>
      </c>
      <c r="B64" s="10">
        <v>2.08</v>
      </c>
      <c r="C64" s="10">
        <v>-7.1999999999999998E-3</v>
      </c>
      <c r="D64" s="10">
        <f t="shared" si="0"/>
        <v>1.4976E-2</v>
      </c>
      <c r="E64" s="10">
        <f t="shared" si="1"/>
        <v>4.3264000000000005</v>
      </c>
    </row>
    <row r="65" spans="1:5" x14ac:dyDescent="0.25">
      <c r="A65" s="10">
        <v>-2.3800000000000002E-2</v>
      </c>
      <c r="B65" s="10">
        <v>2.08</v>
      </c>
      <c r="C65" s="10">
        <v>-7.1999999999999998E-3</v>
      </c>
      <c r="D65" s="10">
        <f t="shared" si="0"/>
        <v>1.4976E-2</v>
      </c>
      <c r="E65" s="10">
        <f t="shared" si="1"/>
        <v>4.3264000000000005</v>
      </c>
    </row>
    <row r="66" spans="1:5" x14ac:dyDescent="0.25">
      <c r="A66" s="10">
        <v>-2.3699999999999999E-2</v>
      </c>
      <c r="B66" s="10">
        <v>2.16</v>
      </c>
      <c r="C66" s="10">
        <v>-8.8000000000000005E-3</v>
      </c>
      <c r="D66" s="10">
        <f t="shared" si="0"/>
        <v>1.9008000000000004E-2</v>
      </c>
      <c r="E66" s="10">
        <f t="shared" si="1"/>
        <v>4.6656000000000004</v>
      </c>
    </row>
    <row r="67" spans="1:5" x14ac:dyDescent="0.25">
      <c r="A67" s="10">
        <v>-2.3599999999999999E-2</v>
      </c>
      <c r="B67" s="10">
        <v>2.16</v>
      </c>
      <c r="C67" s="10">
        <v>-8.8000000000000005E-3</v>
      </c>
      <c r="D67" s="10">
        <f t="shared" ref="D67:D130" si="2">ABS(B67*C67)</f>
        <v>1.9008000000000004E-2</v>
      </c>
      <c r="E67" s="10">
        <f t="shared" ref="E67:E130" si="3">B67*B67</f>
        <v>4.6656000000000004</v>
      </c>
    </row>
    <row r="68" spans="1:5" x14ac:dyDescent="0.25">
      <c r="A68" s="10">
        <v>-2.35E-2</v>
      </c>
      <c r="B68" s="10">
        <v>2.12</v>
      </c>
      <c r="C68" s="10">
        <v>-9.5999999999999992E-3</v>
      </c>
      <c r="D68" s="10">
        <f t="shared" si="2"/>
        <v>2.0351999999999999E-2</v>
      </c>
      <c r="E68" s="10">
        <f t="shared" si="3"/>
        <v>4.4944000000000006</v>
      </c>
    </row>
    <row r="69" spans="1:5" x14ac:dyDescent="0.25">
      <c r="A69" s="10">
        <v>-2.3400000000000001E-2</v>
      </c>
      <c r="B69" s="10">
        <v>2.2000000000000002</v>
      </c>
      <c r="C69" s="10">
        <v>-9.5999999999999992E-3</v>
      </c>
      <c r="D69" s="10">
        <f t="shared" si="2"/>
        <v>2.112E-2</v>
      </c>
      <c r="E69" s="10">
        <f t="shared" si="3"/>
        <v>4.8400000000000007</v>
      </c>
    </row>
    <row r="70" spans="1:5" x14ac:dyDescent="0.25">
      <c r="A70" s="10">
        <v>-2.3300000000000001E-2</v>
      </c>
      <c r="B70" s="10">
        <v>2.16</v>
      </c>
      <c r="C70" s="10">
        <v>-1.04E-2</v>
      </c>
      <c r="D70" s="10">
        <f t="shared" si="2"/>
        <v>2.2464000000000001E-2</v>
      </c>
      <c r="E70" s="10">
        <f t="shared" si="3"/>
        <v>4.6656000000000004</v>
      </c>
    </row>
    <row r="71" spans="1:5" x14ac:dyDescent="0.25">
      <c r="A71" s="10">
        <v>-2.3199999999999998E-2</v>
      </c>
      <c r="B71" s="10">
        <v>2.16</v>
      </c>
      <c r="C71" s="10">
        <v>-1.04E-2</v>
      </c>
      <c r="D71" s="10">
        <f t="shared" si="2"/>
        <v>2.2464000000000001E-2</v>
      </c>
      <c r="E71" s="10">
        <f t="shared" si="3"/>
        <v>4.6656000000000004</v>
      </c>
    </row>
    <row r="72" spans="1:5" x14ac:dyDescent="0.25">
      <c r="A72" s="10">
        <v>-2.3099999999999999E-2</v>
      </c>
      <c r="B72" s="10">
        <v>2.2399999999999998</v>
      </c>
      <c r="C72" s="10">
        <v>-1.12E-2</v>
      </c>
      <c r="D72" s="10">
        <f t="shared" si="2"/>
        <v>2.5087999999999996E-2</v>
      </c>
      <c r="E72" s="10">
        <f t="shared" si="3"/>
        <v>5.0175999999999989</v>
      </c>
    </row>
    <row r="73" spans="1:5" x14ac:dyDescent="0.25">
      <c r="A73" s="10">
        <v>-2.3E-2</v>
      </c>
      <c r="B73" s="10">
        <v>2.2000000000000002</v>
      </c>
      <c r="C73" s="10">
        <v>-1.12E-2</v>
      </c>
      <c r="D73" s="10">
        <f t="shared" si="2"/>
        <v>2.4640000000000002E-2</v>
      </c>
      <c r="E73" s="10">
        <f t="shared" si="3"/>
        <v>4.8400000000000007</v>
      </c>
    </row>
    <row r="74" spans="1:5" x14ac:dyDescent="0.25">
      <c r="A74" s="10">
        <v>-2.29E-2</v>
      </c>
      <c r="B74" s="10">
        <v>2.2399999999999998</v>
      </c>
      <c r="C74" s="10">
        <v>-1.2E-2</v>
      </c>
      <c r="D74" s="10">
        <f t="shared" si="2"/>
        <v>2.6879999999999998E-2</v>
      </c>
      <c r="E74" s="10">
        <f t="shared" si="3"/>
        <v>5.0175999999999989</v>
      </c>
    </row>
    <row r="75" spans="1:5" x14ac:dyDescent="0.25">
      <c r="A75" s="10">
        <v>-2.2800000000000001E-2</v>
      </c>
      <c r="B75" s="10">
        <v>2.16</v>
      </c>
      <c r="C75" s="10">
        <v>-1.2E-2</v>
      </c>
      <c r="D75" s="10">
        <f t="shared" si="2"/>
        <v>2.5920000000000002E-2</v>
      </c>
      <c r="E75" s="10">
        <f t="shared" si="3"/>
        <v>4.6656000000000004</v>
      </c>
    </row>
    <row r="76" spans="1:5" x14ac:dyDescent="0.25">
      <c r="A76" s="10">
        <v>-2.2700000000000001E-2</v>
      </c>
      <c r="B76" s="10">
        <v>2.2399999999999998</v>
      </c>
      <c r="C76" s="10">
        <v>-1.2800000000000001E-2</v>
      </c>
      <c r="D76" s="10">
        <f t="shared" si="2"/>
        <v>2.8672E-2</v>
      </c>
      <c r="E76" s="10">
        <f t="shared" si="3"/>
        <v>5.0175999999999989</v>
      </c>
    </row>
    <row r="77" spans="1:5" x14ac:dyDescent="0.25">
      <c r="A77" s="10">
        <v>-2.2599999999999999E-2</v>
      </c>
      <c r="B77" s="10">
        <v>2.16</v>
      </c>
      <c r="C77" s="10">
        <v>-1.2800000000000001E-2</v>
      </c>
      <c r="D77" s="10">
        <f t="shared" si="2"/>
        <v>2.7648000000000002E-2</v>
      </c>
      <c r="E77" s="10">
        <f t="shared" si="3"/>
        <v>4.6656000000000004</v>
      </c>
    </row>
    <row r="78" spans="1:5" x14ac:dyDescent="0.25">
      <c r="A78" s="10">
        <v>-2.2499999999999999E-2</v>
      </c>
      <c r="B78" s="10">
        <v>2.2000000000000002</v>
      </c>
      <c r="C78" s="10">
        <v>-1.3599999999999999E-2</v>
      </c>
      <c r="D78" s="10">
        <f t="shared" si="2"/>
        <v>2.9920000000000002E-2</v>
      </c>
      <c r="E78" s="10">
        <f t="shared" si="3"/>
        <v>4.8400000000000007</v>
      </c>
    </row>
    <row r="79" spans="1:5" x14ac:dyDescent="0.25">
      <c r="A79" s="10">
        <v>-2.24E-2</v>
      </c>
      <c r="B79" s="10">
        <v>2.2000000000000002</v>
      </c>
      <c r="C79" s="10">
        <v>-1.3599999999999999E-2</v>
      </c>
      <c r="D79" s="10">
        <f t="shared" si="2"/>
        <v>2.9920000000000002E-2</v>
      </c>
      <c r="E79" s="10">
        <f t="shared" si="3"/>
        <v>4.8400000000000007</v>
      </c>
    </row>
    <row r="80" spans="1:5" x14ac:dyDescent="0.25">
      <c r="A80" s="10">
        <v>-2.23E-2</v>
      </c>
      <c r="B80" s="10">
        <v>2.16</v>
      </c>
      <c r="C80" s="10">
        <v>-1.3599999999999999E-2</v>
      </c>
      <c r="D80" s="10">
        <f t="shared" si="2"/>
        <v>2.9375999999999999E-2</v>
      </c>
      <c r="E80" s="10">
        <f t="shared" si="3"/>
        <v>4.6656000000000004</v>
      </c>
    </row>
    <row r="81" spans="1:5" x14ac:dyDescent="0.25">
      <c r="A81" s="10">
        <v>-2.2200000000000001E-2</v>
      </c>
      <c r="B81" s="10">
        <v>2.16</v>
      </c>
      <c r="C81" s="10">
        <v>-1.3599999999999999E-2</v>
      </c>
      <c r="D81" s="10">
        <f t="shared" si="2"/>
        <v>2.9375999999999999E-2</v>
      </c>
      <c r="E81" s="10">
        <f t="shared" si="3"/>
        <v>4.6656000000000004</v>
      </c>
    </row>
    <row r="82" spans="1:5" x14ac:dyDescent="0.25">
      <c r="A82" s="10">
        <v>-2.2100000000000002E-2</v>
      </c>
      <c r="B82" s="10">
        <v>2.12</v>
      </c>
      <c r="C82" s="10">
        <v>-1.44E-2</v>
      </c>
      <c r="D82" s="10">
        <f t="shared" si="2"/>
        <v>3.0528E-2</v>
      </c>
      <c r="E82" s="10">
        <f t="shared" si="3"/>
        <v>4.4944000000000006</v>
      </c>
    </row>
    <row r="83" spans="1:5" x14ac:dyDescent="0.25">
      <c r="A83" s="10">
        <v>-2.1999999999999999E-2</v>
      </c>
      <c r="B83" s="10">
        <v>2.16</v>
      </c>
      <c r="C83" s="10">
        <v>-1.44E-2</v>
      </c>
      <c r="D83" s="10">
        <f t="shared" si="2"/>
        <v>3.1104E-2</v>
      </c>
      <c r="E83" s="10">
        <f t="shared" si="3"/>
        <v>4.6656000000000004</v>
      </c>
    </row>
    <row r="84" spans="1:5" x14ac:dyDescent="0.25">
      <c r="A84" s="10">
        <v>-2.1899999999999999E-2</v>
      </c>
      <c r="B84" s="10">
        <v>2.12</v>
      </c>
      <c r="C84" s="10">
        <v>-1.52E-2</v>
      </c>
      <c r="D84" s="10">
        <f t="shared" si="2"/>
        <v>3.2224000000000003E-2</v>
      </c>
      <c r="E84" s="10">
        <f t="shared" si="3"/>
        <v>4.4944000000000006</v>
      </c>
    </row>
    <row r="85" spans="1:5" x14ac:dyDescent="0.25">
      <c r="A85" s="10">
        <v>-2.18E-2</v>
      </c>
      <c r="B85" s="10">
        <v>2.16</v>
      </c>
      <c r="C85" s="10">
        <v>-1.44E-2</v>
      </c>
      <c r="D85" s="10">
        <f t="shared" si="2"/>
        <v>3.1104E-2</v>
      </c>
      <c r="E85" s="10">
        <f t="shared" si="3"/>
        <v>4.6656000000000004</v>
      </c>
    </row>
    <row r="86" spans="1:5" x14ac:dyDescent="0.25">
      <c r="A86" s="10">
        <v>-2.1700000000000001E-2</v>
      </c>
      <c r="B86" s="10">
        <v>2.08</v>
      </c>
      <c r="C86" s="10">
        <v>-1.52E-2</v>
      </c>
      <c r="D86" s="10">
        <f t="shared" si="2"/>
        <v>3.1615999999999998E-2</v>
      </c>
      <c r="E86" s="10">
        <f t="shared" si="3"/>
        <v>4.3264000000000005</v>
      </c>
    </row>
    <row r="87" spans="1:5" x14ac:dyDescent="0.25">
      <c r="A87" s="10">
        <v>-2.1600000000000001E-2</v>
      </c>
      <c r="B87" s="10">
        <v>2.08</v>
      </c>
      <c r="C87" s="10">
        <v>-1.52E-2</v>
      </c>
      <c r="D87" s="10">
        <f t="shared" si="2"/>
        <v>3.1615999999999998E-2</v>
      </c>
      <c r="E87" s="10">
        <f t="shared" si="3"/>
        <v>4.3264000000000005</v>
      </c>
    </row>
    <row r="88" spans="1:5" x14ac:dyDescent="0.25">
      <c r="A88" s="10">
        <v>-2.1499999999999998E-2</v>
      </c>
      <c r="B88" s="10">
        <v>2.04</v>
      </c>
      <c r="C88" s="10">
        <v>-1.6E-2</v>
      </c>
      <c r="D88" s="10">
        <f t="shared" si="2"/>
        <v>3.2640000000000002E-2</v>
      </c>
      <c r="E88" s="10">
        <f t="shared" si="3"/>
        <v>4.1616</v>
      </c>
    </row>
    <row r="89" spans="1:5" x14ac:dyDescent="0.25">
      <c r="A89" s="10">
        <v>-2.1399999999999999E-2</v>
      </c>
      <c r="B89" s="10">
        <v>2.04</v>
      </c>
      <c r="C89" s="10">
        <v>-1.52E-2</v>
      </c>
      <c r="D89" s="10">
        <f t="shared" si="2"/>
        <v>3.1008000000000001E-2</v>
      </c>
      <c r="E89" s="10">
        <f t="shared" si="3"/>
        <v>4.1616</v>
      </c>
    </row>
    <row r="90" spans="1:5" x14ac:dyDescent="0.25">
      <c r="A90" s="10">
        <v>-2.1299999999999999E-2</v>
      </c>
      <c r="B90" s="10">
        <v>1.92</v>
      </c>
      <c r="C90" s="10">
        <v>-1.6E-2</v>
      </c>
      <c r="D90" s="10">
        <f t="shared" si="2"/>
        <v>3.0720000000000001E-2</v>
      </c>
      <c r="E90" s="10">
        <f t="shared" si="3"/>
        <v>3.6863999999999999</v>
      </c>
    </row>
    <row r="91" spans="1:5" x14ac:dyDescent="0.25">
      <c r="A91" s="10">
        <v>-2.12E-2</v>
      </c>
      <c r="B91" s="10">
        <v>1.92</v>
      </c>
      <c r="C91" s="10">
        <v>-1.6E-2</v>
      </c>
      <c r="D91" s="10">
        <f t="shared" si="2"/>
        <v>3.0720000000000001E-2</v>
      </c>
      <c r="E91" s="10">
        <f t="shared" si="3"/>
        <v>3.6863999999999999</v>
      </c>
    </row>
    <row r="92" spans="1:5" x14ac:dyDescent="0.25">
      <c r="A92" s="10">
        <v>-2.1100000000000001E-2</v>
      </c>
      <c r="B92" s="10">
        <v>1.8399999999999999</v>
      </c>
      <c r="C92" s="10">
        <v>-1.52E-2</v>
      </c>
      <c r="D92" s="10">
        <f t="shared" si="2"/>
        <v>2.7967999999999996E-2</v>
      </c>
      <c r="E92" s="10">
        <f t="shared" si="3"/>
        <v>3.3855999999999993</v>
      </c>
    </row>
    <row r="93" spans="1:5" x14ac:dyDescent="0.25">
      <c r="A93" s="10">
        <v>-2.1000000000000001E-2</v>
      </c>
      <c r="B93" s="10">
        <v>1.8399999999999999</v>
      </c>
      <c r="C93" s="10">
        <v>-1.6E-2</v>
      </c>
      <c r="D93" s="10">
        <f t="shared" si="2"/>
        <v>2.9439999999999997E-2</v>
      </c>
      <c r="E93" s="10">
        <f t="shared" si="3"/>
        <v>3.3855999999999993</v>
      </c>
    </row>
    <row r="94" spans="1:5" x14ac:dyDescent="0.25">
      <c r="A94" s="10">
        <v>-2.0899999999999998E-2</v>
      </c>
      <c r="B94" s="10">
        <v>1.7600000000000002</v>
      </c>
      <c r="C94" s="10">
        <v>-1.52E-2</v>
      </c>
      <c r="D94" s="10">
        <f t="shared" si="2"/>
        <v>2.6752000000000005E-2</v>
      </c>
      <c r="E94" s="10">
        <f t="shared" si="3"/>
        <v>3.0976000000000008</v>
      </c>
    </row>
    <row r="95" spans="1:5" x14ac:dyDescent="0.25">
      <c r="A95" s="10">
        <v>-2.0799999999999999E-2</v>
      </c>
      <c r="B95" s="10">
        <v>1.7600000000000002</v>
      </c>
      <c r="C95" s="10">
        <v>-1.6E-2</v>
      </c>
      <c r="D95" s="10">
        <f t="shared" si="2"/>
        <v>2.8160000000000004E-2</v>
      </c>
      <c r="E95" s="10">
        <f t="shared" si="3"/>
        <v>3.0976000000000008</v>
      </c>
    </row>
    <row r="96" spans="1:5" x14ac:dyDescent="0.25">
      <c r="A96" s="10">
        <v>-2.07E-2</v>
      </c>
      <c r="B96" s="10">
        <v>1.6800000000000002</v>
      </c>
      <c r="C96" s="10">
        <v>-1.52E-2</v>
      </c>
      <c r="D96" s="10">
        <f t="shared" si="2"/>
        <v>2.5536000000000003E-2</v>
      </c>
      <c r="E96" s="10">
        <f t="shared" si="3"/>
        <v>2.8224000000000005</v>
      </c>
    </row>
    <row r="97" spans="1:5" x14ac:dyDescent="0.25">
      <c r="A97" s="10">
        <v>-2.06E-2</v>
      </c>
      <c r="B97" s="10">
        <v>1.6800000000000002</v>
      </c>
      <c r="C97" s="10">
        <v>-1.6E-2</v>
      </c>
      <c r="D97" s="10">
        <f t="shared" si="2"/>
        <v>2.6880000000000005E-2</v>
      </c>
      <c r="E97" s="10">
        <f t="shared" si="3"/>
        <v>2.8224000000000005</v>
      </c>
    </row>
    <row r="98" spans="1:5" x14ac:dyDescent="0.25">
      <c r="A98" s="10">
        <v>-2.0500000000000001E-2</v>
      </c>
      <c r="B98" s="10">
        <v>1.52</v>
      </c>
      <c r="C98" s="10">
        <v>-1.6E-2</v>
      </c>
      <c r="D98" s="10">
        <f t="shared" si="2"/>
        <v>2.4320000000000001E-2</v>
      </c>
      <c r="E98" s="10">
        <f t="shared" si="3"/>
        <v>2.3104</v>
      </c>
    </row>
    <row r="99" spans="1:5" x14ac:dyDescent="0.25">
      <c r="A99" s="10">
        <v>-2.0400000000000001E-2</v>
      </c>
      <c r="B99" s="10">
        <v>1.52</v>
      </c>
      <c r="C99" s="10">
        <v>-1.52E-2</v>
      </c>
      <c r="D99" s="10">
        <f t="shared" si="2"/>
        <v>2.3104E-2</v>
      </c>
      <c r="E99" s="10">
        <f t="shared" si="3"/>
        <v>2.3104</v>
      </c>
    </row>
    <row r="100" spans="1:5" x14ac:dyDescent="0.25">
      <c r="A100" s="10">
        <v>-2.0299999999999999E-2</v>
      </c>
      <c r="B100" s="10">
        <v>1.4</v>
      </c>
      <c r="C100" s="10">
        <v>-1.6E-2</v>
      </c>
      <c r="D100" s="10">
        <f t="shared" si="2"/>
        <v>2.24E-2</v>
      </c>
      <c r="E100" s="10">
        <f t="shared" si="3"/>
        <v>1.9599999999999997</v>
      </c>
    </row>
    <row r="101" spans="1:5" x14ac:dyDescent="0.25">
      <c r="A101" s="10">
        <v>-2.0199999999999999E-2</v>
      </c>
      <c r="B101" s="10">
        <v>1.4</v>
      </c>
      <c r="C101" s="10">
        <v>-1.6E-2</v>
      </c>
      <c r="D101" s="10">
        <f t="shared" si="2"/>
        <v>2.24E-2</v>
      </c>
      <c r="E101" s="10">
        <f t="shared" si="3"/>
        <v>1.9599999999999997</v>
      </c>
    </row>
    <row r="102" spans="1:5" x14ac:dyDescent="0.25">
      <c r="A102" s="10">
        <v>-2.01E-2</v>
      </c>
      <c r="B102" s="10">
        <v>1.24</v>
      </c>
      <c r="C102" s="10">
        <v>-1.44E-2</v>
      </c>
      <c r="D102" s="10">
        <f t="shared" si="2"/>
        <v>1.7856E-2</v>
      </c>
      <c r="E102" s="10">
        <f t="shared" si="3"/>
        <v>1.5376000000000001</v>
      </c>
    </row>
    <row r="103" spans="1:5" x14ac:dyDescent="0.25">
      <c r="A103" s="10">
        <v>-0.02</v>
      </c>
      <c r="B103" s="10">
        <v>1.24</v>
      </c>
      <c r="C103" s="10">
        <v>-1.52E-2</v>
      </c>
      <c r="D103" s="10">
        <f t="shared" si="2"/>
        <v>1.8848E-2</v>
      </c>
      <c r="E103" s="10">
        <f t="shared" si="3"/>
        <v>1.5376000000000001</v>
      </c>
    </row>
    <row r="104" spans="1:5" x14ac:dyDescent="0.25">
      <c r="A104" s="10">
        <v>-1.9900000000000001E-2</v>
      </c>
      <c r="B104" s="10">
        <v>1.1199999999999999</v>
      </c>
      <c r="C104" s="10">
        <v>-1.44E-2</v>
      </c>
      <c r="D104" s="10">
        <f t="shared" si="2"/>
        <v>1.6127999999999997E-2</v>
      </c>
      <c r="E104" s="10">
        <f t="shared" si="3"/>
        <v>1.2543999999999997</v>
      </c>
    </row>
    <row r="105" spans="1:5" x14ac:dyDescent="0.25">
      <c r="A105" s="10">
        <v>-1.9800000000000002E-2</v>
      </c>
      <c r="B105" s="10">
        <v>1.08</v>
      </c>
      <c r="C105" s="10">
        <v>-1.44E-2</v>
      </c>
      <c r="D105" s="10">
        <f t="shared" si="2"/>
        <v>1.5552E-2</v>
      </c>
      <c r="E105" s="10">
        <f t="shared" si="3"/>
        <v>1.1664000000000001</v>
      </c>
    </row>
    <row r="106" spans="1:5" x14ac:dyDescent="0.25">
      <c r="A106" s="10">
        <v>-1.9699999999999999E-2</v>
      </c>
      <c r="B106" s="10">
        <v>0.88000000000000012</v>
      </c>
      <c r="C106" s="10">
        <v>-1.3599999999999999E-2</v>
      </c>
      <c r="D106" s="10">
        <f t="shared" si="2"/>
        <v>1.1968000000000001E-2</v>
      </c>
      <c r="E106" s="10">
        <f t="shared" si="3"/>
        <v>0.7744000000000002</v>
      </c>
    </row>
    <row r="107" spans="1:5" x14ac:dyDescent="0.25">
      <c r="A107" s="10">
        <v>-1.9599999999999999E-2</v>
      </c>
      <c r="B107" s="10">
        <v>0.88000000000000012</v>
      </c>
      <c r="C107" s="10">
        <v>-1.3599999999999999E-2</v>
      </c>
      <c r="D107" s="10">
        <f t="shared" si="2"/>
        <v>1.1968000000000001E-2</v>
      </c>
      <c r="E107" s="10">
        <f t="shared" si="3"/>
        <v>0.7744000000000002</v>
      </c>
    </row>
    <row r="108" spans="1:5" x14ac:dyDescent="0.25">
      <c r="A108" s="10">
        <v>-1.95E-2</v>
      </c>
      <c r="B108" s="10">
        <v>0.76</v>
      </c>
      <c r="C108" s="10">
        <v>-1.44E-2</v>
      </c>
      <c r="D108" s="10">
        <f t="shared" si="2"/>
        <v>1.0944000000000001E-2</v>
      </c>
      <c r="E108" s="10">
        <f t="shared" si="3"/>
        <v>0.5776</v>
      </c>
    </row>
    <row r="109" spans="1:5" x14ac:dyDescent="0.25">
      <c r="A109" s="10">
        <v>-1.9400000000000001E-2</v>
      </c>
      <c r="B109" s="10">
        <v>0.76</v>
      </c>
      <c r="C109" s="10">
        <v>-1.3599999999999999E-2</v>
      </c>
      <c r="D109" s="10">
        <f t="shared" si="2"/>
        <v>1.0336E-2</v>
      </c>
      <c r="E109" s="10">
        <f t="shared" si="3"/>
        <v>0.5776</v>
      </c>
    </row>
    <row r="110" spans="1:5" x14ac:dyDescent="0.25">
      <c r="A110" s="10">
        <v>-1.9300000000000001E-2</v>
      </c>
      <c r="B110" s="10">
        <v>0.6</v>
      </c>
      <c r="C110" s="10">
        <v>-1.2E-2</v>
      </c>
      <c r="D110" s="10">
        <f t="shared" si="2"/>
        <v>7.1999999999999998E-3</v>
      </c>
      <c r="E110" s="10">
        <f t="shared" si="3"/>
        <v>0.36</v>
      </c>
    </row>
    <row r="111" spans="1:5" x14ac:dyDescent="0.25">
      <c r="A111" s="10">
        <v>-1.9199999999999998E-2</v>
      </c>
      <c r="B111" s="10">
        <v>0.55999999999999994</v>
      </c>
      <c r="C111" s="10">
        <v>-1.2800000000000001E-2</v>
      </c>
      <c r="D111" s="10">
        <f t="shared" si="2"/>
        <v>7.1679999999999999E-3</v>
      </c>
      <c r="E111" s="10">
        <f t="shared" si="3"/>
        <v>0.31359999999999993</v>
      </c>
    </row>
    <row r="112" spans="1:5" x14ac:dyDescent="0.25">
      <c r="A112" s="10">
        <v>-1.9099999999999999E-2</v>
      </c>
      <c r="B112" s="10">
        <v>0.44000000000000006</v>
      </c>
      <c r="C112" s="10">
        <v>-1.2E-2</v>
      </c>
      <c r="D112" s="10">
        <f t="shared" si="2"/>
        <v>5.2800000000000008E-3</v>
      </c>
      <c r="E112" s="10">
        <f t="shared" si="3"/>
        <v>0.19360000000000005</v>
      </c>
    </row>
    <row r="113" spans="1:5" x14ac:dyDescent="0.25">
      <c r="A113" s="10">
        <v>-1.9E-2</v>
      </c>
      <c r="B113" s="10">
        <v>0.4</v>
      </c>
      <c r="C113" s="10">
        <v>-1.2E-2</v>
      </c>
      <c r="D113" s="10">
        <f t="shared" si="2"/>
        <v>4.8000000000000004E-3</v>
      </c>
      <c r="E113" s="10">
        <f t="shared" si="3"/>
        <v>0.16000000000000003</v>
      </c>
    </row>
    <row r="114" spans="1:5" x14ac:dyDescent="0.25">
      <c r="A114" s="10">
        <v>-1.89E-2</v>
      </c>
      <c r="B114" s="10">
        <v>0.24</v>
      </c>
      <c r="C114" s="10">
        <v>-1.04E-2</v>
      </c>
      <c r="D114" s="10">
        <f t="shared" si="2"/>
        <v>2.496E-3</v>
      </c>
      <c r="E114" s="10">
        <f t="shared" si="3"/>
        <v>5.7599999999999998E-2</v>
      </c>
    </row>
    <row r="115" spans="1:5" x14ac:dyDescent="0.25">
      <c r="A115" s="10">
        <v>-1.8800000000000001E-2</v>
      </c>
      <c r="B115" s="10">
        <v>0.27999999999999997</v>
      </c>
      <c r="C115" s="10">
        <v>-1.04E-2</v>
      </c>
      <c r="D115" s="10">
        <f t="shared" si="2"/>
        <v>2.9119999999999997E-3</v>
      </c>
      <c r="E115" s="10">
        <f t="shared" si="3"/>
        <v>7.8399999999999984E-2</v>
      </c>
    </row>
    <row r="116" spans="1:5" x14ac:dyDescent="0.25">
      <c r="A116" s="10">
        <v>-1.8700000000000001E-2</v>
      </c>
      <c r="B116" s="10">
        <v>0.08</v>
      </c>
      <c r="C116" s="10">
        <v>-1.04E-2</v>
      </c>
      <c r="D116" s="10">
        <f t="shared" si="2"/>
        <v>8.3199999999999995E-4</v>
      </c>
      <c r="E116" s="10">
        <f t="shared" si="3"/>
        <v>6.4000000000000003E-3</v>
      </c>
    </row>
    <row r="117" spans="1:5" x14ac:dyDescent="0.25">
      <c r="A117" s="10">
        <v>-1.8599999999999998E-2</v>
      </c>
      <c r="B117" s="10">
        <v>0.12</v>
      </c>
      <c r="C117" s="10">
        <v>-1.04E-2</v>
      </c>
      <c r="D117" s="10">
        <f t="shared" si="2"/>
        <v>1.248E-3</v>
      </c>
      <c r="E117" s="10">
        <f t="shared" si="3"/>
        <v>1.44E-2</v>
      </c>
    </row>
    <row r="118" spans="1:5" x14ac:dyDescent="0.25">
      <c r="A118" s="10">
        <v>-1.8499999999999999E-2</v>
      </c>
      <c r="B118" s="10">
        <v>-0.04</v>
      </c>
      <c r="C118" s="10">
        <v>-8.8000000000000005E-3</v>
      </c>
      <c r="D118" s="10">
        <f t="shared" si="2"/>
        <v>3.5200000000000005E-4</v>
      </c>
      <c r="E118" s="10">
        <f t="shared" si="3"/>
        <v>1.6000000000000001E-3</v>
      </c>
    </row>
    <row r="119" spans="1:5" x14ac:dyDescent="0.25">
      <c r="A119" s="10">
        <v>-1.84E-2</v>
      </c>
      <c r="B119" s="10">
        <v>-0.12</v>
      </c>
      <c r="C119" s="10">
        <v>-8.8000000000000005E-3</v>
      </c>
      <c r="D119" s="10">
        <f t="shared" si="2"/>
        <v>1.0560000000000001E-3</v>
      </c>
      <c r="E119" s="10">
        <f t="shared" si="3"/>
        <v>1.44E-2</v>
      </c>
    </row>
    <row r="120" spans="1:5" x14ac:dyDescent="0.25">
      <c r="A120" s="10">
        <v>-1.83E-2</v>
      </c>
      <c r="B120" s="10">
        <v>-0.27999999999999997</v>
      </c>
      <c r="C120" s="10">
        <v>-8.0000000000000002E-3</v>
      </c>
      <c r="D120" s="10">
        <f t="shared" si="2"/>
        <v>2.2399999999999998E-3</v>
      </c>
      <c r="E120" s="10">
        <f t="shared" si="3"/>
        <v>7.8399999999999984E-2</v>
      </c>
    </row>
    <row r="121" spans="1:5" x14ac:dyDescent="0.25">
      <c r="A121" s="10">
        <v>-1.8200000000000001E-2</v>
      </c>
      <c r="B121" s="10">
        <v>-0.32</v>
      </c>
      <c r="C121" s="10">
        <v>-7.1999999999999998E-3</v>
      </c>
      <c r="D121" s="10">
        <f t="shared" si="2"/>
        <v>2.3040000000000001E-3</v>
      </c>
      <c r="E121" s="10">
        <f t="shared" si="3"/>
        <v>0.1024</v>
      </c>
    </row>
    <row r="122" spans="1:5" x14ac:dyDescent="0.25">
      <c r="A122" s="10">
        <v>-1.8100000000000002E-2</v>
      </c>
      <c r="B122" s="10">
        <v>-0.44000000000000006</v>
      </c>
      <c r="C122" s="10">
        <v>-8.0000000000000002E-3</v>
      </c>
      <c r="D122" s="10">
        <f t="shared" si="2"/>
        <v>3.5200000000000006E-3</v>
      </c>
      <c r="E122" s="10">
        <f t="shared" si="3"/>
        <v>0.19360000000000005</v>
      </c>
    </row>
    <row r="123" spans="1:5" x14ac:dyDescent="0.25">
      <c r="A123" s="10">
        <v>-1.7999999999999999E-2</v>
      </c>
      <c r="B123" s="10">
        <v>-0.44000000000000006</v>
      </c>
      <c r="C123" s="10">
        <v>-7.1999999999999998E-3</v>
      </c>
      <c r="D123" s="10">
        <f t="shared" si="2"/>
        <v>3.1680000000000002E-3</v>
      </c>
      <c r="E123" s="10">
        <f t="shared" si="3"/>
        <v>0.19360000000000005</v>
      </c>
    </row>
    <row r="124" spans="1:5" x14ac:dyDescent="0.25">
      <c r="A124" s="10">
        <v>-1.7899999999999999E-2</v>
      </c>
      <c r="B124" s="10">
        <v>-0.6</v>
      </c>
      <c r="C124" s="10">
        <v>-5.5999999999999999E-3</v>
      </c>
      <c r="D124" s="10">
        <f t="shared" si="2"/>
        <v>3.3599999999999997E-3</v>
      </c>
      <c r="E124" s="10">
        <f t="shared" si="3"/>
        <v>0.36</v>
      </c>
    </row>
    <row r="125" spans="1:5" x14ac:dyDescent="0.25">
      <c r="A125" s="10">
        <v>-1.78E-2</v>
      </c>
      <c r="B125" s="10">
        <v>-0.6</v>
      </c>
      <c r="C125" s="10">
        <v>-5.5999999999999999E-3</v>
      </c>
      <c r="D125" s="10">
        <f t="shared" si="2"/>
        <v>3.3599999999999997E-3</v>
      </c>
      <c r="E125" s="10">
        <f t="shared" si="3"/>
        <v>0.36</v>
      </c>
    </row>
    <row r="126" spans="1:5" x14ac:dyDescent="0.25">
      <c r="A126" s="10">
        <v>-1.77E-2</v>
      </c>
      <c r="B126" s="10">
        <v>-0.72</v>
      </c>
      <c r="C126" s="10">
        <v>-4.7999999999999996E-3</v>
      </c>
      <c r="D126" s="10">
        <f t="shared" si="2"/>
        <v>3.4559999999999994E-3</v>
      </c>
      <c r="E126" s="10">
        <f t="shared" si="3"/>
        <v>0.51839999999999997</v>
      </c>
    </row>
    <row r="127" spans="1:5" x14ac:dyDescent="0.25">
      <c r="A127" s="10">
        <v>-1.7600000000000001E-2</v>
      </c>
      <c r="B127" s="10">
        <v>-0.72</v>
      </c>
      <c r="C127" s="10">
        <v>-4.0000000000000001E-3</v>
      </c>
      <c r="D127" s="10">
        <f t="shared" si="2"/>
        <v>2.8799999999999997E-3</v>
      </c>
      <c r="E127" s="10">
        <f t="shared" si="3"/>
        <v>0.51839999999999997</v>
      </c>
    </row>
    <row r="128" spans="1:5" x14ac:dyDescent="0.25">
      <c r="A128" s="10">
        <v>-1.7500000000000002E-2</v>
      </c>
      <c r="B128" s="10">
        <v>-0.88000000000000012</v>
      </c>
      <c r="C128" s="10">
        <v>-3.2000000000000002E-3</v>
      </c>
      <c r="D128" s="10">
        <f t="shared" si="2"/>
        <v>2.8160000000000004E-3</v>
      </c>
      <c r="E128" s="10">
        <f t="shared" si="3"/>
        <v>0.7744000000000002</v>
      </c>
    </row>
    <row r="129" spans="1:5" x14ac:dyDescent="0.25">
      <c r="A129" s="10">
        <v>-1.7399999999999999E-2</v>
      </c>
      <c r="B129" s="10">
        <v>-0.91999999999999993</v>
      </c>
      <c r="C129" s="10">
        <v>-3.2000000000000002E-3</v>
      </c>
      <c r="D129" s="10">
        <f t="shared" si="2"/>
        <v>2.944E-3</v>
      </c>
      <c r="E129" s="10">
        <f t="shared" si="3"/>
        <v>0.84639999999999982</v>
      </c>
    </row>
    <row r="130" spans="1:5" x14ac:dyDescent="0.25">
      <c r="A130" s="10">
        <v>-1.7299999999999999E-2</v>
      </c>
      <c r="B130" s="10">
        <v>-1.08</v>
      </c>
      <c r="C130" s="10">
        <v>-2.3999999999999998E-3</v>
      </c>
      <c r="D130" s="10">
        <f t="shared" si="2"/>
        <v>2.5920000000000001E-3</v>
      </c>
      <c r="E130" s="10">
        <f t="shared" si="3"/>
        <v>1.1664000000000001</v>
      </c>
    </row>
    <row r="131" spans="1:5" x14ac:dyDescent="0.25">
      <c r="A131" s="10">
        <v>-1.72E-2</v>
      </c>
      <c r="B131" s="10">
        <v>-1.04</v>
      </c>
      <c r="C131" s="10">
        <v>-2.3999999999999998E-3</v>
      </c>
      <c r="D131" s="10">
        <f t="shared" ref="D131:D168" si="4">ABS(B131*C131)</f>
        <v>2.496E-3</v>
      </c>
      <c r="E131" s="10">
        <f t="shared" ref="E131:E168" si="5">B131*B131</f>
        <v>1.0816000000000001</v>
      </c>
    </row>
    <row r="132" spans="1:5" x14ac:dyDescent="0.25">
      <c r="A132" s="10">
        <v>-1.7100000000000001E-2</v>
      </c>
      <c r="B132" s="10">
        <v>-1.1599999999999999</v>
      </c>
      <c r="C132" s="10">
        <v>-8.0000000000000004E-4</v>
      </c>
      <c r="D132" s="10">
        <f t="shared" si="4"/>
        <v>9.2800000000000001E-4</v>
      </c>
      <c r="E132" s="10">
        <f t="shared" si="5"/>
        <v>1.3455999999999999</v>
      </c>
    </row>
    <row r="133" spans="1:5" x14ac:dyDescent="0.25">
      <c r="A133" s="10">
        <v>-1.7000000000000001E-2</v>
      </c>
      <c r="B133" s="10">
        <v>-1.1599999999999999</v>
      </c>
      <c r="C133" s="10">
        <v>-8.0000000000000004E-4</v>
      </c>
      <c r="D133" s="10">
        <f t="shared" si="4"/>
        <v>9.2800000000000001E-4</v>
      </c>
      <c r="E133" s="10">
        <f t="shared" si="5"/>
        <v>1.3455999999999999</v>
      </c>
    </row>
    <row r="134" spans="1:5" x14ac:dyDescent="0.25">
      <c r="A134" s="10">
        <v>-1.6899999999999998E-2</v>
      </c>
      <c r="B134" s="10">
        <v>-1.3199999999999998</v>
      </c>
      <c r="C134" s="10">
        <v>-8.0000000000000004E-4</v>
      </c>
      <c r="D134" s="10">
        <f t="shared" si="4"/>
        <v>1.0559999999999999E-3</v>
      </c>
      <c r="E134" s="10">
        <f t="shared" si="5"/>
        <v>1.7423999999999995</v>
      </c>
    </row>
    <row r="135" spans="1:5" x14ac:dyDescent="0.25">
      <c r="A135" s="10">
        <v>-1.6799999999999999E-2</v>
      </c>
      <c r="B135" s="10">
        <v>-1.3199999999999998</v>
      </c>
      <c r="C135" s="10">
        <v>-8.0000000000000004E-4</v>
      </c>
      <c r="D135" s="10">
        <f t="shared" si="4"/>
        <v>1.0559999999999999E-3</v>
      </c>
      <c r="E135" s="10">
        <f t="shared" si="5"/>
        <v>1.7423999999999995</v>
      </c>
    </row>
    <row r="136" spans="1:5" x14ac:dyDescent="0.25">
      <c r="A136" s="10">
        <v>-1.67E-2</v>
      </c>
      <c r="B136" s="10">
        <v>-1.48</v>
      </c>
      <c r="C136" s="10">
        <v>8.0000000000000004E-4</v>
      </c>
      <c r="D136" s="10">
        <f t="shared" si="4"/>
        <v>1.1839999999999999E-3</v>
      </c>
      <c r="E136" s="10">
        <f t="shared" si="5"/>
        <v>2.1903999999999999</v>
      </c>
    </row>
    <row r="137" spans="1:5" x14ac:dyDescent="0.25">
      <c r="A137" s="10">
        <v>-1.66E-2</v>
      </c>
      <c r="B137" s="10">
        <v>-1.48</v>
      </c>
      <c r="C137" s="10">
        <v>0</v>
      </c>
      <c r="D137" s="10">
        <f t="shared" si="4"/>
        <v>0</v>
      </c>
      <c r="E137" s="10">
        <f t="shared" si="5"/>
        <v>2.1903999999999999</v>
      </c>
    </row>
    <row r="138" spans="1:5" x14ac:dyDescent="0.25">
      <c r="A138" s="10">
        <v>-1.6500000000000001E-2</v>
      </c>
      <c r="B138" s="10">
        <v>-1.6</v>
      </c>
      <c r="C138" s="10">
        <v>1.6000000000000001E-3</v>
      </c>
      <c r="D138" s="10">
        <f t="shared" si="4"/>
        <v>2.5600000000000002E-3</v>
      </c>
      <c r="E138" s="10">
        <f t="shared" si="5"/>
        <v>2.5600000000000005</v>
      </c>
    </row>
    <row r="139" spans="1:5" x14ac:dyDescent="0.25">
      <c r="A139" s="10">
        <v>-1.6400000000000001E-2</v>
      </c>
      <c r="B139" s="10">
        <v>-1.6</v>
      </c>
      <c r="C139" s="10">
        <v>2.3999999999999998E-3</v>
      </c>
      <c r="D139" s="10">
        <f t="shared" si="4"/>
        <v>3.8399999999999997E-3</v>
      </c>
      <c r="E139" s="10">
        <f t="shared" si="5"/>
        <v>2.5600000000000005</v>
      </c>
    </row>
    <row r="140" spans="1:5" x14ac:dyDescent="0.25">
      <c r="A140" s="10">
        <v>-1.6299999999999999E-2</v>
      </c>
      <c r="B140" s="10">
        <v>-1.7600000000000002</v>
      </c>
      <c r="C140" s="10">
        <v>2.3999999999999998E-3</v>
      </c>
      <c r="D140" s="10">
        <f t="shared" si="4"/>
        <v>4.2240000000000003E-3</v>
      </c>
      <c r="E140" s="10">
        <f t="shared" si="5"/>
        <v>3.0976000000000008</v>
      </c>
    </row>
    <row r="141" spans="1:5" x14ac:dyDescent="0.25">
      <c r="A141" s="10">
        <v>-1.6199999999999999E-2</v>
      </c>
      <c r="B141" s="10">
        <v>-1.7600000000000002</v>
      </c>
      <c r="C141" s="10">
        <v>4.0000000000000001E-3</v>
      </c>
      <c r="D141" s="10">
        <f t="shared" si="4"/>
        <v>7.0400000000000011E-3</v>
      </c>
      <c r="E141" s="10">
        <f t="shared" si="5"/>
        <v>3.0976000000000008</v>
      </c>
    </row>
    <row r="142" spans="1:5" x14ac:dyDescent="0.25">
      <c r="A142" s="10">
        <v>-1.61E-2</v>
      </c>
      <c r="B142" s="10">
        <v>-1.8399999999999999</v>
      </c>
      <c r="C142" s="10">
        <v>3.2000000000000002E-3</v>
      </c>
      <c r="D142" s="10">
        <f t="shared" si="4"/>
        <v>5.888E-3</v>
      </c>
      <c r="E142" s="10">
        <f t="shared" si="5"/>
        <v>3.3855999999999993</v>
      </c>
    </row>
    <row r="143" spans="1:5" x14ac:dyDescent="0.25">
      <c r="A143" s="10">
        <v>-1.6E-2</v>
      </c>
      <c r="B143" s="10">
        <v>-1.8399999999999999</v>
      </c>
      <c r="C143" s="10">
        <v>4.0000000000000001E-3</v>
      </c>
      <c r="D143" s="10">
        <f t="shared" si="4"/>
        <v>7.3599999999999994E-3</v>
      </c>
      <c r="E143" s="10">
        <f t="shared" si="5"/>
        <v>3.3855999999999993</v>
      </c>
    </row>
    <row r="144" spans="1:5" x14ac:dyDescent="0.25">
      <c r="A144" s="10">
        <v>-1.5900000000000001E-2</v>
      </c>
      <c r="B144" s="10">
        <v>-1.9600000000000002</v>
      </c>
      <c r="C144" s="10">
        <v>5.5999999999999999E-3</v>
      </c>
      <c r="D144" s="10">
        <f t="shared" si="4"/>
        <v>1.0976000000000001E-2</v>
      </c>
      <c r="E144" s="10">
        <f t="shared" si="5"/>
        <v>3.8416000000000006</v>
      </c>
    </row>
    <row r="145" spans="1:5" x14ac:dyDescent="0.25">
      <c r="A145" s="10">
        <v>-1.5800000000000002E-2</v>
      </c>
      <c r="B145" s="10">
        <v>-1.9600000000000002</v>
      </c>
      <c r="C145" s="10">
        <v>5.5999999999999999E-3</v>
      </c>
      <c r="D145" s="10">
        <f t="shared" si="4"/>
        <v>1.0976000000000001E-2</v>
      </c>
      <c r="E145" s="10">
        <f t="shared" si="5"/>
        <v>3.8416000000000006</v>
      </c>
    </row>
    <row r="146" spans="1:5" x14ac:dyDescent="0.25">
      <c r="A146" s="10">
        <v>-1.5699999999999999E-2</v>
      </c>
      <c r="B146" s="10">
        <v>-2.04</v>
      </c>
      <c r="C146" s="10">
        <v>6.4000000000000003E-3</v>
      </c>
      <c r="D146" s="10">
        <f t="shared" si="4"/>
        <v>1.3056000000000002E-2</v>
      </c>
      <c r="E146" s="10">
        <f t="shared" si="5"/>
        <v>4.1616</v>
      </c>
    </row>
    <row r="147" spans="1:5" x14ac:dyDescent="0.25">
      <c r="A147" s="10">
        <v>-1.5599999999999999E-2</v>
      </c>
      <c r="B147" s="10">
        <v>-2.04</v>
      </c>
      <c r="C147" s="10">
        <v>6.4000000000000003E-3</v>
      </c>
      <c r="D147" s="10">
        <f t="shared" si="4"/>
        <v>1.3056000000000002E-2</v>
      </c>
      <c r="E147" s="10">
        <f t="shared" si="5"/>
        <v>4.1616</v>
      </c>
    </row>
    <row r="148" spans="1:5" x14ac:dyDescent="0.25">
      <c r="A148" s="10">
        <v>-1.55E-2</v>
      </c>
      <c r="B148" s="10">
        <v>-2.12</v>
      </c>
      <c r="C148" s="10">
        <v>8.0000000000000002E-3</v>
      </c>
      <c r="D148" s="10">
        <f t="shared" si="4"/>
        <v>1.6960000000000003E-2</v>
      </c>
      <c r="E148" s="10">
        <f t="shared" si="5"/>
        <v>4.4944000000000006</v>
      </c>
    </row>
    <row r="149" spans="1:5" x14ac:dyDescent="0.25">
      <c r="A149" s="10">
        <v>-1.54E-2</v>
      </c>
      <c r="B149" s="10">
        <v>-2.12</v>
      </c>
      <c r="C149" s="10">
        <v>8.0000000000000002E-3</v>
      </c>
      <c r="D149" s="10">
        <f t="shared" si="4"/>
        <v>1.6960000000000003E-2</v>
      </c>
      <c r="E149" s="10">
        <f t="shared" si="5"/>
        <v>4.4944000000000006</v>
      </c>
    </row>
    <row r="150" spans="1:5" x14ac:dyDescent="0.25">
      <c r="A150" s="10">
        <v>-1.5299999999999999E-2</v>
      </c>
      <c r="B150" s="10">
        <v>-2.16</v>
      </c>
      <c r="C150" s="10">
        <v>8.8000000000000005E-3</v>
      </c>
      <c r="D150" s="10">
        <f t="shared" si="4"/>
        <v>1.9008000000000004E-2</v>
      </c>
      <c r="E150" s="10">
        <f t="shared" si="5"/>
        <v>4.6656000000000004</v>
      </c>
    </row>
    <row r="151" spans="1:5" x14ac:dyDescent="0.25">
      <c r="A151" s="10">
        <v>-1.52E-2</v>
      </c>
      <c r="B151" s="10">
        <v>-2.2000000000000002</v>
      </c>
      <c r="C151" s="10">
        <v>8.0000000000000002E-3</v>
      </c>
      <c r="D151" s="10">
        <f t="shared" si="4"/>
        <v>1.7600000000000001E-2</v>
      </c>
      <c r="E151" s="10">
        <f t="shared" si="5"/>
        <v>4.8400000000000007</v>
      </c>
    </row>
    <row r="152" spans="1:5" x14ac:dyDescent="0.25">
      <c r="A152" s="10">
        <v>-1.5100000000000001E-2</v>
      </c>
      <c r="B152" s="10">
        <v>-2.16</v>
      </c>
      <c r="C152" s="10">
        <v>1.04E-2</v>
      </c>
      <c r="D152" s="10">
        <f t="shared" si="4"/>
        <v>2.2464000000000001E-2</v>
      </c>
      <c r="E152" s="10">
        <f t="shared" si="5"/>
        <v>4.6656000000000004</v>
      </c>
    </row>
    <row r="153" spans="1:5" x14ac:dyDescent="0.25">
      <c r="A153" s="10">
        <v>-1.4999999999999999E-2</v>
      </c>
      <c r="B153" s="10">
        <v>-2.2000000000000002</v>
      </c>
      <c r="C153" s="10">
        <v>9.5999999999999992E-3</v>
      </c>
      <c r="D153" s="10">
        <f t="shared" si="4"/>
        <v>2.112E-2</v>
      </c>
      <c r="E153" s="10">
        <f t="shared" si="5"/>
        <v>4.8400000000000007</v>
      </c>
    </row>
    <row r="154" spans="1:5" x14ac:dyDescent="0.25">
      <c r="A154" s="10">
        <v>-1.49E-2</v>
      </c>
      <c r="B154" s="10">
        <v>-2.2399999999999998</v>
      </c>
      <c r="C154" s="10">
        <v>1.12E-2</v>
      </c>
      <c r="D154" s="10">
        <f t="shared" si="4"/>
        <v>2.5087999999999996E-2</v>
      </c>
      <c r="E154" s="10">
        <f t="shared" si="5"/>
        <v>5.0175999999999989</v>
      </c>
    </row>
    <row r="155" spans="1:5" x14ac:dyDescent="0.25">
      <c r="A155" s="10">
        <v>-1.4800000000000001E-2</v>
      </c>
      <c r="B155" s="10">
        <v>-2.2000000000000002</v>
      </c>
      <c r="C155" s="10">
        <v>1.12E-2</v>
      </c>
      <c r="D155" s="10">
        <f t="shared" si="4"/>
        <v>2.4640000000000002E-2</v>
      </c>
      <c r="E155" s="10">
        <f t="shared" si="5"/>
        <v>4.8400000000000007</v>
      </c>
    </row>
    <row r="156" spans="1:5" x14ac:dyDescent="0.25">
      <c r="A156" s="10">
        <v>-1.47E-2</v>
      </c>
      <c r="B156" s="10">
        <v>-2.2399999999999998</v>
      </c>
      <c r="C156" s="10">
        <v>1.2E-2</v>
      </c>
      <c r="D156" s="10">
        <f t="shared" si="4"/>
        <v>2.6879999999999998E-2</v>
      </c>
      <c r="E156" s="10">
        <f t="shared" si="5"/>
        <v>5.0175999999999989</v>
      </c>
    </row>
    <row r="157" spans="1:5" x14ac:dyDescent="0.25">
      <c r="A157" s="10">
        <v>-1.46E-2</v>
      </c>
      <c r="B157" s="10">
        <v>-2.2399999999999998</v>
      </c>
      <c r="C157" s="10">
        <v>1.12E-2</v>
      </c>
      <c r="D157" s="10">
        <f t="shared" si="4"/>
        <v>2.5087999999999996E-2</v>
      </c>
      <c r="E157" s="10">
        <f t="shared" si="5"/>
        <v>5.0175999999999989</v>
      </c>
    </row>
    <row r="158" spans="1:5" x14ac:dyDescent="0.25">
      <c r="A158" s="10">
        <v>-1.4500000000000001E-2</v>
      </c>
      <c r="B158" s="10">
        <v>-2.2000000000000002</v>
      </c>
      <c r="C158" s="10">
        <v>1.2800000000000001E-2</v>
      </c>
      <c r="D158" s="10">
        <f t="shared" si="4"/>
        <v>2.8160000000000004E-2</v>
      </c>
      <c r="E158" s="10">
        <f t="shared" si="5"/>
        <v>4.8400000000000007</v>
      </c>
    </row>
    <row r="159" spans="1:5" x14ac:dyDescent="0.25">
      <c r="A159" s="10">
        <v>-1.44E-2</v>
      </c>
      <c r="B159" s="10">
        <v>-2.2399999999999998</v>
      </c>
      <c r="C159" s="10">
        <v>1.2800000000000001E-2</v>
      </c>
      <c r="D159" s="10">
        <f t="shared" si="4"/>
        <v>2.8672E-2</v>
      </c>
      <c r="E159" s="10">
        <f t="shared" si="5"/>
        <v>5.0175999999999989</v>
      </c>
    </row>
    <row r="160" spans="1:5" x14ac:dyDescent="0.25">
      <c r="A160" s="10">
        <v>-1.43E-2</v>
      </c>
      <c r="B160" s="10">
        <v>-2.2000000000000002</v>
      </c>
      <c r="C160" s="10">
        <v>1.2800000000000001E-2</v>
      </c>
      <c r="D160" s="10">
        <f t="shared" si="4"/>
        <v>2.8160000000000004E-2</v>
      </c>
      <c r="E160" s="10">
        <f t="shared" si="5"/>
        <v>4.8400000000000007</v>
      </c>
    </row>
    <row r="161" spans="1:5" x14ac:dyDescent="0.25">
      <c r="A161" s="10">
        <v>-1.4200000000000001E-2</v>
      </c>
      <c r="B161" s="10">
        <v>-2.2000000000000002</v>
      </c>
      <c r="C161" s="10">
        <v>1.2800000000000001E-2</v>
      </c>
      <c r="D161" s="10">
        <f t="shared" si="4"/>
        <v>2.8160000000000004E-2</v>
      </c>
      <c r="E161" s="10">
        <f t="shared" si="5"/>
        <v>4.8400000000000007</v>
      </c>
    </row>
    <row r="162" spans="1:5" x14ac:dyDescent="0.25">
      <c r="A162" s="10">
        <v>-1.41E-2</v>
      </c>
      <c r="B162" s="10">
        <v>-2.2399999999999998</v>
      </c>
      <c r="C162" s="10">
        <v>1.44E-2</v>
      </c>
      <c r="D162" s="10">
        <f t="shared" si="4"/>
        <v>3.2255999999999993E-2</v>
      </c>
      <c r="E162" s="10">
        <f t="shared" si="5"/>
        <v>5.0175999999999989</v>
      </c>
    </row>
    <row r="163" spans="1:5" x14ac:dyDescent="0.25">
      <c r="A163" s="10">
        <v>-1.4E-2</v>
      </c>
      <c r="B163" s="10">
        <v>-2.2000000000000002</v>
      </c>
      <c r="C163" s="10">
        <v>1.3599999999999999E-2</v>
      </c>
      <c r="D163" s="10">
        <f t="shared" si="4"/>
        <v>2.9920000000000002E-2</v>
      </c>
      <c r="E163" s="10">
        <f t="shared" si="5"/>
        <v>4.8400000000000007</v>
      </c>
    </row>
    <row r="164" spans="1:5" x14ac:dyDescent="0.25">
      <c r="A164" s="10">
        <v>-1.3899999999999999E-2</v>
      </c>
      <c r="B164" s="10">
        <v>-2.16</v>
      </c>
      <c r="C164" s="10">
        <v>1.52E-2</v>
      </c>
      <c r="D164" s="10">
        <f t="shared" si="4"/>
        <v>3.2832E-2</v>
      </c>
      <c r="E164" s="10">
        <f t="shared" si="5"/>
        <v>4.6656000000000004</v>
      </c>
    </row>
    <row r="165" spans="1:5" x14ac:dyDescent="0.25">
      <c r="A165" s="10">
        <v>-1.38E-2</v>
      </c>
      <c r="B165" s="10">
        <v>-2.2000000000000002</v>
      </c>
      <c r="C165" s="10">
        <v>1.44E-2</v>
      </c>
      <c r="D165" s="10">
        <f t="shared" si="4"/>
        <v>3.168E-2</v>
      </c>
      <c r="E165" s="10">
        <f t="shared" si="5"/>
        <v>4.8400000000000007</v>
      </c>
    </row>
    <row r="166" spans="1:5" x14ac:dyDescent="0.25">
      <c r="A166" s="10">
        <v>-1.37E-2</v>
      </c>
      <c r="B166" s="10">
        <v>-2.12</v>
      </c>
      <c r="C166" s="10">
        <v>1.52E-2</v>
      </c>
      <c r="D166" s="10">
        <f t="shared" si="4"/>
        <v>3.2224000000000003E-2</v>
      </c>
      <c r="E166" s="10">
        <f t="shared" si="5"/>
        <v>4.4944000000000006</v>
      </c>
    </row>
    <row r="167" spans="1:5" x14ac:dyDescent="0.25">
      <c r="A167" s="10">
        <v>-1.3599999999999999E-2</v>
      </c>
      <c r="B167" s="10">
        <v>-2.2000000000000002</v>
      </c>
      <c r="C167" s="10">
        <v>1.52E-2</v>
      </c>
      <c r="D167" s="10">
        <f t="shared" si="4"/>
        <v>3.3440000000000004E-2</v>
      </c>
      <c r="E167" s="10">
        <f t="shared" si="5"/>
        <v>4.8400000000000007</v>
      </c>
    </row>
    <row r="168" spans="1:5" x14ac:dyDescent="0.25">
      <c r="A168" s="10">
        <v>-1.35E-2</v>
      </c>
      <c r="B168" s="10">
        <v>-2.12</v>
      </c>
      <c r="C168" s="10">
        <v>1.52E-2</v>
      </c>
      <c r="D168" s="10">
        <f t="shared" si="4"/>
        <v>3.2224000000000003E-2</v>
      </c>
      <c r="E168" s="10">
        <f t="shared" si="5"/>
        <v>4.4944000000000006</v>
      </c>
    </row>
    <row r="169" spans="1:5" x14ac:dyDescent="0.25">
      <c r="A169" s="10">
        <v>-1.34E-2</v>
      </c>
      <c r="B169" s="10">
        <v>-2.12</v>
      </c>
      <c r="C169" s="10">
        <v>1.52E-2</v>
      </c>
    </row>
    <row r="170" spans="1:5" x14ac:dyDescent="0.25">
      <c r="A170" s="10">
        <v>-1.3299999999999999E-2</v>
      </c>
      <c r="B170" s="10">
        <v>-2.12</v>
      </c>
      <c r="C170" s="10">
        <v>1.6E-2</v>
      </c>
    </row>
    <row r="171" spans="1:5" x14ac:dyDescent="0.25">
      <c r="A171" s="10">
        <v>-1.32E-2</v>
      </c>
      <c r="B171" s="10">
        <v>-2.12</v>
      </c>
      <c r="C171" s="10">
        <v>1.6E-2</v>
      </c>
    </row>
    <row r="172" spans="1:5" x14ac:dyDescent="0.25">
      <c r="A172" s="10">
        <v>-1.3100000000000001E-2</v>
      </c>
      <c r="B172" s="10">
        <v>-2.04</v>
      </c>
      <c r="C172" s="10">
        <v>1.6E-2</v>
      </c>
    </row>
    <row r="173" spans="1:5" x14ac:dyDescent="0.25">
      <c r="A173" s="10">
        <v>-1.2999999999999999E-2</v>
      </c>
      <c r="B173" s="10">
        <v>-2.04</v>
      </c>
      <c r="C173" s="10">
        <v>1.6E-2</v>
      </c>
    </row>
    <row r="174" spans="1:5" x14ac:dyDescent="0.25">
      <c r="A174" s="10">
        <v>-1.29E-2</v>
      </c>
      <c r="B174" s="10">
        <v>-1.9600000000000002</v>
      </c>
      <c r="C174" s="10">
        <v>1.6799999999999999E-2</v>
      </c>
    </row>
    <row r="175" spans="1:5" x14ac:dyDescent="0.25">
      <c r="A175" s="10">
        <v>-1.2800000000000001E-2</v>
      </c>
      <c r="B175" s="10">
        <v>-1.9600000000000002</v>
      </c>
      <c r="C175" s="10">
        <v>1.6E-2</v>
      </c>
    </row>
    <row r="176" spans="1:5" x14ac:dyDescent="0.25">
      <c r="A176" s="10">
        <v>-1.2699999999999999E-2</v>
      </c>
      <c r="B176" s="10">
        <v>-1.8800000000000001</v>
      </c>
      <c r="C176" s="10">
        <v>1.6799999999999999E-2</v>
      </c>
    </row>
    <row r="177" spans="1:3" x14ac:dyDescent="0.25">
      <c r="A177" s="10">
        <v>-1.26E-2</v>
      </c>
      <c r="B177" s="10">
        <v>-1.8399999999999999</v>
      </c>
      <c r="C177" s="10">
        <v>1.6E-2</v>
      </c>
    </row>
    <row r="178" spans="1:3" x14ac:dyDescent="0.25">
      <c r="A178" s="10">
        <v>-1.2500000000000001E-2</v>
      </c>
      <c r="B178" s="10">
        <v>-1.8</v>
      </c>
      <c r="C178" s="10">
        <v>1.6799999999999999E-2</v>
      </c>
    </row>
    <row r="179" spans="1:3" x14ac:dyDescent="0.25">
      <c r="A179" s="10">
        <v>-1.24E-2</v>
      </c>
      <c r="B179" s="10">
        <v>-1.8</v>
      </c>
      <c r="C179" s="10">
        <v>1.6799999999999999E-2</v>
      </c>
    </row>
    <row r="180" spans="1:3" x14ac:dyDescent="0.25">
      <c r="A180" s="10">
        <v>-1.23E-2</v>
      </c>
      <c r="B180" s="10">
        <v>-1.6800000000000002</v>
      </c>
      <c r="C180" s="10">
        <v>1.6E-2</v>
      </c>
    </row>
    <row r="181" spans="1:3" x14ac:dyDescent="0.25">
      <c r="A181" s="10">
        <v>-1.2200000000000001E-2</v>
      </c>
      <c r="B181" s="10">
        <v>-1.6800000000000002</v>
      </c>
      <c r="C181" s="10">
        <v>1.6E-2</v>
      </c>
    </row>
    <row r="182" spans="1:3" x14ac:dyDescent="0.25">
      <c r="A182" s="10">
        <v>-1.21E-2</v>
      </c>
      <c r="B182" s="10">
        <v>-1.52</v>
      </c>
      <c r="C182" s="10">
        <v>1.6799999999999999E-2</v>
      </c>
    </row>
    <row r="183" spans="1:3" x14ac:dyDescent="0.25">
      <c r="A183" s="10">
        <v>-1.2E-2</v>
      </c>
      <c r="B183" s="10">
        <v>-1.52</v>
      </c>
      <c r="C183" s="10">
        <v>1.6E-2</v>
      </c>
    </row>
    <row r="184" spans="1:3" x14ac:dyDescent="0.25">
      <c r="A184" s="10">
        <v>-1.1900000000000001E-2</v>
      </c>
      <c r="B184" s="10">
        <v>-1.4</v>
      </c>
      <c r="C184" s="10">
        <v>1.52E-2</v>
      </c>
    </row>
    <row r="185" spans="1:3" x14ac:dyDescent="0.25">
      <c r="A185" s="10">
        <v>-1.18E-2</v>
      </c>
      <c r="B185" s="10">
        <v>-1.4</v>
      </c>
      <c r="C185" s="10">
        <v>1.52E-2</v>
      </c>
    </row>
    <row r="186" spans="1:3" x14ac:dyDescent="0.25">
      <c r="A186" s="10">
        <v>-1.17E-2</v>
      </c>
      <c r="B186" s="10">
        <v>-1.24</v>
      </c>
      <c r="C186" s="10">
        <v>1.6E-2</v>
      </c>
    </row>
    <row r="187" spans="1:3" x14ac:dyDescent="0.25">
      <c r="A187" s="10">
        <v>-1.1599999999999999E-2</v>
      </c>
      <c r="B187" s="10">
        <v>-1.24</v>
      </c>
      <c r="C187" s="10">
        <v>1.52E-2</v>
      </c>
    </row>
    <row r="188" spans="1:3" x14ac:dyDescent="0.25">
      <c r="A188" s="10">
        <v>-1.15E-2</v>
      </c>
      <c r="B188" s="10">
        <v>-1.08</v>
      </c>
      <c r="C188" s="10">
        <v>1.44E-2</v>
      </c>
    </row>
    <row r="189" spans="1:3" x14ac:dyDescent="0.25">
      <c r="A189" s="10">
        <v>-1.14E-2</v>
      </c>
      <c r="B189" s="10">
        <v>-1.08</v>
      </c>
      <c r="C189" s="10">
        <v>1.52E-2</v>
      </c>
    </row>
    <row r="190" spans="1:3" x14ac:dyDescent="0.25">
      <c r="A190" s="10">
        <v>-1.1299999999999999E-2</v>
      </c>
      <c r="B190" s="10">
        <v>-0.88000000000000012</v>
      </c>
      <c r="C190" s="10">
        <v>1.44E-2</v>
      </c>
    </row>
    <row r="191" spans="1:3" x14ac:dyDescent="0.25">
      <c r="A191" s="10">
        <v>-1.12E-2</v>
      </c>
      <c r="B191" s="10">
        <v>-0.84000000000000008</v>
      </c>
      <c r="C191" s="10">
        <v>1.3599999999999999E-2</v>
      </c>
    </row>
    <row r="192" spans="1:3" x14ac:dyDescent="0.25">
      <c r="A192" s="10">
        <v>-1.11E-2</v>
      </c>
      <c r="B192" s="10">
        <v>-0.72</v>
      </c>
      <c r="C192" s="10">
        <v>1.44E-2</v>
      </c>
    </row>
    <row r="193" spans="1:3" x14ac:dyDescent="0.25">
      <c r="A193" s="10">
        <v>-1.0999999999999999E-2</v>
      </c>
      <c r="B193" s="10">
        <v>-0.67999999999999994</v>
      </c>
      <c r="C193" s="10">
        <v>1.3599999999999999E-2</v>
      </c>
    </row>
    <row r="194" spans="1:3" x14ac:dyDescent="0.25">
      <c r="A194" s="10">
        <v>-1.09E-2</v>
      </c>
      <c r="B194" s="10">
        <v>-0.6</v>
      </c>
      <c r="C194" s="10">
        <v>1.2800000000000001E-2</v>
      </c>
    </row>
    <row r="195" spans="1:3" x14ac:dyDescent="0.25">
      <c r="A195" s="10">
        <v>-1.0800000000000001E-2</v>
      </c>
      <c r="B195" s="10">
        <v>-0.55999999999999994</v>
      </c>
      <c r="C195" s="10">
        <v>1.2E-2</v>
      </c>
    </row>
    <row r="196" spans="1:3" x14ac:dyDescent="0.25">
      <c r="A196" s="10">
        <v>-1.0699999999999999E-2</v>
      </c>
      <c r="B196" s="10">
        <v>-0.4</v>
      </c>
      <c r="C196" s="10">
        <v>1.2800000000000001E-2</v>
      </c>
    </row>
    <row r="197" spans="1:3" x14ac:dyDescent="0.25">
      <c r="A197" s="10">
        <v>-1.06E-2</v>
      </c>
      <c r="B197" s="10">
        <v>-0.4</v>
      </c>
      <c r="C197" s="10">
        <v>1.2E-2</v>
      </c>
    </row>
    <row r="198" spans="1:3" x14ac:dyDescent="0.25">
      <c r="A198" s="10">
        <v>-1.0500000000000001E-2</v>
      </c>
      <c r="B198" s="10">
        <v>-0.24</v>
      </c>
      <c r="C198" s="10">
        <v>1.12E-2</v>
      </c>
    </row>
    <row r="199" spans="1:3" x14ac:dyDescent="0.25">
      <c r="A199" s="10">
        <v>-1.04E-2</v>
      </c>
      <c r="B199" s="10">
        <v>-0.24</v>
      </c>
      <c r="C199" s="10">
        <v>1.12E-2</v>
      </c>
    </row>
    <row r="200" spans="1:3" x14ac:dyDescent="0.25">
      <c r="A200" s="10">
        <v>-1.03E-2</v>
      </c>
      <c r="B200" s="10">
        <v>-0.04</v>
      </c>
      <c r="C200" s="10">
        <v>1.04E-2</v>
      </c>
    </row>
    <row r="201" spans="1:3" x14ac:dyDescent="0.25">
      <c r="A201" s="10">
        <v>-1.0200000000000001E-2</v>
      </c>
      <c r="B201" s="10">
        <v>-0.04</v>
      </c>
      <c r="C201" s="10">
        <v>1.04E-2</v>
      </c>
    </row>
    <row r="202" spans="1:3" x14ac:dyDescent="0.25">
      <c r="A202" s="10">
        <v>-1.01E-2</v>
      </c>
      <c r="B202" s="10">
        <v>0.12</v>
      </c>
      <c r="C202" s="10">
        <v>8.8000000000000005E-3</v>
      </c>
    </row>
    <row r="203" spans="1:3" x14ac:dyDescent="0.25">
      <c r="A203" s="10">
        <v>-0.01</v>
      </c>
      <c r="B203" s="10">
        <v>0.16</v>
      </c>
      <c r="C203" s="10">
        <v>9.5999999999999992E-3</v>
      </c>
    </row>
    <row r="204" spans="1:3" x14ac:dyDescent="0.25">
      <c r="A204" s="10">
        <v>-9.9000000000000008E-3</v>
      </c>
      <c r="B204" s="10">
        <v>0.32</v>
      </c>
      <c r="C204" s="10">
        <v>8.0000000000000002E-3</v>
      </c>
    </row>
    <row r="205" spans="1:3" x14ac:dyDescent="0.25">
      <c r="A205" s="10">
        <v>-9.7999999999999997E-3</v>
      </c>
      <c r="B205" s="10">
        <v>0.32</v>
      </c>
      <c r="C205" s="10">
        <v>8.0000000000000002E-3</v>
      </c>
    </row>
    <row r="206" spans="1:3" x14ac:dyDescent="0.25">
      <c r="A206" s="10">
        <v>-9.7000000000000003E-3</v>
      </c>
      <c r="B206" s="10">
        <v>0.48</v>
      </c>
      <c r="C206" s="10">
        <v>7.1999999999999998E-3</v>
      </c>
    </row>
    <row r="207" spans="1:3" x14ac:dyDescent="0.25">
      <c r="A207" s="10">
        <v>-9.5999999999999992E-3</v>
      </c>
      <c r="B207" s="10">
        <v>0.48</v>
      </c>
      <c r="C207" s="10">
        <v>7.1999999999999998E-3</v>
      </c>
    </row>
    <row r="208" spans="1:3" x14ac:dyDescent="0.25">
      <c r="A208" s="10">
        <v>-9.4999999999999998E-3</v>
      </c>
      <c r="B208" s="10">
        <v>0.6</v>
      </c>
      <c r="C208" s="10">
        <v>5.5999999999999999E-3</v>
      </c>
    </row>
    <row r="209" spans="1:3" x14ac:dyDescent="0.25">
      <c r="A209" s="10">
        <v>-9.4000000000000004E-3</v>
      </c>
      <c r="B209" s="10">
        <v>0.64</v>
      </c>
      <c r="C209" s="10">
        <v>6.4000000000000003E-3</v>
      </c>
    </row>
    <row r="210" spans="1:3" x14ac:dyDescent="0.25">
      <c r="A210" s="10">
        <v>-9.2999999999999992E-3</v>
      </c>
      <c r="B210" s="10">
        <v>0.76</v>
      </c>
      <c r="C210" s="10">
        <v>4.7999999999999996E-3</v>
      </c>
    </row>
    <row r="211" spans="1:3" x14ac:dyDescent="0.25">
      <c r="A211" s="10">
        <v>-9.1999999999999998E-3</v>
      </c>
      <c r="B211" s="10">
        <v>0.76</v>
      </c>
      <c r="C211" s="10">
        <v>4.7999999999999996E-3</v>
      </c>
    </row>
    <row r="212" spans="1:3" x14ac:dyDescent="0.25">
      <c r="A212" s="10">
        <v>-9.1000000000000004E-3</v>
      </c>
      <c r="B212" s="10">
        <v>0.91999999999999993</v>
      </c>
      <c r="C212" s="10">
        <v>3.2000000000000002E-3</v>
      </c>
    </row>
    <row r="213" spans="1:3" x14ac:dyDescent="0.25">
      <c r="A213" s="10">
        <v>-8.9999999999999993E-3</v>
      </c>
      <c r="B213" s="10">
        <v>0.91999999999999993</v>
      </c>
      <c r="C213" s="10">
        <v>4.0000000000000001E-3</v>
      </c>
    </row>
    <row r="214" spans="1:3" x14ac:dyDescent="0.25">
      <c r="A214" s="10">
        <v>-8.8999999999999999E-3</v>
      </c>
      <c r="B214" s="10">
        <v>1.04</v>
      </c>
      <c r="C214" s="10">
        <v>2.3999999999999998E-3</v>
      </c>
    </row>
    <row r="215" spans="1:3" x14ac:dyDescent="0.25">
      <c r="A215" s="10">
        <v>-8.8000000000000005E-3</v>
      </c>
      <c r="B215" s="10">
        <v>1.04</v>
      </c>
      <c r="C215" s="10">
        <v>2.3999999999999998E-3</v>
      </c>
    </row>
    <row r="216" spans="1:3" x14ac:dyDescent="0.25">
      <c r="A216" s="10">
        <v>-8.6999999999999994E-3</v>
      </c>
      <c r="B216" s="10">
        <v>1.2</v>
      </c>
      <c r="C216" s="10">
        <v>1.6000000000000001E-3</v>
      </c>
    </row>
    <row r="217" spans="1:3" x14ac:dyDescent="0.25">
      <c r="A217" s="10">
        <v>-8.6E-3</v>
      </c>
      <c r="B217" s="10">
        <v>1.2</v>
      </c>
      <c r="C217" s="10">
        <v>8.0000000000000004E-4</v>
      </c>
    </row>
    <row r="218" spans="1:3" x14ac:dyDescent="0.25">
      <c r="A218" s="10">
        <v>-8.5000000000000006E-3</v>
      </c>
      <c r="B218" s="10">
        <v>1.3199999999999998</v>
      </c>
      <c r="C218" s="10">
        <v>0</v>
      </c>
    </row>
    <row r="219" spans="1:3" x14ac:dyDescent="0.25">
      <c r="A219" s="10">
        <v>-8.3999999999999995E-3</v>
      </c>
      <c r="B219" s="10">
        <v>1.3199999999999998</v>
      </c>
      <c r="C219" s="10">
        <v>-8.0000000000000004E-4</v>
      </c>
    </row>
    <row r="220" spans="1:3" x14ac:dyDescent="0.25">
      <c r="A220" s="10">
        <v>-8.3000000000000001E-3</v>
      </c>
      <c r="B220" s="10">
        <v>1.48</v>
      </c>
      <c r="C220" s="10">
        <v>0</v>
      </c>
    </row>
    <row r="221" spans="1:3" x14ac:dyDescent="0.25">
      <c r="A221" s="10">
        <v>-8.2000000000000007E-3</v>
      </c>
      <c r="B221" s="10">
        <v>1.48</v>
      </c>
      <c r="C221" s="10">
        <v>-8.0000000000000004E-4</v>
      </c>
    </row>
    <row r="222" spans="1:3" x14ac:dyDescent="0.25">
      <c r="A222" s="10">
        <v>-8.0999999999999996E-3</v>
      </c>
      <c r="B222" s="10">
        <v>1.6</v>
      </c>
      <c r="C222" s="10">
        <v>-1.6000000000000001E-3</v>
      </c>
    </row>
    <row r="223" spans="1:3" x14ac:dyDescent="0.25">
      <c r="A223" s="10">
        <v>-8.0000000000000002E-3</v>
      </c>
      <c r="B223" s="10">
        <v>1.6</v>
      </c>
      <c r="C223" s="10">
        <v>-1.6000000000000001E-3</v>
      </c>
    </row>
    <row r="224" spans="1:3" x14ac:dyDescent="0.25">
      <c r="A224" s="10">
        <v>-7.9000000000000008E-3</v>
      </c>
      <c r="B224" s="10">
        <v>1.72</v>
      </c>
      <c r="C224" s="10">
        <v>-3.2000000000000002E-3</v>
      </c>
    </row>
    <row r="225" spans="1:3" x14ac:dyDescent="0.25">
      <c r="A225" s="10">
        <v>-7.7999999999999996E-3</v>
      </c>
      <c r="B225" s="10">
        <v>1.7600000000000002</v>
      </c>
      <c r="C225" s="10">
        <v>-2.3999999999999998E-3</v>
      </c>
    </row>
    <row r="226" spans="1:3" x14ac:dyDescent="0.25">
      <c r="A226" s="10">
        <v>-7.7000000000000002E-3</v>
      </c>
      <c r="B226" s="10">
        <v>1.8399999999999999</v>
      </c>
      <c r="C226" s="10">
        <v>-4.0000000000000001E-3</v>
      </c>
    </row>
    <row r="227" spans="1:3" x14ac:dyDescent="0.25">
      <c r="A227" s="10">
        <v>-7.6E-3</v>
      </c>
      <c r="B227" s="10">
        <v>1.8399999999999999</v>
      </c>
      <c r="C227" s="10">
        <v>-4.0000000000000001E-3</v>
      </c>
    </row>
    <row r="228" spans="1:3" x14ac:dyDescent="0.25">
      <c r="A228" s="10">
        <v>-7.4999999999999997E-3</v>
      </c>
      <c r="B228" s="10">
        <v>1.92</v>
      </c>
      <c r="C228" s="10">
        <v>-5.5999999999999999E-3</v>
      </c>
    </row>
    <row r="229" spans="1:3" x14ac:dyDescent="0.25">
      <c r="A229" s="10">
        <v>-7.4000000000000003E-3</v>
      </c>
      <c r="B229" s="10">
        <v>1.92</v>
      </c>
      <c r="C229" s="10">
        <v>-5.5999999999999999E-3</v>
      </c>
    </row>
    <row r="230" spans="1:3" x14ac:dyDescent="0.25">
      <c r="A230" s="10">
        <v>-7.3000000000000001E-3</v>
      </c>
      <c r="B230" s="10">
        <v>2</v>
      </c>
      <c r="C230" s="10">
        <v>-6.4000000000000003E-3</v>
      </c>
    </row>
    <row r="231" spans="1:3" x14ac:dyDescent="0.25">
      <c r="A231" s="10">
        <v>-7.1999999999999998E-3</v>
      </c>
      <c r="B231" s="10">
        <v>2.04</v>
      </c>
      <c r="C231" s="10">
        <v>-6.4000000000000003E-3</v>
      </c>
    </row>
    <row r="232" spans="1:3" x14ac:dyDescent="0.25">
      <c r="A232" s="10">
        <v>-7.1000000000000004E-3</v>
      </c>
      <c r="B232" s="10">
        <v>2.08</v>
      </c>
      <c r="C232" s="10">
        <v>-8.0000000000000002E-3</v>
      </c>
    </row>
    <row r="233" spans="1:3" x14ac:dyDescent="0.25">
      <c r="A233" s="10">
        <v>-7.0000000000000001E-3</v>
      </c>
      <c r="B233" s="10">
        <v>2.08</v>
      </c>
      <c r="C233" s="10">
        <v>-8.0000000000000002E-3</v>
      </c>
    </row>
    <row r="234" spans="1:3" x14ac:dyDescent="0.25">
      <c r="A234" s="10">
        <v>-6.8999999999999999E-3</v>
      </c>
      <c r="B234" s="10">
        <v>2.16</v>
      </c>
      <c r="C234" s="10">
        <v>-8.8000000000000005E-3</v>
      </c>
    </row>
    <row r="235" spans="1:3" x14ac:dyDescent="0.25">
      <c r="A235" s="10">
        <v>-6.7999999999999996E-3</v>
      </c>
      <c r="B235" s="10">
        <v>2.16</v>
      </c>
      <c r="C235" s="10">
        <v>-8.8000000000000005E-3</v>
      </c>
    </row>
    <row r="236" spans="1:3" x14ac:dyDescent="0.25">
      <c r="A236" s="10">
        <v>-6.7000000000000002E-3</v>
      </c>
      <c r="B236" s="10">
        <v>2.16</v>
      </c>
      <c r="C236" s="10">
        <v>-9.5999999999999992E-3</v>
      </c>
    </row>
    <row r="237" spans="1:3" x14ac:dyDescent="0.25">
      <c r="A237" s="10">
        <v>-6.6E-3</v>
      </c>
      <c r="B237" s="10">
        <v>2.16</v>
      </c>
      <c r="C237" s="10">
        <v>-1.04E-2</v>
      </c>
    </row>
    <row r="238" spans="1:3" x14ac:dyDescent="0.25">
      <c r="A238" s="10">
        <v>-6.4999999999999997E-3</v>
      </c>
      <c r="B238" s="10">
        <v>2.2399999999999998</v>
      </c>
      <c r="C238" s="10">
        <v>-9.5999999999999992E-3</v>
      </c>
    </row>
    <row r="239" spans="1:3" x14ac:dyDescent="0.25">
      <c r="A239" s="10">
        <v>-6.4000000000000003E-3</v>
      </c>
      <c r="B239" s="10">
        <v>2.2000000000000002</v>
      </c>
      <c r="C239" s="10">
        <v>-1.04E-2</v>
      </c>
    </row>
    <row r="240" spans="1:3" x14ac:dyDescent="0.25">
      <c r="A240" s="10">
        <v>-6.3E-3</v>
      </c>
      <c r="B240" s="10">
        <v>2.2399999999999998</v>
      </c>
      <c r="C240" s="10">
        <v>-1.2E-2</v>
      </c>
    </row>
    <row r="241" spans="1:3" x14ac:dyDescent="0.25">
      <c r="A241" s="10">
        <v>-6.1999999999999998E-3</v>
      </c>
      <c r="B241" s="10">
        <v>2.2000000000000002</v>
      </c>
      <c r="C241" s="10">
        <v>-1.2E-2</v>
      </c>
    </row>
    <row r="242" spans="1:3" x14ac:dyDescent="0.25">
      <c r="A242" s="10">
        <v>-6.1000000000000004E-3</v>
      </c>
      <c r="B242" s="10">
        <v>2.2399999999999998</v>
      </c>
      <c r="C242" s="10">
        <v>-1.2E-2</v>
      </c>
    </row>
    <row r="243" spans="1:3" x14ac:dyDescent="0.25">
      <c r="A243" s="10">
        <v>-6.0000000000000001E-3</v>
      </c>
      <c r="B243" s="10">
        <v>2.2000000000000002</v>
      </c>
      <c r="C243" s="10">
        <v>-1.2E-2</v>
      </c>
    </row>
    <row r="244" spans="1:3" x14ac:dyDescent="0.25">
      <c r="A244" s="10">
        <v>-5.8999999999999999E-3</v>
      </c>
      <c r="B244" s="10">
        <v>2.16</v>
      </c>
      <c r="C244" s="10">
        <v>-1.2800000000000001E-2</v>
      </c>
    </row>
    <row r="245" spans="1:3" x14ac:dyDescent="0.25">
      <c r="A245" s="10">
        <v>-5.7999999999999996E-3</v>
      </c>
      <c r="B245" s="10">
        <v>2.2000000000000002</v>
      </c>
      <c r="C245" s="10">
        <v>-1.3599999999999999E-2</v>
      </c>
    </row>
    <row r="246" spans="1:3" x14ac:dyDescent="0.25">
      <c r="A246" s="10">
        <v>-5.7000000000000002E-3</v>
      </c>
      <c r="B246" s="10">
        <v>2.16</v>
      </c>
      <c r="C246" s="10">
        <v>-1.2800000000000001E-2</v>
      </c>
    </row>
    <row r="247" spans="1:3" x14ac:dyDescent="0.25">
      <c r="A247" s="10">
        <v>-5.5999999999999999E-3</v>
      </c>
      <c r="B247" s="10">
        <v>2.16</v>
      </c>
      <c r="C247" s="10">
        <v>-1.3599999999999999E-2</v>
      </c>
    </row>
    <row r="248" spans="1:3" x14ac:dyDescent="0.25">
      <c r="A248" s="10">
        <v>-5.4999999999999997E-3</v>
      </c>
      <c r="B248" s="10">
        <v>2.16</v>
      </c>
      <c r="C248" s="10">
        <v>-1.44E-2</v>
      </c>
    </row>
    <row r="249" spans="1:3" x14ac:dyDescent="0.25">
      <c r="A249" s="10">
        <v>-5.4000000000000003E-3</v>
      </c>
      <c r="B249" s="10">
        <v>2.16</v>
      </c>
      <c r="C249" s="10">
        <v>-1.44E-2</v>
      </c>
    </row>
    <row r="250" spans="1:3" x14ac:dyDescent="0.25">
      <c r="A250" s="10">
        <v>-5.3E-3</v>
      </c>
      <c r="B250" s="10">
        <v>2.12</v>
      </c>
      <c r="C250" s="10">
        <v>-1.52E-2</v>
      </c>
    </row>
    <row r="251" spans="1:3" x14ac:dyDescent="0.25">
      <c r="A251" s="10">
        <v>-5.1999999999999998E-3</v>
      </c>
      <c r="B251" s="10">
        <v>2.16</v>
      </c>
      <c r="C251" s="10">
        <v>-1.44E-2</v>
      </c>
    </row>
    <row r="252" spans="1:3" x14ac:dyDescent="0.25">
      <c r="A252" s="10">
        <v>-5.1000000000000004E-3</v>
      </c>
      <c r="B252" s="10">
        <v>2.12</v>
      </c>
      <c r="C252" s="10">
        <v>-1.52E-2</v>
      </c>
    </row>
    <row r="253" spans="1:3" x14ac:dyDescent="0.25">
      <c r="A253" s="10">
        <v>-5.0000000000000001E-3</v>
      </c>
      <c r="B253" s="10">
        <v>2.12</v>
      </c>
      <c r="C253" s="10">
        <v>-1.52E-2</v>
      </c>
    </row>
    <row r="254" spans="1:3" x14ac:dyDescent="0.25">
      <c r="A254" s="10">
        <v>-4.8999999999999998E-3</v>
      </c>
      <c r="B254" s="10">
        <v>2.08</v>
      </c>
      <c r="C254" s="10">
        <v>-1.52E-2</v>
      </c>
    </row>
    <row r="255" spans="1:3" x14ac:dyDescent="0.25">
      <c r="A255" s="10">
        <v>-4.7999999999999996E-3</v>
      </c>
      <c r="B255" s="10">
        <v>2.08</v>
      </c>
      <c r="C255" s="10">
        <v>-1.52E-2</v>
      </c>
    </row>
    <row r="256" spans="1:3" x14ac:dyDescent="0.25">
      <c r="A256" s="10">
        <v>-4.7000000000000002E-3</v>
      </c>
      <c r="B256" s="10">
        <v>1.9600000000000002</v>
      </c>
      <c r="C256" s="10">
        <v>-1.6E-2</v>
      </c>
    </row>
    <row r="257" spans="1:3" x14ac:dyDescent="0.25">
      <c r="A257" s="10">
        <v>-4.5999999999999999E-3</v>
      </c>
      <c r="B257" s="10">
        <v>1.9600000000000002</v>
      </c>
      <c r="C257" s="10">
        <v>-1.52E-2</v>
      </c>
    </row>
    <row r="258" spans="1:3" x14ac:dyDescent="0.25">
      <c r="A258" s="10">
        <v>-4.4999999999999997E-3</v>
      </c>
      <c r="B258" s="10">
        <v>1.92</v>
      </c>
      <c r="C258" s="10">
        <v>-1.6E-2</v>
      </c>
    </row>
    <row r="259" spans="1:3" x14ac:dyDescent="0.25">
      <c r="A259" s="10">
        <v>-4.4000000000000003E-3</v>
      </c>
      <c r="B259" s="10">
        <v>1.92</v>
      </c>
      <c r="C259" s="10">
        <v>-1.6E-2</v>
      </c>
    </row>
    <row r="260" spans="1:3" x14ac:dyDescent="0.25">
      <c r="A260" s="10">
        <v>-4.3E-3</v>
      </c>
      <c r="B260" s="10">
        <v>1.8</v>
      </c>
      <c r="C260" s="10">
        <v>-1.52E-2</v>
      </c>
    </row>
    <row r="261" spans="1:3" x14ac:dyDescent="0.25">
      <c r="A261" s="10">
        <v>-4.1999999999999997E-3</v>
      </c>
      <c r="B261" s="10">
        <v>1.8</v>
      </c>
      <c r="C261" s="10">
        <v>-1.6E-2</v>
      </c>
    </row>
    <row r="262" spans="1:3" x14ac:dyDescent="0.25">
      <c r="A262" s="10">
        <v>-4.1000000000000003E-3</v>
      </c>
      <c r="B262" s="10">
        <v>1.72</v>
      </c>
      <c r="C262" s="10">
        <v>-1.52E-2</v>
      </c>
    </row>
    <row r="263" spans="1:3" x14ac:dyDescent="0.25">
      <c r="A263" s="10">
        <v>-4.0000000000000001E-3</v>
      </c>
      <c r="B263" s="10">
        <v>1.72</v>
      </c>
      <c r="C263" s="10">
        <v>-1.6E-2</v>
      </c>
    </row>
    <row r="264" spans="1:3" x14ac:dyDescent="0.25">
      <c r="A264" s="10">
        <v>-3.8999999999999998E-3</v>
      </c>
      <c r="B264" s="10">
        <v>1.6</v>
      </c>
      <c r="C264" s="10">
        <v>-1.52E-2</v>
      </c>
    </row>
    <row r="265" spans="1:3" x14ac:dyDescent="0.25">
      <c r="A265" s="10">
        <v>-3.8E-3</v>
      </c>
      <c r="B265" s="10">
        <v>1.6</v>
      </c>
      <c r="C265" s="10">
        <v>-1.6E-2</v>
      </c>
    </row>
    <row r="266" spans="1:3" x14ac:dyDescent="0.25">
      <c r="A266" s="10">
        <v>-3.7000000000000002E-3</v>
      </c>
      <c r="B266" s="10">
        <v>1.48</v>
      </c>
      <c r="C266" s="10">
        <v>-1.52E-2</v>
      </c>
    </row>
    <row r="267" spans="1:3" x14ac:dyDescent="0.25">
      <c r="A267" s="10">
        <v>-3.5999999999999999E-3</v>
      </c>
      <c r="B267" s="10">
        <v>1.44</v>
      </c>
      <c r="C267" s="10">
        <v>-1.52E-2</v>
      </c>
    </row>
    <row r="268" spans="1:3" x14ac:dyDescent="0.25">
      <c r="A268" s="10">
        <v>-3.5000000000000001E-3</v>
      </c>
      <c r="B268" s="10">
        <v>1.3599999999999999</v>
      </c>
      <c r="C268" s="10">
        <v>-1.6E-2</v>
      </c>
    </row>
    <row r="269" spans="1:3" x14ac:dyDescent="0.25">
      <c r="A269" s="10">
        <v>-3.3999999999999998E-3</v>
      </c>
      <c r="B269" s="10">
        <v>1.3199999999999998</v>
      </c>
      <c r="C269" s="10">
        <v>-1.52E-2</v>
      </c>
    </row>
    <row r="270" spans="1:3" x14ac:dyDescent="0.25">
      <c r="A270" s="10">
        <v>-3.3E-3</v>
      </c>
      <c r="B270" s="10">
        <v>1.1599999999999999</v>
      </c>
      <c r="C270" s="10">
        <v>-1.44E-2</v>
      </c>
    </row>
    <row r="271" spans="1:3" x14ac:dyDescent="0.25">
      <c r="A271" s="10">
        <v>-3.2000000000000002E-3</v>
      </c>
      <c r="B271" s="10">
        <v>1.1599999999999999</v>
      </c>
      <c r="C271" s="10">
        <v>-1.44E-2</v>
      </c>
    </row>
    <row r="272" spans="1:3" x14ac:dyDescent="0.25">
      <c r="A272" s="10">
        <v>-3.0999999999999999E-3</v>
      </c>
      <c r="B272" s="10">
        <v>1.04</v>
      </c>
      <c r="C272" s="10">
        <v>-1.52E-2</v>
      </c>
    </row>
    <row r="273" spans="1:3" x14ac:dyDescent="0.25">
      <c r="A273" s="10">
        <v>-3.0000000000000001E-3</v>
      </c>
      <c r="B273" s="10">
        <v>0.96</v>
      </c>
      <c r="C273" s="10">
        <v>-1.44E-2</v>
      </c>
    </row>
    <row r="274" spans="1:3" x14ac:dyDescent="0.25">
      <c r="A274" s="10">
        <v>-2.8999999999999998E-3</v>
      </c>
      <c r="B274" s="10">
        <v>0.84000000000000008</v>
      </c>
      <c r="C274" s="10">
        <v>-1.3599999999999999E-2</v>
      </c>
    </row>
    <row r="275" spans="1:3" x14ac:dyDescent="0.25">
      <c r="A275" s="10">
        <v>-2.8E-3</v>
      </c>
      <c r="B275" s="10">
        <v>0.84000000000000008</v>
      </c>
      <c r="C275" s="10">
        <v>-1.3599999999999999E-2</v>
      </c>
    </row>
    <row r="276" spans="1:3" x14ac:dyDescent="0.25">
      <c r="A276" s="10">
        <v>-2.7000000000000001E-3</v>
      </c>
      <c r="B276" s="10">
        <v>0.67999999999999994</v>
      </c>
      <c r="C276" s="10">
        <v>-1.2800000000000001E-2</v>
      </c>
    </row>
    <row r="277" spans="1:3" x14ac:dyDescent="0.25">
      <c r="A277" s="10">
        <v>-2.5999999999999999E-3</v>
      </c>
      <c r="B277" s="10">
        <v>0.64</v>
      </c>
      <c r="C277" s="10">
        <v>-1.3599999999999999E-2</v>
      </c>
    </row>
    <row r="278" spans="1:3" x14ac:dyDescent="0.25">
      <c r="A278" s="10">
        <v>-2.5000000000000001E-3</v>
      </c>
      <c r="B278" s="10">
        <v>0.52</v>
      </c>
      <c r="C278" s="10">
        <v>-1.2E-2</v>
      </c>
    </row>
    <row r="279" spans="1:3" x14ac:dyDescent="0.25">
      <c r="A279" s="10">
        <v>-2.3999999999999998E-3</v>
      </c>
      <c r="B279" s="10">
        <v>0.48</v>
      </c>
      <c r="C279" s="10">
        <v>-1.2E-2</v>
      </c>
    </row>
    <row r="280" spans="1:3" x14ac:dyDescent="0.25">
      <c r="A280" s="10">
        <v>-2.3E-3</v>
      </c>
      <c r="B280" s="10">
        <v>0.36</v>
      </c>
      <c r="C280" s="10">
        <v>-1.12E-2</v>
      </c>
    </row>
    <row r="281" spans="1:3" x14ac:dyDescent="0.25">
      <c r="A281" s="10">
        <v>-2.2000000000000001E-3</v>
      </c>
      <c r="B281" s="10">
        <v>0.32</v>
      </c>
      <c r="C281" s="10">
        <v>-1.2E-2</v>
      </c>
    </row>
    <row r="282" spans="1:3" x14ac:dyDescent="0.25">
      <c r="A282" s="10">
        <v>-2.0999999999999999E-3</v>
      </c>
      <c r="B282" s="10">
        <v>0.16</v>
      </c>
      <c r="C282" s="10">
        <v>-1.04E-2</v>
      </c>
    </row>
    <row r="283" spans="1:3" x14ac:dyDescent="0.25">
      <c r="A283" s="10">
        <v>-2E-3</v>
      </c>
      <c r="B283" s="10">
        <v>0.16</v>
      </c>
      <c r="C283" s="10">
        <v>-1.04E-2</v>
      </c>
    </row>
    <row r="284" spans="1:3" x14ac:dyDescent="0.25">
      <c r="A284" s="10">
        <v>-1.9E-3</v>
      </c>
      <c r="B284" s="10">
        <v>0.04</v>
      </c>
      <c r="C284" s="10">
        <v>-9.5999999999999992E-3</v>
      </c>
    </row>
    <row r="285" spans="1:3" x14ac:dyDescent="0.25">
      <c r="A285" s="10">
        <v>-1.8E-3</v>
      </c>
      <c r="B285" s="10">
        <v>0</v>
      </c>
      <c r="C285" s="10">
        <v>-9.5999999999999992E-3</v>
      </c>
    </row>
    <row r="286" spans="1:3" x14ac:dyDescent="0.25">
      <c r="A286" s="10">
        <v>-1.6999999999999999E-3</v>
      </c>
      <c r="B286" s="10">
        <v>-0.2</v>
      </c>
      <c r="C286" s="10">
        <v>-8.8000000000000005E-3</v>
      </c>
    </row>
    <row r="287" spans="1:3" x14ac:dyDescent="0.25">
      <c r="A287" s="10">
        <v>-1.6000000000000001E-3</v>
      </c>
      <c r="B287" s="10">
        <v>-0.24</v>
      </c>
      <c r="C287" s="10">
        <v>-8.8000000000000005E-3</v>
      </c>
    </row>
    <row r="288" spans="1:3" x14ac:dyDescent="0.25">
      <c r="A288" s="10">
        <v>-1.5E-3</v>
      </c>
      <c r="B288" s="10">
        <v>-0.36</v>
      </c>
      <c r="C288" s="10">
        <v>-7.1999999999999998E-3</v>
      </c>
    </row>
    <row r="289" spans="1:3" x14ac:dyDescent="0.25">
      <c r="A289" s="10">
        <v>-1.4E-3</v>
      </c>
      <c r="B289" s="10">
        <v>-0.4</v>
      </c>
      <c r="C289" s="10">
        <v>-8.0000000000000002E-3</v>
      </c>
    </row>
    <row r="290" spans="1:3" x14ac:dyDescent="0.25">
      <c r="A290" s="10">
        <v>-1.2999999999999999E-3</v>
      </c>
      <c r="B290" s="10">
        <v>-0.52</v>
      </c>
      <c r="C290" s="10">
        <v>-6.4000000000000003E-3</v>
      </c>
    </row>
    <row r="291" spans="1:3" x14ac:dyDescent="0.25">
      <c r="A291" s="10">
        <v>-1.1999999999999999E-3</v>
      </c>
      <c r="B291" s="10">
        <v>-0.52</v>
      </c>
      <c r="C291" s="10">
        <v>-6.4000000000000003E-3</v>
      </c>
    </row>
    <row r="292" spans="1:3" x14ac:dyDescent="0.25">
      <c r="A292" s="10">
        <v>-1.1000000000000001E-3</v>
      </c>
      <c r="B292" s="10">
        <v>-0.67999999999999994</v>
      </c>
      <c r="C292" s="10">
        <v>-5.5999999999999999E-3</v>
      </c>
    </row>
    <row r="293" spans="1:3" x14ac:dyDescent="0.25">
      <c r="A293" s="10">
        <v>-1E-3</v>
      </c>
      <c r="B293" s="10">
        <v>-0.67999999999999994</v>
      </c>
      <c r="C293" s="10">
        <v>-4.7999999999999996E-3</v>
      </c>
    </row>
    <row r="294" spans="1:3" x14ac:dyDescent="0.25">
      <c r="A294" s="10">
        <v>-8.9999999999999998E-4</v>
      </c>
      <c r="B294" s="10">
        <v>-0.8</v>
      </c>
      <c r="C294" s="10">
        <v>-4.0000000000000001E-3</v>
      </c>
    </row>
    <row r="295" spans="1:3" x14ac:dyDescent="0.25">
      <c r="A295" s="10">
        <v>-8.0000000000000004E-4</v>
      </c>
      <c r="B295" s="10">
        <v>-0.84000000000000008</v>
      </c>
      <c r="C295" s="10">
        <v>-4.0000000000000001E-3</v>
      </c>
    </row>
    <row r="296" spans="1:3" x14ac:dyDescent="0.25">
      <c r="A296" s="10">
        <v>-6.9999999999999999E-4</v>
      </c>
      <c r="B296" s="10">
        <v>-1</v>
      </c>
      <c r="C296" s="10">
        <v>-2.3999999999999998E-3</v>
      </c>
    </row>
    <row r="297" spans="1:3" x14ac:dyDescent="0.25">
      <c r="A297" s="10">
        <v>-5.9999999999999995E-4</v>
      </c>
      <c r="B297" s="10">
        <v>-0.96</v>
      </c>
      <c r="C297" s="10">
        <v>-3.2000000000000002E-3</v>
      </c>
    </row>
    <row r="298" spans="1:3" x14ac:dyDescent="0.25">
      <c r="A298" s="10">
        <v>-5.0000000000000001E-4</v>
      </c>
      <c r="B298" s="10">
        <v>-1.1199999999999999</v>
      </c>
      <c r="C298" s="10">
        <v>-1.6000000000000001E-3</v>
      </c>
    </row>
    <row r="299" spans="1:3" x14ac:dyDescent="0.25">
      <c r="A299" s="10">
        <v>-4.0000000000000002E-4</v>
      </c>
      <c r="B299" s="10">
        <v>-1.1599999999999999</v>
      </c>
      <c r="C299" s="10">
        <v>-8.0000000000000004E-4</v>
      </c>
    </row>
    <row r="300" spans="1:3" x14ac:dyDescent="0.25">
      <c r="A300" s="10">
        <v>-2.9999999999999997E-4</v>
      </c>
      <c r="B300" s="10">
        <v>-1.28</v>
      </c>
      <c r="C300" s="10">
        <v>-1.6000000000000001E-3</v>
      </c>
    </row>
    <row r="301" spans="1:3" x14ac:dyDescent="0.25">
      <c r="A301" s="10">
        <v>-2.0000000000000001E-4</v>
      </c>
      <c r="B301" s="10">
        <v>-1.28</v>
      </c>
      <c r="C301" s="10">
        <v>-8.0000000000000004E-4</v>
      </c>
    </row>
    <row r="302" spans="1:3" x14ac:dyDescent="0.25">
      <c r="A302" s="10">
        <v>-1E-4</v>
      </c>
      <c r="B302" s="10">
        <v>-1.4</v>
      </c>
      <c r="C302" s="10">
        <v>0</v>
      </c>
    </row>
    <row r="303" spans="1:3" x14ac:dyDescent="0.25">
      <c r="A303" s="10">
        <v>0</v>
      </c>
      <c r="B303" s="10">
        <v>-1.4</v>
      </c>
      <c r="C303" s="10">
        <v>0</v>
      </c>
    </row>
    <row r="304" spans="1:3" x14ac:dyDescent="0.25">
      <c r="A304" s="10">
        <v>1E-4</v>
      </c>
      <c r="B304" s="10">
        <v>-1.56</v>
      </c>
      <c r="C304" s="10">
        <v>1.6000000000000001E-3</v>
      </c>
    </row>
    <row r="305" spans="1:3" x14ac:dyDescent="0.25">
      <c r="A305" s="10">
        <v>2.0000000000000001E-4</v>
      </c>
      <c r="B305" s="10">
        <v>-1.56</v>
      </c>
      <c r="C305" s="10">
        <v>1.6000000000000001E-3</v>
      </c>
    </row>
    <row r="306" spans="1:3" x14ac:dyDescent="0.25">
      <c r="A306" s="10">
        <v>2.9999999999999997E-4</v>
      </c>
      <c r="B306" s="10">
        <v>-1.64</v>
      </c>
      <c r="C306" s="10">
        <v>2.3999999999999998E-3</v>
      </c>
    </row>
    <row r="307" spans="1:3" x14ac:dyDescent="0.25">
      <c r="A307" s="10">
        <v>4.0000000000000002E-4</v>
      </c>
      <c r="B307" s="10">
        <v>-1.64</v>
      </c>
      <c r="C307" s="10">
        <v>2.3999999999999998E-3</v>
      </c>
    </row>
    <row r="308" spans="1:3" x14ac:dyDescent="0.25">
      <c r="A308" s="10">
        <v>5.0000000000000001E-4</v>
      </c>
      <c r="B308" s="10">
        <v>-1.7600000000000002</v>
      </c>
      <c r="C308" s="10">
        <v>3.2000000000000002E-3</v>
      </c>
    </row>
    <row r="309" spans="1:3" x14ac:dyDescent="0.25">
      <c r="A309" s="10">
        <v>5.9999999999999995E-4</v>
      </c>
      <c r="B309" s="10">
        <v>-1.8</v>
      </c>
      <c r="C309" s="10">
        <v>3.2000000000000002E-3</v>
      </c>
    </row>
    <row r="310" spans="1:3" x14ac:dyDescent="0.25">
      <c r="A310" s="10">
        <v>6.9999999999999999E-4</v>
      </c>
      <c r="B310" s="10">
        <v>-1.8800000000000001</v>
      </c>
      <c r="C310" s="10">
        <v>4.7999999999999996E-3</v>
      </c>
    </row>
    <row r="311" spans="1:3" x14ac:dyDescent="0.25">
      <c r="A311" s="10">
        <v>8.0000000000000004E-4</v>
      </c>
      <c r="B311" s="10">
        <v>-1.92</v>
      </c>
      <c r="C311" s="10">
        <v>4.7999999999999996E-3</v>
      </c>
    </row>
    <row r="312" spans="1:3" x14ac:dyDescent="0.25">
      <c r="A312" s="10">
        <v>8.9999999999999998E-4</v>
      </c>
      <c r="B312" s="10">
        <v>-1.9600000000000002</v>
      </c>
      <c r="C312" s="10">
        <v>5.5999999999999999E-3</v>
      </c>
    </row>
    <row r="313" spans="1:3" x14ac:dyDescent="0.25">
      <c r="A313" s="10">
        <v>1E-3</v>
      </c>
      <c r="B313" s="10">
        <v>-1.9600000000000002</v>
      </c>
      <c r="C313" s="10">
        <v>5.5999999999999999E-3</v>
      </c>
    </row>
    <row r="314" spans="1:3" x14ac:dyDescent="0.25">
      <c r="A314" s="10">
        <v>1.1000000000000001E-3</v>
      </c>
      <c r="B314" s="10">
        <v>-2.08</v>
      </c>
      <c r="C314" s="10">
        <v>7.1999999999999998E-3</v>
      </c>
    </row>
    <row r="315" spans="1:3" x14ac:dyDescent="0.25">
      <c r="A315" s="10">
        <v>1.1999999999999999E-3</v>
      </c>
      <c r="B315" s="10">
        <v>-2.08</v>
      </c>
      <c r="C315" s="10">
        <v>7.1999999999999998E-3</v>
      </c>
    </row>
    <row r="316" spans="1:3" x14ac:dyDescent="0.25">
      <c r="A316" s="10">
        <v>1.2999999999999999E-3</v>
      </c>
      <c r="B316" s="10">
        <v>-2.12</v>
      </c>
      <c r="C316" s="10">
        <v>8.0000000000000002E-3</v>
      </c>
    </row>
    <row r="317" spans="1:3" x14ac:dyDescent="0.25">
      <c r="A317" s="10">
        <v>1.4E-3</v>
      </c>
      <c r="B317" s="10">
        <v>-2.12</v>
      </c>
      <c r="C317" s="10">
        <v>8.0000000000000002E-3</v>
      </c>
    </row>
    <row r="318" spans="1:3" x14ac:dyDescent="0.25">
      <c r="A318" s="10">
        <v>1.5E-3</v>
      </c>
      <c r="B318" s="10">
        <v>-2.16</v>
      </c>
      <c r="C318" s="10">
        <v>9.5999999999999992E-3</v>
      </c>
    </row>
    <row r="319" spans="1:3" x14ac:dyDescent="0.25">
      <c r="A319" s="10">
        <v>1.6000000000000001E-3</v>
      </c>
      <c r="B319" s="10">
        <v>-2.2000000000000002</v>
      </c>
      <c r="C319" s="10">
        <v>9.5999999999999992E-3</v>
      </c>
    </row>
    <row r="320" spans="1:3" x14ac:dyDescent="0.25">
      <c r="A320" s="10">
        <v>1.6999999999999999E-3</v>
      </c>
      <c r="B320" s="10">
        <v>-2.2399999999999998</v>
      </c>
      <c r="C320" s="10">
        <v>1.04E-2</v>
      </c>
    </row>
    <row r="321" spans="1:3" x14ac:dyDescent="0.25">
      <c r="A321" s="10">
        <v>1.8E-3</v>
      </c>
      <c r="B321" s="10">
        <v>-2.2000000000000002</v>
      </c>
      <c r="C321" s="10">
        <v>1.04E-2</v>
      </c>
    </row>
    <row r="322" spans="1:3" x14ac:dyDescent="0.25">
      <c r="A322" s="10">
        <v>1.9E-3</v>
      </c>
      <c r="B322" s="10">
        <v>-2.2399999999999998</v>
      </c>
      <c r="C322" s="10">
        <v>1.12E-2</v>
      </c>
    </row>
    <row r="323" spans="1:3" x14ac:dyDescent="0.25">
      <c r="A323" s="10">
        <v>2E-3</v>
      </c>
      <c r="B323" s="10">
        <v>-2.2000000000000002</v>
      </c>
      <c r="C323" s="10">
        <v>1.12E-2</v>
      </c>
    </row>
    <row r="324" spans="1:3" x14ac:dyDescent="0.25">
      <c r="A324" s="10">
        <v>2.0999999999999999E-3</v>
      </c>
      <c r="B324" s="10">
        <v>-2.2399999999999998</v>
      </c>
      <c r="C324" s="10">
        <v>1.2E-2</v>
      </c>
    </row>
    <row r="325" spans="1:3" x14ac:dyDescent="0.25">
      <c r="A325" s="10">
        <v>2.2000000000000001E-3</v>
      </c>
      <c r="B325" s="10">
        <v>-2.2399999999999998</v>
      </c>
      <c r="C325" s="10">
        <v>1.2E-2</v>
      </c>
    </row>
    <row r="326" spans="1:3" x14ac:dyDescent="0.25">
      <c r="A326" s="10">
        <v>2.3E-3</v>
      </c>
      <c r="B326" s="10">
        <v>-2.2000000000000002</v>
      </c>
      <c r="C326" s="10">
        <v>1.2800000000000001E-2</v>
      </c>
    </row>
    <row r="327" spans="1:3" x14ac:dyDescent="0.25">
      <c r="A327" s="10">
        <v>2.3999999999999998E-3</v>
      </c>
      <c r="B327" s="10">
        <v>-2.2000000000000002</v>
      </c>
      <c r="C327" s="10">
        <v>1.2800000000000001E-2</v>
      </c>
    </row>
    <row r="328" spans="1:3" x14ac:dyDescent="0.25">
      <c r="A328" s="10">
        <v>2.5000000000000001E-3</v>
      </c>
      <c r="B328" s="10">
        <v>-2.2399999999999998</v>
      </c>
      <c r="C328" s="10">
        <v>1.3599999999999999E-2</v>
      </c>
    </row>
    <row r="329" spans="1:3" x14ac:dyDescent="0.25">
      <c r="A329" s="10">
        <v>2.5999999999999999E-3</v>
      </c>
      <c r="B329" s="10">
        <v>-2.2000000000000002</v>
      </c>
      <c r="C329" s="10">
        <v>1.2800000000000001E-2</v>
      </c>
    </row>
    <row r="330" spans="1:3" x14ac:dyDescent="0.25">
      <c r="A330" s="10">
        <v>2.7000000000000001E-3</v>
      </c>
      <c r="B330" s="10">
        <v>-2.2000000000000002</v>
      </c>
      <c r="C330" s="10">
        <v>1.44E-2</v>
      </c>
    </row>
    <row r="331" spans="1:3" x14ac:dyDescent="0.25">
      <c r="A331" s="10">
        <v>2.8E-3</v>
      </c>
      <c r="B331" s="10">
        <v>-2.16</v>
      </c>
      <c r="C331" s="10">
        <v>1.44E-2</v>
      </c>
    </row>
    <row r="332" spans="1:3" x14ac:dyDescent="0.25">
      <c r="A332" s="10">
        <v>2.8999999999999998E-3</v>
      </c>
      <c r="B332" s="10">
        <v>-2.2000000000000002</v>
      </c>
      <c r="C332" s="10">
        <v>1.52E-2</v>
      </c>
    </row>
    <row r="333" spans="1:3" x14ac:dyDescent="0.25">
      <c r="A333" s="10">
        <v>3.0000000000000001E-3</v>
      </c>
      <c r="B333" s="10">
        <v>-2.16</v>
      </c>
      <c r="C333" s="10">
        <v>1.44E-2</v>
      </c>
    </row>
    <row r="334" spans="1:3" x14ac:dyDescent="0.25">
      <c r="A334" s="10">
        <v>3.0999999999999999E-3</v>
      </c>
      <c r="B334" s="10">
        <v>-2.2000000000000002</v>
      </c>
      <c r="C334" s="10">
        <v>1.52E-2</v>
      </c>
    </row>
    <row r="335" spans="1:3" x14ac:dyDescent="0.25">
      <c r="A335" s="10">
        <v>3.2000000000000002E-3</v>
      </c>
      <c r="B335" s="10">
        <v>-2.16</v>
      </c>
      <c r="C335" s="10">
        <v>1.52E-2</v>
      </c>
    </row>
    <row r="336" spans="1:3" x14ac:dyDescent="0.25">
      <c r="A336" s="10">
        <v>3.3E-3</v>
      </c>
      <c r="B336" s="10">
        <v>-2.12</v>
      </c>
      <c r="C336" s="10">
        <v>1.6E-2</v>
      </c>
    </row>
    <row r="337" spans="1:3" x14ac:dyDescent="0.25">
      <c r="A337" s="10">
        <v>3.3999999999999998E-3</v>
      </c>
      <c r="B337" s="10">
        <v>-2.16</v>
      </c>
      <c r="C337" s="10">
        <v>1.52E-2</v>
      </c>
    </row>
    <row r="338" spans="1:3" x14ac:dyDescent="0.25">
      <c r="A338" s="10">
        <v>3.5000000000000001E-3</v>
      </c>
      <c r="B338" s="10">
        <v>-2.12</v>
      </c>
      <c r="C338" s="10">
        <v>1.6E-2</v>
      </c>
    </row>
    <row r="339" spans="1:3" x14ac:dyDescent="0.25">
      <c r="A339" s="10">
        <v>3.5999999999999999E-3</v>
      </c>
      <c r="B339" s="10">
        <v>-2.08</v>
      </c>
      <c r="C339" s="10">
        <v>1.6E-2</v>
      </c>
    </row>
    <row r="340" spans="1:3" x14ac:dyDescent="0.25">
      <c r="A340" s="10">
        <v>3.7000000000000002E-3</v>
      </c>
      <c r="B340" s="10">
        <v>-2</v>
      </c>
      <c r="C340" s="10">
        <v>1.6799999999999999E-2</v>
      </c>
    </row>
    <row r="341" spans="1:3" x14ac:dyDescent="0.25">
      <c r="A341" s="10">
        <v>3.8E-3</v>
      </c>
      <c r="B341" s="10">
        <v>-1.9600000000000002</v>
      </c>
      <c r="C341" s="10">
        <v>1.6E-2</v>
      </c>
    </row>
    <row r="342" spans="1:3" x14ac:dyDescent="0.25">
      <c r="A342" s="10">
        <v>3.8999999999999998E-3</v>
      </c>
      <c r="B342" s="10">
        <v>-1.92</v>
      </c>
      <c r="C342" s="10">
        <v>1.6799999999999999E-2</v>
      </c>
    </row>
    <row r="343" spans="1:3" x14ac:dyDescent="0.25">
      <c r="A343" s="10">
        <v>4.0000000000000001E-3</v>
      </c>
      <c r="B343" s="10">
        <v>-1.92</v>
      </c>
      <c r="C343" s="10">
        <v>1.6E-2</v>
      </c>
    </row>
    <row r="344" spans="1:3" x14ac:dyDescent="0.25">
      <c r="A344" s="10">
        <v>4.1000000000000003E-3</v>
      </c>
      <c r="B344" s="10">
        <v>-1.8</v>
      </c>
      <c r="C344" s="10">
        <v>1.6799999999999999E-2</v>
      </c>
    </row>
    <row r="345" spans="1:3" x14ac:dyDescent="0.25">
      <c r="A345" s="10">
        <v>4.1999999999999997E-3</v>
      </c>
      <c r="B345" s="10">
        <v>-1.8</v>
      </c>
      <c r="C345" s="10">
        <v>1.6E-2</v>
      </c>
    </row>
    <row r="346" spans="1:3" x14ac:dyDescent="0.25">
      <c r="A346" s="10">
        <v>4.3E-3</v>
      </c>
      <c r="B346" s="10">
        <v>-1.72</v>
      </c>
      <c r="C346" s="10">
        <v>1.6799999999999999E-2</v>
      </c>
    </row>
    <row r="347" spans="1:3" x14ac:dyDescent="0.25">
      <c r="A347" s="10">
        <v>4.4000000000000003E-3</v>
      </c>
      <c r="B347" s="10">
        <v>-1.72</v>
      </c>
      <c r="C347" s="10">
        <v>1.6E-2</v>
      </c>
    </row>
    <row r="348" spans="1:3" x14ac:dyDescent="0.25">
      <c r="A348" s="10">
        <v>4.4999999999999997E-3</v>
      </c>
      <c r="B348" s="10">
        <v>-1.6</v>
      </c>
      <c r="C348" s="10">
        <v>1.6E-2</v>
      </c>
    </row>
    <row r="349" spans="1:3" x14ac:dyDescent="0.25">
      <c r="A349" s="10">
        <v>4.5999999999999999E-3</v>
      </c>
      <c r="B349" s="10">
        <v>-1.56</v>
      </c>
      <c r="C349" s="10">
        <v>1.6E-2</v>
      </c>
    </row>
    <row r="350" spans="1:3" x14ac:dyDescent="0.25">
      <c r="A350" s="10">
        <v>4.7000000000000002E-3</v>
      </c>
      <c r="B350" s="10">
        <v>-1.48</v>
      </c>
      <c r="C350" s="10">
        <v>1.6799999999999999E-2</v>
      </c>
    </row>
    <row r="351" spans="1:3" x14ac:dyDescent="0.25">
      <c r="A351" s="10">
        <v>4.7999999999999996E-3</v>
      </c>
      <c r="B351" s="10">
        <v>-1.44</v>
      </c>
      <c r="C351" s="10">
        <v>1.6E-2</v>
      </c>
    </row>
    <row r="352" spans="1:3" x14ac:dyDescent="0.25">
      <c r="A352" s="10">
        <v>4.8999999999999998E-3</v>
      </c>
      <c r="B352" s="10">
        <v>-1.3199999999999998</v>
      </c>
      <c r="C352" s="10">
        <v>1.52E-2</v>
      </c>
    </row>
    <row r="353" spans="1:3" x14ac:dyDescent="0.25">
      <c r="A353" s="10">
        <v>5.0000000000000001E-3</v>
      </c>
      <c r="B353" s="10">
        <v>-1.28</v>
      </c>
      <c r="C353" s="10">
        <v>1.52E-2</v>
      </c>
    </row>
    <row r="354" spans="1:3" x14ac:dyDescent="0.25">
      <c r="A354" s="10">
        <v>5.1000000000000004E-3</v>
      </c>
      <c r="B354" s="10">
        <v>-1.1599999999999999</v>
      </c>
      <c r="C354" s="10">
        <v>1.6E-2</v>
      </c>
    </row>
    <row r="355" spans="1:3" x14ac:dyDescent="0.25">
      <c r="A355" s="10">
        <v>5.1999999999999998E-3</v>
      </c>
      <c r="B355" s="10">
        <v>-1.1599999999999999</v>
      </c>
      <c r="C355" s="10">
        <v>1.52E-2</v>
      </c>
    </row>
    <row r="356" spans="1:3" x14ac:dyDescent="0.25">
      <c r="A356" s="10">
        <v>5.3E-3</v>
      </c>
      <c r="B356" s="10">
        <v>-0.96</v>
      </c>
      <c r="C356" s="10">
        <v>1.3599999999999999E-2</v>
      </c>
    </row>
    <row r="357" spans="1:3" x14ac:dyDescent="0.25">
      <c r="A357" s="10">
        <v>5.4000000000000003E-3</v>
      </c>
      <c r="B357" s="10">
        <v>-0.91999999999999993</v>
      </c>
      <c r="C357" s="10">
        <v>1.44E-2</v>
      </c>
    </row>
    <row r="358" spans="1:3" x14ac:dyDescent="0.25">
      <c r="A358" s="10">
        <v>5.4999999999999997E-3</v>
      </c>
      <c r="B358" s="10">
        <v>-0.8</v>
      </c>
      <c r="C358" s="10">
        <v>1.3599999999999999E-2</v>
      </c>
    </row>
    <row r="359" spans="1:3" x14ac:dyDescent="0.25">
      <c r="A359" s="10">
        <v>5.5999999999999999E-3</v>
      </c>
      <c r="B359" s="10">
        <v>-0.76</v>
      </c>
      <c r="C359" s="10">
        <v>1.44E-2</v>
      </c>
    </row>
    <row r="360" spans="1:3" x14ac:dyDescent="0.25">
      <c r="A360" s="10">
        <v>5.7000000000000002E-3</v>
      </c>
      <c r="B360" s="10">
        <v>-0.64</v>
      </c>
      <c r="C360" s="10">
        <v>1.2800000000000001E-2</v>
      </c>
    </row>
    <row r="361" spans="1:3" x14ac:dyDescent="0.25">
      <c r="A361" s="10">
        <v>5.7999999999999996E-3</v>
      </c>
      <c r="B361" s="10">
        <v>-0.64</v>
      </c>
      <c r="C361" s="10">
        <v>1.3599999999999999E-2</v>
      </c>
    </row>
    <row r="362" spans="1:3" x14ac:dyDescent="0.25">
      <c r="A362" s="10">
        <v>5.8999999999999999E-3</v>
      </c>
      <c r="B362" s="10">
        <v>-0.52</v>
      </c>
      <c r="C362" s="10">
        <v>1.2E-2</v>
      </c>
    </row>
    <row r="363" spans="1:3" x14ac:dyDescent="0.25">
      <c r="A363" s="10">
        <v>6.0000000000000001E-3</v>
      </c>
      <c r="B363" s="10">
        <v>-0.48</v>
      </c>
      <c r="C363" s="10">
        <v>1.2800000000000001E-2</v>
      </c>
    </row>
    <row r="364" spans="1:3" x14ac:dyDescent="0.25">
      <c r="A364" s="10">
        <v>6.1000000000000004E-3</v>
      </c>
      <c r="B364" s="10">
        <v>-0.36</v>
      </c>
      <c r="C364" s="10">
        <v>1.12E-2</v>
      </c>
    </row>
    <row r="365" spans="1:3" x14ac:dyDescent="0.25">
      <c r="A365" s="10">
        <v>6.1999999999999998E-3</v>
      </c>
      <c r="B365" s="10">
        <v>-0.36</v>
      </c>
      <c r="C365" s="10">
        <v>1.12E-2</v>
      </c>
    </row>
    <row r="366" spans="1:3" x14ac:dyDescent="0.25">
      <c r="A366" s="10">
        <v>6.3E-3</v>
      </c>
      <c r="B366" s="10">
        <v>-0.16</v>
      </c>
      <c r="C366" s="10">
        <v>1.04E-2</v>
      </c>
    </row>
    <row r="367" spans="1:3" x14ac:dyDescent="0.25">
      <c r="A367" s="10">
        <v>6.4000000000000003E-3</v>
      </c>
      <c r="B367" s="10">
        <v>-0.16</v>
      </c>
      <c r="C367" s="10">
        <v>1.04E-2</v>
      </c>
    </row>
    <row r="368" spans="1:3" x14ac:dyDescent="0.25">
      <c r="A368" s="10">
        <v>6.4999999999999997E-3</v>
      </c>
      <c r="B368" s="10">
        <v>0.04</v>
      </c>
      <c r="C368" s="10">
        <v>9.5999999999999992E-3</v>
      </c>
    </row>
    <row r="369" spans="1:3" x14ac:dyDescent="0.25">
      <c r="A369" s="10">
        <v>6.6E-3</v>
      </c>
      <c r="B369" s="10">
        <v>0.04</v>
      </c>
      <c r="C369" s="10">
        <v>1.04E-2</v>
      </c>
    </row>
    <row r="370" spans="1:3" x14ac:dyDescent="0.25">
      <c r="A370" s="10">
        <v>6.7000000000000002E-3</v>
      </c>
      <c r="B370" s="10">
        <v>0.24</v>
      </c>
      <c r="C370" s="10">
        <v>8.8000000000000005E-3</v>
      </c>
    </row>
    <row r="371" spans="1:3" x14ac:dyDescent="0.25">
      <c r="A371" s="10">
        <v>6.7999999999999996E-3</v>
      </c>
      <c r="B371" s="10">
        <v>0.24</v>
      </c>
      <c r="C371" s="10">
        <v>8.0000000000000002E-3</v>
      </c>
    </row>
    <row r="372" spans="1:3" x14ac:dyDescent="0.25">
      <c r="A372" s="10">
        <v>6.8999999999999999E-3</v>
      </c>
      <c r="B372" s="10">
        <v>0.4</v>
      </c>
      <c r="C372" s="10">
        <v>7.1999999999999998E-3</v>
      </c>
    </row>
    <row r="373" spans="1:3" x14ac:dyDescent="0.25">
      <c r="A373" s="10">
        <v>7.0000000000000001E-3</v>
      </c>
      <c r="B373" s="10">
        <v>0.4</v>
      </c>
      <c r="C373" s="10">
        <v>8.0000000000000002E-3</v>
      </c>
    </row>
    <row r="374" spans="1:3" x14ac:dyDescent="0.25">
      <c r="A374" s="10">
        <v>7.1000000000000004E-3</v>
      </c>
      <c r="B374" s="10">
        <v>0.52</v>
      </c>
      <c r="C374" s="10">
        <v>6.4000000000000003E-3</v>
      </c>
    </row>
    <row r="375" spans="1:3" x14ac:dyDescent="0.25">
      <c r="A375" s="10">
        <v>7.1999999999999998E-3</v>
      </c>
      <c r="B375" s="10">
        <v>0.52</v>
      </c>
      <c r="C375" s="10">
        <v>6.4000000000000003E-3</v>
      </c>
    </row>
    <row r="376" spans="1:3" x14ac:dyDescent="0.25">
      <c r="A376" s="10">
        <v>7.3000000000000001E-3</v>
      </c>
      <c r="B376" s="10">
        <v>0.67999999999999994</v>
      </c>
      <c r="C376" s="10">
        <v>4.7999999999999996E-3</v>
      </c>
    </row>
    <row r="377" spans="1:3" x14ac:dyDescent="0.25">
      <c r="A377" s="10">
        <v>7.4000000000000003E-3</v>
      </c>
      <c r="B377" s="10">
        <v>0.67999999999999994</v>
      </c>
      <c r="C377" s="10">
        <v>4.7999999999999996E-3</v>
      </c>
    </row>
    <row r="378" spans="1:3" x14ac:dyDescent="0.25">
      <c r="A378" s="10">
        <v>7.4999999999999997E-3</v>
      </c>
      <c r="B378" s="10">
        <v>0.84000000000000008</v>
      </c>
      <c r="C378" s="10">
        <v>4.0000000000000001E-3</v>
      </c>
    </row>
    <row r="379" spans="1:3" x14ac:dyDescent="0.25">
      <c r="A379" s="10">
        <v>7.6E-3</v>
      </c>
      <c r="B379" s="10">
        <v>0.88000000000000012</v>
      </c>
      <c r="C379" s="10">
        <v>4.0000000000000001E-3</v>
      </c>
    </row>
    <row r="380" spans="1:3" x14ac:dyDescent="0.25">
      <c r="A380" s="10">
        <v>7.7000000000000002E-3</v>
      </c>
      <c r="B380" s="10">
        <v>0.96</v>
      </c>
      <c r="C380" s="10">
        <v>3.2000000000000002E-3</v>
      </c>
    </row>
    <row r="381" spans="1:3" x14ac:dyDescent="0.25">
      <c r="A381" s="10">
        <v>7.7999999999999996E-3</v>
      </c>
      <c r="B381" s="10">
        <v>1</v>
      </c>
      <c r="C381" s="10">
        <v>2.3999999999999998E-3</v>
      </c>
    </row>
    <row r="382" spans="1:3" x14ac:dyDescent="0.25">
      <c r="A382" s="10">
        <v>7.9000000000000008E-3</v>
      </c>
      <c r="B382" s="10">
        <v>1.1199999999999999</v>
      </c>
      <c r="C382" s="10">
        <v>1.6000000000000001E-3</v>
      </c>
    </row>
    <row r="383" spans="1:3" x14ac:dyDescent="0.25">
      <c r="A383" s="10">
        <v>8.0000000000000002E-3</v>
      </c>
      <c r="B383" s="10">
        <v>1.1199999999999999</v>
      </c>
      <c r="C383" s="10">
        <v>1.6000000000000001E-3</v>
      </c>
    </row>
    <row r="384" spans="1:3" x14ac:dyDescent="0.25">
      <c r="A384" s="10">
        <v>8.0999999999999996E-3</v>
      </c>
      <c r="B384" s="10">
        <v>1.28</v>
      </c>
      <c r="C384" s="10">
        <v>8.0000000000000004E-4</v>
      </c>
    </row>
    <row r="385" spans="1:3" x14ac:dyDescent="0.25">
      <c r="A385" s="10">
        <v>8.2000000000000007E-3</v>
      </c>
      <c r="B385" s="10">
        <v>1.24</v>
      </c>
      <c r="C385" s="10">
        <v>8.0000000000000004E-4</v>
      </c>
    </row>
    <row r="386" spans="1:3" x14ac:dyDescent="0.25">
      <c r="A386" s="10">
        <v>8.3000000000000001E-3</v>
      </c>
      <c r="B386" s="10">
        <v>1.44</v>
      </c>
      <c r="C386" s="10">
        <v>-8.0000000000000004E-4</v>
      </c>
    </row>
    <row r="387" spans="1:3" x14ac:dyDescent="0.25">
      <c r="A387" s="10">
        <v>8.3999999999999995E-3</v>
      </c>
      <c r="B387" s="10">
        <v>1.4</v>
      </c>
      <c r="C387" s="10">
        <v>-8.0000000000000004E-4</v>
      </c>
    </row>
    <row r="388" spans="1:3" x14ac:dyDescent="0.25">
      <c r="A388" s="10">
        <v>8.5000000000000006E-3</v>
      </c>
      <c r="B388" s="10">
        <v>1.52</v>
      </c>
      <c r="C388" s="10">
        <v>-1.6000000000000001E-3</v>
      </c>
    </row>
    <row r="389" spans="1:3" x14ac:dyDescent="0.25">
      <c r="A389" s="10">
        <v>8.6E-3</v>
      </c>
      <c r="B389" s="10">
        <v>1.56</v>
      </c>
      <c r="C389" s="10">
        <v>-8.0000000000000004E-4</v>
      </c>
    </row>
    <row r="390" spans="1:3" x14ac:dyDescent="0.25">
      <c r="A390" s="10">
        <v>8.6999999999999994E-3</v>
      </c>
      <c r="B390" s="10">
        <v>1.6800000000000002</v>
      </c>
      <c r="C390" s="10">
        <v>-2.3999999999999998E-3</v>
      </c>
    </row>
    <row r="391" spans="1:3" x14ac:dyDescent="0.25">
      <c r="A391" s="10">
        <v>8.8000000000000005E-3</v>
      </c>
      <c r="B391" s="10">
        <v>1.64</v>
      </c>
      <c r="C391" s="10">
        <v>-2.3999999999999998E-3</v>
      </c>
    </row>
    <row r="392" spans="1:3" x14ac:dyDescent="0.25">
      <c r="A392" s="10">
        <v>8.8999999999999999E-3</v>
      </c>
      <c r="B392" s="10">
        <v>1.7600000000000002</v>
      </c>
      <c r="C392" s="10">
        <v>-3.2000000000000002E-3</v>
      </c>
    </row>
    <row r="393" spans="1:3" x14ac:dyDescent="0.25">
      <c r="A393" s="10">
        <v>8.9999999999999993E-3</v>
      </c>
      <c r="B393" s="10">
        <v>1.7600000000000002</v>
      </c>
      <c r="C393" s="10">
        <v>-3.2000000000000002E-3</v>
      </c>
    </row>
    <row r="394" spans="1:3" x14ac:dyDescent="0.25">
      <c r="A394" s="10">
        <v>9.1000000000000004E-3</v>
      </c>
      <c r="B394" s="10">
        <v>1.92</v>
      </c>
      <c r="C394" s="10">
        <v>-4.7999999999999996E-3</v>
      </c>
    </row>
    <row r="395" spans="1:3" x14ac:dyDescent="0.25">
      <c r="A395" s="10">
        <v>9.1999999999999998E-3</v>
      </c>
      <c r="B395" s="10">
        <v>1.92</v>
      </c>
      <c r="C395" s="10">
        <v>-4.7999999999999996E-3</v>
      </c>
    </row>
    <row r="396" spans="1:3" x14ac:dyDescent="0.25">
      <c r="A396" s="10">
        <v>9.2999999999999992E-3</v>
      </c>
      <c r="B396" s="10">
        <v>1.9600000000000002</v>
      </c>
      <c r="C396" s="10">
        <v>-5.5999999999999999E-3</v>
      </c>
    </row>
    <row r="397" spans="1:3" x14ac:dyDescent="0.25">
      <c r="A397" s="10">
        <v>9.4000000000000004E-3</v>
      </c>
      <c r="B397" s="10">
        <v>2</v>
      </c>
      <c r="C397" s="10">
        <v>-5.5999999999999999E-3</v>
      </c>
    </row>
    <row r="398" spans="1:3" x14ac:dyDescent="0.25">
      <c r="A398" s="10">
        <v>9.4999999999999998E-3</v>
      </c>
      <c r="B398" s="10">
        <v>2.08</v>
      </c>
      <c r="C398" s="10">
        <v>-7.1999999999999998E-3</v>
      </c>
    </row>
    <row r="399" spans="1:3" x14ac:dyDescent="0.25">
      <c r="A399" s="10">
        <v>9.5999999999999992E-3</v>
      </c>
      <c r="B399" s="10">
        <v>2.08</v>
      </c>
      <c r="C399" s="10">
        <v>-7.1999999999999998E-3</v>
      </c>
    </row>
    <row r="400" spans="1:3" x14ac:dyDescent="0.25">
      <c r="A400" s="10">
        <v>9.7000000000000003E-3</v>
      </c>
      <c r="B400" s="10">
        <v>2.12</v>
      </c>
      <c r="C400" s="10">
        <v>-8.0000000000000002E-3</v>
      </c>
    </row>
    <row r="401" spans="1:3" x14ac:dyDescent="0.25">
      <c r="A401" s="10">
        <v>9.7999999999999997E-3</v>
      </c>
      <c r="B401" s="10">
        <v>2.12</v>
      </c>
      <c r="C401" s="10">
        <v>-8.8000000000000005E-3</v>
      </c>
    </row>
    <row r="402" spans="1:3" x14ac:dyDescent="0.25">
      <c r="A402" s="10">
        <v>9.9000000000000008E-3</v>
      </c>
      <c r="B402" s="10">
        <v>2.2000000000000002</v>
      </c>
      <c r="C402" s="10">
        <v>-9.5999999999999992E-3</v>
      </c>
    </row>
    <row r="403" spans="1:3" x14ac:dyDescent="0.25">
      <c r="A403" s="10">
        <v>0.01</v>
      </c>
      <c r="B403" s="10">
        <v>2.16</v>
      </c>
      <c r="C403" s="10">
        <v>-9.5999999999999992E-3</v>
      </c>
    </row>
    <row r="404" spans="1:3" x14ac:dyDescent="0.25">
      <c r="A404" s="10">
        <v>1.01E-2</v>
      </c>
      <c r="B404" s="10">
        <v>2.2000000000000002</v>
      </c>
      <c r="C404" s="10">
        <v>-1.04E-2</v>
      </c>
    </row>
    <row r="405" spans="1:3" x14ac:dyDescent="0.25">
      <c r="A405" s="10">
        <v>1.0200000000000001E-2</v>
      </c>
      <c r="B405" s="10">
        <v>2.2000000000000002</v>
      </c>
      <c r="C405" s="10">
        <v>-1.04E-2</v>
      </c>
    </row>
    <row r="406" spans="1:3" x14ac:dyDescent="0.25">
      <c r="A406" s="10">
        <v>1.03E-2</v>
      </c>
      <c r="B406" s="10">
        <v>2.16</v>
      </c>
      <c r="C406" s="10">
        <v>-1.12E-2</v>
      </c>
    </row>
    <row r="407" spans="1:3" x14ac:dyDescent="0.25">
      <c r="A407" s="10">
        <v>1.04E-2</v>
      </c>
      <c r="B407" s="10">
        <v>2.2000000000000002</v>
      </c>
      <c r="C407" s="10">
        <v>-1.2E-2</v>
      </c>
    </row>
    <row r="408" spans="1:3" x14ac:dyDescent="0.25">
      <c r="A408" s="10">
        <v>1.0500000000000001E-2</v>
      </c>
      <c r="B408" s="10">
        <v>2.2399999999999998</v>
      </c>
      <c r="C408" s="10">
        <v>-1.12E-2</v>
      </c>
    </row>
    <row r="409" spans="1:3" x14ac:dyDescent="0.25">
      <c r="A409" s="10">
        <v>1.06E-2</v>
      </c>
      <c r="B409" s="10">
        <v>2.2000000000000002</v>
      </c>
      <c r="C409" s="10">
        <v>-1.2800000000000001E-2</v>
      </c>
    </row>
    <row r="410" spans="1:3" x14ac:dyDescent="0.25">
      <c r="A410" s="10">
        <v>1.0699999999999999E-2</v>
      </c>
      <c r="B410" s="10">
        <v>2.16</v>
      </c>
      <c r="C410" s="10">
        <v>-1.2E-2</v>
      </c>
    </row>
    <row r="411" spans="1:3" x14ac:dyDescent="0.25">
      <c r="A411" s="10">
        <v>1.0800000000000001E-2</v>
      </c>
      <c r="B411" s="10">
        <v>2.2000000000000002</v>
      </c>
      <c r="C411" s="10">
        <v>-1.2E-2</v>
      </c>
    </row>
    <row r="412" spans="1:3" x14ac:dyDescent="0.25">
      <c r="A412" s="10">
        <v>1.09E-2</v>
      </c>
      <c r="B412" s="10">
        <v>2.16</v>
      </c>
      <c r="C412" s="10">
        <v>-1.3599999999999999E-2</v>
      </c>
    </row>
    <row r="413" spans="1:3" x14ac:dyDescent="0.25">
      <c r="A413" s="10">
        <v>1.0999999999999999E-2</v>
      </c>
      <c r="B413" s="10">
        <v>2.2000000000000002</v>
      </c>
      <c r="C413" s="10">
        <v>-1.3599999999999999E-2</v>
      </c>
    </row>
    <row r="414" spans="1:3" x14ac:dyDescent="0.25">
      <c r="A414" s="10">
        <v>1.11E-2</v>
      </c>
      <c r="B414" s="10">
        <v>2.16</v>
      </c>
      <c r="C414" s="10">
        <v>-1.3599999999999999E-2</v>
      </c>
    </row>
    <row r="415" spans="1:3" x14ac:dyDescent="0.25">
      <c r="A415" s="10">
        <v>1.12E-2</v>
      </c>
      <c r="B415" s="10">
        <v>2.16</v>
      </c>
      <c r="C415" s="10">
        <v>-1.3599999999999999E-2</v>
      </c>
    </row>
    <row r="416" spans="1:3" x14ac:dyDescent="0.25">
      <c r="A416" s="10">
        <v>1.1299999999999999E-2</v>
      </c>
      <c r="B416" s="10">
        <v>2.16</v>
      </c>
      <c r="C416" s="10">
        <v>-1.44E-2</v>
      </c>
    </row>
    <row r="417" spans="1:3" x14ac:dyDescent="0.25">
      <c r="A417" s="10">
        <v>1.14E-2</v>
      </c>
      <c r="B417" s="10">
        <v>2.16</v>
      </c>
      <c r="C417" s="10">
        <v>-1.44E-2</v>
      </c>
    </row>
    <row r="418" spans="1:3" x14ac:dyDescent="0.25">
      <c r="A418" s="10">
        <v>1.15E-2</v>
      </c>
      <c r="B418" s="10">
        <v>2.12</v>
      </c>
      <c r="C418" s="10">
        <v>-1.52E-2</v>
      </c>
    </row>
    <row r="419" spans="1:3" x14ac:dyDescent="0.25">
      <c r="A419" s="10">
        <v>1.1599999999999999E-2</v>
      </c>
      <c r="B419" s="10">
        <v>2.16</v>
      </c>
      <c r="C419" s="10">
        <v>-1.44E-2</v>
      </c>
    </row>
    <row r="420" spans="1:3" x14ac:dyDescent="0.25">
      <c r="A420" s="10">
        <v>1.17E-2</v>
      </c>
      <c r="B420" s="10">
        <v>2.08</v>
      </c>
      <c r="C420" s="10">
        <v>-1.6E-2</v>
      </c>
    </row>
    <row r="421" spans="1:3" x14ac:dyDescent="0.25">
      <c r="A421" s="10">
        <v>1.18E-2</v>
      </c>
      <c r="B421" s="10">
        <v>2.08</v>
      </c>
      <c r="C421" s="10">
        <v>-1.52E-2</v>
      </c>
    </row>
    <row r="422" spans="1:3" x14ac:dyDescent="0.25">
      <c r="A422" s="10">
        <v>1.1900000000000001E-2</v>
      </c>
      <c r="B422" s="10">
        <v>2</v>
      </c>
      <c r="C422" s="10">
        <v>-1.6E-2</v>
      </c>
    </row>
    <row r="423" spans="1:3" x14ac:dyDescent="0.25">
      <c r="A423" s="10">
        <v>1.2E-2</v>
      </c>
      <c r="B423" s="10">
        <v>2</v>
      </c>
      <c r="C423" s="10">
        <v>-1.6E-2</v>
      </c>
    </row>
    <row r="424" spans="1:3" x14ac:dyDescent="0.25">
      <c r="A424" s="10">
        <v>1.21E-2</v>
      </c>
      <c r="B424" s="10">
        <v>1.92</v>
      </c>
      <c r="C424" s="10">
        <v>-1.52E-2</v>
      </c>
    </row>
    <row r="425" spans="1:3" x14ac:dyDescent="0.25">
      <c r="A425" s="10">
        <v>1.2200000000000001E-2</v>
      </c>
      <c r="B425" s="10">
        <v>1.92</v>
      </c>
      <c r="C425" s="10">
        <v>-1.6E-2</v>
      </c>
    </row>
    <row r="426" spans="1:3" x14ac:dyDescent="0.25">
      <c r="A426" s="10">
        <v>1.23E-2</v>
      </c>
      <c r="B426" s="10">
        <v>1.8399999999999999</v>
      </c>
      <c r="C426" s="10">
        <v>-1.52E-2</v>
      </c>
    </row>
    <row r="427" spans="1:3" x14ac:dyDescent="0.25">
      <c r="A427" s="10">
        <v>1.24E-2</v>
      </c>
      <c r="B427" s="10">
        <v>1.8399999999999999</v>
      </c>
      <c r="C427" s="10">
        <v>-1.6E-2</v>
      </c>
    </row>
    <row r="428" spans="1:3" x14ac:dyDescent="0.25">
      <c r="A428" s="10">
        <v>1.2500000000000001E-2</v>
      </c>
      <c r="B428" s="10">
        <v>1.7600000000000002</v>
      </c>
      <c r="C428" s="10">
        <v>-1.52E-2</v>
      </c>
    </row>
    <row r="429" spans="1:3" x14ac:dyDescent="0.25">
      <c r="A429" s="10">
        <v>1.26E-2</v>
      </c>
      <c r="B429" s="10">
        <v>1.7600000000000002</v>
      </c>
      <c r="C429" s="10">
        <v>-1.6E-2</v>
      </c>
    </row>
    <row r="430" spans="1:3" x14ac:dyDescent="0.25">
      <c r="A430" s="10">
        <v>1.2699999999999999E-2</v>
      </c>
      <c r="B430" s="10">
        <v>1.64</v>
      </c>
      <c r="C430" s="10">
        <v>-1.6E-2</v>
      </c>
    </row>
    <row r="431" spans="1:3" x14ac:dyDescent="0.25">
      <c r="A431" s="10">
        <v>1.2800000000000001E-2</v>
      </c>
      <c r="B431" s="10">
        <v>1.64</v>
      </c>
      <c r="C431" s="10">
        <v>-1.6E-2</v>
      </c>
    </row>
    <row r="432" spans="1:3" x14ac:dyDescent="0.25">
      <c r="A432" s="10">
        <v>1.29E-2</v>
      </c>
      <c r="B432" s="10">
        <v>1.52</v>
      </c>
      <c r="C432" s="10">
        <v>-1.52E-2</v>
      </c>
    </row>
    <row r="433" spans="1:3" x14ac:dyDescent="0.25">
      <c r="A433" s="10">
        <v>1.2999999999999999E-2</v>
      </c>
      <c r="B433" s="10">
        <v>1.52</v>
      </c>
      <c r="C433" s="10">
        <v>-1.52E-2</v>
      </c>
    </row>
    <row r="434" spans="1:3" x14ac:dyDescent="0.25">
      <c r="A434" s="10">
        <v>1.3100000000000001E-2</v>
      </c>
      <c r="B434" s="10">
        <v>1.4</v>
      </c>
      <c r="C434" s="10">
        <v>-1.6E-2</v>
      </c>
    </row>
    <row r="435" spans="1:3" x14ac:dyDescent="0.25">
      <c r="A435" s="10">
        <v>1.32E-2</v>
      </c>
      <c r="B435" s="10">
        <v>1.4</v>
      </c>
      <c r="C435" s="10">
        <v>-1.52E-2</v>
      </c>
    </row>
    <row r="436" spans="1:3" x14ac:dyDescent="0.25">
      <c r="A436" s="10">
        <v>1.3299999999999999E-2</v>
      </c>
      <c r="B436" s="10">
        <v>1.24</v>
      </c>
      <c r="C436" s="10">
        <v>-1.52E-2</v>
      </c>
    </row>
    <row r="437" spans="1:3" x14ac:dyDescent="0.25">
      <c r="A437" s="10">
        <v>1.34E-2</v>
      </c>
      <c r="B437" s="10">
        <v>1.2</v>
      </c>
      <c r="C437" s="10">
        <v>-1.52E-2</v>
      </c>
    </row>
    <row r="438" spans="1:3" x14ac:dyDescent="0.25">
      <c r="A438" s="10">
        <v>1.35E-2</v>
      </c>
      <c r="B438" s="10">
        <v>1.08</v>
      </c>
      <c r="C438" s="10">
        <v>-1.44E-2</v>
      </c>
    </row>
    <row r="439" spans="1:3" x14ac:dyDescent="0.25">
      <c r="A439" s="10">
        <v>1.3599999999999999E-2</v>
      </c>
      <c r="B439" s="10">
        <v>1.04</v>
      </c>
      <c r="C439" s="10">
        <v>-1.44E-2</v>
      </c>
    </row>
    <row r="440" spans="1:3" x14ac:dyDescent="0.25">
      <c r="A440" s="10">
        <v>1.37E-2</v>
      </c>
      <c r="B440" s="10">
        <v>0.91999999999999993</v>
      </c>
      <c r="C440" s="10">
        <v>-1.3599999999999999E-2</v>
      </c>
    </row>
    <row r="441" spans="1:3" x14ac:dyDescent="0.25">
      <c r="A441" s="10">
        <v>1.38E-2</v>
      </c>
      <c r="B441" s="10">
        <v>0.88000000000000012</v>
      </c>
      <c r="C441" s="10">
        <v>-1.3599999999999999E-2</v>
      </c>
    </row>
    <row r="442" spans="1:3" x14ac:dyDescent="0.25">
      <c r="A442" s="10">
        <v>1.3899999999999999E-2</v>
      </c>
      <c r="B442" s="10">
        <v>0.76</v>
      </c>
      <c r="C442" s="10">
        <v>-1.44E-2</v>
      </c>
    </row>
    <row r="443" spans="1:3" x14ac:dyDescent="0.25">
      <c r="A443" s="10">
        <v>1.4E-2</v>
      </c>
      <c r="B443" s="10">
        <v>0.76</v>
      </c>
      <c r="C443" s="10">
        <v>-1.3599999999999999E-2</v>
      </c>
    </row>
    <row r="444" spans="1:3" x14ac:dyDescent="0.25">
      <c r="A444" s="10">
        <v>1.41E-2</v>
      </c>
      <c r="B444" s="10">
        <v>0.55999999999999994</v>
      </c>
      <c r="C444" s="10">
        <v>-1.2E-2</v>
      </c>
    </row>
    <row r="445" spans="1:3" x14ac:dyDescent="0.25">
      <c r="A445" s="10">
        <v>1.4200000000000001E-2</v>
      </c>
      <c r="B445" s="10">
        <v>0.55999999999999994</v>
      </c>
      <c r="C445" s="10">
        <v>-1.2800000000000001E-2</v>
      </c>
    </row>
    <row r="446" spans="1:3" x14ac:dyDescent="0.25">
      <c r="A446" s="10">
        <v>1.43E-2</v>
      </c>
      <c r="B446" s="10">
        <v>0.44000000000000006</v>
      </c>
      <c r="C446" s="10">
        <v>-1.2E-2</v>
      </c>
    </row>
    <row r="447" spans="1:3" x14ac:dyDescent="0.25">
      <c r="A447" s="10">
        <v>1.44E-2</v>
      </c>
      <c r="B447" s="10">
        <v>0.4</v>
      </c>
      <c r="C447" s="10">
        <v>-1.2E-2</v>
      </c>
    </row>
    <row r="448" spans="1:3" x14ac:dyDescent="0.25">
      <c r="A448" s="10">
        <v>1.4500000000000001E-2</v>
      </c>
      <c r="B448" s="10">
        <v>0.27999999999999997</v>
      </c>
      <c r="C448" s="10">
        <v>-1.12E-2</v>
      </c>
    </row>
    <row r="449" spans="1:3" x14ac:dyDescent="0.25">
      <c r="A449" s="10">
        <v>1.46E-2</v>
      </c>
      <c r="B449" s="10">
        <v>0.24</v>
      </c>
      <c r="C449" s="10">
        <v>-1.12E-2</v>
      </c>
    </row>
    <row r="450" spans="1:3" x14ac:dyDescent="0.25">
      <c r="A450" s="10">
        <v>1.47E-2</v>
      </c>
      <c r="B450" s="10">
        <v>0.08</v>
      </c>
      <c r="C450" s="10">
        <v>-9.5999999999999992E-3</v>
      </c>
    </row>
    <row r="451" spans="1:3" x14ac:dyDescent="0.25">
      <c r="A451" s="10">
        <v>1.4800000000000001E-2</v>
      </c>
      <c r="B451" s="10">
        <v>0.04</v>
      </c>
      <c r="C451" s="10">
        <v>-9.5999999999999992E-3</v>
      </c>
    </row>
    <row r="452" spans="1:3" x14ac:dyDescent="0.25">
      <c r="A452" s="10">
        <v>1.49E-2</v>
      </c>
      <c r="B452" s="10">
        <v>-0.12</v>
      </c>
      <c r="C452" s="10">
        <v>-8.8000000000000005E-3</v>
      </c>
    </row>
    <row r="453" spans="1:3" x14ac:dyDescent="0.25">
      <c r="A453" s="10">
        <v>1.4999999999999999E-2</v>
      </c>
      <c r="B453" s="10">
        <v>-0.12</v>
      </c>
      <c r="C453" s="10">
        <v>-9.5999999999999992E-3</v>
      </c>
    </row>
    <row r="454" spans="1:3" x14ac:dyDescent="0.25">
      <c r="A454" s="10">
        <v>1.5100000000000001E-2</v>
      </c>
      <c r="B454" s="10">
        <v>-0.27999999999999997</v>
      </c>
      <c r="C454" s="10">
        <v>-8.0000000000000002E-3</v>
      </c>
    </row>
    <row r="455" spans="1:3" x14ac:dyDescent="0.25">
      <c r="A455" s="10">
        <v>1.52E-2</v>
      </c>
      <c r="B455" s="10">
        <v>-0.32</v>
      </c>
      <c r="C455" s="10">
        <v>-8.0000000000000002E-3</v>
      </c>
    </row>
    <row r="456" spans="1:3" x14ac:dyDescent="0.25">
      <c r="A456" s="10">
        <v>1.5299999999999999E-2</v>
      </c>
      <c r="B456" s="10">
        <v>-0.44000000000000006</v>
      </c>
      <c r="C456" s="10">
        <v>-7.1999999999999998E-3</v>
      </c>
    </row>
    <row r="457" spans="1:3" x14ac:dyDescent="0.25">
      <c r="A457" s="10">
        <v>1.54E-2</v>
      </c>
      <c r="B457" s="10">
        <v>-0.44000000000000006</v>
      </c>
      <c r="C457" s="10">
        <v>-7.1999999999999998E-3</v>
      </c>
    </row>
    <row r="458" spans="1:3" x14ac:dyDescent="0.25">
      <c r="A458" s="10">
        <v>1.55E-2</v>
      </c>
      <c r="B458" s="10">
        <v>-0.6</v>
      </c>
      <c r="C458" s="10">
        <v>-5.5999999999999999E-3</v>
      </c>
    </row>
    <row r="459" spans="1:3" x14ac:dyDescent="0.25">
      <c r="A459" s="10">
        <v>1.5599999999999999E-2</v>
      </c>
      <c r="B459" s="10">
        <v>-0.6</v>
      </c>
      <c r="C459" s="10">
        <v>-5.5999999999999999E-3</v>
      </c>
    </row>
    <row r="460" spans="1:3" x14ac:dyDescent="0.25">
      <c r="A460" s="10">
        <v>1.5699999999999999E-2</v>
      </c>
      <c r="B460" s="10">
        <v>-0.72</v>
      </c>
      <c r="C460" s="10">
        <v>-4.7999999999999996E-3</v>
      </c>
    </row>
    <row r="461" spans="1:3" x14ac:dyDescent="0.25">
      <c r="A461" s="10">
        <v>1.5800000000000002E-2</v>
      </c>
      <c r="B461" s="10">
        <v>-0.72</v>
      </c>
      <c r="C461" s="10">
        <v>-4.7999999999999996E-3</v>
      </c>
    </row>
    <row r="462" spans="1:3" x14ac:dyDescent="0.25">
      <c r="A462" s="10">
        <v>1.5900000000000001E-2</v>
      </c>
      <c r="B462" s="10">
        <v>-0.88000000000000012</v>
      </c>
      <c r="C462" s="10">
        <v>-3.2000000000000002E-3</v>
      </c>
    </row>
    <row r="463" spans="1:3" x14ac:dyDescent="0.25">
      <c r="A463" s="10">
        <v>1.6E-2</v>
      </c>
      <c r="B463" s="10">
        <v>-0.88000000000000012</v>
      </c>
      <c r="C463" s="10">
        <v>-3.2000000000000002E-3</v>
      </c>
    </row>
    <row r="464" spans="1:3" x14ac:dyDescent="0.25">
      <c r="A464" s="10">
        <v>1.61E-2</v>
      </c>
      <c r="B464" s="10">
        <v>-1</v>
      </c>
      <c r="C464" s="10">
        <v>-1.6000000000000001E-3</v>
      </c>
    </row>
    <row r="465" spans="1:3" x14ac:dyDescent="0.25">
      <c r="A465" s="10">
        <v>1.6199999999999999E-2</v>
      </c>
      <c r="B465" s="10">
        <v>-1.04</v>
      </c>
      <c r="C465" s="10">
        <v>-2.3999999999999998E-3</v>
      </c>
    </row>
    <row r="466" spans="1:3" x14ac:dyDescent="0.25">
      <c r="A466" s="10">
        <v>1.6299999999999999E-2</v>
      </c>
      <c r="B466" s="10">
        <v>-1.2</v>
      </c>
      <c r="C466" s="10">
        <v>-8.0000000000000004E-4</v>
      </c>
    </row>
    <row r="467" spans="1:3" x14ac:dyDescent="0.25">
      <c r="A467" s="10">
        <v>1.6400000000000001E-2</v>
      </c>
      <c r="B467" s="10">
        <v>-1.2</v>
      </c>
      <c r="C467" s="10">
        <v>-8.0000000000000004E-4</v>
      </c>
    </row>
    <row r="468" spans="1:3" x14ac:dyDescent="0.25">
      <c r="A468" s="10">
        <v>1.6500000000000001E-2</v>
      </c>
      <c r="B468" s="10">
        <v>-1.3199999999999998</v>
      </c>
      <c r="C468" s="10">
        <v>-8.0000000000000004E-4</v>
      </c>
    </row>
    <row r="469" spans="1:3" x14ac:dyDescent="0.25">
      <c r="A469" s="10">
        <v>1.66E-2</v>
      </c>
      <c r="B469" s="10">
        <v>-1.3199999999999998</v>
      </c>
      <c r="C469" s="10">
        <v>-8.0000000000000004E-4</v>
      </c>
    </row>
    <row r="470" spans="1:3" x14ac:dyDescent="0.25">
      <c r="A470" s="10">
        <v>1.67E-2</v>
      </c>
      <c r="B470" s="10">
        <v>-1.44</v>
      </c>
      <c r="C470" s="10">
        <v>8.0000000000000004E-4</v>
      </c>
    </row>
    <row r="471" spans="1:3" x14ac:dyDescent="0.25">
      <c r="A471" s="10">
        <v>1.6799999999999999E-2</v>
      </c>
      <c r="B471" s="10">
        <v>-1.48</v>
      </c>
      <c r="C471" s="10">
        <v>0</v>
      </c>
    </row>
    <row r="472" spans="1:3" x14ac:dyDescent="0.25">
      <c r="A472" s="10">
        <v>1.6899999999999998E-2</v>
      </c>
      <c r="B472" s="10">
        <v>-1.6</v>
      </c>
      <c r="C472" s="10">
        <v>2.3999999999999998E-3</v>
      </c>
    </row>
    <row r="473" spans="1:3" x14ac:dyDescent="0.25">
      <c r="A473" s="10">
        <v>1.7000000000000001E-2</v>
      </c>
      <c r="B473" s="10">
        <v>-1.6</v>
      </c>
      <c r="C473" s="10">
        <v>1.6000000000000001E-3</v>
      </c>
    </row>
    <row r="474" spans="1:3" x14ac:dyDescent="0.25">
      <c r="A474" s="10">
        <v>1.7100000000000001E-2</v>
      </c>
      <c r="B474" s="10">
        <v>-1.72</v>
      </c>
      <c r="C474" s="10">
        <v>3.2000000000000002E-3</v>
      </c>
    </row>
    <row r="475" spans="1:3" x14ac:dyDescent="0.25">
      <c r="A475" s="10">
        <v>1.72E-2</v>
      </c>
      <c r="B475" s="10">
        <v>-1.72</v>
      </c>
      <c r="C475" s="10">
        <v>2.3999999999999998E-3</v>
      </c>
    </row>
    <row r="476" spans="1:3" x14ac:dyDescent="0.25">
      <c r="A476" s="10">
        <v>1.7299999999999999E-2</v>
      </c>
      <c r="B476" s="10">
        <v>-1.8399999999999999</v>
      </c>
      <c r="C476" s="10">
        <v>4.0000000000000001E-3</v>
      </c>
    </row>
    <row r="477" spans="1:3" x14ac:dyDescent="0.25">
      <c r="A477" s="10">
        <v>1.7399999999999999E-2</v>
      </c>
      <c r="B477" s="10">
        <v>-1.8399999999999999</v>
      </c>
      <c r="C477" s="10">
        <v>4.0000000000000001E-3</v>
      </c>
    </row>
    <row r="478" spans="1:3" x14ac:dyDescent="0.25">
      <c r="A478" s="10">
        <v>1.7500000000000002E-2</v>
      </c>
      <c r="B478" s="10">
        <v>-1.9600000000000002</v>
      </c>
      <c r="C478" s="10">
        <v>4.7999999999999996E-3</v>
      </c>
    </row>
    <row r="479" spans="1:3" x14ac:dyDescent="0.25">
      <c r="A479" s="10">
        <v>1.7600000000000001E-2</v>
      </c>
      <c r="B479" s="10">
        <v>-1.9600000000000002</v>
      </c>
      <c r="C479" s="10">
        <v>4.7999999999999996E-3</v>
      </c>
    </row>
    <row r="480" spans="1:3" x14ac:dyDescent="0.25">
      <c r="A480" s="10">
        <v>1.77E-2</v>
      </c>
      <c r="B480" s="10">
        <v>-2.04</v>
      </c>
      <c r="C480" s="10">
        <v>6.4000000000000003E-3</v>
      </c>
    </row>
    <row r="481" spans="1:3" x14ac:dyDescent="0.25">
      <c r="A481" s="10">
        <v>1.78E-2</v>
      </c>
      <c r="B481" s="10">
        <v>-2.04</v>
      </c>
      <c r="C481" s="10">
        <v>6.4000000000000003E-3</v>
      </c>
    </row>
    <row r="482" spans="1:3" x14ac:dyDescent="0.25">
      <c r="A482" s="10">
        <v>1.7899999999999999E-2</v>
      </c>
      <c r="B482" s="10">
        <v>-2.12</v>
      </c>
      <c r="C482" s="10">
        <v>8.0000000000000002E-3</v>
      </c>
    </row>
    <row r="483" spans="1:3" x14ac:dyDescent="0.25">
      <c r="A483" s="10">
        <v>1.7999999999999999E-2</v>
      </c>
      <c r="B483" s="10">
        <v>-2.12</v>
      </c>
      <c r="C483" s="10">
        <v>7.1999999999999998E-3</v>
      </c>
    </row>
    <row r="484" spans="1:3" x14ac:dyDescent="0.25">
      <c r="A484" s="10">
        <v>1.8100000000000002E-2</v>
      </c>
      <c r="B484" s="10">
        <v>-2.16</v>
      </c>
      <c r="C484" s="10">
        <v>8.8000000000000005E-3</v>
      </c>
    </row>
    <row r="485" spans="1:3" x14ac:dyDescent="0.25">
      <c r="A485" s="10">
        <v>1.8200000000000001E-2</v>
      </c>
      <c r="B485" s="10">
        <v>-2.2000000000000002</v>
      </c>
      <c r="C485" s="10">
        <v>8.8000000000000005E-3</v>
      </c>
    </row>
    <row r="486" spans="1:3" x14ac:dyDescent="0.25">
      <c r="A486" s="10">
        <v>1.83E-2</v>
      </c>
      <c r="B486" s="10">
        <v>-2.16</v>
      </c>
      <c r="C486" s="10">
        <v>9.5999999999999992E-3</v>
      </c>
    </row>
    <row r="487" spans="1:3" x14ac:dyDescent="0.25">
      <c r="A487" s="10">
        <v>1.84E-2</v>
      </c>
      <c r="B487" s="10">
        <v>-2.2000000000000002</v>
      </c>
      <c r="C487" s="10">
        <v>9.5999999999999992E-3</v>
      </c>
    </row>
    <row r="488" spans="1:3" x14ac:dyDescent="0.25">
      <c r="A488" s="10">
        <v>1.8499999999999999E-2</v>
      </c>
      <c r="B488" s="10">
        <v>-2.2399999999999998</v>
      </c>
      <c r="C488" s="10">
        <v>1.12E-2</v>
      </c>
    </row>
    <row r="489" spans="1:3" x14ac:dyDescent="0.25">
      <c r="A489" s="10">
        <v>1.8599999999999998E-2</v>
      </c>
      <c r="B489" s="10">
        <v>-2.2000000000000002</v>
      </c>
      <c r="C489" s="10">
        <v>1.12E-2</v>
      </c>
    </row>
    <row r="490" spans="1:3" x14ac:dyDescent="0.25">
      <c r="A490" s="10">
        <v>1.8700000000000001E-2</v>
      </c>
      <c r="B490" s="10">
        <v>-2.2399999999999998</v>
      </c>
      <c r="C490" s="10">
        <v>1.12E-2</v>
      </c>
    </row>
    <row r="491" spans="1:3" x14ac:dyDescent="0.25">
      <c r="A491" s="10">
        <v>1.8800000000000001E-2</v>
      </c>
      <c r="B491" s="10">
        <v>-2.2800000000000002</v>
      </c>
      <c r="C491" s="10">
        <v>1.12E-2</v>
      </c>
    </row>
    <row r="492" spans="1:3" x14ac:dyDescent="0.25">
      <c r="A492" s="10">
        <v>1.89E-2</v>
      </c>
      <c r="B492" s="10">
        <v>-2.2000000000000002</v>
      </c>
      <c r="C492" s="10">
        <v>1.2E-2</v>
      </c>
    </row>
    <row r="493" spans="1:3" x14ac:dyDescent="0.25">
      <c r="A493" s="10">
        <v>1.9E-2</v>
      </c>
      <c r="B493" s="10">
        <v>-2.2000000000000002</v>
      </c>
      <c r="C493" s="10">
        <v>1.2E-2</v>
      </c>
    </row>
    <row r="494" spans="1:3" x14ac:dyDescent="0.25">
      <c r="A494" s="10">
        <v>1.9099999999999999E-2</v>
      </c>
      <c r="B494" s="10">
        <v>-2.2399999999999998</v>
      </c>
      <c r="C494" s="10">
        <v>1.2800000000000001E-2</v>
      </c>
    </row>
    <row r="495" spans="1:3" x14ac:dyDescent="0.25">
      <c r="A495" s="10">
        <v>1.9199999999999998E-2</v>
      </c>
      <c r="B495" s="10">
        <v>-2.2000000000000002</v>
      </c>
      <c r="C495" s="10">
        <v>1.3599999999999999E-2</v>
      </c>
    </row>
    <row r="496" spans="1:3" x14ac:dyDescent="0.25">
      <c r="A496" s="10">
        <v>1.9300000000000001E-2</v>
      </c>
      <c r="B496" s="10">
        <v>-2.2000000000000002</v>
      </c>
      <c r="C496" s="10">
        <v>1.2800000000000001E-2</v>
      </c>
    </row>
    <row r="497" spans="1:3" x14ac:dyDescent="0.25">
      <c r="A497" s="10">
        <v>1.9400000000000001E-2</v>
      </c>
      <c r="B497" s="10">
        <v>-2.2000000000000002</v>
      </c>
      <c r="C497" s="10">
        <v>1.3599999999999999E-2</v>
      </c>
    </row>
    <row r="498" spans="1:3" x14ac:dyDescent="0.25">
      <c r="A498" s="10">
        <v>1.95E-2</v>
      </c>
      <c r="B498" s="10">
        <v>-2.2000000000000002</v>
      </c>
      <c r="C498" s="10">
        <v>1.52E-2</v>
      </c>
    </row>
    <row r="499" spans="1:3" x14ac:dyDescent="0.25">
      <c r="A499" s="10">
        <v>1.9599999999999999E-2</v>
      </c>
      <c r="B499" s="10">
        <v>-2.2000000000000002</v>
      </c>
      <c r="C499" s="10">
        <v>1.44E-2</v>
      </c>
    </row>
    <row r="500" spans="1:3" x14ac:dyDescent="0.25">
      <c r="A500" s="10">
        <v>1.9699999999999999E-2</v>
      </c>
      <c r="B500" s="10">
        <v>-2.16</v>
      </c>
      <c r="C500" s="10">
        <v>1.52E-2</v>
      </c>
    </row>
    <row r="501" spans="1:3" x14ac:dyDescent="0.25">
      <c r="A501" s="10">
        <v>1.9800000000000002E-2</v>
      </c>
      <c r="B501" s="10">
        <v>-2.16</v>
      </c>
      <c r="C501" s="10">
        <v>1.52E-2</v>
      </c>
    </row>
    <row r="502" spans="1:3" x14ac:dyDescent="0.25">
      <c r="A502" s="10">
        <v>1.9900000000000001E-2</v>
      </c>
      <c r="B502" s="10">
        <v>-2.12</v>
      </c>
      <c r="C502" s="10">
        <v>1.52E-2</v>
      </c>
    </row>
    <row r="503" spans="1:3" x14ac:dyDescent="0.25">
      <c r="A503" s="10">
        <v>0.02</v>
      </c>
      <c r="B503" s="10">
        <v>-2.12</v>
      </c>
      <c r="C503" s="10">
        <v>1.52E-2</v>
      </c>
    </row>
    <row r="504" spans="1:3" x14ac:dyDescent="0.25">
      <c r="A504" s="10">
        <v>2.01E-2</v>
      </c>
      <c r="B504" s="10">
        <v>-2.16</v>
      </c>
      <c r="C504" s="10">
        <v>1.6E-2</v>
      </c>
    </row>
    <row r="505" spans="1:3" x14ac:dyDescent="0.25">
      <c r="A505" s="10">
        <v>2.0199999999999999E-2</v>
      </c>
      <c r="B505" s="10">
        <v>-2.12</v>
      </c>
      <c r="C505" s="10">
        <v>1.6E-2</v>
      </c>
    </row>
    <row r="506" spans="1:3" x14ac:dyDescent="0.25">
      <c r="A506" s="10">
        <v>2.0299999999999999E-2</v>
      </c>
      <c r="B506" s="10">
        <v>-2.04</v>
      </c>
      <c r="C506" s="10">
        <v>1.52E-2</v>
      </c>
    </row>
    <row r="507" spans="1:3" x14ac:dyDescent="0.25">
      <c r="A507" s="10">
        <v>2.0400000000000001E-2</v>
      </c>
      <c r="B507" s="10">
        <v>-2</v>
      </c>
      <c r="C507" s="10">
        <v>1.6E-2</v>
      </c>
    </row>
    <row r="508" spans="1:3" x14ac:dyDescent="0.25">
      <c r="A508" s="10">
        <v>2.0500000000000001E-2</v>
      </c>
      <c r="B508" s="10">
        <v>-1.9600000000000002</v>
      </c>
      <c r="C508" s="10">
        <v>1.6799999999999999E-2</v>
      </c>
    </row>
    <row r="509" spans="1:3" x14ac:dyDescent="0.25">
      <c r="A509" s="10">
        <v>2.06E-2</v>
      </c>
      <c r="B509" s="10">
        <v>-1.9600000000000002</v>
      </c>
      <c r="C509" s="10">
        <v>1.6E-2</v>
      </c>
    </row>
    <row r="510" spans="1:3" x14ac:dyDescent="0.25">
      <c r="A510" s="10">
        <v>2.07E-2</v>
      </c>
      <c r="B510" s="10">
        <v>-1.8800000000000001</v>
      </c>
      <c r="C510" s="10">
        <v>1.6799999999999999E-2</v>
      </c>
    </row>
    <row r="511" spans="1:3" x14ac:dyDescent="0.25">
      <c r="A511" s="10">
        <v>2.0799999999999999E-2</v>
      </c>
      <c r="B511" s="10">
        <v>-1.8399999999999999</v>
      </c>
      <c r="C511" s="10">
        <v>1.6E-2</v>
      </c>
    </row>
    <row r="512" spans="1:3" x14ac:dyDescent="0.25">
      <c r="A512" s="10">
        <v>2.0899999999999998E-2</v>
      </c>
      <c r="B512" s="10">
        <v>-1.8</v>
      </c>
      <c r="C512" s="10">
        <v>1.6799999999999999E-2</v>
      </c>
    </row>
    <row r="513" spans="1:3" x14ac:dyDescent="0.25">
      <c r="A513" s="10">
        <v>2.1000000000000001E-2</v>
      </c>
      <c r="B513" s="10">
        <v>-1.8</v>
      </c>
      <c r="C513" s="10">
        <v>1.6E-2</v>
      </c>
    </row>
    <row r="514" spans="1:3" x14ac:dyDescent="0.25">
      <c r="A514" s="10">
        <v>2.1100000000000001E-2</v>
      </c>
      <c r="B514" s="10">
        <v>-1.64</v>
      </c>
      <c r="C514" s="10">
        <v>1.6799999999999999E-2</v>
      </c>
    </row>
    <row r="515" spans="1:3" x14ac:dyDescent="0.25">
      <c r="A515" s="10">
        <v>2.12E-2</v>
      </c>
      <c r="B515" s="10">
        <v>-1.64</v>
      </c>
      <c r="C515" s="10">
        <v>1.6E-2</v>
      </c>
    </row>
    <row r="516" spans="1:3" x14ac:dyDescent="0.25">
      <c r="A516" s="10">
        <v>2.1299999999999999E-2</v>
      </c>
      <c r="B516" s="10">
        <v>-1.52</v>
      </c>
      <c r="C516" s="10">
        <v>1.6799999999999999E-2</v>
      </c>
    </row>
    <row r="517" spans="1:3" x14ac:dyDescent="0.25">
      <c r="A517" s="10">
        <v>2.1399999999999999E-2</v>
      </c>
      <c r="B517" s="10">
        <v>-1.52</v>
      </c>
      <c r="C517" s="10">
        <v>1.6E-2</v>
      </c>
    </row>
    <row r="518" spans="1:3" x14ac:dyDescent="0.25">
      <c r="A518" s="10">
        <v>2.1499999999999998E-2</v>
      </c>
      <c r="B518" s="10">
        <v>-1.4</v>
      </c>
      <c r="C518" s="10">
        <v>1.52E-2</v>
      </c>
    </row>
    <row r="519" spans="1:3" x14ac:dyDescent="0.25">
      <c r="A519" s="10">
        <v>2.1600000000000001E-2</v>
      </c>
      <c r="B519" s="10">
        <v>-1.4</v>
      </c>
      <c r="C519" s="10">
        <v>1.6E-2</v>
      </c>
    </row>
    <row r="520" spans="1:3" x14ac:dyDescent="0.25">
      <c r="A520" s="10">
        <v>2.1700000000000001E-2</v>
      </c>
      <c r="B520" s="10">
        <v>-1.24</v>
      </c>
      <c r="C520" s="10">
        <v>1.52E-2</v>
      </c>
    </row>
    <row r="521" spans="1:3" x14ac:dyDescent="0.25">
      <c r="A521" s="10">
        <v>2.18E-2</v>
      </c>
      <c r="B521" s="10">
        <v>-1.2</v>
      </c>
      <c r="C521" s="10">
        <v>1.52E-2</v>
      </c>
    </row>
    <row r="522" spans="1:3" x14ac:dyDescent="0.25">
      <c r="A522" s="10">
        <v>2.1899999999999999E-2</v>
      </c>
      <c r="B522" s="10">
        <v>-1.08</v>
      </c>
      <c r="C522" s="10">
        <v>1.52E-2</v>
      </c>
    </row>
    <row r="523" spans="1:3" x14ac:dyDescent="0.25">
      <c r="A523" s="10">
        <v>2.1999999999999999E-2</v>
      </c>
      <c r="B523" s="10">
        <v>-1.08</v>
      </c>
      <c r="C523" s="10">
        <v>1.52E-2</v>
      </c>
    </row>
    <row r="524" spans="1:3" x14ac:dyDescent="0.25">
      <c r="A524" s="10">
        <v>2.2100000000000002E-2</v>
      </c>
      <c r="B524" s="10">
        <v>-0.84000000000000008</v>
      </c>
      <c r="C524" s="10">
        <v>1.44E-2</v>
      </c>
    </row>
    <row r="525" spans="1:3" x14ac:dyDescent="0.25">
      <c r="A525" s="10">
        <v>2.2200000000000001E-2</v>
      </c>
      <c r="B525" s="10">
        <v>-0.84000000000000008</v>
      </c>
      <c r="C525" s="10">
        <v>1.44E-2</v>
      </c>
    </row>
    <row r="526" spans="1:3" x14ac:dyDescent="0.25">
      <c r="A526" s="10">
        <v>2.23E-2</v>
      </c>
      <c r="B526" s="10">
        <v>-0.72</v>
      </c>
      <c r="C526" s="10">
        <v>1.3599999999999999E-2</v>
      </c>
    </row>
    <row r="527" spans="1:3" x14ac:dyDescent="0.25">
      <c r="A527" s="10">
        <v>2.24E-2</v>
      </c>
      <c r="B527" s="10">
        <v>-0.72</v>
      </c>
      <c r="C527" s="10">
        <v>1.3599999999999999E-2</v>
      </c>
    </row>
    <row r="528" spans="1:3" x14ac:dyDescent="0.25">
      <c r="A528" s="10">
        <v>2.2499999999999999E-2</v>
      </c>
      <c r="B528" s="10">
        <v>-0.55999999999999994</v>
      </c>
      <c r="C528" s="10">
        <v>1.2800000000000001E-2</v>
      </c>
    </row>
    <row r="529" spans="1:3" x14ac:dyDescent="0.25">
      <c r="A529" s="10">
        <v>2.2599999999999999E-2</v>
      </c>
      <c r="B529" s="10">
        <v>-0.55999999999999994</v>
      </c>
      <c r="C529" s="10">
        <v>1.2800000000000001E-2</v>
      </c>
    </row>
    <row r="530" spans="1:3" x14ac:dyDescent="0.25">
      <c r="A530" s="10">
        <v>2.2700000000000001E-2</v>
      </c>
      <c r="B530" s="10">
        <v>-0.44000000000000006</v>
      </c>
      <c r="C530" s="10">
        <v>1.2E-2</v>
      </c>
    </row>
    <row r="531" spans="1:3" x14ac:dyDescent="0.25">
      <c r="A531" s="10">
        <v>2.2800000000000001E-2</v>
      </c>
      <c r="B531" s="10">
        <v>-0.44000000000000006</v>
      </c>
      <c r="C531" s="10">
        <v>1.2E-2</v>
      </c>
    </row>
    <row r="532" spans="1:3" x14ac:dyDescent="0.25">
      <c r="A532" s="10">
        <v>2.29E-2</v>
      </c>
      <c r="B532" s="10">
        <v>-0.24</v>
      </c>
      <c r="C532" s="10">
        <v>1.12E-2</v>
      </c>
    </row>
    <row r="533" spans="1:3" x14ac:dyDescent="0.25">
      <c r="A533" s="10">
        <v>2.3E-2</v>
      </c>
      <c r="B533" s="10">
        <v>-0.2</v>
      </c>
      <c r="C533" s="10">
        <v>1.12E-2</v>
      </c>
    </row>
    <row r="534" spans="1:3" x14ac:dyDescent="0.25">
      <c r="A534" s="10">
        <v>2.3099999999999999E-2</v>
      </c>
      <c r="B534" s="10">
        <v>0</v>
      </c>
      <c r="C534" s="10">
        <v>9.5999999999999992E-3</v>
      </c>
    </row>
    <row r="535" spans="1:3" x14ac:dyDescent="0.25">
      <c r="A535" s="10">
        <v>2.3199999999999998E-2</v>
      </c>
      <c r="B535" s="10">
        <v>0</v>
      </c>
      <c r="C535" s="10">
        <v>1.04E-2</v>
      </c>
    </row>
    <row r="536" spans="1:3" x14ac:dyDescent="0.25">
      <c r="A536" s="10">
        <v>2.3300000000000001E-2</v>
      </c>
      <c r="B536" s="10">
        <v>0.12</v>
      </c>
      <c r="C536" s="10">
        <v>9.5999999999999992E-3</v>
      </c>
    </row>
    <row r="537" spans="1:3" x14ac:dyDescent="0.25">
      <c r="A537" s="10">
        <v>2.3400000000000001E-2</v>
      </c>
      <c r="B537" s="10">
        <v>0.16</v>
      </c>
      <c r="C537" s="10">
        <v>9.5999999999999992E-3</v>
      </c>
    </row>
    <row r="538" spans="1:3" x14ac:dyDescent="0.25">
      <c r="A538" s="10">
        <v>2.35E-2</v>
      </c>
      <c r="B538" s="10">
        <v>0.32</v>
      </c>
      <c r="C538" s="10">
        <v>8.0000000000000002E-3</v>
      </c>
    </row>
    <row r="539" spans="1:3" x14ac:dyDescent="0.25">
      <c r="A539" s="10">
        <v>2.3599999999999999E-2</v>
      </c>
      <c r="B539" s="10">
        <v>0.32</v>
      </c>
      <c r="C539" s="10">
        <v>8.0000000000000002E-3</v>
      </c>
    </row>
    <row r="540" spans="1:3" x14ac:dyDescent="0.25">
      <c r="A540" s="10">
        <v>2.3699999999999999E-2</v>
      </c>
      <c r="B540" s="10">
        <v>0.44000000000000006</v>
      </c>
      <c r="C540" s="10">
        <v>7.1999999999999998E-3</v>
      </c>
    </row>
    <row r="541" spans="1:3" x14ac:dyDescent="0.25">
      <c r="A541" s="10">
        <v>2.3800000000000002E-2</v>
      </c>
      <c r="B541" s="10">
        <v>0.48</v>
      </c>
      <c r="C541" s="10">
        <v>7.1999999999999998E-3</v>
      </c>
    </row>
    <row r="542" spans="1:3" x14ac:dyDescent="0.25">
      <c r="A542" s="10">
        <v>2.3900000000000001E-2</v>
      </c>
      <c r="B542" s="10">
        <v>0.64</v>
      </c>
      <c r="C542" s="10">
        <v>5.5999999999999999E-3</v>
      </c>
    </row>
    <row r="543" spans="1:3" x14ac:dyDescent="0.25">
      <c r="A543" s="10">
        <v>2.4E-2</v>
      </c>
      <c r="B543" s="10">
        <v>0.64</v>
      </c>
      <c r="C543" s="10">
        <v>5.5999999999999999E-3</v>
      </c>
    </row>
    <row r="544" spans="1:3" x14ac:dyDescent="0.25">
      <c r="A544" s="10">
        <v>2.41E-2</v>
      </c>
      <c r="B544" s="10">
        <v>0.72</v>
      </c>
      <c r="C544" s="10">
        <v>4.0000000000000001E-3</v>
      </c>
    </row>
    <row r="545" spans="1:3" x14ac:dyDescent="0.25">
      <c r="A545" s="10">
        <v>2.4199999999999999E-2</v>
      </c>
      <c r="B545" s="10">
        <v>0.8</v>
      </c>
      <c r="C545" s="10">
        <v>4.7999999999999996E-3</v>
      </c>
    </row>
    <row r="546" spans="1:3" x14ac:dyDescent="0.25">
      <c r="A546" s="10">
        <v>2.4299999999999999E-2</v>
      </c>
      <c r="B546" s="10">
        <v>0.91999999999999993</v>
      </c>
      <c r="C546" s="10">
        <v>3.2000000000000002E-3</v>
      </c>
    </row>
    <row r="547" spans="1:3" x14ac:dyDescent="0.25">
      <c r="A547" s="10">
        <v>2.4400000000000002E-2</v>
      </c>
      <c r="B547" s="10">
        <v>0.91999999999999993</v>
      </c>
      <c r="C547" s="10">
        <v>3.2000000000000002E-3</v>
      </c>
    </row>
    <row r="548" spans="1:3" x14ac:dyDescent="0.25">
      <c r="A548" s="10">
        <v>2.4500000000000001E-2</v>
      </c>
      <c r="B548" s="10">
        <v>1.04</v>
      </c>
      <c r="C548" s="10">
        <v>2.3999999999999998E-3</v>
      </c>
    </row>
    <row r="549" spans="1:3" x14ac:dyDescent="0.25">
      <c r="A549" s="10">
        <v>2.46E-2</v>
      </c>
      <c r="B549" s="10">
        <v>1.08</v>
      </c>
      <c r="C549" s="10">
        <v>2.3999999999999998E-3</v>
      </c>
    </row>
    <row r="550" spans="1:3" x14ac:dyDescent="0.25">
      <c r="A550" s="10">
        <v>2.47E-2</v>
      </c>
      <c r="B550" s="10">
        <v>1.2</v>
      </c>
      <c r="C550" s="10">
        <v>8.0000000000000004E-4</v>
      </c>
    </row>
    <row r="551" spans="1:3" x14ac:dyDescent="0.25">
      <c r="A551" s="10">
        <v>2.4799999999999999E-2</v>
      </c>
      <c r="B551" s="10">
        <v>1.2</v>
      </c>
      <c r="C551" s="10">
        <v>8.0000000000000004E-4</v>
      </c>
    </row>
    <row r="552" spans="1:3" x14ac:dyDescent="0.25">
      <c r="A552" s="10">
        <v>2.4899999999999999E-2</v>
      </c>
      <c r="B552" s="10">
        <v>1.3199999999999998</v>
      </c>
      <c r="C552" s="10">
        <v>0</v>
      </c>
    </row>
    <row r="553" spans="1:3" x14ac:dyDescent="0.25">
      <c r="A553" s="10">
        <v>2.5000000000000001E-2</v>
      </c>
      <c r="B553" s="10">
        <v>1.3599999999999999</v>
      </c>
      <c r="C553" s="10">
        <v>0</v>
      </c>
    </row>
    <row r="554" spans="1:3" x14ac:dyDescent="0.25">
      <c r="A554" s="10">
        <v>2.5100000000000001E-2</v>
      </c>
      <c r="B554" s="10">
        <v>1.48</v>
      </c>
      <c r="C554" s="10">
        <v>-8.0000000000000004E-4</v>
      </c>
    </row>
    <row r="555" spans="1:3" x14ac:dyDescent="0.25">
      <c r="A555" s="10">
        <v>2.52E-2</v>
      </c>
      <c r="B555" s="10">
        <v>1.48</v>
      </c>
      <c r="C555" s="10">
        <v>-8.0000000000000004E-4</v>
      </c>
    </row>
    <row r="556" spans="1:3" x14ac:dyDescent="0.25">
      <c r="A556" s="10">
        <v>2.53E-2</v>
      </c>
      <c r="B556" s="10">
        <v>1.6</v>
      </c>
      <c r="C556" s="10">
        <v>-1.6000000000000001E-3</v>
      </c>
    </row>
    <row r="557" spans="1:3" x14ac:dyDescent="0.25">
      <c r="A557" s="10">
        <v>2.5399999999999999E-2</v>
      </c>
      <c r="B557" s="10">
        <v>1.6</v>
      </c>
      <c r="C557" s="10">
        <v>-1.6000000000000001E-3</v>
      </c>
    </row>
    <row r="558" spans="1:3" x14ac:dyDescent="0.25">
      <c r="A558" s="10">
        <v>2.5499999999999998E-2</v>
      </c>
      <c r="B558" s="10">
        <v>1.7600000000000002</v>
      </c>
      <c r="C558" s="10">
        <v>-3.2000000000000002E-3</v>
      </c>
    </row>
    <row r="559" spans="1:3" x14ac:dyDescent="0.25">
      <c r="A559" s="10">
        <v>2.5600000000000001E-2</v>
      </c>
      <c r="B559" s="10">
        <v>1.7600000000000002</v>
      </c>
      <c r="C559" s="10">
        <v>-3.2000000000000002E-3</v>
      </c>
    </row>
    <row r="560" spans="1:3" x14ac:dyDescent="0.25">
      <c r="A560" s="10">
        <v>2.5700000000000001E-2</v>
      </c>
      <c r="B560" s="10">
        <v>1.8399999999999999</v>
      </c>
      <c r="C560" s="10">
        <v>-4.0000000000000001E-3</v>
      </c>
    </row>
    <row r="561" spans="1:3" x14ac:dyDescent="0.25">
      <c r="A561" s="10">
        <v>2.58E-2</v>
      </c>
      <c r="B561" s="10">
        <v>1.8800000000000001</v>
      </c>
      <c r="C561" s="10">
        <v>-4.0000000000000001E-3</v>
      </c>
    </row>
    <row r="562" spans="1:3" x14ac:dyDescent="0.25">
      <c r="A562" s="10">
        <v>2.5899999999999999E-2</v>
      </c>
      <c r="B562" s="10">
        <v>1.92</v>
      </c>
      <c r="C562" s="10">
        <v>-5.5999999999999999E-3</v>
      </c>
    </row>
    <row r="563" spans="1:3" x14ac:dyDescent="0.25">
      <c r="A563" s="10">
        <v>2.5999999999999999E-2</v>
      </c>
      <c r="B563" s="10">
        <v>1.92</v>
      </c>
      <c r="C563" s="10">
        <v>-5.5999999999999999E-3</v>
      </c>
    </row>
    <row r="564" spans="1:3" x14ac:dyDescent="0.25">
      <c r="A564" s="10">
        <v>2.6100000000000002E-2</v>
      </c>
      <c r="B564" s="10">
        <v>2.04</v>
      </c>
      <c r="C564" s="10">
        <v>-7.1999999999999998E-3</v>
      </c>
    </row>
    <row r="565" spans="1:3" x14ac:dyDescent="0.25">
      <c r="A565" s="10">
        <v>2.6200000000000001E-2</v>
      </c>
      <c r="B565" s="10">
        <v>2</v>
      </c>
      <c r="C565" s="10">
        <v>-6.4000000000000003E-3</v>
      </c>
    </row>
    <row r="566" spans="1:3" x14ac:dyDescent="0.25">
      <c r="A566" s="10">
        <v>2.63E-2</v>
      </c>
      <c r="B566" s="10">
        <v>2.08</v>
      </c>
      <c r="C566" s="10">
        <v>-8.0000000000000002E-3</v>
      </c>
    </row>
    <row r="567" spans="1:3" x14ac:dyDescent="0.25">
      <c r="A567" s="10">
        <v>2.64E-2</v>
      </c>
      <c r="B567" s="10">
        <v>2.08</v>
      </c>
      <c r="C567" s="10">
        <v>-8.0000000000000002E-3</v>
      </c>
    </row>
    <row r="568" spans="1:3" x14ac:dyDescent="0.25">
      <c r="A568" s="10">
        <v>2.6499999999999999E-2</v>
      </c>
      <c r="B568" s="10">
        <v>2.16</v>
      </c>
      <c r="C568" s="10">
        <v>-8.8000000000000005E-3</v>
      </c>
    </row>
    <row r="569" spans="1:3" x14ac:dyDescent="0.25">
      <c r="A569" s="10">
        <v>2.6599999999999999E-2</v>
      </c>
      <c r="B569" s="10">
        <v>2.16</v>
      </c>
      <c r="C569" s="10">
        <v>-8.8000000000000005E-3</v>
      </c>
    </row>
    <row r="570" spans="1:3" x14ac:dyDescent="0.25">
      <c r="A570" s="10">
        <v>2.6700000000000002E-2</v>
      </c>
      <c r="B570" s="10">
        <v>2.2000000000000002</v>
      </c>
      <c r="C570" s="10">
        <v>-1.04E-2</v>
      </c>
    </row>
    <row r="571" spans="1:3" x14ac:dyDescent="0.25">
      <c r="A571" s="10">
        <v>2.6800000000000001E-2</v>
      </c>
      <c r="B571" s="10">
        <v>2.16</v>
      </c>
      <c r="C571" s="10">
        <v>-9.5999999999999992E-3</v>
      </c>
    </row>
    <row r="572" spans="1:3" x14ac:dyDescent="0.25">
      <c r="A572" s="10">
        <v>2.69E-2</v>
      </c>
      <c r="B572" s="10">
        <v>2.2399999999999998</v>
      </c>
      <c r="C572" s="10">
        <v>-1.04E-2</v>
      </c>
    </row>
    <row r="573" spans="1:3" x14ac:dyDescent="0.25">
      <c r="A573" s="10">
        <v>2.7E-2</v>
      </c>
      <c r="B573" s="10">
        <v>2.16</v>
      </c>
      <c r="C573" s="10">
        <v>-1.04E-2</v>
      </c>
    </row>
    <row r="574" spans="1:3" x14ac:dyDescent="0.25">
      <c r="A574" s="10">
        <v>2.7099999999999999E-2</v>
      </c>
      <c r="B574" s="10">
        <v>2.2399999999999998</v>
      </c>
      <c r="C574" s="10">
        <v>-1.2E-2</v>
      </c>
    </row>
    <row r="575" spans="1:3" x14ac:dyDescent="0.25">
      <c r="A575" s="10">
        <v>2.7199999999999998E-2</v>
      </c>
      <c r="B575" s="10">
        <v>2.2000000000000002</v>
      </c>
      <c r="C575" s="10">
        <v>-1.2E-2</v>
      </c>
    </row>
    <row r="576" spans="1:3" x14ac:dyDescent="0.25">
      <c r="A576" s="10">
        <v>2.7300000000000001E-2</v>
      </c>
      <c r="B576" s="10">
        <v>2.2399999999999998</v>
      </c>
      <c r="C576" s="10">
        <v>-1.2E-2</v>
      </c>
    </row>
    <row r="577" spans="1:3" x14ac:dyDescent="0.25">
      <c r="A577" s="10">
        <v>2.7400000000000001E-2</v>
      </c>
      <c r="B577" s="10">
        <v>2.2000000000000002</v>
      </c>
      <c r="C577" s="10">
        <v>-1.2800000000000001E-2</v>
      </c>
    </row>
    <row r="578" spans="1:3" x14ac:dyDescent="0.25">
      <c r="A578" s="10">
        <v>2.75E-2</v>
      </c>
      <c r="B578" s="10">
        <v>2.16</v>
      </c>
      <c r="C578" s="10">
        <v>-1.3599999999999999E-2</v>
      </c>
    </row>
    <row r="579" spans="1:3" x14ac:dyDescent="0.25">
      <c r="A579" s="10">
        <v>2.76E-2</v>
      </c>
      <c r="B579" s="10">
        <v>2.16</v>
      </c>
      <c r="C579" s="10">
        <v>-1.2800000000000001E-2</v>
      </c>
    </row>
    <row r="580" spans="1:3" x14ac:dyDescent="0.25">
      <c r="A580" s="10">
        <v>2.7699999999999999E-2</v>
      </c>
      <c r="B580" s="10">
        <v>2.2000000000000002</v>
      </c>
      <c r="C580" s="10">
        <v>-1.44E-2</v>
      </c>
    </row>
    <row r="581" spans="1:3" x14ac:dyDescent="0.25">
      <c r="A581" s="10">
        <v>2.7799999999999998E-2</v>
      </c>
      <c r="B581" s="10">
        <v>2.16</v>
      </c>
      <c r="C581" s="10">
        <v>-1.3599999999999999E-2</v>
      </c>
    </row>
    <row r="582" spans="1:3" x14ac:dyDescent="0.25">
      <c r="A582" s="10">
        <v>2.7900000000000001E-2</v>
      </c>
      <c r="B582" s="10">
        <v>2.2000000000000002</v>
      </c>
      <c r="C582" s="10">
        <v>-1.44E-2</v>
      </c>
    </row>
    <row r="583" spans="1:3" x14ac:dyDescent="0.25">
      <c r="A583" s="10">
        <v>2.8000000000000001E-2</v>
      </c>
      <c r="B583" s="10">
        <v>2.16</v>
      </c>
      <c r="C583" s="10">
        <v>-1.44E-2</v>
      </c>
    </row>
    <row r="584" spans="1:3" x14ac:dyDescent="0.25">
      <c r="A584" s="10">
        <v>2.81E-2</v>
      </c>
      <c r="B584" s="10">
        <v>2.12</v>
      </c>
      <c r="C584" s="10">
        <v>-1.3599999999999999E-2</v>
      </c>
    </row>
    <row r="585" spans="1:3" x14ac:dyDescent="0.25">
      <c r="A585" s="10">
        <v>2.8199999999999999E-2</v>
      </c>
      <c r="B585" s="10">
        <v>2.16</v>
      </c>
      <c r="C585" s="10">
        <v>-1.44E-2</v>
      </c>
    </row>
    <row r="586" spans="1:3" x14ac:dyDescent="0.25">
      <c r="A586" s="10">
        <v>2.8299999999999999E-2</v>
      </c>
      <c r="B586" s="10">
        <v>2.12</v>
      </c>
      <c r="C586" s="10">
        <v>-1.52E-2</v>
      </c>
    </row>
    <row r="587" spans="1:3" x14ac:dyDescent="0.25">
      <c r="A587" s="10">
        <v>2.8400000000000002E-2</v>
      </c>
      <c r="B587" s="10">
        <v>2.12</v>
      </c>
      <c r="C587" s="10">
        <v>-1.52E-2</v>
      </c>
    </row>
    <row r="588" spans="1:3" x14ac:dyDescent="0.25">
      <c r="A588" s="10">
        <v>2.8500000000000001E-2</v>
      </c>
      <c r="B588" s="10">
        <v>2.08</v>
      </c>
      <c r="C588" s="10">
        <v>-1.52E-2</v>
      </c>
    </row>
    <row r="589" spans="1:3" x14ac:dyDescent="0.25">
      <c r="A589" s="10">
        <v>2.86E-2</v>
      </c>
      <c r="B589" s="10">
        <v>2.08</v>
      </c>
      <c r="C589" s="10">
        <v>-1.6E-2</v>
      </c>
    </row>
    <row r="590" spans="1:3" x14ac:dyDescent="0.25">
      <c r="A590" s="10">
        <v>2.87E-2</v>
      </c>
      <c r="B590" s="10">
        <v>1.9600000000000002</v>
      </c>
      <c r="C590" s="10">
        <v>-1.52E-2</v>
      </c>
    </row>
    <row r="591" spans="1:3" x14ac:dyDescent="0.25">
      <c r="A591" s="10">
        <v>2.8799999999999999E-2</v>
      </c>
      <c r="B591" s="10">
        <v>1.9600000000000002</v>
      </c>
      <c r="C591" s="10">
        <v>-1.6E-2</v>
      </c>
    </row>
    <row r="592" spans="1:3" x14ac:dyDescent="0.25">
      <c r="A592" s="10">
        <v>2.8899999999999999E-2</v>
      </c>
      <c r="B592" s="10">
        <v>1.8800000000000001</v>
      </c>
      <c r="C592" s="10">
        <v>-1.52E-2</v>
      </c>
    </row>
    <row r="593" spans="1:3" x14ac:dyDescent="0.25">
      <c r="A593" s="10">
        <v>2.9000000000000001E-2</v>
      </c>
      <c r="B593" s="10">
        <v>1.8800000000000001</v>
      </c>
      <c r="C593" s="10">
        <v>-1.52E-2</v>
      </c>
    </row>
    <row r="594" spans="1:3" x14ac:dyDescent="0.25">
      <c r="A594" s="10">
        <v>2.9100000000000001E-2</v>
      </c>
      <c r="B594" s="10">
        <v>1.8</v>
      </c>
      <c r="C594" s="10">
        <v>-1.6E-2</v>
      </c>
    </row>
    <row r="595" spans="1:3" x14ac:dyDescent="0.25">
      <c r="A595" s="10">
        <v>2.92E-2</v>
      </c>
      <c r="B595" s="10">
        <v>1.8</v>
      </c>
      <c r="C595" s="10">
        <v>-1.6E-2</v>
      </c>
    </row>
    <row r="596" spans="1:3" x14ac:dyDescent="0.25">
      <c r="A596" s="10">
        <v>2.93E-2</v>
      </c>
      <c r="B596" s="10">
        <v>1.72</v>
      </c>
      <c r="C596" s="10">
        <v>-1.52E-2</v>
      </c>
    </row>
    <row r="597" spans="1:3" x14ac:dyDescent="0.25">
      <c r="A597" s="10">
        <v>2.9399999999999999E-2</v>
      </c>
      <c r="B597" s="10">
        <v>1.6800000000000002</v>
      </c>
      <c r="C597" s="10">
        <v>-1.6E-2</v>
      </c>
    </row>
    <row r="598" spans="1:3" x14ac:dyDescent="0.25">
      <c r="A598" s="10">
        <v>2.9499999999999998E-2</v>
      </c>
      <c r="B598" s="10">
        <v>1.6</v>
      </c>
      <c r="C598" s="10">
        <v>-1.52E-2</v>
      </c>
    </row>
    <row r="599" spans="1:3" x14ac:dyDescent="0.25">
      <c r="A599" s="10">
        <v>2.9600000000000001E-2</v>
      </c>
      <c r="B599" s="10">
        <v>1.6</v>
      </c>
      <c r="C599" s="10">
        <v>-1.6E-2</v>
      </c>
    </row>
    <row r="600" spans="1:3" x14ac:dyDescent="0.25">
      <c r="A600" s="10">
        <v>2.9700000000000001E-2</v>
      </c>
      <c r="B600" s="10">
        <v>1.44</v>
      </c>
      <c r="C600" s="10">
        <v>-1.52E-2</v>
      </c>
    </row>
    <row r="601" spans="1:3" x14ac:dyDescent="0.25">
      <c r="A601" s="10">
        <v>2.98E-2</v>
      </c>
      <c r="B601" s="10">
        <v>1.44</v>
      </c>
      <c r="C601" s="10">
        <v>-1.6E-2</v>
      </c>
    </row>
    <row r="602" spans="1:3" x14ac:dyDescent="0.25">
      <c r="A602" s="10">
        <v>2.9899999999999999E-2</v>
      </c>
      <c r="B602" s="10">
        <v>1.3199999999999998</v>
      </c>
      <c r="C602" s="10">
        <v>-1.44E-2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02"/>
  <sheetViews>
    <sheetView workbookViewId="0">
      <selection activeCell="G12" sqref="G12"/>
    </sheetView>
  </sheetViews>
  <sheetFormatPr defaultRowHeight="15" x14ac:dyDescent="0.25"/>
  <cols>
    <col min="1" max="4" width="9.42578125" style="10" bestFit="1" customWidth="1"/>
    <col min="5" max="5" width="10.5703125" style="10" bestFit="1" customWidth="1"/>
    <col min="6" max="6" width="10.85546875" style="10" customWidth="1"/>
    <col min="7" max="7" width="9.42578125" style="10" bestFit="1" customWidth="1"/>
  </cols>
  <sheetData>
    <row r="1" spans="1:8" x14ac:dyDescent="0.25">
      <c r="A1" s="10" t="s">
        <v>48</v>
      </c>
      <c r="B1" s="10" t="s">
        <v>47</v>
      </c>
      <c r="C1" s="10" t="s">
        <v>46</v>
      </c>
      <c r="F1" s="10" t="s">
        <v>54</v>
      </c>
      <c r="G1" s="10">
        <f>G2*G3</f>
        <v>0.9549606505409719</v>
      </c>
      <c r="H1" t="s">
        <v>24</v>
      </c>
    </row>
    <row r="2" spans="1:8" x14ac:dyDescent="0.25">
      <c r="A2" s="10" t="s">
        <v>45</v>
      </c>
      <c r="B2" s="10" t="s">
        <v>52</v>
      </c>
      <c r="C2" s="10" t="s">
        <v>53</v>
      </c>
      <c r="D2" s="10" t="s">
        <v>22</v>
      </c>
      <c r="E2" s="10" t="s">
        <v>27</v>
      </c>
      <c r="F2" s="10" t="s">
        <v>25</v>
      </c>
      <c r="G2" s="10">
        <f>SQRT(AVERAGE(E3:E169))</f>
        <v>3.4997500771354551</v>
      </c>
      <c r="H2" t="s">
        <v>28</v>
      </c>
    </row>
    <row r="3" spans="1:8" x14ac:dyDescent="0.25">
      <c r="A3" s="10">
        <v>-0.03</v>
      </c>
      <c r="B3" s="10">
        <v>-4.7200000000000006</v>
      </c>
      <c r="C3" s="10">
        <v>3.44E-2</v>
      </c>
      <c r="D3" s="10">
        <f t="shared" ref="D3:D66" si="0">ABS(B3*C3)</f>
        <v>0.16236800000000001</v>
      </c>
      <c r="E3" s="10">
        <f t="shared" ref="E3:E66" si="1">B3*B3</f>
        <v>22.278400000000005</v>
      </c>
      <c r="F3" s="10" t="s">
        <v>26</v>
      </c>
      <c r="G3" s="10">
        <f>SQRT(AVERAGE(D3:D169))</f>
        <v>0.27286538452557363</v>
      </c>
      <c r="H3" t="s">
        <v>28</v>
      </c>
    </row>
    <row r="4" spans="1:8" x14ac:dyDescent="0.25">
      <c r="A4" s="10">
        <v>-2.9899999999999999E-2</v>
      </c>
      <c r="B4" s="10">
        <v>-4.5600000000000005</v>
      </c>
      <c r="C4" s="10">
        <v>3.5200000000000002E-2</v>
      </c>
      <c r="D4" s="10">
        <f t="shared" si="0"/>
        <v>0.16051200000000002</v>
      </c>
      <c r="E4" s="10">
        <f t="shared" si="1"/>
        <v>20.793600000000005</v>
      </c>
      <c r="F4" s="10" t="s">
        <v>49</v>
      </c>
      <c r="G4" s="10">
        <f ca="1">VALUE(MID(G6,1+FIND("-",G6),3))</f>
        <v>1</v>
      </c>
      <c r="H4" t="s">
        <v>50</v>
      </c>
    </row>
    <row r="5" spans="1:8" x14ac:dyDescent="0.25">
      <c r="A5" s="10">
        <v>-2.98E-2</v>
      </c>
      <c r="B5" s="10">
        <v>-4.5600000000000005</v>
      </c>
      <c r="C5" s="10">
        <v>3.44E-2</v>
      </c>
      <c r="D5" s="10">
        <f t="shared" si="0"/>
        <v>0.156864</v>
      </c>
      <c r="E5" s="10">
        <f t="shared" si="1"/>
        <v>20.793600000000005</v>
      </c>
      <c r="F5" s="10" t="s">
        <v>55</v>
      </c>
      <c r="G5" s="10">
        <f>A169-A3</f>
        <v>1.6599999999999997E-2</v>
      </c>
    </row>
    <row r="6" spans="1:8" x14ac:dyDescent="0.25">
      <c r="A6" s="10">
        <v>-2.9700000000000001E-2</v>
      </c>
      <c r="B6" s="10">
        <v>-4.4000000000000004</v>
      </c>
      <c r="C6" s="10">
        <v>3.5200000000000002E-2</v>
      </c>
      <c r="D6" s="10">
        <f t="shared" si="0"/>
        <v>0.15488000000000002</v>
      </c>
      <c r="E6" s="10">
        <f t="shared" si="1"/>
        <v>19.360000000000003</v>
      </c>
      <c r="F6" s="10" t="s">
        <v>56</v>
      </c>
      <c r="G6" t="str">
        <f ca="1">MID(CELL("filename",A1),FIND("]",CELL("filename",A1))+1,255)</f>
        <v>Test3-1.0A</v>
      </c>
    </row>
    <row r="7" spans="1:8" x14ac:dyDescent="0.25">
      <c r="A7" s="10">
        <v>-2.9600000000000001E-2</v>
      </c>
      <c r="B7" s="10">
        <v>-4.4000000000000004</v>
      </c>
      <c r="C7" s="10">
        <v>3.5200000000000002E-2</v>
      </c>
      <c r="D7" s="10">
        <f t="shared" si="0"/>
        <v>0.15488000000000002</v>
      </c>
      <c r="E7" s="10">
        <f t="shared" si="1"/>
        <v>19.360000000000003</v>
      </c>
    </row>
    <row r="8" spans="1:8" x14ac:dyDescent="0.25">
      <c r="A8" s="10">
        <v>-2.9499999999999998E-2</v>
      </c>
      <c r="B8" s="10">
        <v>-4.24</v>
      </c>
      <c r="C8" s="10">
        <v>3.5999999999999997E-2</v>
      </c>
      <c r="D8" s="10">
        <f t="shared" si="0"/>
        <v>0.15264</v>
      </c>
      <c r="E8" s="10">
        <f t="shared" si="1"/>
        <v>17.977600000000002</v>
      </c>
    </row>
    <row r="9" spans="1:8" x14ac:dyDescent="0.25">
      <c r="A9" s="10">
        <v>-2.9399999999999999E-2</v>
      </c>
      <c r="B9" s="10">
        <v>-4.24</v>
      </c>
      <c r="C9" s="10">
        <v>3.5999999999999997E-2</v>
      </c>
      <c r="D9" s="10">
        <f t="shared" si="0"/>
        <v>0.15264</v>
      </c>
      <c r="E9" s="10">
        <f t="shared" si="1"/>
        <v>17.977600000000002</v>
      </c>
    </row>
    <row r="10" spans="1:8" x14ac:dyDescent="0.25">
      <c r="A10" s="10">
        <v>-2.93E-2</v>
      </c>
      <c r="B10" s="10">
        <v>-4</v>
      </c>
      <c r="C10" s="10">
        <v>3.5200000000000002E-2</v>
      </c>
      <c r="D10" s="10">
        <f t="shared" si="0"/>
        <v>0.14080000000000001</v>
      </c>
      <c r="E10" s="10">
        <f t="shared" si="1"/>
        <v>16</v>
      </c>
    </row>
    <row r="11" spans="1:8" x14ac:dyDescent="0.25">
      <c r="A11" s="10">
        <v>-2.92E-2</v>
      </c>
      <c r="B11" s="10">
        <v>-4</v>
      </c>
      <c r="C11" s="10">
        <v>3.5200000000000002E-2</v>
      </c>
      <c r="D11" s="10">
        <f t="shared" si="0"/>
        <v>0.14080000000000001</v>
      </c>
      <c r="E11" s="10">
        <f t="shared" si="1"/>
        <v>16</v>
      </c>
    </row>
    <row r="12" spans="1:8" x14ac:dyDescent="0.25">
      <c r="A12" s="10">
        <v>-2.9100000000000001E-2</v>
      </c>
      <c r="B12" s="10">
        <v>-3.7600000000000002</v>
      </c>
      <c r="C12" s="10">
        <v>3.6799999999999999E-2</v>
      </c>
      <c r="D12" s="10">
        <f t="shared" si="0"/>
        <v>0.13836800000000002</v>
      </c>
      <c r="E12" s="10">
        <f t="shared" si="1"/>
        <v>14.137600000000003</v>
      </c>
    </row>
    <row r="13" spans="1:8" x14ac:dyDescent="0.25">
      <c r="A13" s="10">
        <v>-2.9000000000000001E-2</v>
      </c>
      <c r="B13" s="10">
        <v>-3.84</v>
      </c>
      <c r="C13" s="10">
        <v>3.5200000000000002E-2</v>
      </c>
      <c r="D13" s="10">
        <f t="shared" si="0"/>
        <v>0.13516800000000001</v>
      </c>
      <c r="E13" s="10">
        <f t="shared" si="1"/>
        <v>14.7456</v>
      </c>
    </row>
    <row r="14" spans="1:8" x14ac:dyDescent="0.25">
      <c r="A14" s="10">
        <v>-2.8899999999999999E-2</v>
      </c>
      <c r="B14" s="10">
        <v>-3.6</v>
      </c>
      <c r="C14" s="10">
        <v>3.5999999999999997E-2</v>
      </c>
      <c r="D14" s="10">
        <f t="shared" si="0"/>
        <v>0.12959999999999999</v>
      </c>
      <c r="E14" s="10">
        <f t="shared" si="1"/>
        <v>12.96</v>
      </c>
    </row>
    <row r="15" spans="1:8" x14ac:dyDescent="0.25">
      <c r="A15" s="10">
        <v>-2.8799999999999999E-2</v>
      </c>
      <c r="B15" s="10">
        <v>-3.6</v>
      </c>
      <c r="C15" s="10">
        <v>3.5200000000000002E-2</v>
      </c>
      <c r="D15" s="10">
        <f t="shared" si="0"/>
        <v>0.12672</v>
      </c>
      <c r="E15" s="10">
        <f t="shared" si="1"/>
        <v>12.96</v>
      </c>
    </row>
    <row r="16" spans="1:8" x14ac:dyDescent="0.25">
      <c r="A16" s="10">
        <v>-2.87E-2</v>
      </c>
      <c r="B16" s="10">
        <v>-3.28</v>
      </c>
      <c r="C16" s="10">
        <v>3.5999999999999997E-2</v>
      </c>
      <c r="D16" s="10">
        <f t="shared" si="0"/>
        <v>0.11807999999999999</v>
      </c>
      <c r="E16" s="10">
        <f t="shared" si="1"/>
        <v>10.758399999999998</v>
      </c>
    </row>
    <row r="17" spans="1:5" x14ac:dyDescent="0.25">
      <c r="A17" s="10">
        <v>-2.86E-2</v>
      </c>
      <c r="B17" s="10">
        <v>-3.28</v>
      </c>
      <c r="C17" s="10">
        <v>3.5200000000000002E-2</v>
      </c>
      <c r="D17" s="10">
        <f t="shared" si="0"/>
        <v>0.115456</v>
      </c>
      <c r="E17" s="10">
        <f t="shared" si="1"/>
        <v>10.758399999999998</v>
      </c>
    </row>
    <row r="18" spans="1:5" x14ac:dyDescent="0.25">
      <c r="A18" s="10">
        <v>-2.8500000000000001E-2</v>
      </c>
      <c r="B18" s="10">
        <v>-2.96</v>
      </c>
      <c r="C18" s="10">
        <v>3.44E-2</v>
      </c>
      <c r="D18" s="10">
        <f t="shared" si="0"/>
        <v>0.101824</v>
      </c>
      <c r="E18" s="10">
        <f t="shared" si="1"/>
        <v>8.7615999999999996</v>
      </c>
    </row>
    <row r="19" spans="1:5" x14ac:dyDescent="0.25">
      <c r="A19" s="10">
        <v>-2.8400000000000002E-2</v>
      </c>
      <c r="B19" s="10">
        <v>-2.96</v>
      </c>
      <c r="C19" s="10">
        <v>3.44E-2</v>
      </c>
      <c r="D19" s="10">
        <f t="shared" si="0"/>
        <v>0.101824</v>
      </c>
      <c r="E19" s="10">
        <f t="shared" si="1"/>
        <v>8.7615999999999996</v>
      </c>
    </row>
    <row r="20" spans="1:5" x14ac:dyDescent="0.25">
      <c r="A20" s="10">
        <v>-2.8299999999999999E-2</v>
      </c>
      <c r="B20" s="10">
        <v>-2.6399999999999997</v>
      </c>
      <c r="C20" s="10">
        <v>3.3599999999999998E-2</v>
      </c>
      <c r="D20" s="10">
        <f t="shared" si="0"/>
        <v>8.8703999999999977E-2</v>
      </c>
      <c r="E20" s="10">
        <f t="shared" si="1"/>
        <v>6.969599999999998</v>
      </c>
    </row>
    <row r="21" spans="1:5" x14ac:dyDescent="0.25">
      <c r="A21" s="10">
        <v>-2.8199999999999999E-2</v>
      </c>
      <c r="B21" s="10">
        <v>-2.56</v>
      </c>
      <c r="C21" s="10">
        <v>3.3599999999999998E-2</v>
      </c>
      <c r="D21" s="10">
        <f t="shared" si="0"/>
        <v>8.6015999999999995E-2</v>
      </c>
      <c r="E21" s="10">
        <f t="shared" si="1"/>
        <v>6.5536000000000003</v>
      </c>
    </row>
    <row r="22" spans="1:5" x14ac:dyDescent="0.25">
      <c r="A22" s="10">
        <v>-2.81E-2</v>
      </c>
      <c r="B22" s="10">
        <v>-2.2399999999999998</v>
      </c>
      <c r="C22" s="10">
        <v>3.2800000000000003E-2</v>
      </c>
      <c r="D22" s="10">
        <f t="shared" si="0"/>
        <v>7.3471999999999996E-2</v>
      </c>
      <c r="E22" s="10">
        <f t="shared" si="1"/>
        <v>5.0175999999999989</v>
      </c>
    </row>
    <row r="23" spans="1:5" x14ac:dyDescent="0.25">
      <c r="A23" s="10">
        <v>-2.8000000000000001E-2</v>
      </c>
      <c r="B23" s="10">
        <v>-2.16</v>
      </c>
      <c r="C23" s="10">
        <v>3.2000000000000001E-2</v>
      </c>
      <c r="D23" s="10">
        <f t="shared" si="0"/>
        <v>6.9120000000000001E-2</v>
      </c>
      <c r="E23" s="10">
        <f t="shared" si="1"/>
        <v>4.6656000000000004</v>
      </c>
    </row>
    <row r="24" spans="1:5" x14ac:dyDescent="0.25">
      <c r="A24" s="10">
        <v>-2.7900000000000001E-2</v>
      </c>
      <c r="B24" s="10">
        <v>-1.7600000000000002</v>
      </c>
      <c r="C24" s="10">
        <v>3.04E-2</v>
      </c>
      <c r="D24" s="10">
        <f t="shared" si="0"/>
        <v>5.350400000000001E-2</v>
      </c>
      <c r="E24" s="10">
        <f t="shared" si="1"/>
        <v>3.0976000000000008</v>
      </c>
    </row>
    <row r="25" spans="1:5" x14ac:dyDescent="0.25">
      <c r="A25" s="10">
        <v>-2.7799999999999998E-2</v>
      </c>
      <c r="B25" s="10">
        <v>-1.7600000000000002</v>
      </c>
      <c r="C25" s="10">
        <v>3.04E-2</v>
      </c>
      <c r="D25" s="10">
        <f t="shared" si="0"/>
        <v>5.350400000000001E-2</v>
      </c>
      <c r="E25" s="10">
        <f t="shared" si="1"/>
        <v>3.0976000000000008</v>
      </c>
    </row>
    <row r="26" spans="1:5" x14ac:dyDescent="0.25">
      <c r="A26" s="10">
        <v>-2.7699999999999999E-2</v>
      </c>
      <c r="B26" s="10">
        <v>-1.52</v>
      </c>
      <c r="C26" s="10">
        <v>2.9600000000000001E-2</v>
      </c>
      <c r="D26" s="10">
        <f t="shared" si="0"/>
        <v>4.4992000000000004E-2</v>
      </c>
      <c r="E26" s="10">
        <f t="shared" si="1"/>
        <v>2.3104</v>
      </c>
    </row>
    <row r="27" spans="1:5" x14ac:dyDescent="0.25">
      <c r="A27" s="10">
        <v>-2.76E-2</v>
      </c>
      <c r="B27" s="10">
        <v>-1.44</v>
      </c>
      <c r="C27" s="10">
        <v>2.9600000000000001E-2</v>
      </c>
      <c r="D27" s="10">
        <f t="shared" si="0"/>
        <v>4.2624000000000002E-2</v>
      </c>
      <c r="E27" s="10">
        <f t="shared" si="1"/>
        <v>2.0735999999999999</v>
      </c>
    </row>
    <row r="28" spans="1:5" x14ac:dyDescent="0.25">
      <c r="A28" s="10">
        <v>-2.75E-2</v>
      </c>
      <c r="B28" s="10">
        <v>-1.1199999999999999</v>
      </c>
      <c r="C28" s="10">
        <v>2.7199999999999998E-2</v>
      </c>
      <c r="D28" s="10">
        <f t="shared" si="0"/>
        <v>3.0463999999999995E-2</v>
      </c>
      <c r="E28" s="10">
        <f t="shared" si="1"/>
        <v>1.2543999999999997</v>
      </c>
    </row>
    <row r="29" spans="1:5" x14ac:dyDescent="0.25">
      <c r="A29" s="10">
        <v>-2.7400000000000001E-2</v>
      </c>
      <c r="B29" s="10">
        <v>-1.1199999999999999</v>
      </c>
      <c r="C29" s="10">
        <v>2.8000000000000001E-2</v>
      </c>
      <c r="D29" s="10">
        <f t="shared" si="0"/>
        <v>3.1359999999999999E-2</v>
      </c>
      <c r="E29" s="10">
        <f t="shared" si="1"/>
        <v>1.2543999999999997</v>
      </c>
    </row>
    <row r="30" spans="1:5" x14ac:dyDescent="0.25">
      <c r="A30" s="10">
        <v>-2.7300000000000001E-2</v>
      </c>
      <c r="B30" s="10">
        <v>-0.72</v>
      </c>
      <c r="C30" s="10">
        <v>2.64E-2</v>
      </c>
      <c r="D30" s="10">
        <f t="shared" si="0"/>
        <v>1.9008000000000001E-2</v>
      </c>
      <c r="E30" s="10">
        <f t="shared" si="1"/>
        <v>0.51839999999999997</v>
      </c>
    </row>
    <row r="31" spans="1:5" x14ac:dyDescent="0.25">
      <c r="A31" s="10">
        <v>-2.7199999999999998E-2</v>
      </c>
      <c r="B31" s="10">
        <v>-0.72</v>
      </c>
      <c r="C31" s="10">
        <v>2.5600000000000001E-2</v>
      </c>
      <c r="D31" s="10">
        <f t="shared" si="0"/>
        <v>1.8432E-2</v>
      </c>
      <c r="E31" s="10">
        <f t="shared" si="1"/>
        <v>0.51839999999999997</v>
      </c>
    </row>
    <row r="32" spans="1:5" x14ac:dyDescent="0.25">
      <c r="A32" s="10">
        <v>-2.7099999999999999E-2</v>
      </c>
      <c r="B32" s="10">
        <v>-0.4</v>
      </c>
      <c r="C32" s="10">
        <v>2.4E-2</v>
      </c>
      <c r="D32" s="10">
        <f t="shared" si="0"/>
        <v>9.6000000000000009E-3</v>
      </c>
      <c r="E32" s="10">
        <f t="shared" si="1"/>
        <v>0.16000000000000003</v>
      </c>
    </row>
    <row r="33" spans="1:5" x14ac:dyDescent="0.25">
      <c r="A33" s="10">
        <v>-2.7E-2</v>
      </c>
      <c r="B33" s="10">
        <v>-0.4</v>
      </c>
      <c r="C33" s="10">
        <v>2.4E-2</v>
      </c>
      <c r="D33" s="10">
        <f t="shared" si="0"/>
        <v>9.6000000000000009E-3</v>
      </c>
      <c r="E33" s="10">
        <f t="shared" si="1"/>
        <v>0.16000000000000003</v>
      </c>
    </row>
    <row r="34" spans="1:5" x14ac:dyDescent="0.25">
      <c r="A34" s="10">
        <v>-2.69E-2</v>
      </c>
      <c r="B34" s="10">
        <v>0</v>
      </c>
      <c r="C34" s="10">
        <v>2.1600000000000001E-2</v>
      </c>
      <c r="D34" s="10">
        <f t="shared" si="0"/>
        <v>0</v>
      </c>
      <c r="E34" s="10">
        <f t="shared" si="1"/>
        <v>0</v>
      </c>
    </row>
    <row r="35" spans="1:5" x14ac:dyDescent="0.25">
      <c r="A35" s="10">
        <v>-2.6800000000000001E-2</v>
      </c>
      <c r="B35" s="10">
        <v>0</v>
      </c>
      <c r="C35" s="10">
        <v>2.1600000000000001E-2</v>
      </c>
      <c r="D35" s="10">
        <f t="shared" si="0"/>
        <v>0</v>
      </c>
      <c r="E35" s="10">
        <f t="shared" si="1"/>
        <v>0</v>
      </c>
    </row>
    <row r="36" spans="1:5" x14ac:dyDescent="0.25">
      <c r="A36" s="10">
        <v>-2.6700000000000002E-2</v>
      </c>
      <c r="B36" s="10">
        <v>0.48</v>
      </c>
      <c r="C36" s="10">
        <v>1.9199999999999998E-2</v>
      </c>
      <c r="D36" s="10">
        <f t="shared" si="0"/>
        <v>9.2159999999999985E-3</v>
      </c>
      <c r="E36" s="10">
        <f t="shared" si="1"/>
        <v>0.23039999999999999</v>
      </c>
    </row>
    <row r="37" spans="1:5" x14ac:dyDescent="0.25">
      <c r="A37" s="10">
        <v>-2.6599999999999999E-2</v>
      </c>
      <c r="B37" s="10">
        <v>0.48</v>
      </c>
      <c r="C37" s="10">
        <v>1.9199999999999998E-2</v>
      </c>
      <c r="D37" s="10">
        <f t="shared" si="0"/>
        <v>9.2159999999999985E-3</v>
      </c>
      <c r="E37" s="10">
        <f t="shared" si="1"/>
        <v>0.23039999999999999</v>
      </c>
    </row>
    <row r="38" spans="1:5" x14ac:dyDescent="0.25">
      <c r="A38" s="10">
        <v>-2.6499999999999999E-2</v>
      </c>
      <c r="B38" s="10">
        <v>0.8</v>
      </c>
      <c r="C38" s="10">
        <v>1.6799999999999999E-2</v>
      </c>
      <c r="D38" s="10">
        <f t="shared" si="0"/>
        <v>1.3440000000000001E-2</v>
      </c>
      <c r="E38" s="10">
        <f t="shared" si="1"/>
        <v>0.64000000000000012</v>
      </c>
    </row>
    <row r="39" spans="1:5" x14ac:dyDescent="0.25">
      <c r="A39" s="10">
        <v>-2.64E-2</v>
      </c>
      <c r="B39" s="10">
        <v>0.8</v>
      </c>
      <c r="C39" s="10">
        <v>1.6799999999999999E-2</v>
      </c>
      <c r="D39" s="10">
        <f t="shared" si="0"/>
        <v>1.3440000000000001E-2</v>
      </c>
      <c r="E39" s="10">
        <f t="shared" si="1"/>
        <v>0.64000000000000012</v>
      </c>
    </row>
    <row r="40" spans="1:5" x14ac:dyDescent="0.25">
      <c r="A40" s="10">
        <v>-2.63E-2</v>
      </c>
      <c r="B40" s="10">
        <v>1.1199999999999999</v>
      </c>
      <c r="C40" s="10">
        <v>1.44E-2</v>
      </c>
      <c r="D40" s="10">
        <f t="shared" si="0"/>
        <v>1.6127999999999997E-2</v>
      </c>
      <c r="E40" s="10">
        <f t="shared" si="1"/>
        <v>1.2543999999999997</v>
      </c>
    </row>
    <row r="41" spans="1:5" x14ac:dyDescent="0.25">
      <c r="A41" s="10">
        <v>-2.6200000000000001E-2</v>
      </c>
      <c r="B41" s="10">
        <v>1.1199999999999999</v>
      </c>
      <c r="C41" s="10">
        <v>1.44E-2</v>
      </c>
      <c r="D41" s="10">
        <f t="shared" si="0"/>
        <v>1.6127999999999997E-2</v>
      </c>
      <c r="E41" s="10">
        <f t="shared" si="1"/>
        <v>1.2543999999999997</v>
      </c>
    </row>
    <row r="42" spans="1:5" x14ac:dyDescent="0.25">
      <c r="A42" s="10">
        <v>-2.6100000000000002E-2</v>
      </c>
      <c r="B42" s="10">
        <v>1.44</v>
      </c>
      <c r="C42" s="10">
        <v>1.2E-2</v>
      </c>
      <c r="D42" s="10">
        <f t="shared" si="0"/>
        <v>1.728E-2</v>
      </c>
      <c r="E42" s="10">
        <f t="shared" si="1"/>
        <v>2.0735999999999999</v>
      </c>
    </row>
    <row r="43" spans="1:5" x14ac:dyDescent="0.25">
      <c r="A43" s="10">
        <v>-2.5999999999999999E-2</v>
      </c>
      <c r="B43" s="10">
        <v>1.44</v>
      </c>
      <c r="C43" s="10">
        <v>1.2E-2</v>
      </c>
      <c r="D43" s="10">
        <f t="shared" si="0"/>
        <v>1.728E-2</v>
      </c>
      <c r="E43" s="10">
        <f t="shared" si="1"/>
        <v>2.0735999999999999</v>
      </c>
    </row>
    <row r="44" spans="1:5" x14ac:dyDescent="0.25">
      <c r="A44" s="10">
        <v>-2.5899999999999999E-2</v>
      </c>
      <c r="B44" s="10">
        <v>1.7600000000000002</v>
      </c>
      <c r="C44" s="10">
        <v>9.5999999999999992E-3</v>
      </c>
      <c r="D44" s="10">
        <f t="shared" si="0"/>
        <v>1.6896000000000001E-2</v>
      </c>
      <c r="E44" s="10">
        <f t="shared" si="1"/>
        <v>3.0976000000000008</v>
      </c>
    </row>
    <row r="45" spans="1:5" x14ac:dyDescent="0.25">
      <c r="A45" s="10">
        <v>-2.58E-2</v>
      </c>
      <c r="B45" s="10">
        <v>1.7600000000000002</v>
      </c>
      <c r="C45" s="10">
        <v>9.5999999999999992E-3</v>
      </c>
      <c r="D45" s="10">
        <f t="shared" si="0"/>
        <v>1.6896000000000001E-2</v>
      </c>
      <c r="E45" s="10">
        <f t="shared" si="1"/>
        <v>3.0976000000000008</v>
      </c>
    </row>
    <row r="46" spans="1:5" x14ac:dyDescent="0.25">
      <c r="A46" s="10">
        <v>-2.5700000000000001E-2</v>
      </c>
      <c r="B46" s="10">
        <v>2.16</v>
      </c>
      <c r="C46" s="10">
        <v>7.1999999999999998E-3</v>
      </c>
      <c r="D46" s="10">
        <f t="shared" si="0"/>
        <v>1.5552E-2</v>
      </c>
      <c r="E46" s="10">
        <f t="shared" si="1"/>
        <v>4.6656000000000004</v>
      </c>
    </row>
    <row r="47" spans="1:5" x14ac:dyDescent="0.25">
      <c r="A47" s="10">
        <v>-2.5600000000000001E-2</v>
      </c>
      <c r="B47" s="10">
        <v>2.16</v>
      </c>
      <c r="C47" s="10">
        <v>6.4000000000000003E-3</v>
      </c>
      <c r="D47" s="10">
        <f t="shared" si="0"/>
        <v>1.3824000000000001E-2</v>
      </c>
      <c r="E47" s="10">
        <f t="shared" si="1"/>
        <v>4.6656000000000004</v>
      </c>
    </row>
    <row r="48" spans="1:5" x14ac:dyDescent="0.25">
      <c r="A48" s="10">
        <v>-2.5499999999999998E-2</v>
      </c>
      <c r="B48" s="10">
        <v>2.4</v>
      </c>
      <c r="C48" s="10">
        <v>4.7999999999999996E-3</v>
      </c>
      <c r="D48" s="10">
        <f t="shared" si="0"/>
        <v>1.1519999999999999E-2</v>
      </c>
      <c r="E48" s="10">
        <f t="shared" si="1"/>
        <v>5.76</v>
      </c>
    </row>
    <row r="49" spans="1:5" x14ac:dyDescent="0.25">
      <c r="A49" s="10">
        <v>-2.5399999999999999E-2</v>
      </c>
      <c r="B49" s="10">
        <v>2.4</v>
      </c>
      <c r="C49" s="10">
        <v>4.0000000000000001E-3</v>
      </c>
      <c r="D49" s="10">
        <f t="shared" si="0"/>
        <v>9.5999999999999992E-3</v>
      </c>
      <c r="E49" s="10">
        <f t="shared" si="1"/>
        <v>5.76</v>
      </c>
    </row>
    <row r="50" spans="1:5" x14ac:dyDescent="0.25">
      <c r="A50" s="10">
        <v>-2.53E-2</v>
      </c>
      <c r="B50" s="10">
        <v>2.7199999999999998</v>
      </c>
      <c r="C50" s="10">
        <v>1.6000000000000001E-3</v>
      </c>
      <c r="D50" s="10">
        <f t="shared" si="0"/>
        <v>4.352E-3</v>
      </c>
      <c r="E50" s="10">
        <f t="shared" si="1"/>
        <v>7.3983999999999988</v>
      </c>
    </row>
    <row r="51" spans="1:5" x14ac:dyDescent="0.25">
      <c r="A51" s="10">
        <v>-2.52E-2</v>
      </c>
      <c r="B51" s="10">
        <v>2.7199999999999998</v>
      </c>
      <c r="C51" s="10">
        <v>1.6000000000000001E-3</v>
      </c>
      <c r="D51" s="10">
        <f t="shared" si="0"/>
        <v>4.352E-3</v>
      </c>
      <c r="E51" s="10">
        <f t="shared" si="1"/>
        <v>7.3983999999999988</v>
      </c>
    </row>
    <row r="52" spans="1:5" x14ac:dyDescent="0.25">
      <c r="A52" s="10">
        <v>-2.5100000000000001E-2</v>
      </c>
      <c r="B52" s="10">
        <v>2.96</v>
      </c>
      <c r="C52" s="10">
        <v>-8.0000000000000004E-4</v>
      </c>
      <c r="D52" s="10">
        <f t="shared" si="0"/>
        <v>2.3679999999999999E-3</v>
      </c>
      <c r="E52" s="10">
        <f t="shared" si="1"/>
        <v>8.7615999999999996</v>
      </c>
    </row>
    <row r="53" spans="1:5" x14ac:dyDescent="0.25">
      <c r="A53" s="10">
        <v>-2.5000000000000001E-2</v>
      </c>
      <c r="B53" s="10">
        <v>3.04</v>
      </c>
      <c r="C53" s="10">
        <v>-8.0000000000000004E-4</v>
      </c>
      <c r="D53" s="10">
        <f t="shared" si="0"/>
        <v>2.4320000000000001E-3</v>
      </c>
      <c r="E53" s="10">
        <f t="shared" si="1"/>
        <v>9.2416</v>
      </c>
    </row>
    <row r="54" spans="1:5" x14ac:dyDescent="0.25">
      <c r="A54" s="10">
        <v>-2.4899999999999999E-2</v>
      </c>
      <c r="B54" s="10">
        <v>3.28</v>
      </c>
      <c r="C54" s="10">
        <v>-3.2000000000000002E-3</v>
      </c>
      <c r="D54" s="10">
        <f t="shared" si="0"/>
        <v>1.0496E-2</v>
      </c>
      <c r="E54" s="10">
        <f t="shared" si="1"/>
        <v>10.758399999999998</v>
      </c>
    </row>
    <row r="55" spans="1:5" x14ac:dyDescent="0.25">
      <c r="A55" s="10">
        <v>-2.4799999999999999E-2</v>
      </c>
      <c r="B55" s="10">
        <v>3.3600000000000003</v>
      </c>
      <c r="C55" s="10">
        <v>-2.3999999999999998E-3</v>
      </c>
      <c r="D55" s="10">
        <f t="shared" si="0"/>
        <v>8.064E-3</v>
      </c>
      <c r="E55" s="10">
        <f t="shared" si="1"/>
        <v>11.289600000000002</v>
      </c>
    </row>
    <row r="56" spans="1:5" x14ac:dyDescent="0.25">
      <c r="A56" s="10">
        <v>-2.47E-2</v>
      </c>
      <c r="B56" s="10">
        <v>3.5200000000000005</v>
      </c>
      <c r="C56" s="10">
        <v>-5.5999999999999999E-3</v>
      </c>
      <c r="D56" s="10">
        <f t="shared" si="0"/>
        <v>1.9712000000000004E-2</v>
      </c>
      <c r="E56" s="10">
        <f t="shared" si="1"/>
        <v>12.390400000000003</v>
      </c>
    </row>
    <row r="57" spans="1:5" x14ac:dyDescent="0.25">
      <c r="A57" s="10">
        <v>-2.46E-2</v>
      </c>
      <c r="B57" s="10">
        <v>3.5200000000000005</v>
      </c>
      <c r="C57" s="10">
        <v>-5.5999999999999999E-3</v>
      </c>
      <c r="D57" s="10">
        <f t="shared" si="0"/>
        <v>1.9712000000000004E-2</v>
      </c>
      <c r="E57" s="10">
        <f t="shared" si="1"/>
        <v>12.390400000000003</v>
      </c>
    </row>
    <row r="58" spans="1:5" x14ac:dyDescent="0.25">
      <c r="A58" s="10">
        <v>-2.4500000000000001E-2</v>
      </c>
      <c r="B58" s="10">
        <v>3.84</v>
      </c>
      <c r="C58" s="10">
        <v>-8.0000000000000002E-3</v>
      </c>
      <c r="D58" s="10">
        <f t="shared" si="0"/>
        <v>3.0720000000000001E-2</v>
      </c>
      <c r="E58" s="10">
        <f t="shared" si="1"/>
        <v>14.7456</v>
      </c>
    </row>
    <row r="59" spans="1:5" x14ac:dyDescent="0.25">
      <c r="A59" s="10">
        <v>-2.4400000000000002E-2</v>
      </c>
      <c r="B59" s="10">
        <v>3.84</v>
      </c>
      <c r="C59" s="10">
        <v>-8.0000000000000002E-3</v>
      </c>
      <c r="D59" s="10">
        <f t="shared" si="0"/>
        <v>3.0720000000000001E-2</v>
      </c>
      <c r="E59" s="10">
        <f t="shared" si="1"/>
        <v>14.7456</v>
      </c>
    </row>
    <row r="60" spans="1:5" x14ac:dyDescent="0.25">
      <c r="A60" s="10">
        <v>-2.4299999999999999E-2</v>
      </c>
      <c r="B60" s="10">
        <v>4.08</v>
      </c>
      <c r="C60" s="10">
        <v>-1.04E-2</v>
      </c>
      <c r="D60" s="10">
        <f t="shared" si="0"/>
        <v>4.2431999999999997E-2</v>
      </c>
      <c r="E60" s="10">
        <f t="shared" si="1"/>
        <v>16.6464</v>
      </c>
    </row>
    <row r="61" spans="1:5" x14ac:dyDescent="0.25">
      <c r="A61" s="10">
        <v>-2.4199999999999999E-2</v>
      </c>
      <c r="B61" s="10">
        <v>4.08</v>
      </c>
      <c r="C61" s="10">
        <v>-1.04E-2</v>
      </c>
      <c r="D61" s="10">
        <f t="shared" si="0"/>
        <v>4.2431999999999997E-2</v>
      </c>
      <c r="E61" s="10">
        <f t="shared" si="1"/>
        <v>16.6464</v>
      </c>
    </row>
    <row r="62" spans="1:5" x14ac:dyDescent="0.25">
      <c r="A62" s="10">
        <v>-2.41E-2</v>
      </c>
      <c r="B62" s="10">
        <v>4.24</v>
      </c>
      <c r="C62" s="10">
        <v>-1.3599999999999999E-2</v>
      </c>
      <c r="D62" s="10">
        <f t="shared" si="0"/>
        <v>5.7664E-2</v>
      </c>
      <c r="E62" s="10">
        <f t="shared" si="1"/>
        <v>17.977600000000002</v>
      </c>
    </row>
    <row r="63" spans="1:5" x14ac:dyDescent="0.25">
      <c r="A63" s="10">
        <v>-2.4E-2</v>
      </c>
      <c r="B63" s="10">
        <v>4.24</v>
      </c>
      <c r="C63" s="10">
        <v>-1.3599999999999999E-2</v>
      </c>
      <c r="D63" s="10">
        <f t="shared" si="0"/>
        <v>5.7664E-2</v>
      </c>
      <c r="E63" s="10">
        <f t="shared" si="1"/>
        <v>17.977600000000002</v>
      </c>
    </row>
    <row r="64" spans="1:5" x14ac:dyDescent="0.25">
      <c r="A64" s="10">
        <v>-2.3900000000000001E-2</v>
      </c>
      <c r="B64" s="10">
        <v>4.4799999999999995</v>
      </c>
      <c r="C64" s="10">
        <v>-1.52E-2</v>
      </c>
      <c r="D64" s="10">
        <f t="shared" si="0"/>
        <v>6.809599999999999E-2</v>
      </c>
      <c r="E64" s="10">
        <f t="shared" si="1"/>
        <v>20.070399999999996</v>
      </c>
    </row>
    <row r="65" spans="1:5" x14ac:dyDescent="0.25">
      <c r="A65" s="10">
        <v>-2.3800000000000002E-2</v>
      </c>
      <c r="B65" s="10">
        <v>4.4799999999999995</v>
      </c>
      <c r="C65" s="10">
        <v>-1.6E-2</v>
      </c>
      <c r="D65" s="10">
        <f t="shared" si="0"/>
        <v>7.1679999999999994E-2</v>
      </c>
      <c r="E65" s="10">
        <f t="shared" si="1"/>
        <v>20.070399999999996</v>
      </c>
    </row>
    <row r="66" spans="1:5" x14ac:dyDescent="0.25">
      <c r="A66" s="10">
        <v>-2.3699999999999999E-2</v>
      </c>
      <c r="B66" s="10">
        <v>4.5600000000000005</v>
      </c>
      <c r="C66" s="10">
        <v>-1.7600000000000001E-2</v>
      </c>
      <c r="D66" s="10">
        <f t="shared" si="0"/>
        <v>8.0256000000000008E-2</v>
      </c>
      <c r="E66" s="10">
        <f t="shared" si="1"/>
        <v>20.793600000000005</v>
      </c>
    </row>
    <row r="67" spans="1:5" x14ac:dyDescent="0.25">
      <c r="A67" s="10">
        <v>-2.3599999999999999E-2</v>
      </c>
      <c r="B67" s="10">
        <v>4.6399999999999997</v>
      </c>
      <c r="C67" s="10">
        <v>-1.84E-2</v>
      </c>
      <c r="D67" s="10">
        <f t="shared" ref="D67:D130" si="2">ABS(B67*C67)</f>
        <v>8.5375999999999994E-2</v>
      </c>
      <c r="E67" s="10">
        <f t="shared" ref="E67:E130" si="3">B67*B67</f>
        <v>21.529599999999999</v>
      </c>
    </row>
    <row r="68" spans="1:5" x14ac:dyDescent="0.25">
      <c r="A68" s="10">
        <v>-2.35E-2</v>
      </c>
      <c r="B68" s="10">
        <v>4.7200000000000006</v>
      </c>
      <c r="C68" s="10">
        <v>-0.02</v>
      </c>
      <c r="D68" s="10">
        <f t="shared" si="2"/>
        <v>9.4400000000000012E-2</v>
      </c>
      <c r="E68" s="10">
        <f t="shared" si="3"/>
        <v>22.278400000000005</v>
      </c>
    </row>
    <row r="69" spans="1:5" x14ac:dyDescent="0.25">
      <c r="A69" s="10">
        <v>-2.3400000000000001E-2</v>
      </c>
      <c r="B69" s="10">
        <v>4.7200000000000006</v>
      </c>
      <c r="C69" s="10">
        <v>-2.0799999999999999E-2</v>
      </c>
      <c r="D69" s="10">
        <f t="shared" si="2"/>
        <v>9.8176000000000013E-2</v>
      </c>
      <c r="E69" s="10">
        <f t="shared" si="3"/>
        <v>22.278400000000005</v>
      </c>
    </row>
    <row r="70" spans="1:5" x14ac:dyDescent="0.25">
      <c r="A70" s="10">
        <v>-2.3300000000000001E-2</v>
      </c>
      <c r="B70" s="10">
        <v>4.8</v>
      </c>
      <c r="C70" s="10">
        <v>-2.24E-2</v>
      </c>
      <c r="D70" s="10">
        <f t="shared" si="2"/>
        <v>0.10751999999999999</v>
      </c>
      <c r="E70" s="10">
        <f t="shared" si="3"/>
        <v>23.04</v>
      </c>
    </row>
    <row r="71" spans="1:5" x14ac:dyDescent="0.25">
      <c r="A71" s="10">
        <v>-2.3199999999999998E-2</v>
      </c>
      <c r="B71" s="10">
        <v>4.8</v>
      </c>
      <c r="C71" s="10">
        <v>-2.24E-2</v>
      </c>
      <c r="D71" s="10">
        <f t="shared" si="2"/>
        <v>0.10751999999999999</v>
      </c>
      <c r="E71" s="10">
        <f t="shared" si="3"/>
        <v>23.04</v>
      </c>
    </row>
    <row r="72" spans="1:5" x14ac:dyDescent="0.25">
      <c r="A72" s="10">
        <v>-2.3099999999999999E-2</v>
      </c>
      <c r="B72" s="10">
        <v>4.8</v>
      </c>
      <c r="C72" s="10">
        <v>-2.4799999999999999E-2</v>
      </c>
      <c r="D72" s="10">
        <f t="shared" si="2"/>
        <v>0.11903999999999999</v>
      </c>
      <c r="E72" s="10">
        <f t="shared" si="3"/>
        <v>23.04</v>
      </c>
    </row>
    <row r="73" spans="1:5" x14ac:dyDescent="0.25">
      <c r="A73" s="10">
        <v>-2.3E-2</v>
      </c>
      <c r="B73" s="10">
        <v>4.8</v>
      </c>
      <c r="C73" s="10">
        <v>-2.4E-2</v>
      </c>
      <c r="D73" s="10">
        <f t="shared" si="2"/>
        <v>0.1152</v>
      </c>
      <c r="E73" s="10">
        <f t="shared" si="3"/>
        <v>23.04</v>
      </c>
    </row>
    <row r="74" spans="1:5" x14ac:dyDescent="0.25">
      <c r="A74" s="10">
        <v>-2.29E-2</v>
      </c>
      <c r="B74" s="10">
        <v>4.8</v>
      </c>
      <c r="C74" s="10">
        <v>-2.64E-2</v>
      </c>
      <c r="D74" s="10">
        <f t="shared" si="2"/>
        <v>0.12672</v>
      </c>
      <c r="E74" s="10">
        <f t="shared" si="3"/>
        <v>23.04</v>
      </c>
    </row>
    <row r="75" spans="1:5" x14ac:dyDescent="0.25">
      <c r="A75" s="10">
        <v>-2.2800000000000001E-2</v>
      </c>
      <c r="B75" s="10">
        <v>4.8</v>
      </c>
      <c r="C75" s="10">
        <v>-2.64E-2</v>
      </c>
      <c r="D75" s="10">
        <f t="shared" si="2"/>
        <v>0.12672</v>
      </c>
      <c r="E75" s="10">
        <f t="shared" si="3"/>
        <v>23.04</v>
      </c>
    </row>
    <row r="76" spans="1:5" x14ac:dyDescent="0.25">
      <c r="A76" s="10">
        <v>-2.2700000000000001E-2</v>
      </c>
      <c r="B76" s="10">
        <v>4.8</v>
      </c>
      <c r="C76" s="10">
        <v>-2.8000000000000001E-2</v>
      </c>
      <c r="D76" s="10">
        <f t="shared" si="2"/>
        <v>0.13439999999999999</v>
      </c>
      <c r="E76" s="10">
        <f t="shared" si="3"/>
        <v>23.04</v>
      </c>
    </row>
    <row r="77" spans="1:5" x14ac:dyDescent="0.25">
      <c r="A77" s="10">
        <v>-2.2599999999999999E-2</v>
      </c>
      <c r="B77" s="10">
        <v>4.8</v>
      </c>
      <c r="C77" s="10">
        <v>-2.8000000000000001E-2</v>
      </c>
      <c r="D77" s="10">
        <f t="shared" si="2"/>
        <v>0.13439999999999999</v>
      </c>
      <c r="E77" s="10">
        <f t="shared" si="3"/>
        <v>23.04</v>
      </c>
    </row>
    <row r="78" spans="1:5" x14ac:dyDescent="0.25">
      <c r="A78" s="10">
        <v>-2.2499999999999999E-2</v>
      </c>
      <c r="B78" s="10">
        <v>4.8</v>
      </c>
      <c r="C78" s="10">
        <v>-2.9600000000000001E-2</v>
      </c>
      <c r="D78" s="10">
        <f t="shared" si="2"/>
        <v>0.14208000000000001</v>
      </c>
      <c r="E78" s="10">
        <f t="shared" si="3"/>
        <v>23.04</v>
      </c>
    </row>
    <row r="79" spans="1:5" x14ac:dyDescent="0.25">
      <c r="A79" s="10">
        <v>-2.24E-2</v>
      </c>
      <c r="B79" s="10">
        <v>4.8</v>
      </c>
      <c r="C79" s="10">
        <v>-2.9600000000000001E-2</v>
      </c>
      <c r="D79" s="10">
        <f t="shared" si="2"/>
        <v>0.14208000000000001</v>
      </c>
      <c r="E79" s="10">
        <f t="shared" si="3"/>
        <v>23.04</v>
      </c>
    </row>
    <row r="80" spans="1:5" x14ac:dyDescent="0.25">
      <c r="A80" s="10">
        <v>-2.23E-2</v>
      </c>
      <c r="B80" s="10">
        <v>4.8</v>
      </c>
      <c r="C80" s="10">
        <v>-3.1199999999999999E-2</v>
      </c>
      <c r="D80" s="10">
        <f t="shared" si="2"/>
        <v>0.14975999999999998</v>
      </c>
      <c r="E80" s="10">
        <f t="shared" si="3"/>
        <v>23.04</v>
      </c>
    </row>
    <row r="81" spans="1:5" x14ac:dyDescent="0.25">
      <c r="A81" s="10">
        <v>-2.2200000000000001E-2</v>
      </c>
      <c r="B81" s="10">
        <v>4.8</v>
      </c>
      <c r="C81" s="10">
        <v>-3.1199999999999999E-2</v>
      </c>
      <c r="D81" s="10">
        <f t="shared" si="2"/>
        <v>0.14975999999999998</v>
      </c>
      <c r="E81" s="10">
        <f t="shared" si="3"/>
        <v>23.04</v>
      </c>
    </row>
    <row r="82" spans="1:5" x14ac:dyDescent="0.25">
      <c r="A82" s="10">
        <v>-2.2100000000000002E-2</v>
      </c>
      <c r="B82" s="10">
        <v>4.6399999999999997</v>
      </c>
      <c r="C82" s="10">
        <v>-3.1199999999999999E-2</v>
      </c>
      <c r="D82" s="10">
        <f t="shared" si="2"/>
        <v>0.14476799999999998</v>
      </c>
      <c r="E82" s="10">
        <f t="shared" si="3"/>
        <v>21.529599999999999</v>
      </c>
    </row>
    <row r="83" spans="1:5" x14ac:dyDescent="0.25">
      <c r="A83" s="10">
        <v>-2.1999999999999999E-2</v>
      </c>
      <c r="B83" s="10">
        <v>4.7200000000000006</v>
      </c>
      <c r="C83" s="10">
        <v>-3.2000000000000001E-2</v>
      </c>
      <c r="D83" s="10">
        <f t="shared" si="2"/>
        <v>0.15104000000000004</v>
      </c>
      <c r="E83" s="10">
        <f t="shared" si="3"/>
        <v>22.278400000000005</v>
      </c>
    </row>
    <row r="84" spans="1:5" x14ac:dyDescent="0.25">
      <c r="A84" s="10">
        <v>-2.1899999999999999E-2</v>
      </c>
      <c r="B84" s="10">
        <v>4.6399999999999997</v>
      </c>
      <c r="C84" s="10">
        <v>-3.3599999999999998E-2</v>
      </c>
      <c r="D84" s="10">
        <f t="shared" si="2"/>
        <v>0.15590399999999999</v>
      </c>
      <c r="E84" s="10">
        <f t="shared" si="3"/>
        <v>21.529599999999999</v>
      </c>
    </row>
    <row r="85" spans="1:5" x14ac:dyDescent="0.25">
      <c r="A85" s="10">
        <v>-2.18E-2</v>
      </c>
      <c r="B85" s="10">
        <v>4.7200000000000006</v>
      </c>
      <c r="C85" s="10">
        <v>-3.2800000000000003E-2</v>
      </c>
      <c r="D85" s="10">
        <f t="shared" si="2"/>
        <v>0.15481600000000004</v>
      </c>
      <c r="E85" s="10">
        <f t="shared" si="3"/>
        <v>22.278400000000005</v>
      </c>
    </row>
    <row r="86" spans="1:5" x14ac:dyDescent="0.25">
      <c r="A86" s="10">
        <v>-2.1700000000000001E-2</v>
      </c>
      <c r="B86" s="10">
        <v>4.6399999999999997</v>
      </c>
      <c r="C86" s="10">
        <v>-3.3599999999999998E-2</v>
      </c>
      <c r="D86" s="10">
        <f t="shared" si="2"/>
        <v>0.15590399999999999</v>
      </c>
      <c r="E86" s="10">
        <f t="shared" si="3"/>
        <v>21.529599999999999</v>
      </c>
    </row>
    <row r="87" spans="1:5" x14ac:dyDescent="0.25">
      <c r="A87" s="10">
        <v>-2.1600000000000001E-2</v>
      </c>
      <c r="B87" s="10">
        <v>4.6399999999999997</v>
      </c>
      <c r="C87" s="10">
        <v>-3.3599999999999998E-2</v>
      </c>
      <c r="D87" s="10">
        <f t="shared" si="2"/>
        <v>0.15590399999999999</v>
      </c>
      <c r="E87" s="10">
        <f t="shared" si="3"/>
        <v>21.529599999999999</v>
      </c>
    </row>
    <row r="88" spans="1:5" x14ac:dyDescent="0.25">
      <c r="A88" s="10">
        <v>-2.1499999999999998E-2</v>
      </c>
      <c r="B88" s="10">
        <v>4.4799999999999995</v>
      </c>
      <c r="C88" s="10">
        <v>-3.5200000000000002E-2</v>
      </c>
      <c r="D88" s="10">
        <f t="shared" si="2"/>
        <v>0.157696</v>
      </c>
      <c r="E88" s="10">
        <f t="shared" si="3"/>
        <v>20.070399999999996</v>
      </c>
    </row>
    <row r="89" spans="1:5" x14ac:dyDescent="0.25">
      <c r="A89" s="10">
        <v>-2.1399999999999999E-2</v>
      </c>
      <c r="B89" s="10">
        <v>4.4799999999999995</v>
      </c>
      <c r="C89" s="10">
        <v>-3.44E-2</v>
      </c>
      <c r="D89" s="10">
        <f t="shared" si="2"/>
        <v>0.15411199999999997</v>
      </c>
      <c r="E89" s="10">
        <f t="shared" si="3"/>
        <v>20.070399999999996</v>
      </c>
    </row>
    <row r="90" spans="1:5" x14ac:dyDescent="0.25">
      <c r="A90" s="10">
        <v>-2.1299999999999999E-2</v>
      </c>
      <c r="B90" s="10">
        <v>4.32</v>
      </c>
      <c r="C90" s="10">
        <v>-3.5200000000000002E-2</v>
      </c>
      <c r="D90" s="10">
        <f t="shared" si="2"/>
        <v>0.15206400000000003</v>
      </c>
      <c r="E90" s="10">
        <f t="shared" si="3"/>
        <v>18.662400000000002</v>
      </c>
    </row>
    <row r="91" spans="1:5" x14ac:dyDescent="0.25">
      <c r="A91" s="10">
        <v>-2.12E-2</v>
      </c>
      <c r="B91" s="10">
        <v>4.32</v>
      </c>
      <c r="C91" s="10">
        <v>-3.5200000000000002E-2</v>
      </c>
      <c r="D91" s="10">
        <f t="shared" si="2"/>
        <v>0.15206400000000003</v>
      </c>
      <c r="E91" s="10">
        <f t="shared" si="3"/>
        <v>18.662400000000002</v>
      </c>
    </row>
    <row r="92" spans="1:5" x14ac:dyDescent="0.25">
      <c r="A92" s="10">
        <v>-2.1100000000000001E-2</v>
      </c>
      <c r="B92" s="10">
        <v>4.16</v>
      </c>
      <c r="C92" s="10">
        <v>-3.5999999999999997E-2</v>
      </c>
      <c r="D92" s="10">
        <f t="shared" si="2"/>
        <v>0.14976</v>
      </c>
      <c r="E92" s="10">
        <f t="shared" si="3"/>
        <v>17.305600000000002</v>
      </c>
    </row>
    <row r="93" spans="1:5" x14ac:dyDescent="0.25">
      <c r="A93" s="10">
        <v>-2.1000000000000001E-2</v>
      </c>
      <c r="B93" s="10">
        <v>4.16</v>
      </c>
      <c r="C93" s="10">
        <v>-3.5200000000000002E-2</v>
      </c>
      <c r="D93" s="10">
        <f t="shared" si="2"/>
        <v>0.14643200000000001</v>
      </c>
      <c r="E93" s="10">
        <f t="shared" si="3"/>
        <v>17.305600000000002</v>
      </c>
    </row>
    <row r="94" spans="1:5" x14ac:dyDescent="0.25">
      <c r="A94" s="10">
        <v>-2.0899999999999998E-2</v>
      </c>
      <c r="B94" s="10">
        <v>3.9200000000000004</v>
      </c>
      <c r="C94" s="10">
        <v>-3.5999999999999997E-2</v>
      </c>
      <c r="D94" s="10">
        <f t="shared" si="2"/>
        <v>0.14112</v>
      </c>
      <c r="E94" s="10">
        <f t="shared" si="3"/>
        <v>15.366400000000002</v>
      </c>
    </row>
    <row r="95" spans="1:5" x14ac:dyDescent="0.25">
      <c r="A95" s="10">
        <v>-2.0799999999999999E-2</v>
      </c>
      <c r="B95" s="10">
        <v>3.9200000000000004</v>
      </c>
      <c r="C95" s="10">
        <v>-3.5999999999999997E-2</v>
      </c>
      <c r="D95" s="10">
        <f t="shared" si="2"/>
        <v>0.14112</v>
      </c>
      <c r="E95" s="10">
        <f t="shared" si="3"/>
        <v>15.366400000000002</v>
      </c>
    </row>
    <row r="96" spans="1:5" x14ac:dyDescent="0.25">
      <c r="A96" s="10">
        <v>-2.07E-2</v>
      </c>
      <c r="B96" s="10">
        <v>3.7600000000000002</v>
      </c>
      <c r="C96" s="10">
        <v>-3.5200000000000002E-2</v>
      </c>
      <c r="D96" s="10">
        <f t="shared" si="2"/>
        <v>0.13235200000000003</v>
      </c>
      <c r="E96" s="10">
        <f t="shared" si="3"/>
        <v>14.137600000000003</v>
      </c>
    </row>
    <row r="97" spans="1:5" x14ac:dyDescent="0.25">
      <c r="A97" s="10">
        <v>-2.06E-2</v>
      </c>
      <c r="B97" s="10">
        <v>3.6799999999999997</v>
      </c>
      <c r="C97" s="10">
        <v>-3.5200000000000002E-2</v>
      </c>
      <c r="D97" s="10">
        <f t="shared" si="2"/>
        <v>0.12953599999999998</v>
      </c>
      <c r="E97" s="10">
        <f t="shared" si="3"/>
        <v>13.542399999999997</v>
      </c>
    </row>
    <row r="98" spans="1:5" x14ac:dyDescent="0.25">
      <c r="A98" s="10">
        <v>-2.0500000000000001E-2</v>
      </c>
      <c r="B98" s="10">
        <v>3.44</v>
      </c>
      <c r="C98" s="10">
        <v>-3.5200000000000002E-2</v>
      </c>
      <c r="D98" s="10">
        <f t="shared" si="2"/>
        <v>0.121088</v>
      </c>
      <c r="E98" s="10">
        <f t="shared" si="3"/>
        <v>11.833599999999999</v>
      </c>
    </row>
    <row r="99" spans="1:5" x14ac:dyDescent="0.25">
      <c r="A99" s="10">
        <v>-2.0400000000000001E-2</v>
      </c>
      <c r="B99" s="10">
        <v>3.3600000000000003</v>
      </c>
      <c r="C99" s="10">
        <v>-3.5200000000000002E-2</v>
      </c>
      <c r="D99" s="10">
        <f t="shared" si="2"/>
        <v>0.11827200000000002</v>
      </c>
      <c r="E99" s="10">
        <f t="shared" si="3"/>
        <v>11.289600000000002</v>
      </c>
    </row>
    <row r="100" spans="1:5" x14ac:dyDescent="0.25">
      <c r="A100" s="10">
        <v>-2.0299999999999999E-2</v>
      </c>
      <c r="B100" s="10">
        <v>3.2</v>
      </c>
      <c r="C100" s="10">
        <v>-3.44E-2</v>
      </c>
      <c r="D100" s="10">
        <f t="shared" si="2"/>
        <v>0.11008000000000001</v>
      </c>
      <c r="E100" s="10">
        <f t="shared" si="3"/>
        <v>10.240000000000002</v>
      </c>
    </row>
    <row r="101" spans="1:5" x14ac:dyDescent="0.25">
      <c r="A101" s="10">
        <v>-2.0199999999999999E-2</v>
      </c>
      <c r="B101" s="10">
        <v>3.04</v>
      </c>
      <c r="C101" s="10">
        <v>-3.44E-2</v>
      </c>
      <c r="D101" s="10">
        <f t="shared" si="2"/>
        <v>0.104576</v>
      </c>
      <c r="E101" s="10">
        <f t="shared" si="3"/>
        <v>9.2416</v>
      </c>
    </row>
    <row r="102" spans="1:5" x14ac:dyDescent="0.25">
      <c r="A102" s="10">
        <v>-2.01E-2</v>
      </c>
      <c r="B102" s="10">
        <v>2.8</v>
      </c>
      <c r="C102" s="10">
        <v>-3.3599999999999998E-2</v>
      </c>
      <c r="D102" s="10">
        <f t="shared" si="2"/>
        <v>9.4079999999999983E-2</v>
      </c>
      <c r="E102" s="10">
        <f t="shared" si="3"/>
        <v>7.839999999999999</v>
      </c>
    </row>
    <row r="103" spans="1:5" x14ac:dyDescent="0.25">
      <c r="A103" s="10">
        <v>-0.02</v>
      </c>
      <c r="B103" s="10">
        <v>2.7199999999999998</v>
      </c>
      <c r="C103" s="10">
        <v>-3.3599999999999998E-2</v>
      </c>
      <c r="D103" s="10">
        <f t="shared" si="2"/>
        <v>9.1391999999999987E-2</v>
      </c>
      <c r="E103" s="10">
        <f t="shared" si="3"/>
        <v>7.3983999999999988</v>
      </c>
    </row>
    <row r="104" spans="1:5" x14ac:dyDescent="0.25">
      <c r="A104" s="10">
        <v>-1.9900000000000001E-2</v>
      </c>
      <c r="B104" s="10">
        <v>2.48</v>
      </c>
      <c r="C104" s="10">
        <v>-3.2800000000000003E-2</v>
      </c>
      <c r="D104" s="10">
        <f t="shared" si="2"/>
        <v>8.1344E-2</v>
      </c>
      <c r="E104" s="10">
        <f t="shared" si="3"/>
        <v>6.1504000000000003</v>
      </c>
    </row>
    <row r="105" spans="1:5" x14ac:dyDescent="0.25">
      <c r="A105" s="10">
        <v>-1.9800000000000002E-2</v>
      </c>
      <c r="B105" s="10">
        <v>2.4</v>
      </c>
      <c r="C105" s="10">
        <v>-3.2800000000000003E-2</v>
      </c>
      <c r="D105" s="10">
        <f t="shared" si="2"/>
        <v>7.8719999999999998E-2</v>
      </c>
      <c r="E105" s="10">
        <f t="shared" si="3"/>
        <v>5.76</v>
      </c>
    </row>
    <row r="106" spans="1:5" x14ac:dyDescent="0.25">
      <c r="A106" s="10">
        <v>-1.9699999999999999E-2</v>
      </c>
      <c r="B106" s="10">
        <v>2</v>
      </c>
      <c r="C106" s="10">
        <v>-3.1199999999999999E-2</v>
      </c>
      <c r="D106" s="10">
        <f t="shared" si="2"/>
        <v>6.2399999999999997E-2</v>
      </c>
      <c r="E106" s="10">
        <f t="shared" si="3"/>
        <v>4</v>
      </c>
    </row>
    <row r="107" spans="1:5" x14ac:dyDescent="0.25">
      <c r="A107" s="10">
        <v>-1.9599999999999999E-2</v>
      </c>
      <c r="B107" s="10">
        <v>2</v>
      </c>
      <c r="C107" s="10">
        <v>-3.1199999999999999E-2</v>
      </c>
      <c r="D107" s="10">
        <f t="shared" si="2"/>
        <v>6.2399999999999997E-2</v>
      </c>
      <c r="E107" s="10">
        <f t="shared" si="3"/>
        <v>4</v>
      </c>
    </row>
    <row r="108" spans="1:5" x14ac:dyDescent="0.25">
      <c r="A108" s="10">
        <v>-1.95E-2</v>
      </c>
      <c r="B108" s="10">
        <v>1.6800000000000002</v>
      </c>
      <c r="C108" s="10">
        <v>-3.04E-2</v>
      </c>
      <c r="D108" s="10">
        <f t="shared" si="2"/>
        <v>5.1072000000000006E-2</v>
      </c>
      <c r="E108" s="10">
        <f t="shared" si="3"/>
        <v>2.8224000000000005</v>
      </c>
    </row>
    <row r="109" spans="1:5" x14ac:dyDescent="0.25">
      <c r="A109" s="10">
        <v>-1.9400000000000001E-2</v>
      </c>
      <c r="B109" s="10">
        <v>1.6800000000000002</v>
      </c>
      <c r="C109" s="10">
        <v>-2.9600000000000001E-2</v>
      </c>
      <c r="D109" s="10">
        <f t="shared" si="2"/>
        <v>4.9728000000000008E-2</v>
      </c>
      <c r="E109" s="10">
        <f t="shared" si="3"/>
        <v>2.8224000000000005</v>
      </c>
    </row>
    <row r="110" spans="1:5" x14ac:dyDescent="0.25">
      <c r="A110" s="10">
        <v>-1.9300000000000001E-2</v>
      </c>
      <c r="B110" s="10">
        <v>1.3599999999999999</v>
      </c>
      <c r="C110" s="10">
        <v>-2.8000000000000001E-2</v>
      </c>
      <c r="D110" s="10">
        <f t="shared" si="2"/>
        <v>3.8079999999999996E-2</v>
      </c>
      <c r="E110" s="10">
        <f t="shared" si="3"/>
        <v>1.8495999999999997</v>
      </c>
    </row>
    <row r="111" spans="1:5" x14ac:dyDescent="0.25">
      <c r="A111" s="10">
        <v>-1.9199999999999998E-2</v>
      </c>
      <c r="B111" s="10">
        <v>1.28</v>
      </c>
      <c r="C111" s="10">
        <v>-2.8000000000000001E-2</v>
      </c>
      <c r="D111" s="10">
        <f t="shared" si="2"/>
        <v>3.5840000000000004E-2</v>
      </c>
      <c r="E111" s="10">
        <f t="shared" si="3"/>
        <v>1.6384000000000001</v>
      </c>
    </row>
    <row r="112" spans="1:5" x14ac:dyDescent="0.25">
      <c r="A112" s="10">
        <v>-1.9099999999999999E-2</v>
      </c>
      <c r="B112" s="10">
        <v>0.96</v>
      </c>
      <c r="C112" s="10">
        <v>-2.7199999999999998E-2</v>
      </c>
      <c r="D112" s="10">
        <f t="shared" si="2"/>
        <v>2.6111999999999996E-2</v>
      </c>
      <c r="E112" s="10">
        <f t="shared" si="3"/>
        <v>0.92159999999999997</v>
      </c>
    </row>
    <row r="113" spans="1:5" x14ac:dyDescent="0.25">
      <c r="A113" s="10">
        <v>-1.9E-2</v>
      </c>
      <c r="B113" s="10">
        <v>0.96</v>
      </c>
      <c r="C113" s="10">
        <v>-2.64E-2</v>
      </c>
      <c r="D113" s="10">
        <f t="shared" si="2"/>
        <v>2.5343999999999998E-2</v>
      </c>
      <c r="E113" s="10">
        <f t="shared" si="3"/>
        <v>0.92159999999999997</v>
      </c>
    </row>
    <row r="114" spans="1:5" x14ac:dyDescent="0.25">
      <c r="A114" s="10">
        <v>-1.89E-2</v>
      </c>
      <c r="B114" s="10">
        <v>0.64</v>
      </c>
      <c r="C114" s="10">
        <v>-2.4799999999999999E-2</v>
      </c>
      <c r="D114" s="10">
        <f t="shared" si="2"/>
        <v>1.5872000000000001E-2</v>
      </c>
      <c r="E114" s="10">
        <f t="shared" si="3"/>
        <v>0.40960000000000002</v>
      </c>
    </row>
    <row r="115" spans="1:5" x14ac:dyDescent="0.25">
      <c r="A115" s="10">
        <v>-1.8800000000000001E-2</v>
      </c>
      <c r="B115" s="10">
        <v>0.64</v>
      </c>
      <c r="C115" s="10">
        <v>-2.4799999999999999E-2</v>
      </c>
      <c r="D115" s="10">
        <f t="shared" si="2"/>
        <v>1.5872000000000001E-2</v>
      </c>
      <c r="E115" s="10">
        <f t="shared" si="3"/>
        <v>0.40960000000000002</v>
      </c>
    </row>
    <row r="116" spans="1:5" x14ac:dyDescent="0.25">
      <c r="A116" s="10">
        <v>-1.8700000000000001E-2</v>
      </c>
      <c r="B116" s="10">
        <v>0.24</v>
      </c>
      <c r="C116" s="10">
        <v>-2.24E-2</v>
      </c>
      <c r="D116" s="10">
        <f t="shared" si="2"/>
        <v>5.3759999999999997E-3</v>
      </c>
      <c r="E116" s="10">
        <f t="shared" si="3"/>
        <v>5.7599999999999998E-2</v>
      </c>
    </row>
    <row r="117" spans="1:5" x14ac:dyDescent="0.25">
      <c r="A117" s="10">
        <v>-1.8599999999999998E-2</v>
      </c>
      <c r="B117" s="10">
        <v>0.24</v>
      </c>
      <c r="C117" s="10">
        <v>-2.3199999999999998E-2</v>
      </c>
      <c r="D117" s="10">
        <f t="shared" si="2"/>
        <v>5.5679999999999992E-3</v>
      </c>
      <c r="E117" s="10">
        <f t="shared" si="3"/>
        <v>5.7599999999999998E-2</v>
      </c>
    </row>
    <row r="118" spans="1:5" x14ac:dyDescent="0.25">
      <c r="A118" s="10">
        <v>-1.8499999999999999E-2</v>
      </c>
      <c r="B118" s="10">
        <v>-0.08</v>
      </c>
      <c r="C118" s="10">
        <v>-2.0799999999999999E-2</v>
      </c>
      <c r="D118" s="10">
        <f t="shared" si="2"/>
        <v>1.6639999999999999E-3</v>
      </c>
      <c r="E118" s="10">
        <f t="shared" si="3"/>
        <v>6.4000000000000003E-3</v>
      </c>
    </row>
    <row r="119" spans="1:5" x14ac:dyDescent="0.25">
      <c r="A119" s="10">
        <v>-1.84E-2</v>
      </c>
      <c r="B119" s="10">
        <v>-0.08</v>
      </c>
      <c r="C119" s="10">
        <v>-2.0799999999999999E-2</v>
      </c>
      <c r="D119" s="10">
        <f t="shared" si="2"/>
        <v>1.6639999999999999E-3</v>
      </c>
      <c r="E119" s="10">
        <f t="shared" si="3"/>
        <v>6.4000000000000003E-3</v>
      </c>
    </row>
    <row r="120" spans="1:5" x14ac:dyDescent="0.25">
      <c r="A120" s="10">
        <v>-1.83E-2</v>
      </c>
      <c r="B120" s="10">
        <v>-0.55999999999999994</v>
      </c>
      <c r="C120" s="10">
        <v>-1.84E-2</v>
      </c>
      <c r="D120" s="10">
        <f t="shared" si="2"/>
        <v>1.0303999999999999E-2</v>
      </c>
      <c r="E120" s="10">
        <f t="shared" si="3"/>
        <v>0.31359999999999993</v>
      </c>
    </row>
    <row r="121" spans="1:5" x14ac:dyDescent="0.25">
      <c r="A121" s="10">
        <v>-1.8200000000000001E-2</v>
      </c>
      <c r="B121" s="10">
        <v>-0.64</v>
      </c>
      <c r="C121" s="10">
        <v>-1.7600000000000001E-2</v>
      </c>
      <c r="D121" s="10">
        <f t="shared" si="2"/>
        <v>1.1264000000000001E-2</v>
      </c>
      <c r="E121" s="10">
        <f t="shared" si="3"/>
        <v>0.40960000000000002</v>
      </c>
    </row>
    <row r="122" spans="1:5" x14ac:dyDescent="0.25">
      <c r="A122" s="10">
        <v>-1.8100000000000002E-2</v>
      </c>
      <c r="B122" s="10">
        <v>-0.96</v>
      </c>
      <c r="C122" s="10">
        <v>-1.6E-2</v>
      </c>
      <c r="D122" s="10">
        <f t="shared" si="2"/>
        <v>1.536E-2</v>
      </c>
      <c r="E122" s="10">
        <f t="shared" si="3"/>
        <v>0.92159999999999997</v>
      </c>
    </row>
    <row r="123" spans="1:5" x14ac:dyDescent="0.25">
      <c r="A123" s="10">
        <v>-1.7999999999999999E-2</v>
      </c>
      <c r="B123" s="10">
        <v>-0.96</v>
      </c>
      <c r="C123" s="10">
        <v>-1.6E-2</v>
      </c>
      <c r="D123" s="10">
        <f t="shared" si="2"/>
        <v>1.536E-2</v>
      </c>
      <c r="E123" s="10">
        <f t="shared" si="3"/>
        <v>0.92159999999999997</v>
      </c>
    </row>
    <row r="124" spans="1:5" x14ac:dyDescent="0.25">
      <c r="A124" s="10">
        <v>-1.7899999999999999E-2</v>
      </c>
      <c r="B124" s="10">
        <v>-1.28</v>
      </c>
      <c r="C124" s="10">
        <v>-1.3599999999999999E-2</v>
      </c>
      <c r="D124" s="10">
        <f t="shared" si="2"/>
        <v>1.7408E-2</v>
      </c>
      <c r="E124" s="10">
        <f t="shared" si="3"/>
        <v>1.6384000000000001</v>
      </c>
    </row>
    <row r="125" spans="1:5" x14ac:dyDescent="0.25">
      <c r="A125" s="10">
        <v>-1.78E-2</v>
      </c>
      <c r="B125" s="10">
        <v>-1.28</v>
      </c>
      <c r="C125" s="10">
        <v>-1.3599999999999999E-2</v>
      </c>
      <c r="D125" s="10">
        <f t="shared" si="2"/>
        <v>1.7408E-2</v>
      </c>
      <c r="E125" s="10">
        <f t="shared" si="3"/>
        <v>1.6384000000000001</v>
      </c>
    </row>
    <row r="126" spans="1:5" x14ac:dyDescent="0.25">
      <c r="A126" s="10">
        <v>-1.77E-2</v>
      </c>
      <c r="B126" s="10">
        <v>-1.52</v>
      </c>
      <c r="C126" s="10">
        <v>-1.12E-2</v>
      </c>
      <c r="D126" s="10">
        <f t="shared" si="2"/>
        <v>1.7024000000000001E-2</v>
      </c>
      <c r="E126" s="10">
        <f t="shared" si="3"/>
        <v>2.3104</v>
      </c>
    </row>
    <row r="127" spans="1:5" x14ac:dyDescent="0.25">
      <c r="A127" s="10">
        <v>-1.7600000000000001E-2</v>
      </c>
      <c r="B127" s="10">
        <v>-1.6</v>
      </c>
      <c r="C127" s="10">
        <v>-1.04E-2</v>
      </c>
      <c r="D127" s="10">
        <f t="shared" si="2"/>
        <v>1.6639999999999999E-2</v>
      </c>
      <c r="E127" s="10">
        <f t="shared" si="3"/>
        <v>2.5600000000000005</v>
      </c>
    </row>
    <row r="128" spans="1:5" x14ac:dyDescent="0.25">
      <c r="A128" s="10">
        <v>-1.7500000000000002E-2</v>
      </c>
      <c r="B128" s="10">
        <v>-1.92</v>
      </c>
      <c r="C128" s="10">
        <v>-8.8000000000000005E-3</v>
      </c>
      <c r="D128" s="10">
        <f t="shared" si="2"/>
        <v>1.6896000000000001E-2</v>
      </c>
      <c r="E128" s="10">
        <f t="shared" si="3"/>
        <v>3.6863999999999999</v>
      </c>
    </row>
    <row r="129" spans="1:5" x14ac:dyDescent="0.25">
      <c r="A129" s="10">
        <v>-1.7399999999999999E-2</v>
      </c>
      <c r="B129" s="10">
        <v>-2</v>
      </c>
      <c r="C129" s="10">
        <v>-8.0000000000000002E-3</v>
      </c>
      <c r="D129" s="10">
        <f t="shared" si="2"/>
        <v>1.6E-2</v>
      </c>
      <c r="E129" s="10">
        <f t="shared" si="3"/>
        <v>4</v>
      </c>
    </row>
    <row r="130" spans="1:5" x14ac:dyDescent="0.25">
      <c r="A130" s="10">
        <v>-1.7299999999999999E-2</v>
      </c>
      <c r="B130" s="10">
        <v>-2.3199999999999998</v>
      </c>
      <c r="C130" s="10">
        <v>-5.5999999999999999E-3</v>
      </c>
      <c r="D130" s="10">
        <f t="shared" si="2"/>
        <v>1.2991999999999998E-2</v>
      </c>
      <c r="E130" s="10">
        <f t="shared" si="3"/>
        <v>5.3823999999999996</v>
      </c>
    </row>
    <row r="131" spans="1:5" x14ac:dyDescent="0.25">
      <c r="A131" s="10">
        <v>-1.72E-2</v>
      </c>
      <c r="B131" s="10">
        <v>-2.3199999999999998</v>
      </c>
      <c r="C131" s="10">
        <v>-4.7999999999999996E-3</v>
      </c>
      <c r="D131" s="10">
        <f t="shared" ref="D131:D168" si="4">ABS(B131*C131)</f>
        <v>1.1135999999999998E-2</v>
      </c>
      <c r="E131" s="10">
        <f t="shared" ref="E131:E168" si="5">B131*B131</f>
        <v>5.3823999999999996</v>
      </c>
    </row>
    <row r="132" spans="1:5" x14ac:dyDescent="0.25">
      <c r="A132" s="10">
        <v>-1.7100000000000001E-2</v>
      </c>
      <c r="B132" s="10">
        <v>-2.56</v>
      </c>
      <c r="C132" s="10">
        <v>-3.2000000000000002E-3</v>
      </c>
      <c r="D132" s="10">
        <f t="shared" si="4"/>
        <v>8.1920000000000014E-3</v>
      </c>
      <c r="E132" s="10">
        <f t="shared" si="5"/>
        <v>6.5536000000000003</v>
      </c>
    </row>
    <row r="133" spans="1:5" x14ac:dyDescent="0.25">
      <c r="A133" s="10">
        <v>-1.7000000000000001E-2</v>
      </c>
      <c r="B133" s="10">
        <v>-2.6399999999999997</v>
      </c>
      <c r="C133" s="10">
        <v>-3.2000000000000002E-3</v>
      </c>
      <c r="D133" s="10">
        <f t="shared" si="4"/>
        <v>8.4479999999999989E-3</v>
      </c>
      <c r="E133" s="10">
        <f t="shared" si="5"/>
        <v>6.969599999999998</v>
      </c>
    </row>
    <row r="134" spans="1:5" x14ac:dyDescent="0.25">
      <c r="A134" s="10">
        <v>-1.6899999999999998E-2</v>
      </c>
      <c r="B134" s="10">
        <v>-2.8</v>
      </c>
      <c r="C134" s="10">
        <v>-8.0000000000000004E-4</v>
      </c>
      <c r="D134" s="10">
        <f t="shared" si="4"/>
        <v>2.2399999999999998E-3</v>
      </c>
      <c r="E134" s="10">
        <f t="shared" si="5"/>
        <v>7.839999999999999</v>
      </c>
    </row>
    <row r="135" spans="1:5" x14ac:dyDescent="0.25">
      <c r="A135" s="10">
        <v>-1.6799999999999999E-2</v>
      </c>
      <c r="B135" s="10">
        <v>-2.8</v>
      </c>
      <c r="C135" s="10">
        <v>-8.0000000000000004E-4</v>
      </c>
      <c r="D135" s="10">
        <f t="shared" si="4"/>
        <v>2.2399999999999998E-3</v>
      </c>
      <c r="E135" s="10">
        <f t="shared" si="5"/>
        <v>7.839999999999999</v>
      </c>
    </row>
    <row r="136" spans="1:5" x14ac:dyDescent="0.25">
      <c r="A136" s="10">
        <v>-1.67E-2</v>
      </c>
      <c r="B136" s="10">
        <v>-3.2</v>
      </c>
      <c r="C136" s="10">
        <v>1.6000000000000001E-3</v>
      </c>
      <c r="D136" s="10">
        <f t="shared" si="4"/>
        <v>5.1200000000000004E-3</v>
      </c>
      <c r="E136" s="10">
        <f t="shared" si="5"/>
        <v>10.240000000000002</v>
      </c>
    </row>
    <row r="137" spans="1:5" x14ac:dyDescent="0.25">
      <c r="A137" s="10">
        <v>-1.66E-2</v>
      </c>
      <c r="B137" s="10">
        <v>-3.2</v>
      </c>
      <c r="C137" s="10">
        <v>1.6000000000000001E-3</v>
      </c>
      <c r="D137" s="10">
        <f t="shared" si="4"/>
        <v>5.1200000000000004E-3</v>
      </c>
      <c r="E137" s="10">
        <f t="shared" si="5"/>
        <v>10.240000000000002</v>
      </c>
    </row>
    <row r="138" spans="1:5" x14ac:dyDescent="0.25">
      <c r="A138" s="10">
        <v>-1.6500000000000001E-2</v>
      </c>
      <c r="B138" s="10">
        <v>-3.44</v>
      </c>
      <c r="C138" s="10">
        <v>3.2000000000000002E-3</v>
      </c>
      <c r="D138" s="10">
        <f t="shared" si="4"/>
        <v>1.1008E-2</v>
      </c>
      <c r="E138" s="10">
        <f t="shared" si="5"/>
        <v>11.833599999999999</v>
      </c>
    </row>
    <row r="139" spans="1:5" x14ac:dyDescent="0.25">
      <c r="A139" s="10">
        <v>-1.6400000000000001E-2</v>
      </c>
      <c r="B139" s="10">
        <v>-3.5200000000000005</v>
      </c>
      <c r="C139" s="10">
        <v>4.0000000000000001E-3</v>
      </c>
      <c r="D139" s="10">
        <f t="shared" si="4"/>
        <v>1.4080000000000002E-2</v>
      </c>
      <c r="E139" s="10">
        <f t="shared" si="5"/>
        <v>12.390400000000003</v>
      </c>
    </row>
    <row r="140" spans="1:5" x14ac:dyDescent="0.25">
      <c r="A140" s="10">
        <v>-1.6299999999999999E-2</v>
      </c>
      <c r="B140" s="10">
        <v>-3.7600000000000002</v>
      </c>
      <c r="C140" s="10">
        <v>6.4000000000000003E-3</v>
      </c>
      <c r="D140" s="10">
        <f t="shared" si="4"/>
        <v>2.4064000000000002E-2</v>
      </c>
      <c r="E140" s="10">
        <f t="shared" si="5"/>
        <v>14.137600000000003</v>
      </c>
    </row>
    <row r="141" spans="1:5" x14ac:dyDescent="0.25">
      <c r="A141" s="10">
        <v>-1.6199999999999999E-2</v>
      </c>
      <c r="B141" s="10">
        <v>-3.6799999999999997</v>
      </c>
      <c r="C141" s="10">
        <v>6.4000000000000003E-3</v>
      </c>
      <c r="D141" s="10">
        <f t="shared" si="4"/>
        <v>2.3552E-2</v>
      </c>
      <c r="E141" s="10">
        <f t="shared" si="5"/>
        <v>13.542399999999997</v>
      </c>
    </row>
    <row r="142" spans="1:5" x14ac:dyDescent="0.25">
      <c r="A142" s="10">
        <v>-1.61E-2</v>
      </c>
      <c r="B142" s="10">
        <v>-4</v>
      </c>
      <c r="C142" s="10">
        <v>8.8000000000000005E-3</v>
      </c>
      <c r="D142" s="10">
        <f t="shared" si="4"/>
        <v>3.5200000000000002E-2</v>
      </c>
      <c r="E142" s="10">
        <f t="shared" si="5"/>
        <v>16</v>
      </c>
    </row>
    <row r="143" spans="1:5" x14ac:dyDescent="0.25">
      <c r="A143" s="10">
        <v>-1.6E-2</v>
      </c>
      <c r="B143" s="10">
        <v>-4</v>
      </c>
      <c r="C143" s="10">
        <v>8.8000000000000005E-3</v>
      </c>
      <c r="D143" s="10">
        <f t="shared" si="4"/>
        <v>3.5200000000000002E-2</v>
      </c>
      <c r="E143" s="10">
        <f t="shared" si="5"/>
        <v>16</v>
      </c>
    </row>
    <row r="144" spans="1:5" x14ac:dyDescent="0.25">
      <c r="A144" s="10">
        <v>-1.5900000000000001E-2</v>
      </c>
      <c r="B144" s="10">
        <v>-4.24</v>
      </c>
      <c r="C144" s="10">
        <v>1.2E-2</v>
      </c>
      <c r="D144" s="10">
        <f t="shared" si="4"/>
        <v>5.0880000000000002E-2</v>
      </c>
      <c r="E144" s="10">
        <f t="shared" si="5"/>
        <v>17.977600000000002</v>
      </c>
    </row>
    <row r="145" spans="1:5" x14ac:dyDescent="0.25">
      <c r="A145" s="10">
        <v>-1.5800000000000002E-2</v>
      </c>
      <c r="B145" s="10">
        <v>-4.24</v>
      </c>
      <c r="C145" s="10">
        <v>1.2E-2</v>
      </c>
      <c r="D145" s="10">
        <f t="shared" si="4"/>
        <v>5.0880000000000002E-2</v>
      </c>
      <c r="E145" s="10">
        <f t="shared" si="5"/>
        <v>17.977600000000002</v>
      </c>
    </row>
    <row r="146" spans="1:5" x14ac:dyDescent="0.25">
      <c r="A146" s="10">
        <v>-1.5699999999999999E-2</v>
      </c>
      <c r="B146" s="10">
        <v>-4.4000000000000004</v>
      </c>
      <c r="C146" s="10">
        <v>1.52E-2</v>
      </c>
      <c r="D146" s="10">
        <f t="shared" si="4"/>
        <v>6.6880000000000009E-2</v>
      </c>
      <c r="E146" s="10">
        <f t="shared" si="5"/>
        <v>19.360000000000003</v>
      </c>
    </row>
    <row r="147" spans="1:5" x14ac:dyDescent="0.25">
      <c r="A147" s="10">
        <v>-1.5599999999999999E-2</v>
      </c>
      <c r="B147" s="10">
        <v>-4.4000000000000004</v>
      </c>
      <c r="C147" s="10">
        <v>1.52E-2</v>
      </c>
      <c r="D147" s="10">
        <f t="shared" si="4"/>
        <v>6.6880000000000009E-2</v>
      </c>
      <c r="E147" s="10">
        <f t="shared" si="5"/>
        <v>19.360000000000003</v>
      </c>
    </row>
    <row r="148" spans="1:5" x14ac:dyDescent="0.25">
      <c r="A148" s="10">
        <v>-1.55E-2</v>
      </c>
      <c r="B148" s="10">
        <v>-4.5600000000000005</v>
      </c>
      <c r="C148" s="10">
        <v>1.6799999999999999E-2</v>
      </c>
      <c r="D148" s="10">
        <f t="shared" si="4"/>
        <v>7.6608000000000009E-2</v>
      </c>
      <c r="E148" s="10">
        <f t="shared" si="5"/>
        <v>20.793600000000005</v>
      </c>
    </row>
    <row r="149" spans="1:5" x14ac:dyDescent="0.25">
      <c r="A149" s="10">
        <v>-1.54E-2</v>
      </c>
      <c r="B149" s="10">
        <v>-4.5600000000000005</v>
      </c>
      <c r="C149" s="10">
        <v>1.7600000000000001E-2</v>
      </c>
      <c r="D149" s="10">
        <f t="shared" si="4"/>
        <v>8.0256000000000008E-2</v>
      </c>
      <c r="E149" s="10">
        <f t="shared" si="5"/>
        <v>20.793600000000005</v>
      </c>
    </row>
    <row r="150" spans="1:5" x14ac:dyDescent="0.25">
      <c r="A150" s="10">
        <v>-1.5299999999999999E-2</v>
      </c>
      <c r="B150" s="10">
        <v>-4.7200000000000006</v>
      </c>
      <c r="C150" s="10">
        <v>1.9199999999999998E-2</v>
      </c>
      <c r="D150" s="10">
        <f t="shared" si="4"/>
        <v>9.062400000000001E-2</v>
      </c>
      <c r="E150" s="10">
        <f t="shared" si="5"/>
        <v>22.278400000000005</v>
      </c>
    </row>
    <row r="151" spans="1:5" x14ac:dyDescent="0.25">
      <c r="A151" s="10">
        <v>-1.52E-2</v>
      </c>
      <c r="B151" s="10">
        <v>-4.7200000000000006</v>
      </c>
      <c r="C151" s="10">
        <v>1.9199999999999998E-2</v>
      </c>
      <c r="D151" s="10">
        <f t="shared" si="4"/>
        <v>9.062400000000001E-2</v>
      </c>
      <c r="E151" s="10">
        <f t="shared" si="5"/>
        <v>22.278400000000005</v>
      </c>
    </row>
    <row r="152" spans="1:5" x14ac:dyDescent="0.25">
      <c r="A152" s="10">
        <v>-1.5100000000000001E-2</v>
      </c>
      <c r="B152" s="10">
        <v>-4.88</v>
      </c>
      <c r="C152" s="10">
        <v>2.1600000000000001E-2</v>
      </c>
      <c r="D152" s="10">
        <f t="shared" si="4"/>
        <v>0.105408</v>
      </c>
      <c r="E152" s="10">
        <f t="shared" si="5"/>
        <v>23.814399999999999</v>
      </c>
    </row>
    <row r="153" spans="1:5" x14ac:dyDescent="0.25">
      <c r="A153" s="10">
        <v>-1.4999999999999999E-2</v>
      </c>
      <c r="B153" s="10">
        <v>-4.8</v>
      </c>
      <c r="C153" s="10">
        <v>2.1600000000000001E-2</v>
      </c>
      <c r="D153" s="10">
        <f t="shared" si="4"/>
        <v>0.10368000000000001</v>
      </c>
      <c r="E153" s="10">
        <f t="shared" si="5"/>
        <v>23.04</v>
      </c>
    </row>
    <row r="154" spans="1:5" x14ac:dyDescent="0.25">
      <c r="A154" s="10">
        <v>-1.49E-2</v>
      </c>
      <c r="B154" s="10">
        <v>-4.88</v>
      </c>
      <c r="C154" s="10">
        <v>2.4E-2</v>
      </c>
      <c r="D154" s="10">
        <f t="shared" si="4"/>
        <v>0.11712</v>
      </c>
      <c r="E154" s="10">
        <f t="shared" si="5"/>
        <v>23.814399999999999</v>
      </c>
    </row>
    <row r="155" spans="1:5" x14ac:dyDescent="0.25">
      <c r="A155" s="10">
        <v>-1.4800000000000001E-2</v>
      </c>
      <c r="B155" s="10">
        <v>-4.8</v>
      </c>
      <c r="C155" s="10">
        <v>2.4E-2</v>
      </c>
      <c r="D155" s="10">
        <f t="shared" si="4"/>
        <v>0.1152</v>
      </c>
      <c r="E155" s="10">
        <f t="shared" si="5"/>
        <v>23.04</v>
      </c>
    </row>
    <row r="156" spans="1:5" x14ac:dyDescent="0.25">
      <c r="A156" s="10">
        <v>-1.47E-2</v>
      </c>
      <c r="B156" s="10">
        <v>-4.88</v>
      </c>
      <c r="C156" s="10">
        <v>2.4799999999999999E-2</v>
      </c>
      <c r="D156" s="10">
        <f t="shared" si="4"/>
        <v>0.12102399999999999</v>
      </c>
      <c r="E156" s="10">
        <f t="shared" si="5"/>
        <v>23.814399999999999</v>
      </c>
    </row>
    <row r="157" spans="1:5" x14ac:dyDescent="0.25">
      <c r="A157" s="10">
        <v>-1.46E-2</v>
      </c>
      <c r="B157" s="10">
        <v>-4.88</v>
      </c>
      <c r="C157" s="10">
        <v>2.5600000000000001E-2</v>
      </c>
      <c r="D157" s="10">
        <f t="shared" si="4"/>
        <v>0.124928</v>
      </c>
      <c r="E157" s="10">
        <f t="shared" si="5"/>
        <v>23.814399999999999</v>
      </c>
    </row>
    <row r="158" spans="1:5" x14ac:dyDescent="0.25">
      <c r="A158" s="10">
        <v>-1.4500000000000001E-2</v>
      </c>
      <c r="B158" s="10">
        <v>-4.96</v>
      </c>
      <c r="C158" s="10">
        <v>2.7199999999999998E-2</v>
      </c>
      <c r="D158" s="10">
        <f t="shared" si="4"/>
        <v>0.134912</v>
      </c>
      <c r="E158" s="10">
        <f t="shared" si="5"/>
        <v>24.601600000000001</v>
      </c>
    </row>
    <row r="159" spans="1:5" x14ac:dyDescent="0.25">
      <c r="A159" s="10">
        <v>-1.44E-2</v>
      </c>
      <c r="B159" s="10">
        <v>-4.88</v>
      </c>
      <c r="C159" s="10">
        <v>2.8000000000000001E-2</v>
      </c>
      <c r="D159" s="10">
        <f t="shared" si="4"/>
        <v>0.13664000000000001</v>
      </c>
      <c r="E159" s="10">
        <f t="shared" si="5"/>
        <v>23.814399999999999</v>
      </c>
    </row>
    <row r="160" spans="1:5" x14ac:dyDescent="0.25">
      <c r="A160" s="10">
        <v>-1.43E-2</v>
      </c>
      <c r="B160" s="10">
        <v>-4.88</v>
      </c>
      <c r="C160" s="10">
        <v>2.8799999999999999E-2</v>
      </c>
      <c r="D160" s="10">
        <f t="shared" si="4"/>
        <v>0.140544</v>
      </c>
      <c r="E160" s="10">
        <f t="shared" si="5"/>
        <v>23.814399999999999</v>
      </c>
    </row>
    <row r="161" spans="1:5" x14ac:dyDescent="0.25">
      <c r="A161" s="10">
        <v>-1.4200000000000001E-2</v>
      </c>
      <c r="B161" s="10">
        <v>-4.88</v>
      </c>
      <c r="C161" s="10">
        <v>2.8799999999999999E-2</v>
      </c>
      <c r="D161" s="10">
        <f t="shared" si="4"/>
        <v>0.140544</v>
      </c>
      <c r="E161" s="10">
        <f t="shared" si="5"/>
        <v>23.814399999999999</v>
      </c>
    </row>
    <row r="162" spans="1:5" x14ac:dyDescent="0.25">
      <c r="A162" s="10">
        <v>-1.41E-2</v>
      </c>
      <c r="B162" s="10">
        <v>-4.8</v>
      </c>
      <c r="C162" s="10">
        <v>3.04E-2</v>
      </c>
      <c r="D162" s="10">
        <f t="shared" si="4"/>
        <v>0.14591999999999999</v>
      </c>
      <c r="E162" s="10">
        <f t="shared" si="5"/>
        <v>23.04</v>
      </c>
    </row>
    <row r="163" spans="1:5" x14ac:dyDescent="0.25">
      <c r="A163" s="10">
        <v>-1.4E-2</v>
      </c>
      <c r="B163" s="10">
        <v>-4.88</v>
      </c>
      <c r="C163" s="10">
        <v>3.04E-2</v>
      </c>
      <c r="D163" s="10">
        <f t="shared" si="4"/>
        <v>0.14835199999999998</v>
      </c>
      <c r="E163" s="10">
        <f t="shared" si="5"/>
        <v>23.814399999999999</v>
      </c>
    </row>
    <row r="164" spans="1:5" x14ac:dyDescent="0.25">
      <c r="A164" s="10">
        <v>-1.3899999999999999E-2</v>
      </c>
      <c r="B164" s="10">
        <v>-4.8</v>
      </c>
      <c r="C164" s="10">
        <v>3.1199999999999999E-2</v>
      </c>
      <c r="D164" s="10">
        <f t="shared" si="4"/>
        <v>0.14975999999999998</v>
      </c>
      <c r="E164" s="10">
        <f t="shared" si="5"/>
        <v>23.04</v>
      </c>
    </row>
    <row r="165" spans="1:5" x14ac:dyDescent="0.25">
      <c r="A165" s="10">
        <v>-1.38E-2</v>
      </c>
      <c r="B165" s="10">
        <v>-4.8</v>
      </c>
      <c r="C165" s="10">
        <v>3.1199999999999999E-2</v>
      </c>
      <c r="D165" s="10">
        <f t="shared" si="4"/>
        <v>0.14975999999999998</v>
      </c>
      <c r="E165" s="10">
        <f t="shared" si="5"/>
        <v>23.04</v>
      </c>
    </row>
    <row r="166" spans="1:5" x14ac:dyDescent="0.25">
      <c r="A166" s="10">
        <v>-1.37E-2</v>
      </c>
      <c r="B166" s="10">
        <v>-4.88</v>
      </c>
      <c r="C166" s="10">
        <v>3.2800000000000003E-2</v>
      </c>
      <c r="D166" s="10">
        <f t="shared" si="4"/>
        <v>0.16006400000000001</v>
      </c>
      <c r="E166" s="10">
        <f t="shared" si="5"/>
        <v>23.814399999999999</v>
      </c>
    </row>
    <row r="167" spans="1:5" x14ac:dyDescent="0.25">
      <c r="A167" s="10">
        <v>-1.3599999999999999E-2</v>
      </c>
      <c r="B167" s="10">
        <v>-4.8</v>
      </c>
      <c r="C167" s="10">
        <v>3.2000000000000001E-2</v>
      </c>
      <c r="D167" s="10">
        <f t="shared" si="4"/>
        <v>0.15359999999999999</v>
      </c>
      <c r="E167" s="10">
        <f t="shared" si="5"/>
        <v>23.04</v>
      </c>
    </row>
    <row r="168" spans="1:5" x14ac:dyDescent="0.25">
      <c r="A168" s="10">
        <v>-1.35E-2</v>
      </c>
      <c r="B168" s="10">
        <v>-4.7200000000000006</v>
      </c>
      <c r="C168" s="10">
        <v>3.3599999999999998E-2</v>
      </c>
      <c r="D168" s="10">
        <f t="shared" si="4"/>
        <v>0.15859200000000001</v>
      </c>
      <c r="E168" s="10">
        <f t="shared" si="5"/>
        <v>22.278400000000005</v>
      </c>
    </row>
    <row r="169" spans="1:5" x14ac:dyDescent="0.25">
      <c r="A169" s="10">
        <v>-1.34E-2</v>
      </c>
      <c r="B169" s="10">
        <v>-4.8</v>
      </c>
      <c r="C169" s="10">
        <v>3.3599999999999998E-2</v>
      </c>
    </row>
    <row r="170" spans="1:5" x14ac:dyDescent="0.25">
      <c r="A170" s="10">
        <v>-1.3299999999999999E-2</v>
      </c>
      <c r="B170" s="10">
        <v>-4.6399999999999997</v>
      </c>
      <c r="C170" s="10">
        <v>3.44E-2</v>
      </c>
    </row>
    <row r="171" spans="1:5" x14ac:dyDescent="0.25">
      <c r="A171" s="10">
        <v>-1.32E-2</v>
      </c>
      <c r="B171" s="10">
        <v>-4.6399999999999997</v>
      </c>
      <c r="C171" s="10">
        <v>3.44E-2</v>
      </c>
    </row>
    <row r="172" spans="1:5" x14ac:dyDescent="0.25">
      <c r="A172" s="10">
        <v>-1.3100000000000001E-2</v>
      </c>
      <c r="B172" s="10">
        <v>-4.4799999999999995</v>
      </c>
      <c r="C172" s="10">
        <v>3.5200000000000002E-2</v>
      </c>
    </row>
    <row r="173" spans="1:5" x14ac:dyDescent="0.25">
      <c r="A173" s="10">
        <v>-1.2999999999999999E-2</v>
      </c>
      <c r="B173" s="10">
        <v>-4.4799999999999995</v>
      </c>
      <c r="C173" s="10">
        <v>3.5200000000000002E-2</v>
      </c>
    </row>
    <row r="174" spans="1:5" x14ac:dyDescent="0.25">
      <c r="A174" s="10">
        <v>-1.29E-2</v>
      </c>
      <c r="B174" s="10">
        <v>-4.32</v>
      </c>
      <c r="C174" s="10">
        <v>3.5999999999999997E-2</v>
      </c>
    </row>
    <row r="175" spans="1:5" x14ac:dyDescent="0.25">
      <c r="A175" s="10">
        <v>-1.2800000000000001E-2</v>
      </c>
      <c r="B175" s="10">
        <v>-4.32</v>
      </c>
      <c r="C175" s="10">
        <v>3.5200000000000002E-2</v>
      </c>
    </row>
    <row r="176" spans="1:5" x14ac:dyDescent="0.25">
      <c r="A176" s="10">
        <v>-1.2699999999999999E-2</v>
      </c>
      <c r="B176" s="10">
        <v>-4.08</v>
      </c>
      <c r="C176" s="10">
        <v>3.5999999999999997E-2</v>
      </c>
    </row>
    <row r="177" spans="1:3" x14ac:dyDescent="0.25">
      <c r="A177" s="10">
        <v>-1.26E-2</v>
      </c>
      <c r="B177" s="10">
        <v>-4.16</v>
      </c>
      <c r="C177" s="10">
        <v>3.5999999999999997E-2</v>
      </c>
    </row>
    <row r="178" spans="1:3" x14ac:dyDescent="0.25">
      <c r="A178" s="10">
        <v>-1.2500000000000001E-2</v>
      </c>
      <c r="B178" s="10">
        <v>-4</v>
      </c>
      <c r="C178" s="10">
        <v>3.5200000000000002E-2</v>
      </c>
    </row>
    <row r="179" spans="1:3" x14ac:dyDescent="0.25">
      <c r="A179" s="10">
        <v>-1.24E-2</v>
      </c>
      <c r="B179" s="10">
        <v>-3.9200000000000004</v>
      </c>
      <c r="C179" s="10">
        <v>3.5999999999999997E-2</v>
      </c>
    </row>
    <row r="180" spans="1:3" x14ac:dyDescent="0.25">
      <c r="A180" s="10">
        <v>-1.23E-2</v>
      </c>
      <c r="B180" s="10">
        <v>-3.6799999999999997</v>
      </c>
      <c r="C180" s="10">
        <v>3.5200000000000002E-2</v>
      </c>
    </row>
    <row r="181" spans="1:3" x14ac:dyDescent="0.25">
      <c r="A181" s="10">
        <v>-1.2200000000000001E-2</v>
      </c>
      <c r="B181" s="10">
        <v>-3.6799999999999997</v>
      </c>
      <c r="C181" s="10">
        <v>3.5999999999999997E-2</v>
      </c>
    </row>
    <row r="182" spans="1:3" x14ac:dyDescent="0.25">
      <c r="A182" s="10">
        <v>-1.21E-2</v>
      </c>
      <c r="B182" s="10">
        <v>-3.44</v>
      </c>
      <c r="C182" s="10">
        <v>3.5200000000000002E-2</v>
      </c>
    </row>
    <row r="183" spans="1:3" x14ac:dyDescent="0.25">
      <c r="A183" s="10">
        <v>-1.2E-2</v>
      </c>
      <c r="B183" s="10">
        <v>-3.3600000000000003</v>
      </c>
      <c r="C183" s="10">
        <v>3.44E-2</v>
      </c>
    </row>
    <row r="184" spans="1:3" x14ac:dyDescent="0.25">
      <c r="A184" s="10">
        <v>-1.1900000000000001E-2</v>
      </c>
      <c r="B184" s="10">
        <v>-3.12</v>
      </c>
      <c r="C184" s="10">
        <v>3.5999999999999997E-2</v>
      </c>
    </row>
    <row r="185" spans="1:3" x14ac:dyDescent="0.25">
      <c r="A185" s="10">
        <v>-1.18E-2</v>
      </c>
      <c r="B185" s="10">
        <v>-3.12</v>
      </c>
      <c r="C185" s="10">
        <v>3.5200000000000002E-2</v>
      </c>
    </row>
    <row r="186" spans="1:3" x14ac:dyDescent="0.25">
      <c r="A186" s="10">
        <v>-1.17E-2</v>
      </c>
      <c r="B186" s="10">
        <v>-2.7199999999999998</v>
      </c>
      <c r="C186" s="10">
        <v>3.3599999999999998E-2</v>
      </c>
    </row>
    <row r="187" spans="1:3" x14ac:dyDescent="0.25">
      <c r="A187" s="10">
        <v>-1.1599999999999999E-2</v>
      </c>
      <c r="B187" s="10">
        <v>-2.7199999999999998</v>
      </c>
      <c r="C187" s="10">
        <v>3.3599999999999998E-2</v>
      </c>
    </row>
    <row r="188" spans="1:3" x14ac:dyDescent="0.25">
      <c r="A188" s="10">
        <v>-1.15E-2</v>
      </c>
      <c r="B188" s="10">
        <v>-2.4</v>
      </c>
      <c r="C188" s="10">
        <v>3.2800000000000003E-2</v>
      </c>
    </row>
    <row r="189" spans="1:3" x14ac:dyDescent="0.25">
      <c r="A189" s="10">
        <v>-1.14E-2</v>
      </c>
      <c r="B189" s="10">
        <v>-2.4</v>
      </c>
      <c r="C189" s="10">
        <v>3.2800000000000003E-2</v>
      </c>
    </row>
    <row r="190" spans="1:3" x14ac:dyDescent="0.25">
      <c r="A190" s="10">
        <v>-1.1299999999999999E-2</v>
      </c>
      <c r="B190" s="10">
        <v>-2</v>
      </c>
      <c r="C190" s="10">
        <v>3.1199999999999999E-2</v>
      </c>
    </row>
    <row r="191" spans="1:3" x14ac:dyDescent="0.25">
      <c r="A191" s="10">
        <v>-1.12E-2</v>
      </c>
      <c r="B191" s="10">
        <v>-2</v>
      </c>
      <c r="C191" s="10">
        <v>3.2000000000000001E-2</v>
      </c>
    </row>
    <row r="192" spans="1:3" x14ac:dyDescent="0.25">
      <c r="A192" s="10">
        <v>-1.11E-2</v>
      </c>
      <c r="B192" s="10">
        <v>-1.6800000000000002</v>
      </c>
      <c r="C192" s="10">
        <v>3.04E-2</v>
      </c>
    </row>
    <row r="193" spans="1:3" x14ac:dyDescent="0.25">
      <c r="A193" s="10">
        <v>-1.0999999999999999E-2</v>
      </c>
      <c r="B193" s="10">
        <v>-1.6800000000000002</v>
      </c>
      <c r="C193" s="10">
        <v>3.04E-2</v>
      </c>
    </row>
    <row r="194" spans="1:3" x14ac:dyDescent="0.25">
      <c r="A194" s="10">
        <v>-1.09E-2</v>
      </c>
      <c r="B194" s="10">
        <v>-1.28</v>
      </c>
      <c r="C194" s="10">
        <v>2.8799999999999999E-2</v>
      </c>
    </row>
    <row r="195" spans="1:3" x14ac:dyDescent="0.25">
      <c r="A195" s="10">
        <v>-1.0800000000000001E-2</v>
      </c>
      <c r="B195" s="10">
        <v>-1.28</v>
      </c>
      <c r="C195" s="10">
        <v>2.8000000000000001E-2</v>
      </c>
    </row>
    <row r="196" spans="1:3" x14ac:dyDescent="0.25">
      <c r="A196" s="10">
        <v>-1.0699999999999999E-2</v>
      </c>
      <c r="B196" s="10">
        <v>-0.96</v>
      </c>
      <c r="C196" s="10">
        <v>2.7199999999999998E-2</v>
      </c>
    </row>
    <row r="197" spans="1:3" x14ac:dyDescent="0.25">
      <c r="A197" s="10">
        <v>-1.06E-2</v>
      </c>
      <c r="B197" s="10">
        <v>-0.96</v>
      </c>
      <c r="C197" s="10">
        <v>2.7199999999999998E-2</v>
      </c>
    </row>
    <row r="198" spans="1:3" x14ac:dyDescent="0.25">
      <c r="A198" s="10">
        <v>-1.0500000000000001E-2</v>
      </c>
      <c r="B198" s="10">
        <v>-0.64</v>
      </c>
      <c r="C198" s="10">
        <v>2.4E-2</v>
      </c>
    </row>
    <row r="199" spans="1:3" x14ac:dyDescent="0.25">
      <c r="A199" s="10">
        <v>-1.04E-2</v>
      </c>
      <c r="B199" s="10">
        <v>-0.55999999999999994</v>
      </c>
      <c r="C199" s="10">
        <v>2.4799999999999999E-2</v>
      </c>
    </row>
    <row r="200" spans="1:3" x14ac:dyDescent="0.25">
      <c r="A200" s="10">
        <v>-1.03E-2</v>
      </c>
      <c r="B200" s="10">
        <v>-0.08</v>
      </c>
      <c r="C200" s="10">
        <v>2.24E-2</v>
      </c>
    </row>
    <row r="201" spans="1:3" x14ac:dyDescent="0.25">
      <c r="A201" s="10">
        <v>-1.0200000000000001E-2</v>
      </c>
      <c r="B201" s="10">
        <v>-0.08</v>
      </c>
      <c r="C201" s="10">
        <v>2.3199999999999998E-2</v>
      </c>
    </row>
    <row r="202" spans="1:3" x14ac:dyDescent="0.25">
      <c r="A202" s="10">
        <v>-1.01E-2</v>
      </c>
      <c r="B202" s="10">
        <v>0.24</v>
      </c>
      <c r="C202" s="10">
        <v>2.0799999999999999E-2</v>
      </c>
    </row>
    <row r="203" spans="1:3" x14ac:dyDescent="0.25">
      <c r="A203" s="10">
        <v>-0.01</v>
      </c>
      <c r="B203" s="10">
        <v>0.32</v>
      </c>
      <c r="C203" s="10">
        <v>2.0799999999999999E-2</v>
      </c>
    </row>
    <row r="204" spans="1:3" x14ac:dyDescent="0.25">
      <c r="A204" s="10">
        <v>-9.9000000000000008E-3</v>
      </c>
      <c r="B204" s="10">
        <v>0.64</v>
      </c>
      <c r="C204" s="10">
        <v>1.7600000000000001E-2</v>
      </c>
    </row>
    <row r="205" spans="1:3" x14ac:dyDescent="0.25">
      <c r="A205" s="10">
        <v>-9.7999999999999997E-3</v>
      </c>
      <c r="B205" s="10">
        <v>0.64</v>
      </c>
      <c r="C205" s="10">
        <v>1.84E-2</v>
      </c>
    </row>
    <row r="206" spans="1:3" x14ac:dyDescent="0.25">
      <c r="A206" s="10">
        <v>-9.7000000000000003E-3</v>
      </c>
      <c r="B206" s="10">
        <v>0.96</v>
      </c>
      <c r="C206" s="10">
        <v>1.52E-2</v>
      </c>
    </row>
    <row r="207" spans="1:3" x14ac:dyDescent="0.25">
      <c r="A207" s="10">
        <v>-9.5999999999999992E-3</v>
      </c>
      <c r="B207" s="10">
        <v>0.96</v>
      </c>
      <c r="C207" s="10">
        <v>1.6E-2</v>
      </c>
    </row>
    <row r="208" spans="1:3" x14ac:dyDescent="0.25">
      <c r="A208" s="10">
        <v>-9.4999999999999998E-3</v>
      </c>
      <c r="B208" s="10">
        <v>1.3599999999999999</v>
      </c>
      <c r="C208" s="10">
        <v>1.2800000000000001E-2</v>
      </c>
    </row>
    <row r="209" spans="1:3" x14ac:dyDescent="0.25">
      <c r="A209" s="10">
        <v>-9.4000000000000004E-3</v>
      </c>
      <c r="B209" s="10">
        <v>1.28</v>
      </c>
      <c r="C209" s="10">
        <v>1.2800000000000001E-2</v>
      </c>
    </row>
    <row r="210" spans="1:3" x14ac:dyDescent="0.25">
      <c r="A210" s="10">
        <v>-9.2999999999999992E-3</v>
      </c>
      <c r="B210" s="10">
        <v>1.6</v>
      </c>
      <c r="C210" s="10">
        <v>1.12E-2</v>
      </c>
    </row>
    <row r="211" spans="1:3" x14ac:dyDescent="0.25">
      <c r="A211" s="10">
        <v>-9.1999999999999998E-3</v>
      </c>
      <c r="B211" s="10">
        <v>1.6</v>
      </c>
      <c r="C211" s="10">
        <v>1.12E-2</v>
      </c>
    </row>
    <row r="212" spans="1:3" x14ac:dyDescent="0.25">
      <c r="A212" s="10">
        <v>-9.1000000000000004E-3</v>
      </c>
      <c r="B212" s="10">
        <v>1.92</v>
      </c>
      <c r="C212" s="10">
        <v>8.0000000000000002E-3</v>
      </c>
    </row>
    <row r="213" spans="1:3" x14ac:dyDescent="0.25">
      <c r="A213" s="10">
        <v>-8.9999999999999993E-3</v>
      </c>
      <c r="B213" s="10">
        <v>2</v>
      </c>
      <c r="C213" s="10">
        <v>8.0000000000000002E-3</v>
      </c>
    </row>
    <row r="214" spans="1:3" x14ac:dyDescent="0.25">
      <c r="A214" s="10">
        <v>-8.8999999999999999E-3</v>
      </c>
      <c r="B214" s="10">
        <v>2.2399999999999998</v>
      </c>
      <c r="C214" s="10">
        <v>5.5999999999999999E-3</v>
      </c>
    </row>
    <row r="215" spans="1:3" x14ac:dyDescent="0.25">
      <c r="A215" s="10">
        <v>-8.8000000000000005E-3</v>
      </c>
      <c r="B215" s="10">
        <v>2.2399999999999998</v>
      </c>
      <c r="C215" s="10">
        <v>4.7999999999999996E-3</v>
      </c>
    </row>
    <row r="216" spans="1:3" x14ac:dyDescent="0.25">
      <c r="A216" s="10">
        <v>-8.6999999999999994E-3</v>
      </c>
      <c r="B216" s="10">
        <v>2.56</v>
      </c>
      <c r="C216" s="10">
        <v>3.2000000000000002E-3</v>
      </c>
    </row>
    <row r="217" spans="1:3" x14ac:dyDescent="0.25">
      <c r="A217" s="10">
        <v>-8.6E-3</v>
      </c>
      <c r="B217" s="10">
        <v>2.56</v>
      </c>
      <c r="C217" s="10">
        <v>3.2000000000000002E-3</v>
      </c>
    </row>
    <row r="218" spans="1:3" x14ac:dyDescent="0.25">
      <c r="A218" s="10">
        <v>-8.5000000000000006E-3</v>
      </c>
      <c r="B218" s="10">
        <v>2.88</v>
      </c>
      <c r="C218" s="10">
        <v>8.0000000000000004E-4</v>
      </c>
    </row>
    <row r="219" spans="1:3" x14ac:dyDescent="0.25">
      <c r="A219" s="10">
        <v>-8.3999999999999995E-3</v>
      </c>
      <c r="B219" s="10">
        <v>2.88</v>
      </c>
      <c r="C219" s="10">
        <v>0</v>
      </c>
    </row>
    <row r="220" spans="1:3" x14ac:dyDescent="0.25">
      <c r="A220" s="10">
        <v>-8.3000000000000001E-3</v>
      </c>
      <c r="B220" s="10">
        <v>3.2</v>
      </c>
      <c r="C220" s="10">
        <v>-1.6000000000000001E-3</v>
      </c>
    </row>
    <row r="221" spans="1:3" x14ac:dyDescent="0.25">
      <c r="A221" s="10">
        <v>-8.2000000000000007E-3</v>
      </c>
      <c r="B221" s="10">
        <v>3.2</v>
      </c>
      <c r="C221" s="10">
        <v>-1.6000000000000001E-3</v>
      </c>
    </row>
    <row r="222" spans="1:3" x14ac:dyDescent="0.25">
      <c r="A222" s="10">
        <v>-8.0999999999999996E-3</v>
      </c>
      <c r="B222" s="10">
        <v>3.44</v>
      </c>
      <c r="C222" s="10">
        <v>-4.0000000000000001E-3</v>
      </c>
    </row>
    <row r="223" spans="1:3" x14ac:dyDescent="0.25">
      <c r="A223" s="10">
        <v>-8.0000000000000002E-3</v>
      </c>
      <c r="B223" s="10">
        <v>3.44</v>
      </c>
      <c r="C223" s="10">
        <v>-4.0000000000000001E-3</v>
      </c>
    </row>
    <row r="224" spans="1:3" x14ac:dyDescent="0.25">
      <c r="A224" s="10">
        <v>-7.9000000000000008E-3</v>
      </c>
      <c r="B224" s="10">
        <v>3.6799999999999997</v>
      </c>
      <c r="C224" s="10">
        <v>-7.1999999999999998E-3</v>
      </c>
    </row>
    <row r="225" spans="1:3" x14ac:dyDescent="0.25">
      <c r="A225" s="10">
        <v>-7.7999999999999996E-3</v>
      </c>
      <c r="B225" s="10">
        <v>3.7600000000000002</v>
      </c>
      <c r="C225" s="10">
        <v>-7.1999999999999998E-3</v>
      </c>
    </row>
    <row r="226" spans="1:3" x14ac:dyDescent="0.25">
      <c r="A226" s="10">
        <v>-7.7000000000000002E-3</v>
      </c>
      <c r="B226" s="10">
        <v>3.9200000000000004</v>
      </c>
      <c r="C226" s="10">
        <v>-9.5999999999999992E-3</v>
      </c>
    </row>
    <row r="227" spans="1:3" x14ac:dyDescent="0.25">
      <c r="A227" s="10">
        <v>-7.6E-3</v>
      </c>
      <c r="B227" s="10">
        <v>4</v>
      </c>
      <c r="C227" s="10">
        <v>-9.5999999999999992E-3</v>
      </c>
    </row>
    <row r="228" spans="1:3" x14ac:dyDescent="0.25">
      <c r="A228" s="10">
        <v>-7.4999999999999997E-3</v>
      </c>
      <c r="B228" s="10">
        <v>4.16</v>
      </c>
      <c r="C228" s="10">
        <v>-1.2E-2</v>
      </c>
    </row>
    <row r="229" spans="1:3" x14ac:dyDescent="0.25">
      <c r="A229" s="10">
        <v>-7.4000000000000003E-3</v>
      </c>
      <c r="B229" s="10">
        <v>4.16</v>
      </c>
      <c r="C229" s="10">
        <v>-1.2E-2</v>
      </c>
    </row>
    <row r="230" spans="1:3" x14ac:dyDescent="0.25">
      <c r="A230" s="10">
        <v>-7.3000000000000001E-3</v>
      </c>
      <c r="B230" s="10">
        <v>4.4000000000000004</v>
      </c>
      <c r="C230" s="10">
        <v>-1.44E-2</v>
      </c>
    </row>
    <row r="231" spans="1:3" x14ac:dyDescent="0.25">
      <c r="A231" s="10">
        <v>-7.1999999999999998E-3</v>
      </c>
      <c r="B231" s="10">
        <v>4.4000000000000004</v>
      </c>
      <c r="C231" s="10">
        <v>-1.44E-2</v>
      </c>
    </row>
    <row r="232" spans="1:3" x14ac:dyDescent="0.25">
      <c r="A232" s="10">
        <v>-7.1000000000000004E-3</v>
      </c>
      <c r="B232" s="10">
        <v>4.4799999999999995</v>
      </c>
      <c r="C232" s="10">
        <v>-1.6799999999999999E-2</v>
      </c>
    </row>
    <row r="233" spans="1:3" x14ac:dyDescent="0.25">
      <c r="A233" s="10">
        <v>-7.0000000000000001E-3</v>
      </c>
      <c r="B233" s="10">
        <v>4.4799999999999995</v>
      </c>
      <c r="C233" s="10">
        <v>-1.7600000000000001E-2</v>
      </c>
    </row>
    <row r="234" spans="1:3" x14ac:dyDescent="0.25">
      <c r="A234" s="10">
        <v>-6.8999999999999999E-3</v>
      </c>
      <c r="B234" s="10">
        <v>4.7200000000000006</v>
      </c>
      <c r="C234" s="10">
        <v>-0.02</v>
      </c>
    </row>
    <row r="235" spans="1:3" x14ac:dyDescent="0.25">
      <c r="A235" s="10">
        <v>-6.7999999999999996E-3</v>
      </c>
      <c r="B235" s="10">
        <v>4.6399999999999997</v>
      </c>
      <c r="C235" s="10">
        <v>-0.02</v>
      </c>
    </row>
    <row r="236" spans="1:3" x14ac:dyDescent="0.25">
      <c r="A236" s="10">
        <v>-6.7000000000000002E-3</v>
      </c>
      <c r="B236" s="10">
        <v>4.8</v>
      </c>
      <c r="C236" s="10">
        <v>-2.1600000000000001E-2</v>
      </c>
    </row>
    <row r="237" spans="1:3" x14ac:dyDescent="0.25">
      <c r="A237" s="10">
        <v>-6.6E-3</v>
      </c>
      <c r="B237" s="10">
        <v>4.8</v>
      </c>
      <c r="C237" s="10">
        <v>-2.1600000000000001E-2</v>
      </c>
    </row>
    <row r="238" spans="1:3" x14ac:dyDescent="0.25">
      <c r="A238" s="10">
        <v>-6.4999999999999997E-3</v>
      </c>
      <c r="B238" s="10">
        <v>4.7200000000000006</v>
      </c>
      <c r="C238" s="10">
        <v>-2.3199999999999998E-2</v>
      </c>
    </row>
    <row r="239" spans="1:3" x14ac:dyDescent="0.25">
      <c r="A239" s="10">
        <v>-6.4000000000000003E-3</v>
      </c>
      <c r="B239" s="10">
        <v>4.8</v>
      </c>
      <c r="C239" s="10">
        <v>-2.3199999999999998E-2</v>
      </c>
    </row>
    <row r="240" spans="1:3" x14ac:dyDescent="0.25">
      <c r="A240" s="10">
        <v>-6.3E-3</v>
      </c>
      <c r="B240" s="10">
        <v>4.88</v>
      </c>
      <c r="C240" s="10">
        <v>-2.5600000000000001E-2</v>
      </c>
    </row>
    <row r="241" spans="1:3" x14ac:dyDescent="0.25">
      <c r="A241" s="10">
        <v>-6.1999999999999998E-3</v>
      </c>
      <c r="B241" s="10">
        <v>4.8</v>
      </c>
      <c r="C241" s="10">
        <v>-2.5600000000000001E-2</v>
      </c>
    </row>
    <row r="242" spans="1:3" x14ac:dyDescent="0.25">
      <c r="A242" s="10">
        <v>-6.1000000000000004E-3</v>
      </c>
      <c r="B242" s="10">
        <v>4.8</v>
      </c>
      <c r="C242" s="10">
        <v>-2.7199999999999998E-2</v>
      </c>
    </row>
    <row r="243" spans="1:3" x14ac:dyDescent="0.25">
      <c r="A243" s="10">
        <v>-6.0000000000000001E-3</v>
      </c>
      <c r="B243" s="10">
        <v>4.8</v>
      </c>
      <c r="C243" s="10">
        <v>-2.7199999999999998E-2</v>
      </c>
    </row>
    <row r="244" spans="1:3" x14ac:dyDescent="0.25">
      <c r="A244" s="10">
        <v>-5.8999999999999999E-3</v>
      </c>
      <c r="B244" s="10">
        <v>4.8</v>
      </c>
      <c r="C244" s="10">
        <v>-2.8799999999999999E-2</v>
      </c>
    </row>
    <row r="245" spans="1:3" x14ac:dyDescent="0.25">
      <c r="A245" s="10">
        <v>-5.7999999999999996E-3</v>
      </c>
      <c r="B245" s="10">
        <v>4.8</v>
      </c>
      <c r="C245" s="10">
        <v>-2.8799999999999999E-2</v>
      </c>
    </row>
    <row r="246" spans="1:3" x14ac:dyDescent="0.25">
      <c r="A246" s="10">
        <v>-5.7000000000000002E-3</v>
      </c>
      <c r="B246" s="10">
        <v>4.8</v>
      </c>
      <c r="C246" s="10">
        <v>-2.9600000000000001E-2</v>
      </c>
    </row>
    <row r="247" spans="1:3" x14ac:dyDescent="0.25">
      <c r="A247" s="10">
        <v>-5.5999999999999999E-3</v>
      </c>
      <c r="B247" s="10">
        <v>4.8</v>
      </c>
      <c r="C247" s="10">
        <v>-3.04E-2</v>
      </c>
    </row>
    <row r="248" spans="1:3" x14ac:dyDescent="0.25">
      <c r="A248" s="10">
        <v>-5.4999999999999997E-3</v>
      </c>
      <c r="B248" s="10">
        <v>4.7200000000000006</v>
      </c>
      <c r="C248" s="10">
        <v>-3.1199999999999999E-2</v>
      </c>
    </row>
    <row r="249" spans="1:3" x14ac:dyDescent="0.25">
      <c r="A249" s="10">
        <v>-5.4000000000000003E-3</v>
      </c>
      <c r="B249" s="10">
        <v>4.7200000000000006</v>
      </c>
      <c r="C249" s="10">
        <v>-3.1199999999999999E-2</v>
      </c>
    </row>
    <row r="250" spans="1:3" x14ac:dyDescent="0.25">
      <c r="A250" s="10">
        <v>-5.3E-3</v>
      </c>
      <c r="B250" s="10">
        <v>4.8</v>
      </c>
      <c r="C250" s="10">
        <v>-3.2800000000000003E-2</v>
      </c>
    </row>
    <row r="251" spans="1:3" x14ac:dyDescent="0.25">
      <c r="A251" s="10">
        <v>-5.1999999999999998E-3</v>
      </c>
      <c r="B251" s="10">
        <v>4.7200000000000006</v>
      </c>
      <c r="C251" s="10">
        <v>-3.2800000000000003E-2</v>
      </c>
    </row>
    <row r="252" spans="1:3" x14ac:dyDescent="0.25">
      <c r="A252" s="10">
        <v>-5.1000000000000004E-3</v>
      </c>
      <c r="B252" s="10">
        <v>4.6399999999999997</v>
      </c>
      <c r="C252" s="10">
        <v>-3.3599999999999998E-2</v>
      </c>
    </row>
    <row r="253" spans="1:3" x14ac:dyDescent="0.25">
      <c r="A253" s="10">
        <v>-5.0000000000000001E-3</v>
      </c>
      <c r="B253" s="10">
        <v>4.7200000000000006</v>
      </c>
      <c r="C253" s="10">
        <v>-3.3599999999999998E-2</v>
      </c>
    </row>
    <row r="254" spans="1:3" x14ac:dyDescent="0.25">
      <c r="A254" s="10">
        <v>-4.8999999999999998E-3</v>
      </c>
      <c r="B254" s="10">
        <v>4.5600000000000005</v>
      </c>
      <c r="C254" s="10">
        <v>-3.44E-2</v>
      </c>
    </row>
    <row r="255" spans="1:3" x14ac:dyDescent="0.25">
      <c r="A255" s="10">
        <v>-4.7999999999999996E-3</v>
      </c>
      <c r="B255" s="10">
        <v>4.5600000000000005</v>
      </c>
      <c r="C255" s="10">
        <v>-3.44E-2</v>
      </c>
    </row>
    <row r="256" spans="1:3" x14ac:dyDescent="0.25">
      <c r="A256" s="10">
        <v>-4.7000000000000002E-3</v>
      </c>
      <c r="B256" s="10">
        <v>4.32</v>
      </c>
      <c r="C256" s="10">
        <v>-3.5200000000000002E-2</v>
      </c>
    </row>
    <row r="257" spans="1:3" x14ac:dyDescent="0.25">
      <c r="A257" s="10">
        <v>-4.5999999999999999E-3</v>
      </c>
      <c r="B257" s="10">
        <v>4.4000000000000004</v>
      </c>
      <c r="C257" s="10">
        <v>-3.44E-2</v>
      </c>
    </row>
    <row r="258" spans="1:3" x14ac:dyDescent="0.25">
      <c r="A258" s="10">
        <v>-4.4999999999999997E-3</v>
      </c>
      <c r="B258" s="10">
        <v>4.16</v>
      </c>
      <c r="C258" s="10">
        <v>-3.5200000000000002E-2</v>
      </c>
    </row>
    <row r="259" spans="1:3" x14ac:dyDescent="0.25">
      <c r="A259" s="10">
        <v>-4.4000000000000003E-3</v>
      </c>
      <c r="B259" s="10">
        <v>4.16</v>
      </c>
      <c r="C259" s="10">
        <v>-3.5200000000000002E-2</v>
      </c>
    </row>
    <row r="260" spans="1:3" x14ac:dyDescent="0.25">
      <c r="A260" s="10">
        <v>-4.3E-3</v>
      </c>
      <c r="B260" s="10">
        <v>4</v>
      </c>
      <c r="C260" s="10">
        <v>-3.5999999999999997E-2</v>
      </c>
    </row>
    <row r="261" spans="1:3" x14ac:dyDescent="0.25">
      <c r="A261" s="10">
        <v>-4.1999999999999997E-3</v>
      </c>
      <c r="B261" s="10">
        <v>4</v>
      </c>
      <c r="C261" s="10">
        <v>-3.5200000000000002E-2</v>
      </c>
    </row>
    <row r="262" spans="1:3" x14ac:dyDescent="0.25">
      <c r="A262" s="10">
        <v>-4.1000000000000003E-3</v>
      </c>
      <c r="B262" s="10">
        <v>3.84</v>
      </c>
      <c r="C262" s="10">
        <v>-3.5999999999999997E-2</v>
      </c>
    </row>
    <row r="263" spans="1:3" x14ac:dyDescent="0.25">
      <c r="A263" s="10">
        <v>-4.0000000000000001E-3</v>
      </c>
      <c r="B263" s="10">
        <v>3.84</v>
      </c>
      <c r="C263" s="10">
        <v>-3.5200000000000002E-2</v>
      </c>
    </row>
    <row r="264" spans="1:3" x14ac:dyDescent="0.25">
      <c r="A264" s="10">
        <v>-3.8999999999999998E-3</v>
      </c>
      <c r="B264" s="10">
        <v>3.5200000000000005</v>
      </c>
      <c r="C264" s="10">
        <v>-3.5200000000000002E-2</v>
      </c>
    </row>
    <row r="265" spans="1:3" x14ac:dyDescent="0.25">
      <c r="A265" s="10">
        <v>-3.8E-3</v>
      </c>
      <c r="B265" s="10">
        <v>3.5200000000000005</v>
      </c>
      <c r="C265" s="10">
        <v>-3.5200000000000002E-2</v>
      </c>
    </row>
    <row r="266" spans="1:3" x14ac:dyDescent="0.25">
      <c r="A266" s="10">
        <v>-3.7000000000000002E-3</v>
      </c>
      <c r="B266" s="10">
        <v>3.2</v>
      </c>
      <c r="C266" s="10">
        <v>-3.5200000000000002E-2</v>
      </c>
    </row>
    <row r="267" spans="1:3" x14ac:dyDescent="0.25">
      <c r="A267" s="10">
        <v>-3.5999999999999999E-3</v>
      </c>
      <c r="B267" s="10">
        <v>3.28</v>
      </c>
      <c r="C267" s="10">
        <v>-3.5200000000000002E-2</v>
      </c>
    </row>
    <row r="268" spans="1:3" x14ac:dyDescent="0.25">
      <c r="A268" s="10">
        <v>-3.5000000000000001E-3</v>
      </c>
      <c r="B268" s="10">
        <v>2.96</v>
      </c>
      <c r="C268" s="10">
        <v>-3.44E-2</v>
      </c>
    </row>
    <row r="269" spans="1:3" x14ac:dyDescent="0.25">
      <c r="A269" s="10">
        <v>-3.3999999999999998E-3</v>
      </c>
      <c r="B269" s="10">
        <v>2.88</v>
      </c>
      <c r="C269" s="10">
        <v>-3.44E-2</v>
      </c>
    </row>
    <row r="270" spans="1:3" x14ac:dyDescent="0.25">
      <c r="A270" s="10">
        <v>-3.3E-3</v>
      </c>
      <c r="B270" s="10">
        <v>2.56</v>
      </c>
      <c r="C270" s="10">
        <v>-3.3599999999999998E-2</v>
      </c>
    </row>
    <row r="271" spans="1:3" x14ac:dyDescent="0.25">
      <c r="A271" s="10">
        <v>-3.2000000000000002E-3</v>
      </c>
      <c r="B271" s="10">
        <v>2.56</v>
      </c>
      <c r="C271" s="10">
        <v>-3.3599999999999998E-2</v>
      </c>
    </row>
    <row r="272" spans="1:3" x14ac:dyDescent="0.25">
      <c r="A272" s="10">
        <v>-3.0999999999999999E-3</v>
      </c>
      <c r="B272" s="10">
        <v>2.2399999999999998</v>
      </c>
      <c r="C272" s="10">
        <v>-3.2000000000000001E-2</v>
      </c>
    </row>
    <row r="273" spans="1:3" x14ac:dyDescent="0.25">
      <c r="A273" s="10">
        <v>-3.0000000000000001E-3</v>
      </c>
      <c r="B273" s="10">
        <v>2.2399999999999998</v>
      </c>
      <c r="C273" s="10">
        <v>-3.2800000000000003E-2</v>
      </c>
    </row>
    <row r="274" spans="1:3" x14ac:dyDescent="0.25">
      <c r="A274" s="10">
        <v>-2.8999999999999998E-3</v>
      </c>
      <c r="B274" s="10">
        <v>1.8399999999999999</v>
      </c>
      <c r="C274" s="10">
        <v>-3.1199999999999999E-2</v>
      </c>
    </row>
    <row r="275" spans="1:3" x14ac:dyDescent="0.25">
      <c r="A275" s="10">
        <v>-2.8E-3</v>
      </c>
      <c r="B275" s="10">
        <v>1.8399999999999999</v>
      </c>
      <c r="C275" s="10">
        <v>-3.1199999999999999E-2</v>
      </c>
    </row>
    <row r="276" spans="1:3" x14ac:dyDescent="0.25">
      <c r="A276" s="10">
        <v>-2.7000000000000001E-3</v>
      </c>
      <c r="B276" s="10">
        <v>1.52</v>
      </c>
      <c r="C276" s="10">
        <v>-2.8799999999999999E-2</v>
      </c>
    </row>
    <row r="277" spans="1:3" x14ac:dyDescent="0.25">
      <c r="A277" s="10">
        <v>-2.5999999999999999E-3</v>
      </c>
      <c r="B277" s="10">
        <v>1.52</v>
      </c>
      <c r="C277" s="10">
        <v>-2.9600000000000001E-2</v>
      </c>
    </row>
    <row r="278" spans="1:3" x14ac:dyDescent="0.25">
      <c r="A278" s="10">
        <v>-2.5000000000000001E-3</v>
      </c>
      <c r="B278" s="10">
        <v>1.2</v>
      </c>
      <c r="C278" s="10">
        <v>-2.8000000000000001E-2</v>
      </c>
    </row>
    <row r="279" spans="1:3" x14ac:dyDescent="0.25">
      <c r="A279" s="10">
        <v>-2.3999999999999998E-3</v>
      </c>
      <c r="B279" s="10">
        <v>1.1199999999999999</v>
      </c>
      <c r="C279" s="10">
        <v>-2.7199999999999998E-2</v>
      </c>
    </row>
    <row r="280" spans="1:3" x14ac:dyDescent="0.25">
      <c r="A280" s="10">
        <v>-2.3E-3</v>
      </c>
      <c r="B280" s="10">
        <v>0.8</v>
      </c>
      <c r="C280" s="10">
        <v>-2.64E-2</v>
      </c>
    </row>
    <row r="281" spans="1:3" x14ac:dyDescent="0.25">
      <c r="A281" s="10">
        <v>-2.2000000000000001E-3</v>
      </c>
      <c r="B281" s="10">
        <v>0.8</v>
      </c>
      <c r="C281" s="10">
        <v>-2.64E-2</v>
      </c>
    </row>
    <row r="282" spans="1:3" x14ac:dyDescent="0.25">
      <c r="A282" s="10">
        <v>-2.0999999999999999E-3</v>
      </c>
      <c r="B282" s="10">
        <v>0.4</v>
      </c>
      <c r="C282" s="10">
        <v>-2.4E-2</v>
      </c>
    </row>
    <row r="283" spans="1:3" x14ac:dyDescent="0.25">
      <c r="A283" s="10">
        <v>-2E-3</v>
      </c>
      <c r="B283" s="10">
        <v>0.4</v>
      </c>
      <c r="C283" s="10">
        <v>-2.4E-2</v>
      </c>
    </row>
    <row r="284" spans="1:3" x14ac:dyDescent="0.25">
      <c r="A284" s="10">
        <v>-1.9E-3</v>
      </c>
      <c r="B284" s="10">
        <v>0.08</v>
      </c>
      <c r="C284" s="10">
        <v>-2.24E-2</v>
      </c>
    </row>
    <row r="285" spans="1:3" x14ac:dyDescent="0.25">
      <c r="A285" s="10">
        <v>-1.8E-3</v>
      </c>
      <c r="B285" s="10">
        <v>0.08</v>
      </c>
      <c r="C285" s="10">
        <v>-2.1600000000000001E-2</v>
      </c>
    </row>
    <row r="286" spans="1:3" x14ac:dyDescent="0.25">
      <c r="A286" s="10">
        <v>-1.6999999999999999E-3</v>
      </c>
      <c r="B286" s="10">
        <v>-0.4</v>
      </c>
      <c r="C286" s="10">
        <v>-0.02</v>
      </c>
    </row>
    <row r="287" spans="1:3" x14ac:dyDescent="0.25">
      <c r="A287" s="10">
        <v>-1.6000000000000001E-3</v>
      </c>
      <c r="B287" s="10">
        <v>-0.48</v>
      </c>
      <c r="C287" s="10">
        <v>-1.9199999999999998E-2</v>
      </c>
    </row>
    <row r="288" spans="1:3" x14ac:dyDescent="0.25">
      <c r="A288" s="10">
        <v>-1.5E-3</v>
      </c>
      <c r="B288" s="10">
        <v>-0.8</v>
      </c>
      <c r="C288" s="10">
        <v>-1.6799999999999999E-2</v>
      </c>
    </row>
    <row r="289" spans="1:3" x14ac:dyDescent="0.25">
      <c r="A289" s="10">
        <v>-1.4E-3</v>
      </c>
      <c r="B289" s="10">
        <v>-0.8</v>
      </c>
      <c r="C289" s="10">
        <v>-1.6799999999999999E-2</v>
      </c>
    </row>
    <row r="290" spans="1:3" x14ac:dyDescent="0.25">
      <c r="A290" s="10">
        <v>-1.2999999999999999E-3</v>
      </c>
      <c r="B290" s="10">
        <v>-1.04</v>
      </c>
      <c r="C290" s="10">
        <v>-1.44E-2</v>
      </c>
    </row>
    <row r="291" spans="1:3" x14ac:dyDescent="0.25">
      <c r="A291" s="10">
        <v>-1.1999999999999999E-3</v>
      </c>
      <c r="B291" s="10">
        <v>-1.1199999999999999</v>
      </c>
      <c r="C291" s="10">
        <v>-1.44E-2</v>
      </c>
    </row>
    <row r="292" spans="1:3" x14ac:dyDescent="0.25">
      <c r="A292" s="10">
        <v>-1.1000000000000001E-3</v>
      </c>
      <c r="B292" s="10">
        <v>-1.44</v>
      </c>
      <c r="C292" s="10">
        <v>-1.2E-2</v>
      </c>
    </row>
    <row r="293" spans="1:3" x14ac:dyDescent="0.25">
      <c r="A293" s="10">
        <v>-1E-3</v>
      </c>
      <c r="B293" s="10">
        <v>-1.44</v>
      </c>
      <c r="C293" s="10">
        <v>-1.2E-2</v>
      </c>
    </row>
    <row r="294" spans="1:3" x14ac:dyDescent="0.25">
      <c r="A294" s="10">
        <v>-8.9999999999999998E-4</v>
      </c>
      <c r="B294" s="10">
        <v>-1.7600000000000002</v>
      </c>
      <c r="C294" s="10">
        <v>-9.5999999999999992E-3</v>
      </c>
    </row>
    <row r="295" spans="1:3" x14ac:dyDescent="0.25">
      <c r="A295" s="10">
        <v>-8.0000000000000004E-4</v>
      </c>
      <c r="B295" s="10">
        <v>-1.7600000000000002</v>
      </c>
      <c r="C295" s="10">
        <v>-9.5999999999999992E-3</v>
      </c>
    </row>
    <row r="296" spans="1:3" x14ac:dyDescent="0.25">
      <c r="A296" s="10">
        <v>-6.9999999999999999E-4</v>
      </c>
      <c r="B296" s="10">
        <v>-2.16</v>
      </c>
      <c r="C296" s="10">
        <v>-7.1999999999999998E-3</v>
      </c>
    </row>
    <row r="297" spans="1:3" x14ac:dyDescent="0.25">
      <c r="A297" s="10">
        <v>-5.9999999999999995E-4</v>
      </c>
      <c r="B297" s="10">
        <v>-2</v>
      </c>
      <c r="C297" s="10">
        <v>-7.1999999999999998E-3</v>
      </c>
    </row>
    <row r="298" spans="1:3" x14ac:dyDescent="0.25">
      <c r="A298" s="10">
        <v>-5.0000000000000001E-4</v>
      </c>
      <c r="B298" s="10">
        <v>-2.48</v>
      </c>
      <c r="C298" s="10">
        <v>-4.7999999999999996E-3</v>
      </c>
    </row>
    <row r="299" spans="1:3" x14ac:dyDescent="0.25">
      <c r="A299" s="10">
        <v>-4.0000000000000002E-4</v>
      </c>
      <c r="B299" s="10">
        <v>-2.48</v>
      </c>
      <c r="C299" s="10">
        <v>-4.7999999999999996E-3</v>
      </c>
    </row>
    <row r="300" spans="1:3" x14ac:dyDescent="0.25">
      <c r="A300" s="10">
        <v>-2.9999999999999997E-4</v>
      </c>
      <c r="B300" s="10">
        <v>-2.7199999999999998</v>
      </c>
      <c r="C300" s="10">
        <v>-1.6000000000000001E-3</v>
      </c>
    </row>
    <row r="301" spans="1:3" x14ac:dyDescent="0.25">
      <c r="A301" s="10">
        <v>-2.0000000000000001E-4</v>
      </c>
      <c r="B301" s="10">
        <v>-2.7199999999999998</v>
      </c>
      <c r="C301" s="10">
        <v>-1.6000000000000001E-3</v>
      </c>
    </row>
    <row r="302" spans="1:3" x14ac:dyDescent="0.25">
      <c r="A302" s="10">
        <v>-1E-4</v>
      </c>
      <c r="B302" s="10">
        <v>-3.04</v>
      </c>
      <c r="C302" s="10">
        <v>0</v>
      </c>
    </row>
    <row r="303" spans="1:3" x14ac:dyDescent="0.25">
      <c r="A303" s="10">
        <v>0</v>
      </c>
      <c r="B303" s="10">
        <v>-3.04</v>
      </c>
      <c r="C303" s="10">
        <v>0</v>
      </c>
    </row>
    <row r="304" spans="1:3" x14ac:dyDescent="0.25">
      <c r="A304" s="10">
        <v>1E-4</v>
      </c>
      <c r="B304" s="10">
        <v>-3.28</v>
      </c>
      <c r="C304" s="10">
        <v>2.3999999999999998E-3</v>
      </c>
    </row>
    <row r="305" spans="1:3" x14ac:dyDescent="0.25">
      <c r="A305" s="10">
        <v>2.0000000000000001E-4</v>
      </c>
      <c r="B305" s="10">
        <v>-3.3600000000000003</v>
      </c>
      <c r="C305" s="10">
        <v>3.2000000000000002E-3</v>
      </c>
    </row>
    <row r="306" spans="1:3" x14ac:dyDescent="0.25">
      <c r="A306" s="10">
        <v>2.9999999999999997E-4</v>
      </c>
      <c r="B306" s="10">
        <v>-3.6</v>
      </c>
      <c r="C306" s="10">
        <v>4.7999999999999996E-3</v>
      </c>
    </row>
    <row r="307" spans="1:3" x14ac:dyDescent="0.25">
      <c r="A307" s="10">
        <v>4.0000000000000002E-4</v>
      </c>
      <c r="B307" s="10">
        <v>-3.6</v>
      </c>
      <c r="C307" s="10">
        <v>4.7999999999999996E-3</v>
      </c>
    </row>
    <row r="308" spans="1:3" x14ac:dyDescent="0.25">
      <c r="A308" s="10">
        <v>5.0000000000000001E-4</v>
      </c>
      <c r="B308" s="10">
        <v>-3.9200000000000004</v>
      </c>
      <c r="C308" s="10">
        <v>7.1999999999999998E-3</v>
      </c>
    </row>
    <row r="309" spans="1:3" x14ac:dyDescent="0.25">
      <c r="A309" s="10">
        <v>5.9999999999999995E-4</v>
      </c>
      <c r="B309" s="10">
        <v>-3.9200000000000004</v>
      </c>
      <c r="C309" s="10">
        <v>8.0000000000000002E-3</v>
      </c>
    </row>
    <row r="310" spans="1:3" x14ac:dyDescent="0.25">
      <c r="A310" s="10">
        <v>6.9999999999999999E-4</v>
      </c>
      <c r="B310" s="10">
        <v>-4.08</v>
      </c>
      <c r="C310" s="10">
        <v>1.04E-2</v>
      </c>
    </row>
    <row r="311" spans="1:3" x14ac:dyDescent="0.25">
      <c r="A311" s="10">
        <v>8.0000000000000004E-4</v>
      </c>
      <c r="B311" s="10">
        <v>-4.16</v>
      </c>
      <c r="C311" s="10">
        <v>1.12E-2</v>
      </c>
    </row>
    <row r="312" spans="1:3" x14ac:dyDescent="0.25">
      <c r="A312" s="10">
        <v>8.9999999999999998E-4</v>
      </c>
      <c r="B312" s="10">
        <v>-4.24</v>
      </c>
      <c r="C312" s="10">
        <v>1.2800000000000001E-2</v>
      </c>
    </row>
    <row r="313" spans="1:3" x14ac:dyDescent="0.25">
      <c r="A313" s="10">
        <v>1E-3</v>
      </c>
      <c r="B313" s="10">
        <v>-4.24</v>
      </c>
      <c r="C313" s="10">
        <v>1.3599999999999999E-2</v>
      </c>
    </row>
    <row r="314" spans="1:3" x14ac:dyDescent="0.25">
      <c r="A314" s="10">
        <v>1.1000000000000001E-3</v>
      </c>
      <c r="B314" s="10">
        <v>-4.5600000000000005</v>
      </c>
      <c r="C314" s="10">
        <v>1.52E-2</v>
      </c>
    </row>
    <row r="315" spans="1:3" x14ac:dyDescent="0.25">
      <c r="A315" s="10">
        <v>1.1999999999999999E-3</v>
      </c>
      <c r="B315" s="10">
        <v>-4.4799999999999995</v>
      </c>
      <c r="C315" s="10">
        <v>1.6E-2</v>
      </c>
    </row>
    <row r="316" spans="1:3" x14ac:dyDescent="0.25">
      <c r="A316" s="10">
        <v>1.2999999999999999E-3</v>
      </c>
      <c r="B316" s="10">
        <v>-4.6399999999999997</v>
      </c>
      <c r="C316" s="10">
        <v>1.7600000000000001E-2</v>
      </c>
    </row>
    <row r="317" spans="1:3" x14ac:dyDescent="0.25">
      <c r="A317" s="10">
        <v>1.4E-3</v>
      </c>
      <c r="B317" s="10">
        <v>-4.6399999999999997</v>
      </c>
      <c r="C317" s="10">
        <v>1.7600000000000001E-2</v>
      </c>
    </row>
    <row r="318" spans="1:3" x14ac:dyDescent="0.25">
      <c r="A318" s="10">
        <v>1.5E-3</v>
      </c>
      <c r="B318" s="10">
        <v>-4.8</v>
      </c>
      <c r="C318" s="10">
        <v>2.0799999999999999E-2</v>
      </c>
    </row>
    <row r="319" spans="1:3" x14ac:dyDescent="0.25">
      <c r="A319" s="10">
        <v>1.6000000000000001E-3</v>
      </c>
      <c r="B319" s="10">
        <v>-4.8</v>
      </c>
      <c r="C319" s="10">
        <v>2.0799999999999999E-2</v>
      </c>
    </row>
    <row r="320" spans="1:3" x14ac:dyDescent="0.25">
      <c r="A320" s="10">
        <v>1.6999999999999999E-3</v>
      </c>
      <c r="B320" s="10">
        <v>-4.88</v>
      </c>
      <c r="C320" s="10">
        <v>2.24E-2</v>
      </c>
    </row>
    <row r="321" spans="1:3" x14ac:dyDescent="0.25">
      <c r="A321" s="10">
        <v>1.8E-3</v>
      </c>
      <c r="B321" s="10">
        <v>-4.88</v>
      </c>
      <c r="C321" s="10">
        <v>2.24E-2</v>
      </c>
    </row>
    <row r="322" spans="1:3" x14ac:dyDescent="0.25">
      <c r="A322" s="10">
        <v>1.9E-3</v>
      </c>
      <c r="B322" s="10">
        <v>-4.8</v>
      </c>
      <c r="C322" s="10">
        <v>2.4799999999999999E-2</v>
      </c>
    </row>
    <row r="323" spans="1:3" x14ac:dyDescent="0.25">
      <c r="A323" s="10">
        <v>2E-3</v>
      </c>
      <c r="B323" s="10">
        <v>-4.88</v>
      </c>
      <c r="C323" s="10">
        <v>2.4799999999999999E-2</v>
      </c>
    </row>
    <row r="324" spans="1:3" x14ac:dyDescent="0.25">
      <c r="A324" s="10">
        <v>2.0999999999999999E-3</v>
      </c>
      <c r="B324" s="10">
        <v>-4.88</v>
      </c>
      <c r="C324" s="10">
        <v>2.64E-2</v>
      </c>
    </row>
    <row r="325" spans="1:3" x14ac:dyDescent="0.25">
      <c r="A325" s="10">
        <v>2.2000000000000001E-3</v>
      </c>
      <c r="B325" s="10">
        <v>-4.88</v>
      </c>
      <c r="C325" s="10">
        <v>2.64E-2</v>
      </c>
    </row>
    <row r="326" spans="1:3" x14ac:dyDescent="0.25">
      <c r="A326" s="10">
        <v>2.3E-3</v>
      </c>
      <c r="B326" s="10">
        <v>-4.88</v>
      </c>
      <c r="C326" s="10">
        <v>2.8000000000000001E-2</v>
      </c>
    </row>
    <row r="327" spans="1:3" x14ac:dyDescent="0.25">
      <c r="A327" s="10">
        <v>2.3999999999999998E-3</v>
      </c>
      <c r="B327" s="10">
        <v>-4.88</v>
      </c>
      <c r="C327" s="10">
        <v>2.8000000000000001E-2</v>
      </c>
    </row>
    <row r="328" spans="1:3" x14ac:dyDescent="0.25">
      <c r="A328" s="10">
        <v>2.5000000000000001E-3</v>
      </c>
      <c r="B328" s="10">
        <v>-4.8</v>
      </c>
      <c r="C328" s="10">
        <v>2.9600000000000001E-2</v>
      </c>
    </row>
    <row r="329" spans="1:3" x14ac:dyDescent="0.25">
      <c r="A329" s="10">
        <v>2.5999999999999999E-3</v>
      </c>
      <c r="B329" s="10">
        <v>-4.8</v>
      </c>
      <c r="C329" s="10">
        <v>2.9600000000000001E-2</v>
      </c>
    </row>
    <row r="330" spans="1:3" x14ac:dyDescent="0.25">
      <c r="A330" s="10">
        <v>2.7000000000000001E-3</v>
      </c>
      <c r="B330" s="10">
        <v>-4.88</v>
      </c>
      <c r="C330" s="10">
        <v>3.04E-2</v>
      </c>
    </row>
    <row r="331" spans="1:3" x14ac:dyDescent="0.25">
      <c r="A331" s="10">
        <v>2.8E-3</v>
      </c>
      <c r="B331" s="10">
        <v>-4.88</v>
      </c>
      <c r="C331" s="10">
        <v>3.04E-2</v>
      </c>
    </row>
    <row r="332" spans="1:3" x14ac:dyDescent="0.25">
      <c r="A332" s="10">
        <v>2.8999999999999998E-3</v>
      </c>
      <c r="B332" s="10">
        <v>-4.8</v>
      </c>
      <c r="C332" s="10">
        <v>3.2000000000000001E-2</v>
      </c>
    </row>
    <row r="333" spans="1:3" x14ac:dyDescent="0.25">
      <c r="A333" s="10">
        <v>3.0000000000000001E-3</v>
      </c>
      <c r="B333" s="10">
        <v>-4.8</v>
      </c>
      <c r="C333" s="10">
        <v>3.2000000000000001E-2</v>
      </c>
    </row>
    <row r="334" spans="1:3" x14ac:dyDescent="0.25">
      <c r="A334" s="10">
        <v>3.0999999999999999E-3</v>
      </c>
      <c r="B334" s="10">
        <v>-4.8</v>
      </c>
      <c r="C334" s="10">
        <v>3.2800000000000003E-2</v>
      </c>
    </row>
    <row r="335" spans="1:3" x14ac:dyDescent="0.25">
      <c r="A335" s="10">
        <v>3.2000000000000002E-3</v>
      </c>
      <c r="B335" s="10">
        <v>-4.8</v>
      </c>
      <c r="C335" s="10">
        <v>3.2800000000000003E-2</v>
      </c>
    </row>
    <row r="336" spans="1:3" x14ac:dyDescent="0.25">
      <c r="A336" s="10">
        <v>3.3E-3</v>
      </c>
      <c r="B336" s="10">
        <v>-4.7200000000000006</v>
      </c>
      <c r="C336" s="10">
        <v>3.3599999999999998E-2</v>
      </c>
    </row>
    <row r="337" spans="1:3" x14ac:dyDescent="0.25">
      <c r="A337" s="10">
        <v>3.3999999999999998E-3</v>
      </c>
      <c r="B337" s="10">
        <v>-4.7200000000000006</v>
      </c>
      <c r="C337" s="10">
        <v>3.3599999999999998E-2</v>
      </c>
    </row>
    <row r="338" spans="1:3" x14ac:dyDescent="0.25">
      <c r="A338" s="10">
        <v>3.5000000000000001E-3</v>
      </c>
      <c r="B338" s="10">
        <v>-4.5600000000000005</v>
      </c>
      <c r="C338" s="10">
        <v>3.44E-2</v>
      </c>
    </row>
    <row r="339" spans="1:3" x14ac:dyDescent="0.25">
      <c r="A339" s="10">
        <v>3.5999999999999999E-3</v>
      </c>
      <c r="B339" s="10">
        <v>-4.5600000000000005</v>
      </c>
      <c r="C339" s="10">
        <v>3.5200000000000002E-2</v>
      </c>
    </row>
    <row r="340" spans="1:3" x14ac:dyDescent="0.25">
      <c r="A340" s="10">
        <v>3.7000000000000002E-3</v>
      </c>
      <c r="B340" s="10">
        <v>-4.4000000000000004</v>
      </c>
      <c r="C340" s="10">
        <v>3.44E-2</v>
      </c>
    </row>
    <row r="341" spans="1:3" x14ac:dyDescent="0.25">
      <c r="A341" s="10">
        <v>3.8E-3</v>
      </c>
      <c r="B341" s="10">
        <v>-4.4000000000000004</v>
      </c>
      <c r="C341" s="10">
        <v>3.5200000000000002E-2</v>
      </c>
    </row>
    <row r="342" spans="1:3" x14ac:dyDescent="0.25">
      <c r="A342" s="10">
        <v>3.8999999999999998E-3</v>
      </c>
      <c r="B342" s="10">
        <v>-4.24</v>
      </c>
      <c r="C342" s="10">
        <v>3.5999999999999997E-2</v>
      </c>
    </row>
    <row r="343" spans="1:3" x14ac:dyDescent="0.25">
      <c r="A343" s="10">
        <v>4.0000000000000001E-3</v>
      </c>
      <c r="B343" s="10">
        <v>-4.24</v>
      </c>
      <c r="C343" s="10">
        <v>3.5999999999999997E-2</v>
      </c>
    </row>
    <row r="344" spans="1:3" x14ac:dyDescent="0.25">
      <c r="A344" s="10">
        <v>4.1000000000000003E-3</v>
      </c>
      <c r="B344" s="10">
        <v>-4</v>
      </c>
      <c r="C344" s="10">
        <v>3.5200000000000002E-2</v>
      </c>
    </row>
    <row r="345" spans="1:3" x14ac:dyDescent="0.25">
      <c r="A345" s="10">
        <v>4.1999999999999997E-3</v>
      </c>
      <c r="B345" s="10">
        <v>-4.08</v>
      </c>
      <c r="C345" s="10">
        <v>3.5999999999999997E-2</v>
      </c>
    </row>
    <row r="346" spans="1:3" x14ac:dyDescent="0.25">
      <c r="A346" s="10">
        <v>4.3E-3</v>
      </c>
      <c r="B346" s="10">
        <v>-3.84</v>
      </c>
      <c r="C346" s="10">
        <v>3.5200000000000002E-2</v>
      </c>
    </row>
    <row r="347" spans="1:3" x14ac:dyDescent="0.25">
      <c r="A347" s="10">
        <v>4.4000000000000003E-3</v>
      </c>
      <c r="B347" s="10">
        <v>-3.84</v>
      </c>
      <c r="C347" s="10">
        <v>3.5999999999999997E-2</v>
      </c>
    </row>
    <row r="348" spans="1:3" x14ac:dyDescent="0.25">
      <c r="A348" s="10">
        <v>4.4999999999999997E-3</v>
      </c>
      <c r="B348" s="10">
        <v>-3.5200000000000005</v>
      </c>
      <c r="C348" s="10">
        <v>3.5200000000000002E-2</v>
      </c>
    </row>
    <row r="349" spans="1:3" x14ac:dyDescent="0.25">
      <c r="A349" s="10">
        <v>4.5999999999999999E-3</v>
      </c>
      <c r="B349" s="10">
        <v>-3.6</v>
      </c>
      <c r="C349" s="10">
        <v>3.5200000000000002E-2</v>
      </c>
    </row>
    <row r="350" spans="1:3" x14ac:dyDescent="0.25">
      <c r="A350" s="10">
        <v>4.7000000000000002E-3</v>
      </c>
      <c r="B350" s="10">
        <v>-3.28</v>
      </c>
      <c r="C350" s="10">
        <v>3.5999999999999997E-2</v>
      </c>
    </row>
    <row r="351" spans="1:3" x14ac:dyDescent="0.25">
      <c r="A351" s="10">
        <v>4.7999999999999996E-3</v>
      </c>
      <c r="B351" s="10">
        <v>-3.28</v>
      </c>
      <c r="C351" s="10">
        <v>3.5200000000000002E-2</v>
      </c>
    </row>
    <row r="352" spans="1:3" x14ac:dyDescent="0.25">
      <c r="A352" s="10">
        <v>4.8999999999999998E-3</v>
      </c>
      <c r="B352" s="10">
        <v>-2.96</v>
      </c>
      <c r="C352" s="10">
        <v>3.44E-2</v>
      </c>
    </row>
    <row r="353" spans="1:3" x14ac:dyDescent="0.25">
      <c r="A353" s="10">
        <v>5.0000000000000001E-3</v>
      </c>
      <c r="B353" s="10">
        <v>-2.96</v>
      </c>
      <c r="C353" s="10">
        <v>3.5200000000000002E-2</v>
      </c>
    </row>
    <row r="354" spans="1:3" x14ac:dyDescent="0.25">
      <c r="A354" s="10">
        <v>5.1000000000000004E-3</v>
      </c>
      <c r="B354" s="10">
        <v>-2.6399999999999997</v>
      </c>
      <c r="C354" s="10">
        <v>3.3599999999999998E-2</v>
      </c>
    </row>
    <row r="355" spans="1:3" x14ac:dyDescent="0.25">
      <c r="A355" s="10">
        <v>5.1999999999999998E-3</v>
      </c>
      <c r="B355" s="10">
        <v>-2.56</v>
      </c>
      <c r="C355" s="10">
        <v>3.3599999999999998E-2</v>
      </c>
    </row>
    <row r="356" spans="1:3" x14ac:dyDescent="0.25">
      <c r="A356" s="10">
        <v>5.3E-3</v>
      </c>
      <c r="B356" s="10">
        <v>-2.2399999999999998</v>
      </c>
      <c r="C356" s="10">
        <v>3.2000000000000001E-2</v>
      </c>
    </row>
    <row r="357" spans="1:3" x14ac:dyDescent="0.25">
      <c r="A357" s="10">
        <v>5.4000000000000003E-3</v>
      </c>
      <c r="B357" s="10">
        <v>-2.16</v>
      </c>
      <c r="C357" s="10">
        <v>3.2000000000000001E-2</v>
      </c>
    </row>
    <row r="358" spans="1:3" x14ac:dyDescent="0.25">
      <c r="A358" s="10">
        <v>5.4999999999999997E-3</v>
      </c>
      <c r="B358" s="10">
        <v>-1.7600000000000002</v>
      </c>
      <c r="C358" s="10">
        <v>3.04E-2</v>
      </c>
    </row>
    <row r="359" spans="1:3" x14ac:dyDescent="0.25">
      <c r="A359" s="10">
        <v>5.5999999999999999E-3</v>
      </c>
      <c r="B359" s="10">
        <v>-1.7600000000000002</v>
      </c>
      <c r="C359" s="10">
        <v>3.04E-2</v>
      </c>
    </row>
    <row r="360" spans="1:3" x14ac:dyDescent="0.25">
      <c r="A360" s="10">
        <v>5.7000000000000002E-3</v>
      </c>
      <c r="B360" s="10">
        <v>-1.3599999999999999</v>
      </c>
      <c r="C360" s="10">
        <v>2.9600000000000001E-2</v>
      </c>
    </row>
    <row r="361" spans="1:3" x14ac:dyDescent="0.25">
      <c r="A361" s="10">
        <v>5.7999999999999996E-3</v>
      </c>
      <c r="B361" s="10">
        <v>-1.44</v>
      </c>
      <c r="C361" s="10">
        <v>2.8799999999999999E-2</v>
      </c>
    </row>
    <row r="362" spans="1:3" x14ac:dyDescent="0.25">
      <c r="A362" s="10">
        <v>5.8999999999999999E-3</v>
      </c>
      <c r="B362" s="10">
        <v>-1.1199999999999999</v>
      </c>
      <c r="C362" s="10">
        <v>2.8000000000000001E-2</v>
      </c>
    </row>
    <row r="363" spans="1:3" x14ac:dyDescent="0.25">
      <c r="A363" s="10">
        <v>6.0000000000000001E-3</v>
      </c>
      <c r="B363" s="10">
        <v>-1.04</v>
      </c>
      <c r="C363" s="10">
        <v>2.8000000000000001E-2</v>
      </c>
    </row>
    <row r="364" spans="1:3" x14ac:dyDescent="0.25">
      <c r="A364" s="10">
        <v>6.1000000000000004E-3</v>
      </c>
      <c r="B364" s="10">
        <v>-0.8</v>
      </c>
      <c r="C364" s="10">
        <v>2.5600000000000001E-2</v>
      </c>
    </row>
    <row r="365" spans="1:3" x14ac:dyDescent="0.25">
      <c r="A365" s="10">
        <v>6.1999999999999998E-3</v>
      </c>
      <c r="B365" s="10">
        <v>-0.72</v>
      </c>
      <c r="C365" s="10">
        <v>2.5600000000000001E-2</v>
      </c>
    </row>
    <row r="366" spans="1:3" x14ac:dyDescent="0.25">
      <c r="A366" s="10">
        <v>6.3E-3</v>
      </c>
      <c r="B366" s="10">
        <v>-0.32</v>
      </c>
      <c r="C366" s="10">
        <v>2.4E-2</v>
      </c>
    </row>
    <row r="367" spans="1:3" x14ac:dyDescent="0.25">
      <c r="A367" s="10">
        <v>6.4000000000000003E-3</v>
      </c>
      <c r="B367" s="10">
        <v>-0.32</v>
      </c>
      <c r="C367" s="10">
        <v>2.3199999999999998E-2</v>
      </c>
    </row>
    <row r="368" spans="1:3" x14ac:dyDescent="0.25">
      <c r="A368" s="10">
        <v>6.4999999999999997E-3</v>
      </c>
      <c r="B368" s="10">
        <v>0.08</v>
      </c>
      <c r="C368" s="10">
        <v>2.1600000000000001E-2</v>
      </c>
    </row>
    <row r="369" spans="1:3" x14ac:dyDescent="0.25">
      <c r="A369" s="10">
        <v>6.6E-3</v>
      </c>
      <c r="B369" s="10">
        <v>0.08</v>
      </c>
      <c r="C369" s="10">
        <v>2.1600000000000001E-2</v>
      </c>
    </row>
    <row r="370" spans="1:3" x14ac:dyDescent="0.25">
      <c r="A370" s="10">
        <v>6.7000000000000002E-3</v>
      </c>
      <c r="B370" s="10">
        <v>0.48</v>
      </c>
      <c r="C370" s="10">
        <v>1.9199999999999998E-2</v>
      </c>
    </row>
    <row r="371" spans="1:3" x14ac:dyDescent="0.25">
      <c r="A371" s="10">
        <v>6.7999999999999996E-3</v>
      </c>
      <c r="B371" s="10">
        <v>0.48</v>
      </c>
      <c r="C371" s="10">
        <v>1.9199999999999998E-2</v>
      </c>
    </row>
    <row r="372" spans="1:3" x14ac:dyDescent="0.25">
      <c r="A372" s="10">
        <v>6.8999999999999999E-3</v>
      </c>
      <c r="B372" s="10">
        <v>0.8</v>
      </c>
      <c r="C372" s="10">
        <v>1.6799999999999999E-2</v>
      </c>
    </row>
    <row r="373" spans="1:3" x14ac:dyDescent="0.25">
      <c r="A373" s="10">
        <v>7.0000000000000001E-3</v>
      </c>
      <c r="B373" s="10">
        <v>0.88000000000000012</v>
      </c>
      <c r="C373" s="10">
        <v>1.6799999999999999E-2</v>
      </c>
    </row>
    <row r="374" spans="1:3" x14ac:dyDescent="0.25">
      <c r="A374" s="10">
        <v>7.1000000000000004E-3</v>
      </c>
      <c r="B374" s="10">
        <v>1.1199999999999999</v>
      </c>
      <c r="C374" s="10">
        <v>1.44E-2</v>
      </c>
    </row>
    <row r="375" spans="1:3" x14ac:dyDescent="0.25">
      <c r="A375" s="10">
        <v>7.1999999999999998E-3</v>
      </c>
      <c r="B375" s="10">
        <v>1.2</v>
      </c>
      <c r="C375" s="10">
        <v>1.44E-2</v>
      </c>
    </row>
    <row r="376" spans="1:3" x14ac:dyDescent="0.25">
      <c r="A376" s="10">
        <v>7.3000000000000001E-3</v>
      </c>
      <c r="B376" s="10">
        <v>1.44</v>
      </c>
      <c r="C376" s="10">
        <v>1.2E-2</v>
      </c>
    </row>
    <row r="377" spans="1:3" x14ac:dyDescent="0.25">
      <c r="A377" s="10">
        <v>7.4000000000000003E-3</v>
      </c>
      <c r="B377" s="10">
        <v>1.52</v>
      </c>
      <c r="C377" s="10">
        <v>1.12E-2</v>
      </c>
    </row>
    <row r="378" spans="1:3" x14ac:dyDescent="0.25">
      <c r="A378" s="10">
        <v>7.4999999999999997E-3</v>
      </c>
      <c r="B378" s="10">
        <v>1.8399999999999999</v>
      </c>
      <c r="C378" s="10">
        <v>9.5999999999999992E-3</v>
      </c>
    </row>
    <row r="379" spans="1:3" x14ac:dyDescent="0.25">
      <c r="A379" s="10">
        <v>7.6E-3</v>
      </c>
      <c r="B379" s="10">
        <v>1.8399999999999999</v>
      </c>
      <c r="C379" s="10">
        <v>9.5999999999999992E-3</v>
      </c>
    </row>
    <row r="380" spans="1:3" x14ac:dyDescent="0.25">
      <c r="A380" s="10">
        <v>7.7000000000000002E-3</v>
      </c>
      <c r="B380" s="10">
        <v>2.16</v>
      </c>
      <c r="C380" s="10">
        <v>6.4000000000000003E-3</v>
      </c>
    </row>
    <row r="381" spans="1:3" x14ac:dyDescent="0.25">
      <c r="A381" s="10">
        <v>7.7999999999999996E-3</v>
      </c>
      <c r="B381" s="10">
        <v>2.16</v>
      </c>
      <c r="C381" s="10">
        <v>6.4000000000000003E-3</v>
      </c>
    </row>
    <row r="382" spans="1:3" x14ac:dyDescent="0.25">
      <c r="A382" s="10">
        <v>7.9000000000000008E-3</v>
      </c>
      <c r="B382" s="10">
        <v>2.4</v>
      </c>
      <c r="C382" s="10">
        <v>4.0000000000000001E-3</v>
      </c>
    </row>
    <row r="383" spans="1:3" x14ac:dyDescent="0.25">
      <c r="A383" s="10">
        <v>8.0000000000000002E-3</v>
      </c>
      <c r="B383" s="10">
        <v>2.4</v>
      </c>
      <c r="C383" s="10">
        <v>4.0000000000000001E-3</v>
      </c>
    </row>
    <row r="384" spans="1:3" x14ac:dyDescent="0.25">
      <c r="A384" s="10">
        <v>8.0999999999999996E-3</v>
      </c>
      <c r="B384" s="10">
        <v>2.7199999999999998</v>
      </c>
      <c r="C384" s="10">
        <v>1.6000000000000001E-3</v>
      </c>
    </row>
    <row r="385" spans="1:3" x14ac:dyDescent="0.25">
      <c r="A385" s="10">
        <v>8.2000000000000007E-3</v>
      </c>
      <c r="B385" s="10">
        <v>2.7199999999999998</v>
      </c>
      <c r="C385" s="10">
        <v>1.6000000000000001E-3</v>
      </c>
    </row>
    <row r="386" spans="1:3" x14ac:dyDescent="0.25">
      <c r="A386" s="10">
        <v>8.3000000000000001E-3</v>
      </c>
      <c r="B386" s="10">
        <v>3.04</v>
      </c>
      <c r="C386" s="10">
        <v>-8.0000000000000004E-4</v>
      </c>
    </row>
    <row r="387" spans="1:3" x14ac:dyDescent="0.25">
      <c r="A387" s="10">
        <v>8.3999999999999995E-3</v>
      </c>
      <c r="B387" s="10">
        <v>3.04</v>
      </c>
      <c r="C387" s="10">
        <v>-8.0000000000000004E-4</v>
      </c>
    </row>
    <row r="388" spans="1:3" x14ac:dyDescent="0.25">
      <c r="A388" s="10">
        <v>8.5000000000000006E-3</v>
      </c>
      <c r="B388" s="10">
        <v>3.28</v>
      </c>
      <c r="C388" s="10">
        <v>-2.3999999999999998E-3</v>
      </c>
    </row>
    <row r="389" spans="1:3" x14ac:dyDescent="0.25">
      <c r="A389" s="10">
        <v>8.6E-3</v>
      </c>
      <c r="B389" s="10">
        <v>3.28</v>
      </c>
      <c r="C389" s="10">
        <v>-3.2000000000000002E-3</v>
      </c>
    </row>
    <row r="390" spans="1:3" x14ac:dyDescent="0.25">
      <c r="A390" s="10">
        <v>8.6999999999999994E-3</v>
      </c>
      <c r="B390" s="10">
        <v>3.5200000000000005</v>
      </c>
      <c r="C390" s="10">
        <v>-5.5999999999999999E-3</v>
      </c>
    </row>
    <row r="391" spans="1:3" x14ac:dyDescent="0.25">
      <c r="A391" s="10">
        <v>8.8000000000000005E-3</v>
      </c>
      <c r="B391" s="10">
        <v>3.6</v>
      </c>
      <c r="C391" s="10">
        <v>-5.5999999999999999E-3</v>
      </c>
    </row>
    <row r="392" spans="1:3" x14ac:dyDescent="0.25">
      <c r="A392" s="10">
        <v>8.8999999999999999E-3</v>
      </c>
      <c r="B392" s="10">
        <v>3.84</v>
      </c>
      <c r="C392" s="10">
        <v>-8.0000000000000002E-3</v>
      </c>
    </row>
    <row r="393" spans="1:3" x14ac:dyDescent="0.25">
      <c r="A393" s="10">
        <v>8.9999999999999993E-3</v>
      </c>
      <c r="B393" s="10">
        <v>3.84</v>
      </c>
      <c r="C393" s="10">
        <v>-8.8000000000000005E-3</v>
      </c>
    </row>
    <row r="394" spans="1:3" x14ac:dyDescent="0.25">
      <c r="A394" s="10">
        <v>9.1000000000000004E-3</v>
      </c>
      <c r="B394" s="10">
        <v>4.08</v>
      </c>
      <c r="C394" s="10">
        <v>-1.04E-2</v>
      </c>
    </row>
    <row r="395" spans="1:3" x14ac:dyDescent="0.25">
      <c r="A395" s="10">
        <v>9.1999999999999998E-3</v>
      </c>
      <c r="B395" s="10">
        <v>4.16</v>
      </c>
      <c r="C395" s="10">
        <v>-1.12E-2</v>
      </c>
    </row>
    <row r="396" spans="1:3" x14ac:dyDescent="0.25">
      <c r="A396" s="10">
        <v>9.2999999999999992E-3</v>
      </c>
      <c r="B396" s="10">
        <v>4.32</v>
      </c>
      <c r="C396" s="10">
        <v>-1.2800000000000001E-2</v>
      </c>
    </row>
    <row r="397" spans="1:3" x14ac:dyDescent="0.25">
      <c r="A397" s="10">
        <v>9.4000000000000004E-3</v>
      </c>
      <c r="B397" s="10">
        <v>4.32</v>
      </c>
      <c r="C397" s="10">
        <v>-1.3599999999999999E-2</v>
      </c>
    </row>
    <row r="398" spans="1:3" x14ac:dyDescent="0.25">
      <c r="A398" s="10">
        <v>9.4999999999999998E-3</v>
      </c>
      <c r="B398" s="10">
        <v>4.4799999999999995</v>
      </c>
      <c r="C398" s="10">
        <v>-1.6E-2</v>
      </c>
    </row>
    <row r="399" spans="1:3" x14ac:dyDescent="0.25">
      <c r="A399" s="10">
        <v>9.5999999999999992E-3</v>
      </c>
      <c r="B399" s="10">
        <v>4.4799999999999995</v>
      </c>
      <c r="C399" s="10">
        <v>-1.6E-2</v>
      </c>
    </row>
    <row r="400" spans="1:3" x14ac:dyDescent="0.25">
      <c r="A400" s="10">
        <v>9.7000000000000003E-3</v>
      </c>
      <c r="B400" s="10">
        <v>4.6399999999999997</v>
      </c>
      <c r="C400" s="10">
        <v>-1.84E-2</v>
      </c>
    </row>
    <row r="401" spans="1:3" x14ac:dyDescent="0.25">
      <c r="A401" s="10">
        <v>9.7999999999999997E-3</v>
      </c>
      <c r="B401" s="10">
        <v>4.6399999999999997</v>
      </c>
      <c r="C401" s="10">
        <v>-1.84E-2</v>
      </c>
    </row>
    <row r="402" spans="1:3" x14ac:dyDescent="0.25">
      <c r="A402" s="10">
        <v>9.9000000000000008E-3</v>
      </c>
      <c r="B402" s="10">
        <v>4.8</v>
      </c>
      <c r="C402" s="10">
        <v>-0.02</v>
      </c>
    </row>
    <row r="403" spans="1:3" x14ac:dyDescent="0.25">
      <c r="A403" s="10">
        <v>0.01</v>
      </c>
      <c r="B403" s="10">
        <v>4.7200000000000006</v>
      </c>
      <c r="C403" s="10">
        <v>-0.02</v>
      </c>
    </row>
    <row r="404" spans="1:3" x14ac:dyDescent="0.25">
      <c r="A404" s="10">
        <v>1.01E-2</v>
      </c>
      <c r="B404" s="10">
        <v>4.8</v>
      </c>
      <c r="C404" s="10">
        <v>-2.24E-2</v>
      </c>
    </row>
    <row r="405" spans="1:3" x14ac:dyDescent="0.25">
      <c r="A405" s="10">
        <v>1.0200000000000001E-2</v>
      </c>
      <c r="B405" s="10">
        <v>4.8</v>
      </c>
      <c r="C405" s="10">
        <v>-2.24E-2</v>
      </c>
    </row>
    <row r="406" spans="1:3" x14ac:dyDescent="0.25">
      <c r="A406" s="10">
        <v>1.03E-2</v>
      </c>
      <c r="B406" s="10">
        <v>4.8</v>
      </c>
      <c r="C406" s="10">
        <v>-2.4799999999999999E-2</v>
      </c>
    </row>
    <row r="407" spans="1:3" x14ac:dyDescent="0.25">
      <c r="A407" s="10">
        <v>1.04E-2</v>
      </c>
      <c r="B407" s="10">
        <v>4.8</v>
      </c>
      <c r="C407" s="10">
        <v>-2.4799999999999999E-2</v>
      </c>
    </row>
    <row r="408" spans="1:3" x14ac:dyDescent="0.25">
      <c r="A408" s="10">
        <v>1.0500000000000001E-2</v>
      </c>
      <c r="B408" s="10">
        <v>4.8</v>
      </c>
      <c r="C408" s="10">
        <v>-2.64E-2</v>
      </c>
    </row>
    <row r="409" spans="1:3" x14ac:dyDescent="0.25">
      <c r="A409" s="10">
        <v>1.06E-2</v>
      </c>
      <c r="B409" s="10">
        <v>4.8</v>
      </c>
      <c r="C409" s="10">
        <v>-2.64E-2</v>
      </c>
    </row>
    <row r="410" spans="1:3" x14ac:dyDescent="0.25">
      <c r="A410" s="10">
        <v>1.0699999999999999E-2</v>
      </c>
      <c r="B410" s="10">
        <v>4.8</v>
      </c>
      <c r="C410" s="10">
        <v>-2.8799999999999999E-2</v>
      </c>
    </row>
    <row r="411" spans="1:3" x14ac:dyDescent="0.25">
      <c r="A411" s="10">
        <v>1.0800000000000001E-2</v>
      </c>
      <c r="B411" s="10">
        <v>4.8</v>
      </c>
      <c r="C411" s="10">
        <v>-2.8000000000000001E-2</v>
      </c>
    </row>
    <row r="412" spans="1:3" x14ac:dyDescent="0.25">
      <c r="A412" s="10">
        <v>1.09E-2</v>
      </c>
      <c r="B412" s="10">
        <v>4.8</v>
      </c>
      <c r="C412" s="10">
        <v>-2.9600000000000001E-2</v>
      </c>
    </row>
    <row r="413" spans="1:3" x14ac:dyDescent="0.25">
      <c r="A413" s="10">
        <v>1.0999999999999999E-2</v>
      </c>
      <c r="B413" s="10">
        <v>4.8</v>
      </c>
      <c r="C413" s="10">
        <v>-2.9600000000000001E-2</v>
      </c>
    </row>
    <row r="414" spans="1:3" x14ac:dyDescent="0.25">
      <c r="A414" s="10">
        <v>1.11E-2</v>
      </c>
      <c r="B414" s="10">
        <v>4.8</v>
      </c>
      <c r="C414" s="10">
        <v>-3.1199999999999999E-2</v>
      </c>
    </row>
    <row r="415" spans="1:3" x14ac:dyDescent="0.25">
      <c r="A415" s="10">
        <v>1.12E-2</v>
      </c>
      <c r="B415" s="10">
        <v>4.7200000000000006</v>
      </c>
      <c r="C415" s="10">
        <v>-3.1199999999999999E-2</v>
      </c>
    </row>
    <row r="416" spans="1:3" x14ac:dyDescent="0.25">
      <c r="A416" s="10">
        <v>1.1299999999999999E-2</v>
      </c>
      <c r="B416" s="10">
        <v>4.8</v>
      </c>
      <c r="C416" s="10">
        <v>-3.2000000000000001E-2</v>
      </c>
    </row>
    <row r="417" spans="1:3" x14ac:dyDescent="0.25">
      <c r="A417" s="10">
        <v>1.14E-2</v>
      </c>
      <c r="B417" s="10">
        <v>4.8</v>
      </c>
      <c r="C417" s="10">
        <v>-3.2800000000000003E-2</v>
      </c>
    </row>
    <row r="418" spans="1:3" x14ac:dyDescent="0.25">
      <c r="A418" s="10">
        <v>1.15E-2</v>
      </c>
      <c r="B418" s="10">
        <v>4.6399999999999997</v>
      </c>
      <c r="C418" s="10">
        <v>-3.3599999999999998E-2</v>
      </c>
    </row>
    <row r="419" spans="1:3" x14ac:dyDescent="0.25">
      <c r="A419" s="10">
        <v>1.1599999999999999E-2</v>
      </c>
      <c r="B419" s="10">
        <v>4.7200000000000006</v>
      </c>
      <c r="C419" s="10">
        <v>-3.2800000000000003E-2</v>
      </c>
    </row>
    <row r="420" spans="1:3" x14ac:dyDescent="0.25">
      <c r="A420" s="10">
        <v>1.17E-2</v>
      </c>
      <c r="B420" s="10">
        <v>4.6399999999999997</v>
      </c>
      <c r="C420" s="10">
        <v>-3.44E-2</v>
      </c>
    </row>
    <row r="421" spans="1:3" x14ac:dyDescent="0.25">
      <c r="A421" s="10">
        <v>1.18E-2</v>
      </c>
      <c r="B421" s="10">
        <v>4.6399999999999997</v>
      </c>
      <c r="C421" s="10">
        <v>-3.44E-2</v>
      </c>
    </row>
    <row r="422" spans="1:3" x14ac:dyDescent="0.25">
      <c r="A422" s="10">
        <v>1.1900000000000001E-2</v>
      </c>
      <c r="B422" s="10">
        <v>4.4799999999999995</v>
      </c>
      <c r="C422" s="10">
        <v>-3.44E-2</v>
      </c>
    </row>
    <row r="423" spans="1:3" x14ac:dyDescent="0.25">
      <c r="A423" s="10">
        <v>1.2E-2</v>
      </c>
      <c r="B423" s="10">
        <v>4.4799999999999995</v>
      </c>
      <c r="C423" s="10">
        <v>-3.44E-2</v>
      </c>
    </row>
    <row r="424" spans="1:3" x14ac:dyDescent="0.25">
      <c r="A424" s="10">
        <v>1.21E-2</v>
      </c>
      <c r="B424" s="10">
        <v>4.32</v>
      </c>
      <c r="C424" s="10">
        <v>-3.5200000000000002E-2</v>
      </c>
    </row>
    <row r="425" spans="1:3" x14ac:dyDescent="0.25">
      <c r="A425" s="10">
        <v>1.2200000000000001E-2</v>
      </c>
      <c r="B425" s="10">
        <v>4.24</v>
      </c>
      <c r="C425" s="10">
        <v>-3.5200000000000002E-2</v>
      </c>
    </row>
    <row r="426" spans="1:3" x14ac:dyDescent="0.25">
      <c r="A426" s="10">
        <v>1.23E-2</v>
      </c>
      <c r="B426" s="10">
        <v>4.16</v>
      </c>
      <c r="C426" s="10">
        <v>-3.5200000000000002E-2</v>
      </c>
    </row>
    <row r="427" spans="1:3" x14ac:dyDescent="0.25">
      <c r="A427" s="10">
        <v>1.24E-2</v>
      </c>
      <c r="B427" s="10">
        <v>4.16</v>
      </c>
      <c r="C427" s="10">
        <v>-3.5200000000000002E-2</v>
      </c>
    </row>
    <row r="428" spans="1:3" x14ac:dyDescent="0.25">
      <c r="A428" s="10">
        <v>1.2500000000000001E-2</v>
      </c>
      <c r="B428" s="10">
        <v>3.9200000000000004</v>
      </c>
      <c r="C428" s="10">
        <v>-3.5999999999999997E-2</v>
      </c>
    </row>
    <row r="429" spans="1:3" x14ac:dyDescent="0.25">
      <c r="A429" s="10">
        <v>1.26E-2</v>
      </c>
      <c r="B429" s="10">
        <v>3.9200000000000004</v>
      </c>
      <c r="C429" s="10">
        <v>-3.5200000000000002E-2</v>
      </c>
    </row>
    <row r="430" spans="1:3" x14ac:dyDescent="0.25">
      <c r="A430" s="10">
        <v>1.2699999999999999E-2</v>
      </c>
      <c r="B430" s="10">
        <v>3.6799999999999997</v>
      </c>
      <c r="C430" s="10">
        <v>-3.5999999999999997E-2</v>
      </c>
    </row>
    <row r="431" spans="1:3" x14ac:dyDescent="0.25">
      <c r="A431" s="10">
        <v>1.2800000000000001E-2</v>
      </c>
      <c r="B431" s="10">
        <v>3.6799999999999997</v>
      </c>
      <c r="C431" s="10">
        <v>-3.5200000000000002E-2</v>
      </c>
    </row>
    <row r="432" spans="1:3" x14ac:dyDescent="0.25">
      <c r="A432" s="10">
        <v>1.29E-2</v>
      </c>
      <c r="B432" s="10">
        <v>3.3600000000000003</v>
      </c>
      <c r="C432" s="10">
        <v>-3.5200000000000002E-2</v>
      </c>
    </row>
    <row r="433" spans="1:3" x14ac:dyDescent="0.25">
      <c r="A433" s="10">
        <v>1.2999999999999999E-2</v>
      </c>
      <c r="B433" s="10">
        <v>3.3600000000000003</v>
      </c>
      <c r="C433" s="10">
        <v>-3.5200000000000002E-2</v>
      </c>
    </row>
    <row r="434" spans="1:3" x14ac:dyDescent="0.25">
      <c r="A434" s="10">
        <v>1.3100000000000001E-2</v>
      </c>
      <c r="B434" s="10">
        <v>3.12</v>
      </c>
      <c r="C434" s="10">
        <v>-3.44E-2</v>
      </c>
    </row>
    <row r="435" spans="1:3" x14ac:dyDescent="0.25">
      <c r="A435" s="10">
        <v>1.32E-2</v>
      </c>
      <c r="B435" s="10">
        <v>3.04</v>
      </c>
      <c r="C435" s="10">
        <v>-3.5200000000000002E-2</v>
      </c>
    </row>
    <row r="436" spans="1:3" x14ac:dyDescent="0.25">
      <c r="A436" s="10">
        <v>1.3299999999999999E-2</v>
      </c>
      <c r="B436" s="10">
        <v>2.7199999999999998</v>
      </c>
      <c r="C436" s="10">
        <v>-3.3599999999999998E-2</v>
      </c>
    </row>
    <row r="437" spans="1:3" x14ac:dyDescent="0.25">
      <c r="A437" s="10">
        <v>1.34E-2</v>
      </c>
      <c r="B437" s="10">
        <v>2.7199999999999998</v>
      </c>
      <c r="C437" s="10">
        <v>-3.44E-2</v>
      </c>
    </row>
    <row r="438" spans="1:3" x14ac:dyDescent="0.25">
      <c r="A438" s="10">
        <v>1.35E-2</v>
      </c>
      <c r="B438" s="10">
        <v>2.48</v>
      </c>
      <c r="C438" s="10">
        <v>-3.2800000000000003E-2</v>
      </c>
    </row>
    <row r="439" spans="1:3" x14ac:dyDescent="0.25">
      <c r="A439" s="10">
        <v>1.3599999999999999E-2</v>
      </c>
      <c r="B439" s="10">
        <v>2.4</v>
      </c>
      <c r="C439" s="10">
        <v>-3.2800000000000003E-2</v>
      </c>
    </row>
    <row r="440" spans="1:3" x14ac:dyDescent="0.25">
      <c r="A440" s="10">
        <v>1.37E-2</v>
      </c>
      <c r="B440" s="10">
        <v>2</v>
      </c>
      <c r="C440" s="10">
        <v>-3.1199999999999999E-2</v>
      </c>
    </row>
    <row r="441" spans="1:3" x14ac:dyDescent="0.25">
      <c r="A441" s="10">
        <v>1.38E-2</v>
      </c>
      <c r="B441" s="10">
        <v>1.92</v>
      </c>
      <c r="C441" s="10">
        <v>-3.1199999999999999E-2</v>
      </c>
    </row>
    <row r="442" spans="1:3" x14ac:dyDescent="0.25">
      <c r="A442" s="10">
        <v>1.3899999999999999E-2</v>
      </c>
      <c r="B442" s="10">
        <v>1.6800000000000002</v>
      </c>
      <c r="C442" s="10">
        <v>-3.04E-2</v>
      </c>
    </row>
    <row r="443" spans="1:3" x14ac:dyDescent="0.25">
      <c r="A443" s="10">
        <v>1.4E-2</v>
      </c>
      <c r="B443" s="10">
        <v>1.6</v>
      </c>
      <c r="C443" s="10">
        <v>-3.04E-2</v>
      </c>
    </row>
    <row r="444" spans="1:3" x14ac:dyDescent="0.25">
      <c r="A444" s="10">
        <v>1.41E-2</v>
      </c>
      <c r="B444" s="10">
        <v>1.3599999999999999</v>
      </c>
      <c r="C444" s="10">
        <v>-2.8799999999999999E-2</v>
      </c>
    </row>
    <row r="445" spans="1:3" x14ac:dyDescent="0.25">
      <c r="A445" s="10">
        <v>1.4200000000000001E-2</v>
      </c>
      <c r="B445" s="10">
        <v>1.28</v>
      </c>
      <c r="C445" s="10">
        <v>-2.8000000000000001E-2</v>
      </c>
    </row>
    <row r="446" spans="1:3" x14ac:dyDescent="0.25">
      <c r="A446" s="10">
        <v>1.43E-2</v>
      </c>
      <c r="B446" s="10">
        <v>0.96</v>
      </c>
      <c r="C446" s="10">
        <v>-2.64E-2</v>
      </c>
    </row>
    <row r="447" spans="1:3" x14ac:dyDescent="0.25">
      <c r="A447" s="10">
        <v>1.44E-2</v>
      </c>
      <c r="B447" s="10">
        <v>0.96</v>
      </c>
      <c r="C447" s="10">
        <v>-2.64E-2</v>
      </c>
    </row>
    <row r="448" spans="1:3" x14ac:dyDescent="0.25">
      <c r="A448" s="10">
        <v>1.4500000000000001E-2</v>
      </c>
      <c r="B448" s="10">
        <v>0.64</v>
      </c>
      <c r="C448" s="10">
        <v>-2.4799999999999999E-2</v>
      </c>
    </row>
    <row r="449" spans="1:3" x14ac:dyDescent="0.25">
      <c r="A449" s="10">
        <v>1.46E-2</v>
      </c>
      <c r="B449" s="10">
        <v>0.55999999999999994</v>
      </c>
      <c r="C449" s="10">
        <v>-2.4799999999999999E-2</v>
      </c>
    </row>
    <row r="450" spans="1:3" x14ac:dyDescent="0.25">
      <c r="A450" s="10">
        <v>1.47E-2</v>
      </c>
      <c r="B450" s="10">
        <v>0.24</v>
      </c>
      <c r="C450" s="10">
        <v>-2.3199999999999998E-2</v>
      </c>
    </row>
    <row r="451" spans="1:3" x14ac:dyDescent="0.25">
      <c r="A451" s="10">
        <v>1.4800000000000001E-2</v>
      </c>
      <c r="B451" s="10">
        <v>0.24</v>
      </c>
      <c r="C451" s="10">
        <v>-2.3199999999999998E-2</v>
      </c>
    </row>
    <row r="452" spans="1:3" x14ac:dyDescent="0.25">
      <c r="A452" s="10">
        <v>1.49E-2</v>
      </c>
      <c r="B452" s="10">
        <v>-0.08</v>
      </c>
      <c r="C452" s="10">
        <v>-2.0799999999999999E-2</v>
      </c>
    </row>
    <row r="453" spans="1:3" x14ac:dyDescent="0.25">
      <c r="A453" s="10">
        <v>1.4999999999999999E-2</v>
      </c>
      <c r="B453" s="10">
        <v>-0.24</v>
      </c>
      <c r="C453" s="10">
        <v>-2.0799999999999999E-2</v>
      </c>
    </row>
    <row r="454" spans="1:3" x14ac:dyDescent="0.25">
      <c r="A454" s="10">
        <v>1.5100000000000001E-2</v>
      </c>
      <c r="B454" s="10">
        <v>-0.64</v>
      </c>
      <c r="C454" s="10">
        <v>-1.84E-2</v>
      </c>
    </row>
    <row r="455" spans="1:3" x14ac:dyDescent="0.25">
      <c r="A455" s="10">
        <v>1.52E-2</v>
      </c>
      <c r="B455" s="10">
        <v>-0.64</v>
      </c>
      <c r="C455" s="10">
        <v>-1.7600000000000001E-2</v>
      </c>
    </row>
    <row r="456" spans="1:3" x14ac:dyDescent="0.25">
      <c r="A456" s="10">
        <v>1.5299999999999999E-2</v>
      </c>
      <c r="B456" s="10">
        <v>-0.88000000000000012</v>
      </c>
      <c r="C456" s="10">
        <v>-1.6E-2</v>
      </c>
    </row>
    <row r="457" spans="1:3" x14ac:dyDescent="0.25">
      <c r="A457" s="10">
        <v>1.54E-2</v>
      </c>
      <c r="B457" s="10">
        <v>-0.96</v>
      </c>
      <c r="C457" s="10">
        <v>-1.6E-2</v>
      </c>
    </row>
    <row r="458" spans="1:3" x14ac:dyDescent="0.25">
      <c r="A458" s="10">
        <v>1.55E-2</v>
      </c>
      <c r="B458" s="10">
        <v>-1.2</v>
      </c>
      <c r="C458" s="10">
        <v>-1.3599999999999999E-2</v>
      </c>
    </row>
    <row r="459" spans="1:3" x14ac:dyDescent="0.25">
      <c r="A459" s="10">
        <v>1.5599999999999999E-2</v>
      </c>
      <c r="B459" s="10">
        <v>-1.28</v>
      </c>
      <c r="C459" s="10">
        <v>-1.3599999999999999E-2</v>
      </c>
    </row>
    <row r="460" spans="1:3" x14ac:dyDescent="0.25">
      <c r="A460" s="10">
        <v>1.5699999999999999E-2</v>
      </c>
      <c r="B460" s="10">
        <v>-1.52</v>
      </c>
      <c r="C460" s="10">
        <v>-1.2E-2</v>
      </c>
    </row>
    <row r="461" spans="1:3" x14ac:dyDescent="0.25">
      <c r="A461" s="10">
        <v>1.5800000000000002E-2</v>
      </c>
      <c r="B461" s="10">
        <v>-1.52</v>
      </c>
      <c r="C461" s="10">
        <v>-1.12E-2</v>
      </c>
    </row>
    <row r="462" spans="1:3" x14ac:dyDescent="0.25">
      <c r="A462" s="10">
        <v>1.5900000000000001E-2</v>
      </c>
      <c r="B462" s="10">
        <v>-2</v>
      </c>
      <c r="C462" s="10">
        <v>-8.8000000000000005E-3</v>
      </c>
    </row>
    <row r="463" spans="1:3" x14ac:dyDescent="0.25">
      <c r="A463" s="10">
        <v>1.6E-2</v>
      </c>
      <c r="B463" s="10">
        <v>-2</v>
      </c>
      <c r="C463" s="10">
        <v>-8.8000000000000005E-3</v>
      </c>
    </row>
    <row r="464" spans="1:3" x14ac:dyDescent="0.25">
      <c r="A464" s="10">
        <v>1.61E-2</v>
      </c>
      <c r="B464" s="10">
        <v>-2.3199999999999998</v>
      </c>
      <c r="C464" s="10">
        <v>-6.4000000000000003E-3</v>
      </c>
    </row>
    <row r="465" spans="1:3" x14ac:dyDescent="0.25">
      <c r="A465" s="10">
        <v>1.6199999999999999E-2</v>
      </c>
      <c r="B465" s="10">
        <v>-2.3199999999999998</v>
      </c>
      <c r="C465" s="10">
        <v>-5.5999999999999999E-3</v>
      </c>
    </row>
    <row r="466" spans="1:3" x14ac:dyDescent="0.25">
      <c r="A466" s="10">
        <v>1.6299999999999999E-2</v>
      </c>
      <c r="B466" s="10">
        <v>-2.56</v>
      </c>
      <c r="C466" s="10">
        <v>-3.2000000000000002E-3</v>
      </c>
    </row>
    <row r="467" spans="1:3" x14ac:dyDescent="0.25">
      <c r="A467" s="10">
        <v>1.6400000000000001E-2</v>
      </c>
      <c r="B467" s="10">
        <v>-2.56</v>
      </c>
      <c r="C467" s="10">
        <v>-3.2000000000000002E-3</v>
      </c>
    </row>
    <row r="468" spans="1:3" x14ac:dyDescent="0.25">
      <c r="A468" s="10">
        <v>1.6500000000000001E-2</v>
      </c>
      <c r="B468" s="10">
        <v>-2.8</v>
      </c>
      <c r="C468" s="10">
        <v>-8.0000000000000004E-4</v>
      </c>
    </row>
    <row r="469" spans="1:3" x14ac:dyDescent="0.25">
      <c r="A469" s="10">
        <v>1.66E-2</v>
      </c>
      <c r="B469" s="10">
        <v>-2.8</v>
      </c>
      <c r="C469" s="10">
        <v>-8.0000000000000004E-4</v>
      </c>
    </row>
    <row r="470" spans="1:3" x14ac:dyDescent="0.25">
      <c r="A470" s="10">
        <v>1.67E-2</v>
      </c>
      <c r="B470" s="10">
        <v>-3.2</v>
      </c>
      <c r="C470" s="10">
        <v>1.6000000000000001E-3</v>
      </c>
    </row>
    <row r="471" spans="1:3" x14ac:dyDescent="0.25">
      <c r="A471" s="10">
        <v>1.6799999999999999E-2</v>
      </c>
      <c r="B471" s="10">
        <v>-3.2</v>
      </c>
      <c r="C471" s="10">
        <v>8.0000000000000004E-4</v>
      </c>
    </row>
    <row r="472" spans="1:3" x14ac:dyDescent="0.25">
      <c r="A472" s="10">
        <v>1.6899999999999998E-2</v>
      </c>
      <c r="B472" s="10">
        <v>-3.44</v>
      </c>
      <c r="C472" s="10">
        <v>4.0000000000000001E-3</v>
      </c>
    </row>
    <row r="473" spans="1:3" x14ac:dyDescent="0.25">
      <c r="A473" s="10">
        <v>1.7000000000000001E-2</v>
      </c>
      <c r="B473" s="10">
        <v>-3.44</v>
      </c>
      <c r="C473" s="10">
        <v>4.0000000000000001E-3</v>
      </c>
    </row>
    <row r="474" spans="1:3" x14ac:dyDescent="0.25">
      <c r="A474" s="10">
        <v>1.7100000000000001E-2</v>
      </c>
      <c r="B474" s="10">
        <v>-3.6799999999999997</v>
      </c>
      <c r="C474" s="10">
        <v>6.4000000000000003E-3</v>
      </c>
    </row>
    <row r="475" spans="1:3" x14ac:dyDescent="0.25">
      <c r="A475" s="10">
        <v>1.72E-2</v>
      </c>
      <c r="B475" s="10">
        <v>-3.7600000000000002</v>
      </c>
      <c r="C475" s="10">
        <v>6.4000000000000003E-3</v>
      </c>
    </row>
    <row r="476" spans="1:3" x14ac:dyDescent="0.25">
      <c r="A476" s="10">
        <v>1.7299999999999999E-2</v>
      </c>
      <c r="B476" s="10">
        <v>-4</v>
      </c>
      <c r="C476" s="10">
        <v>8.8000000000000005E-3</v>
      </c>
    </row>
    <row r="477" spans="1:3" x14ac:dyDescent="0.25">
      <c r="A477" s="10">
        <v>1.7399999999999999E-2</v>
      </c>
      <c r="B477" s="10">
        <v>-4</v>
      </c>
      <c r="C477" s="10">
        <v>8.8000000000000005E-3</v>
      </c>
    </row>
    <row r="478" spans="1:3" x14ac:dyDescent="0.25">
      <c r="A478" s="10">
        <v>1.7500000000000002E-2</v>
      </c>
      <c r="B478" s="10">
        <v>-4.24</v>
      </c>
      <c r="C478" s="10">
        <v>1.12E-2</v>
      </c>
    </row>
    <row r="479" spans="1:3" x14ac:dyDescent="0.25">
      <c r="A479" s="10">
        <v>1.7600000000000001E-2</v>
      </c>
      <c r="B479" s="10">
        <v>-4.24</v>
      </c>
      <c r="C479" s="10">
        <v>1.2E-2</v>
      </c>
    </row>
    <row r="480" spans="1:3" x14ac:dyDescent="0.25">
      <c r="A480" s="10">
        <v>1.77E-2</v>
      </c>
      <c r="B480" s="10">
        <v>-4.4000000000000004</v>
      </c>
      <c r="C480" s="10">
        <v>1.44E-2</v>
      </c>
    </row>
    <row r="481" spans="1:3" x14ac:dyDescent="0.25">
      <c r="A481" s="10">
        <v>1.78E-2</v>
      </c>
      <c r="B481" s="10">
        <v>-4.4000000000000004</v>
      </c>
      <c r="C481" s="10">
        <v>1.44E-2</v>
      </c>
    </row>
    <row r="482" spans="1:3" x14ac:dyDescent="0.25">
      <c r="A482" s="10">
        <v>1.7899999999999999E-2</v>
      </c>
      <c r="B482" s="10">
        <v>-4.5600000000000005</v>
      </c>
      <c r="C482" s="10">
        <v>1.6799999999999999E-2</v>
      </c>
    </row>
    <row r="483" spans="1:3" x14ac:dyDescent="0.25">
      <c r="A483" s="10">
        <v>1.7999999999999999E-2</v>
      </c>
      <c r="B483" s="10">
        <v>-4.5600000000000005</v>
      </c>
      <c r="C483" s="10">
        <v>1.6799999999999999E-2</v>
      </c>
    </row>
    <row r="484" spans="1:3" x14ac:dyDescent="0.25">
      <c r="A484" s="10">
        <v>1.8100000000000002E-2</v>
      </c>
      <c r="B484" s="10">
        <v>-4.7200000000000006</v>
      </c>
      <c r="C484" s="10">
        <v>1.9199999999999998E-2</v>
      </c>
    </row>
    <row r="485" spans="1:3" x14ac:dyDescent="0.25">
      <c r="A485" s="10">
        <v>1.8200000000000001E-2</v>
      </c>
      <c r="B485" s="10">
        <v>-4.7200000000000006</v>
      </c>
      <c r="C485" s="10">
        <v>1.9199999999999998E-2</v>
      </c>
    </row>
    <row r="486" spans="1:3" x14ac:dyDescent="0.25">
      <c r="A486" s="10">
        <v>1.83E-2</v>
      </c>
      <c r="B486" s="10">
        <v>-4.88</v>
      </c>
      <c r="C486" s="10">
        <v>2.1600000000000001E-2</v>
      </c>
    </row>
    <row r="487" spans="1:3" x14ac:dyDescent="0.25">
      <c r="A487" s="10">
        <v>1.84E-2</v>
      </c>
      <c r="B487" s="10">
        <v>-4.8</v>
      </c>
      <c r="C487" s="10">
        <v>2.1600000000000001E-2</v>
      </c>
    </row>
    <row r="488" spans="1:3" x14ac:dyDescent="0.25">
      <c r="A488" s="10">
        <v>1.8499999999999999E-2</v>
      </c>
      <c r="B488" s="10">
        <v>-4.88</v>
      </c>
      <c r="C488" s="10">
        <v>2.3199999999999998E-2</v>
      </c>
    </row>
    <row r="489" spans="1:3" x14ac:dyDescent="0.25">
      <c r="A489" s="10">
        <v>1.8599999999999998E-2</v>
      </c>
      <c r="B489" s="10">
        <v>-4.88</v>
      </c>
      <c r="C489" s="10">
        <v>2.3199999999999998E-2</v>
      </c>
    </row>
    <row r="490" spans="1:3" x14ac:dyDescent="0.25">
      <c r="A490" s="10">
        <v>1.8700000000000001E-2</v>
      </c>
      <c r="B490" s="10">
        <v>-4.88</v>
      </c>
      <c r="C490" s="10">
        <v>2.4799999999999999E-2</v>
      </c>
    </row>
    <row r="491" spans="1:3" x14ac:dyDescent="0.25">
      <c r="A491" s="10">
        <v>1.8800000000000001E-2</v>
      </c>
      <c r="B491" s="10">
        <v>-4.88</v>
      </c>
      <c r="C491" s="10">
        <v>2.5600000000000001E-2</v>
      </c>
    </row>
    <row r="492" spans="1:3" x14ac:dyDescent="0.25">
      <c r="A492" s="10">
        <v>1.89E-2</v>
      </c>
      <c r="B492" s="10">
        <v>-4.88</v>
      </c>
      <c r="C492" s="10">
        <v>2.7199999999999998E-2</v>
      </c>
    </row>
    <row r="493" spans="1:3" x14ac:dyDescent="0.25">
      <c r="A493" s="10">
        <v>1.9E-2</v>
      </c>
      <c r="B493" s="10">
        <v>-4.88</v>
      </c>
      <c r="C493" s="10">
        <v>2.7199999999999998E-2</v>
      </c>
    </row>
    <row r="494" spans="1:3" x14ac:dyDescent="0.25">
      <c r="A494" s="10">
        <v>1.9099999999999999E-2</v>
      </c>
      <c r="B494" s="10">
        <v>-4.8</v>
      </c>
      <c r="C494" s="10">
        <v>2.8799999999999999E-2</v>
      </c>
    </row>
    <row r="495" spans="1:3" x14ac:dyDescent="0.25">
      <c r="A495" s="10">
        <v>1.9199999999999998E-2</v>
      </c>
      <c r="B495" s="10">
        <v>-4.88</v>
      </c>
      <c r="C495" s="10">
        <v>2.8799999999999999E-2</v>
      </c>
    </row>
    <row r="496" spans="1:3" x14ac:dyDescent="0.25">
      <c r="A496" s="10">
        <v>1.9300000000000001E-2</v>
      </c>
      <c r="B496" s="10">
        <v>-4.8</v>
      </c>
      <c r="C496" s="10">
        <v>3.04E-2</v>
      </c>
    </row>
    <row r="497" spans="1:3" x14ac:dyDescent="0.25">
      <c r="A497" s="10">
        <v>1.9400000000000001E-2</v>
      </c>
      <c r="B497" s="10">
        <v>-4.8</v>
      </c>
      <c r="C497" s="10">
        <v>2.9600000000000001E-2</v>
      </c>
    </row>
    <row r="498" spans="1:3" x14ac:dyDescent="0.25">
      <c r="A498" s="10">
        <v>1.95E-2</v>
      </c>
      <c r="B498" s="10">
        <v>-4.88</v>
      </c>
      <c r="C498" s="10">
        <v>3.2000000000000001E-2</v>
      </c>
    </row>
    <row r="499" spans="1:3" x14ac:dyDescent="0.25">
      <c r="A499" s="10">
        <v>1.9599999999999999E-2</v>
      </c>
      <c r="B499" s="10">
        <v>-4.8</v>
      </c>
      <c r="C499" s="10">
        <v>3.1199999999999999E-2</v>
      </c>
    </row>
    <row r="500" spans="1:3" x14ac:dyDescent="0.25">
      <c r="A500" s="10">
        <v>1.9699999999999999E-2</v>
      </c>
      <c r="B500" s="10">
        <v>-4.88</v>
      </c>
      <c r="C500" s="10">
        <v>3.2800000000000003E-2</v>
      </c>
    </row>
    <row r="501" spans="1:3" x14ac:dyDescent="0.25">
      <c r="A501" s="10">
        <v>1.9800000000000002E-2</v>
      </c>
      <c r="B501" s="10">
        <v>-4.8</v>
      </c>
      <c r="C501" s="10">
        <v>3.2800000000000003E-2</v>
      </c>
    </row>
    <row r="502" spans="1:3" x14ac:dyDescent="0.25">
      <c r="A502" s="10">
        <v>1.9900000000000001E-2</v>
      </c>
      <c r="B502" s="10">
        <v>-4.7200000000000006</v>
      </c>
      <c r="C502" s="10">
        <v>3.3599999999999998E-2</v>
      </c>
    </row>
    <row r="503" spans="1:3" x14ac:dyDescent="0.25">
      <c r="A503" s="10">
        <v>0.02</v>
      </c>
      <c r="B503" s="10">
        <v>-4.7200000000000006</v>
      </c>
      <c r="C503" s="10">
        <v>3.3599999999999998E-2</v>
      </c>
    </row>
    <row r="504" spans="1:3" x14ac:dyDescent="0.25">
      <c r="A504" s="10">
        <v>2.01E-2</v>
      </c>
      <c r="B504" s="10">
        <v>-4.6399999999999997</v>
      </c>
      <c r="C504" s="10">
        <v>3.44E-2</v>
      </c>
    </row>
    <row r="505" spans="1:3" x14ac:dyDescent="0.25">
      <c r="A505" s="10">
        <v>2.0199999999999999E-2</v>
      </c>
      <c r="B505" s="10">
        <v>-4.7200000000000006</v>
      </c>
      <c r="C505" s="10">
        <v>3.44E-2</v>
      </c>
    </row>
    <row r="506" spans="1:3" x14ac:dyDescent="0.25">
      <c r="A506" s="10">
        <v>2.0299999999999999E-2</v>
      </c>
      <c r="B506" s="10">
        <v>-4.4799999999999995</v>
      </c>
      <c r="C506" s="10">
        <v>3.5200000000000002E-2</v>
      </c>
    </row>
    <row r="507" spans="1:3" x14ac:dyDescent="0.25">
      <c r="A507" s="10">
        <v>2.0400000000000001E-2</v>
      </c>
      <c r="B507" s="10">
        <v>-4.4799999999999995</v>
      </c>
      <c r="C507" s="10">
        <v>3.5200000000000002E-2</v>
      </c>
    </row>
    <row r="508" spans="1:3" x14ac:dyDescent="0.25">
      <c r="A508" s="10">
        <v>2.0500000000000001E-2</v>
      </c>
      <c r="B508" s="10">
        <v>-4.32</v>
      </c>
      <c r="C508" s="10">
        <v>3.5999999999999997E-2</v>
      </c>
    </row>
    <row r="509" spans="1:3" x14ac:dyDescent="0.25">
      <c r="A509" s="10">
        <v>2.06E-2</v>
      </c>
      <c r="B509" s="10">
        <v>-4.32</v>
      </c>
      <c r="C509" s="10">
        <v>3.5999999999999997E-2</v>
      </c>
    </row>
    <row r="510" spans="1:3" x14ac:dyDescent="0.25">
      <c r="A510" s="10">
        <v>2.07E-2</v>
      </c>
      <c r="B510" s="10">
        <v>-4.16</v>
      </c>
      <c r="C510" s="10">
        <v>3.5200000000000002E-2</v>
      </c>
    </row>
    <row r="511" spans="1:3" x14ac:dyDescent="0.25">
      <c r="A511" s="10">
        <v>2.0799999999999999E-2</v>
      </c>
      <c r="B511" s="10">
        <v>-4.16</v>
      </c>
      <c r="C511" s="10">
        <v>3.5200000000000002E-2</v>
      </c>
    </row>
    <row r="512" spans="1:3" x14ac:dyDescent="0.25">
      <c r="A512" s="10">
        <v>2.0899999999999998E-2</v>
      </c>
      <c r="B512" s="10">
        <v>-3.9200000000000004</v>
      </c>
      <c r="C512" s="10">
        <v>3.6799999999999999E-2</v>
      </c>
    </row>
    <row r="513" spans="1:3" x14ac:dyDescent="0.25">
      <c r="A513" s="10">
        <v>2.1000000000000001E-2</v>
      </c>
      <c r="B513" s="10">
        <v>-3.9200000000000004</v>
      </c>
      <c r="C513" s="10">
        <v>3.5999999999999997E-2</v>
      </c>
    </row>
    <row r="514" spans="1:3" x14ac:dyDescent="0.25">
      <c r="A514" s="10">
        <v>2.1100000000000001E-2</v>
      </c>
      <c r="B514" s="10">
        <v>-3.6799999999999997</v>
      </c>
      <c r="C514" s="10">
        <v>3.5200000000000002E-2</v>
      </c>
    </row>
    <row r="515" spans="1:3" x14ac:dyDescent="0.25">
      <c r="A515" s="10">
        <v>2.12E-2</v>
      </c>
      <c r="B515" s="10">
        <v>-3.6799999999999997</v>
      </c>
      <c r="C515" s="10">
        <v>3.5999999999999997E-2</v>
      </c>
    </row>
    <row r="516" spans="1:3" x14ac:dyDescent="0.25">
      <c r="A516" s="10">
        <v>2.1299999999999999E-2</v>
      </c>
      <c r="B516" s="10">
        <v>-3.44</v>
      </c>
      <c r="C516" s="10">
        <v>3.5200000000000002E-2</v>
      </c>
    </row>
    <row r="517" spans="1:3" x14ac:dyDescent="0.25">
      <c r="A517" s="10">
        <v>2.1399999999999999E-2</v>
      </c>
      <c r="B517" s="10">
        <v>-3.44</v>
      </c>
      <c r="C517" s="10">
        <v>3.5200000000000002E-2</v>
      </c>
    </row>
    <row r="518" spans="1:3" x14ac:dyDescent="0.25">
      <c r="A518" s="10">
        <v>2.1499999999999998E-2</v>
      </c>
      <c r="B518" s="10">
        <v>-3.12</v>
      </c>
      <c r="C518" s="10">
        <v>3.44E-2</v>
      </c>
    </row>
    <row r="519" spans="1:3" x14ac:dyDescent="0.25">
      <c r="A519" s="10">
        <v>2.1600000000000001E-2</v>
      </c>
      <c r="B519" s="10">
        <v>-3.12</v>
      </c>
      <c r="C519" s="10">
        <v>3.5200000000000002E-2</v>
      </c>
    </row>
    <row r="520" spans="1:3" x14ac:dyDescent="0.25">
      <c r="A520" s="10">
        <v>2.1700000000000001E-2</v>
      </c>
      <c r="B520" s="10">
        <v>-2.8</v>
      </c>
      <c r="C520" s="10">
        <v>3.3599999999999998E-2</v>
      </c>
    </row>
    <row r="521" spans="1:3" x14ac:dyDescent="0.25">
      <c r="A521" s="10">
        <v>2.18E-2</v>
      </c>
      <c r="B521" s="10">
        <v>-2.7199999999999998</v>
      </c>
      <c r="C521" s="10">
        <v>3.3599999999999998E-2</v>
      </c>
    </row>
    <row r="522" spans="1:3" x14ac:dyDescent="0.25">
      <c r="A522" s="10">
        <v>2.1899999999999999E-2</v>
      </c>
      <c r="B522" s="10">
        <v>-2.48</v>
      </c>
      <c r="C522" s="10">
        <v>3.2800000000000003E-2</v>
      </c>
    </row>
    <row r="523" spans="1:3" x14ac:dyDescent="0.25">
      <c r="A523" s="10">
        <v>2.1999999999999999E-2</v>
      </c>
      <c r="B523" s="10">
        <v>-2.3199999999999998</v>
      </c>
      <c r="C523" s="10">
        <v>3.2800000000000003E-2</v>
      </c>
    </row>
    <row r="524" spans="1:3" x14ac:dyDescent="0.25">
      <c r="A524" s="10">
        <v>2.2100000000000002E-2</v>
      </c>
      <c r="B524" s="10">
        <v>-2</v>
      </c>
      <c r="C524" s="10">
        <v>3.1199999999999999E-2</v>
      </c>
    </row>
    <row r="525" spans="1:3" x14ac:dyDescent="0.25">
      <c r="A525" s="10">
        <v>2.2200000000000001E-2</v>
      </c>
      <c r="B525" s="10">
        <v>-2</v>
      </c>
      <c r="C525" s="10">
        <v>3.1199999999999999E-2</v>
      </c>
    </row>
    <row r="526" spans="1:3" x14ac:dyDescent="0.25">
      <c r="A526" s="10">
        <v>2.23E-2</v>
      </c>
      <c r="B526" s="10">
        <v>-1.6</v>
      </c>
      <c r="C526" s="10">
        <v>2.9600000000000001E-2</v>
      </c>
    </row>
    <row r="527" spans="1:3" x14ac:dyDescent="0.25">
      <c r="A527" s="10">
        <v>2.24E-2</v>
      </c>
      <c r="B527" s="10">
        <v>-1.6</v>
      </c>
      <c r="C527" s="10">
        <v>3.04E-2</v>
      </c>
    </row>
    <row r="528" spans="1:3" x14ac:dyDescent="0.25">
      <c r="A528" s="10">
        <v>2.2499999999999999E-2</v>
      </c>
      <c r="B528" s="10">
        <v>-1.28</v>
      </c>
      <c r="C528" s="10">
        <v>2.8000000000000001E-2</v>
      </c>
    </row>
    <row r="529" spans="1:3" x14ac:dyDescent="0.25">
      <c r="A529" s="10">
        <v>2.2599999999999999E-2</v>
      </c>
      <c r="B529" s="10">
        <v>-1.28</v>
      </c>
      <c r="C529" s="10">
        <v>2.8000000000000001E-2</v>
      </c>
    </row>
    <row r="530" spans="1:3" x14ac:dyDescent="0.25">
      <c r="A530" s="10">
        <v>2.2700000000000001E-2</v>
      </c>
      <c r="B530" s="10">
        <v>-0.88000000000000012</v>
      </c>
      <c r="C530" s="10">
        <v>2.64E-2</v>
      </c>
    </row>
    <row r="531" spans="1:3" x14ac:dyDescent="0.25">
      <c r="A531" s="10">
        <v>2.2800000000000001E-2</v>
      </c>
      <c r="B531" s="10">
        <v>-0.88000000000000012</v>
      </c>
      <c r="C531" s="10">
        <v>2.64E-2</v>
      </c>
    </row>
    <row r="532" spans="1:3" x14ac:dyDescent="0.25">
      <c r="A532" s="10">
        <v>2.29E-2</v>
      </c>
      <c r="B532" s="10">
        <v>-0.55999999999999994</v>
      </c>
      <c r="C532" s="10">
        <v>2.4799999999999999E-2</v>
      </c>
    </row>
    <row r="533" spans="1:3" x14ac:dyDescent="0.25">
      <c r="A533" s="10">
        <v>2.3E-2</v>
      </c>
      <c r="B533" s="10">
        <v>-0.48</v>
      </c>
      <c r="C533" s="10">
        <v>2.4799999999999999E-2</v>
      </c>
    </row>
    <row r="534" spans="1:3" x14ac:dyDescent="0.25">
      <c r="A534" s="10">
        <v>2.3099999999999999E-2</v>
      </c>
      <c r="B534" s="10">
        <v>-0.08</v>
      </c>
      <c r="C534" s="10">
        <v>2.3199999999999998E-2</v>
      </c>
    </row>
    <row r="535" spans="1:3" x14ac:dyDescent="0.25">
      <c r="A535" s="10">
        <v>2.3199999999999998E-2</v>
      </c>
      <c r="B535" s="10">
        <v>0</v>
      </c>
      <c r="C535" s="10">
        <v>2.24E-2</v>
      </c>
    </row>
    <row r="536" spans="1:3" x14ac:dyDescent="0.25">
      <c r="A536" s="10">
        <v>2.3300000000000001E-2</v>
      </c>
      <c r="B536" s="10">
        <v>0.24</v>
      </c>
      <c r="C536" s="10">
        <v>2.0799999999999999E-2</v>
      </c>
    </row>
    <row r="537" spans="1:3" x14ac:dyDescent="0.25">
      <c r="A537" s="10">
        <v>2.3400000000000001E-2</v>
      </c>
      <c r="B537" s="10">
        <v>0.32</v>
      </c>
      <c r="C537" s="10">
        <v>2.0799999999999999E-2</v>
      </c>
    </row>
    <row r="538" spans="1:3" x14ac:dyDescent="0.25">
      <c r="A538" s="10">
        <v>2.35E-2</v>
      </c>
      <c r="B538" s="10">
        <v>0.64</v>
      </c>
      <c r="C538" s="10">
        <v>1.84E-2</v>
      </c>
    </row>
    <row r="539" spans="1:3" x14ac:dyDescent="0.25">
      <c r="A539" s="10">
        <v>2.3599999999999999E-2</v>
      </c>
      <c r="B539" s="10">
        <v>0.64</v>
      </c>
      <c r="C539" s="10">
        <v>1.7600000000000001E-2</v>
      </c>
    </row>
    <row r="540" spans="1:3" x14ac:dyDescent="0.25">
      <c r="A540" s="10">
        <v>2.3699999999999999E-2</v>
      </c>
      <c r="B540" s="10">
        <v>0.96</v>
      </c>
      <c r="C540" s="10">
        <v>1.6E-2</v>
      </c>
    </row>
    <row r="541" spans="1:3" x14ac:dyDescent="0.25">
      <c r="A541" s="10">
        <v>2.3800000000000002E-2</v>
      </c>
      <c r="B541" s="10">
        <v>0.96</v>
      </c>
      <c r="C541" s="10">
        <v>1.52E-2</v>
      </c>
    </row>
    <row r="542" spans="1:3" x14ac:dyDescent="0.25">
      <c r="A542" s="10">
        <v>2.3900000000000001E-2</v>
      </c>
      <c r="B542" s="10">
        <v>1.3599999999999999</v>
      </c>
      <c r="C542" s="10">
        <v>1.2800000000000001E-2</v>
      </c>
    </row>
    <row r="543" spans="1:3" x14ac:dyDescent="0.25">
      <c r="A543" s="10">
        <v>2.4E-2</v>
      </c>
      <c r="B543" s="10">
        <v>1.3599999999999999</v>
      </c>
      <c r="C543" s="10">
        <v>1.2800000000000001E-2</v>
      </c>
    </row>
    <row r="544" spans="1:3" x14ac:dyDescent="0.25">
      <c r="A544" s="10">
        <v>2.41E-2</v>
      </c>
      <c r="B544" s="10">
        <v>1.6</v>
      </c>
      <c r="C544" s="10">
        <v>1.12E-2</v>
      </c>
    </row>
    <row r="545" spans="1:3" x14ac:dyDescent="0.25">
      <c r="A545" s="10">
        <v>2.4199999999999999E-2</v>
      </c>
      <c r="B545" s="10">
        <v>1.6</v>
      </c>
      <c r="C545" s="10">
        <v>1.04E-2</v>
      </c>
    </row>
    <row r="546" spans="1:3" x14ac:dyDescent="0.25">
      <c r="A546" s="10">
        <v>2.4299999999999999E-2</v>
      </c>
      <c r="B546" s="10">
        <v>2</v>
      </c>
      <c r="C546" s="10">
        <v>8.0000000000000002E-3</v>
      </c>
    </row>
    <row r="547" spans="1:3" x14ac:dyDescent="0.25">
      <c r="A547" s="10">
        <v>2.4400000000000002E-2</v>
      </c>
      <c r="B547" s="10">
        <v>2</v>
      </c>
      <c r="C547" s="10">
        <v>8.0000000000000002E-3</v>
      </c>
    </row>
    <row r="548" spans="1:3" x14ac:dyDescent="0.25">
      <c r="A548" s="10">
        <v>2.4500000000000001E-2</v>
      </c>
      <c r="B548" s="10">
        <v>2.2399999999999998</v>
      </c>
      <c r="C548" s="10">
        <v>4.7999999999999996E-3</v>
      </c>
    </row>
    <row r="549" spans="1:3" x14ac:dyDescent="0.25">
      <c r="A549" s="10">
        <v>2.46E-2</v>
      </c>
      <c r="B549" s="10">
        <v>2.3199999999999998</v>
      </c>
      <c r="C549" s="10">
        <v>4.7999999999999996E-3</v>
      </c>
    </row>
    <row r="550" spans="1:3" x14ac:dyDescent="0.25">
      <c r="A550" s="10">
        <v>2.47E-2</v>
      </c>
      <c r="B550" s="10">
        <v>2.56</v>
      </c>
      <c r="C550" s="10">
        <v>3.2000000000000002E-3</v>
      </c>
    </row>
    <row r="551" spans="1:3" x14ac:dyDescent="0.25">
      <c r="A551" s="10">
        <v>2.4799999999999999E-2</v>
      </c>
      <c r="B551" s="10">
        <v>2.56</v>
      </c>
      <c r="C551" s="10">
        <v>2.3999999999999998E-3</v>
      </c>
    </row>
    <row r="552" spans="1:3" x14ac:dyDescent="0.25">
      <c r="A552" s="10">
        <v>2.4899999999999999E-2</v>
      </c>
      <c r="B552" s="10">
        <v>2.88</v>
      </c>
      <c r="C552" s="10">
        <v>0</v>
      </c>
    </row>
    <row r="553" spans="1:3" x14ac:dyDescent="0.25">
      <c r="A553" s="10">
        <v>2.5000000000000001E-2</v>
      </c>
      <c r="B553" s="10">
        <v>2.88</v>
      </c>
      <c r="C553" s="10">
        <v>0</v>
      </c>
    </row>
    <row r="554" spans="1:3" x14ac:dyDescent="0.25">
      <c r="A554" s="10">
        <v>2.5100000000000001E-2</v>
      </c>
      <c r="B554" s="10">
        <v>3.2</v>
      </c>
      <c r="C554" s="10">
        <v>-1.6000000000000001E-3</v>
      </c>
    </row>
    <row r="555" spans="1:3" x14ac:dyDescent="0.25">
      <c r="A555" s="10">
        <v>2.52E-2</v>
      </c>
      <c r="B555" s="10">
        <v>3.2</v>
      </c>
      <c r="C555" s="10">
        <v>-1.6000000000000001E-3</v>
      </c>
    </row>
    <row r="556" spans="1:3" x14ac:dyDescent="0.25">
      <c r="A556" s="10">
        <v>2.53E-2</v>
      </c>
      <c r="B556" s="10">
        <v>3.3600000000000003</v>
      </c>
      <c r="C556" s="10">
        <v>-4.7999999999999996E-3</v>
      </c>
    </row>
    <row r="557" spans="1:3" x14ac:dyDescent="0.25">
      <c r="A557" s="10">
        <v>2.5399999999999999E-2</v>
      </c>
      <c r="B557" s="10">
        <v>3.44</v>
      </c>
      <c r="C557" s="10">
        <v>-4.0000000000000001E-3</v>
      </c>
    </row>
    <row r="558" spans="1:3" x14ac:dyDescent="0.25">
      <c r="A558" s="10">
        <v>2.5499999999999998E-2</v>
      </c>
      <c r="B558" s="10">
        <v>3.6799999999999997</v>
      </c>
      <c r="C558" s="10">
        <v>-7.1999999999999998E-3</v>
      </c>
    </row>
    <row r="559" spans="1:3" x14ac:dyDescent="0.25">
      <c r="A559" s="10">
        <v>2.5600000000000001E-2</v>
      </c>
      <c r="B559" s="10">
        <v>3.6799999999999997</v>
      </c>
      <c r="C559" s="10">
        <v>-7.1999999999999998E-3</v>
      </c>
    </row>
    <row r="560" spans="1:3" x14ac:dyDescent="0.25">
      <c r="A560" s="10">
        <v>2.5700000000000001E-2</v>
      </c>
      <c r="B560" s="10">
        <v>4</v>
      </c>
      <c r="C560" s="10">
        <v>-9.5999999999999992E-3</v>
      </c>
    </row>
    <row r="561" spans="1:3" x14ac:dyDescent="0.25">
      <c r="A561" s="10">
        <v>2.58E-2</v>
      </c>
      <c r="B561" s="10">
        <v>4</v>
      </c>
      <c r="C561" s="10">
        <v>-9.5999999999999992E-3</v>
      </c>
    </row>
    <row r="562" spans="1:3" x14ac:dyDescent="0.25">
      <c r="A562" s="10">
        <v>2.5899999999999999E-2</v>
      </c>
      <c r="B562" s="10">
        <v>4.24</v>
      </c>
      <c r="C562" s="10">
        <v>-1.2E-2</v>
      </c>
    </row>
    <row r="563" spans="1:3" x14ac:dyDescent="0.25">
      <c r="A563" s="10">
        <v>2.5999999999999999E-2</v>
      </c>
      <c r="B563" s="10">
        <v>4.16</v>
      </c>
      <c r="C563" s="10">
        <v>-1.2800000000000001E-2</v>
      </c>
    </row>
    <row r="564" spans="1:3" x14ac:dyDescent="0.25">
      <c r="A564" s="10">
        <v>2.6100000000000002E-2</v>
      </c>
      <c r="B564" s="10">
        <v>4.4000000000000004</v>
      </c>
      <c r="C564" s="10">
        <v>-1.44E-2</v>
      </c>
    </row>
    <row r="565" spans="1:3" x14ac:dyDescent="0.25">
      <c r="A565" s="10">
        <v>2.6200000000000001E-2</v>
      </c>
      <c r="B565" s="10">
        <v>4.4000000000000004</v>
      </c>
      <c r="C565" s="10">
        <v>-1.52E-2</v>
      </c>
    </row>
    <row r="566" spans="1:3" x14ac:dyDescent="0.25">
      <c r="A566" s="10">
        <v>2.63E-2</v>
      </c>
      <c r="B566" s="10">
        <v>4.5600000000000005</v>
      </c>
      <c r="C566" s="10">
        <v>-1.6799999999999999E-2</v>
      </c>
    </row>
    <row r="567" spans="1:3" x14ac:dyDescent="0.25">
      <c r="A567" s="10">
        <v>2.64E-2</v>
      </c>
      <c r="B567" s="10">
        <v>4.4799999999999995</v>
      </c>
      <c r="C567" s="10">
        <v>-1.6799999999999999E-2</v>
      </c>
    </row>
    <row r="568" spans="1:3" x14ac:dyDescent="0.25">
      <c r="A568" s="10">
        <v>2.6499999999999999E-2</v>
      </c>
      <c r="B568" s="10">
        <v>4.7200000000000006</v>
      </c>
      <c r="C568" s="10">
        <v>-1.9199999999999998E-2</v>
      </c>
    </row>
    <row r="569" spans="1:3" x14ac:dyDescent="0.25">
      <c r="A569" s="10">
        <v>2.6599999999999999E-2</v>
      </c>
      <c r="B569" s="10">
        <v>4.6399999999999997</v>
      </c>
      <c r="C569" s="10">
        <v>-0.02</v>
      </c>
    </row>
    <row r="570" spans="1:3" x14ac:dyDescent="0.25">
      <c r="A570" s="10">
        <v>2.6700000000000002E-2</v>
      </c>
      <c r="B570" s="10">
        <v>4.8</v>
      </c>
      <c r="C570" s="10">
        <v>-2.24E-2</v>
      </c>
    </row>
    <row r="571" spans="1:3" x14ac:dyDescent="0.25">
      <c r="A571" s="10">
        <v>2.6800000000000001E-2</v>
      </c>
      <c r="B571" s="10">
        <v>4.8</v>
      </c>
      <c r="C571" s="10">
        <v>-2.24E-2</v>
      </c>
    </row>
    <row r="572" spans="1:3" x14ac:dyDescent="0.25">
      <c r="A572" s="10">
        <v>2.69E-2</v>
      </c>
      <c r="B572" s="10">
        <v>4.8</v>
      </c>
      <c r="C572" s="10">
        <v>-2.3199999999999998E-2</v>
      </c>
    </row>
    <row r="573" spans="1:3" x14ac:dyDescent="0.25">
      <c r="A573" s="10">
        <v>2.7E-2</v>
      </c>
      <c r="B573" s="10">
        <v>4.8</v>
      </c>
      <c r="C573" s="10">
        <v>-2.3199999999999998E-2</v>
      </c>
    </row>
    <row r="574" spans="1:3" x14ac:dyDescent="0.25">
      <c r="A574" s="10">
        <v>2.7099999999999999E-2</v>
      </c>
      <c r="B574" s="10">
        <v>4.8</v>
      </c>
      <c r="C574" s="10">
        <v>-2.64E-2</v>
      </c>
    </row>
    <row r="575" spans="1:3" x14ac:dyDescent="0.25">
      <c r="A575" s="10">
        <v>2.7199999999999998E-2</v>
      </c>
      <c r="B575" s="10">
        <v>4.8</v>
      </c>
      <c r="C575" s="10">
        <v>-2.5600000000000001E-2</v>
      </c>
    </row>
    <row r="576" spans="1:3" x14ac:dyDescent="0.25">
      <c r="A576" s="10">
        <v>2.7300000000000001E-2</v>
      </c>
      <c r="B576" s="10">
        <v>4.8</v>
      </c>
      <c r="C576" s="10">
        <v>-2.7199999999999998E-2</v>
      </c>
    </row>
    <row r="577" spans="1:3" x14ac:dyDescent="0.25">
      <c r="A577" s="10">
        <v>2.7400000000000001E-2</v>
      </c>
      <c r="B577" s="10">
        <v>4.8</v>
      </c>
      <c r="C577" s="10">
        <v>-2.8000000000000001E-2</v>
      </c>
    </row>
    <row r="578" spans="1:3" x14ac:dyDescent="0.25">
      <c r="A578" s="10">
        <v>2.75E-2</v>
      </c>
      <c r="B578" s="10">
        <v>4.8</v>
      </c>
      <c r="C578" s="10">
        <v>-2.8799999999999999E-2</v>
      </c>
    </row>
    <row r="579" spans="1:3" x14ac:dyDescent="0.25">
      <c r="A579" s="10">
        <v>2.76E-2</v>
      </c>
      <c r="B579" s="10">
        <v>4.8</v>
      </c>
      <c r="C579" s="10">
        <v>-2.8799999999999999E-2</v>
      </c>
    </row>
    <row r="580" spans="1:3" x14ac:dyDescent="0.25">
      <c r="A580" s="10">
        <v>2.7699999999999999E-2</v>
      </c>
      <c r="B580" s="10">
        <v>4.8</v>
      </c>
      <c r="C580" s="10">
        <v>-2.9600000000000001E-2</v>
      </c>
    </row>
    <row r="581" spans="1:3" x14ac:dyDescent="0.25">
      <c r="A581" s="10">
        <v>2.7799999999999998E-2</v>
      </c>
      <c r="B581" s="10">
        <v>4.8</v>
      </c>
      <c r="C581" s="10">
        <v>-3.04E-2</v>
      </c>
    </row>
    <row r="582" spans="1:3" x14ac:dyDescent="0.25">
      <c r="A582" s="10">
        <v>2.7900000000000001E-2</v>
      </c>
      <c r="B582" s="10">
        <v>4.7200000000000006</v>
      </c>
      <c r="C582" s="10">
        <v>-3.1199999999999999E-2</v>
      </c>
    </row>
    <row r="583" spans="1:3" x14ac:dyDescent="0.25">
      <c r="A583" s="10">
        <v>2.8000000000000001E-2</v>
      </c>
      <c r="B583" s="10">
        <v>4.8</v>
      </c>
      <c r="C583" s="10">
        <v>-3.1199999999999999E-2</v>
      </c>
    </row>
    <row r="584" spans="1:3" x14ac:dyDescent="0.25">
      <c r="A584" s="10">
        <v>2.81E-2</v>
      </c>
      <c r="B584" s="10">
        <v>4.7200000000000006</v>
      </c>
      <c r="C584" s="10">
        <v>-3.2800000000000003E-2</v>
      </c>
    </row>
    <row r="585" spans="1:3" x14ac:dyDescent="0.25">
      <c r="A585" s="10">
        <v>2.8199999999999999E-2</v>
      </c>
      <c r="B585" s="10">
        <v>4.7200000000000006</v>
      </c>
      <c r="C585" s="10">
        <v>-3.2800000000000003E-2</v>
      </c>
    </row>
    <row r="586" spans="1:3" x14ac:dyDescent="0.25">
      <c r="A586" s="10">
        <v>2.8299999999999999E-2</v>
      </c>
      <c r="B586" s="10">
        <v>4.6399999999999997</v>
      </c>
      <c r="C586" s="10">
        <v>-3.3599999999999998E-2</v>
      </c>
    </row>
    <row r="587" spans="1:3" x14ac:dyDescent="0.25">
      <c r="A587" s="10">
        <v>2.8400000000000002E-2</v>
      </c>
      <c r="B587" s="10">
        <v>4.6399999999999997</v>
      </c>
      <c r="C587" s="10">
        <v>-3.3599999999999998E-2</v>
      </c>
    </row>
    <row r="588" spans="1:3" x14ac:dyDescent="0.25">
      <c r="A588" s="10">
        <v>2.8500000000000001E-2</v>
      </c>
      <c r="B588" s="10">
        <v>4.5600000000000005</v>
      </c>
      <c r="C588" s="10">
        <v>-3.44E-2</v>
      </c>
    </row>
    <row r="589" spans="1:3" x14ac:dyDescent="0.25">
      <c r="A589" s="10">
        <v>2.86E-2</v>
      </c>
      <c r="B589" s="10">
        <v>4.5600000000000005</v>
      </c>
      <c r="C589" s="10">
        <v>-3.44E-2</v>
      </c>
    </row>
    <row r="590" spans="1:3" x14ac:dyDescent="0.25">
      <c r="A590" s="10">
        <v>2.87E-2</v>
      </c>
      <c r="B590" s="10">
        <v>4.32</v>
      </c>
      <c r="C590" s="10">
        <v>-3.5200000000000002E-2</v>
      </c>
    </row>
    <row r="591" spans="1:3" x14ac:dyDescent="0.25">
      <c r="A591" s="10">
        <v>2.8799999999999999E-2</v>
      </c>
      <c r="B591" s="10">
        <v>4.4000000000000004</v>
      </c>
      <c r="C591" s="10">
        <v>-3.5200000000000002E-2</v>
      </c>
    </row>
    <row r="592" spans="1:3" x14ac:dyDescent="0.25">
      <c r="A592" s="10">
        <v>2.8899999999999999E-2</v>
      </c>
      <c r="B592" s="10">
        <v>4.24</v>
      </c>
      <c r="C592" s="10">
        <v>-3.5999999999999997E-2</v>
      </c>
    </row>
    <row r="593" spans="1:3" x14ac:dyDescent="0.25">
      <c r="A593" s="10">
        <v>2.9000000000000001E-2</v>
      </c>
      <c r="B593" s="10">
        <v>4.16</v>
      </c>
      <c r="C593" s="10">
        <v>-3.5200000000000002E-2</v>
      </c>
    </row>
    <row r="594" spans="1:3" x14ac:dyDescent="0.25">
      <c r="A594" s="10">
        <v>2.9100000000000001E-2</v>
      </c>
      <c r="B594" s="10">
        <v>4</v>
      </c>
      <c r="C594" s="10">
        <v>-3.5999999999999997E-2</v>
      </c>
    </row>
    <row r="595" spans="1:3" x14ac:dyDescent="0.25">
      <c r="A595" s="10">
        <v>2.92E-2</v>
      </c>
      <c r="B595" s="10">
        <v>4</v>
      </c>
      <c r="C595" s="10">
        <v>-3.5200000000000002E-2</v>
      </c>
    </row>
    <row r="596" spans="1:3" x14ac:dyDescent="0.25">
      <c r="A596" s="10">
        <v>2.93E-2</v>
      </c>
      <c r="B596" s="10">
        <v>3.84</v>
      </c>
      <c r="C596" s="10">
        <v>-3.5999999999999997E-2</v>
      </c>
    </row>
    <row r="597" spans="1:3" x14ac:dyDescent="0.25">
      <c r="A597" s="10">
        <v>2.9399999999999999E-2</v>
      </c>
      <c r="B597" s="10">
        <v>3.84</v>
      </c>
      <c r="C597" s="10">
        <v>-3.5200000000000002E-2</v>
      </c>
    </row>
    <row r="598" spans="1:3" x14ac:dyDescent="0.25">
      <c r="A598" s="10">
        <v>2.9499999999999998E-2</v>
      </c>
      <c r="B598" s="10">
        <v>3.6</v>
      </c>
      <c r="C598" s="10">
        <v>-3.5999999999999997E-2</v>
      </c>
    </row>
    <row r="599" spans="1:3" x14ac:dyDescent="0.25">
      <c r="A599" s="10">
        <v>2.9600000000000001E-2</v>
      </c>
      <c r="B599" s="10">
        <v>3.5200000000000005</v>
      </c>
      <c r="C599" s="10">
        <v>-3.5200000000000002E-2</v>
      </c>
    </row>
    <row r="600" spans="1:3" x14ac:dyDescent="0.25">
      <c r="A600" s="10">
        <v>2.9700000000000001E-2</v>
      </c>
      <c r="B600" s="10">
        <v>3.28</v>
      </c>
      <c r="C600" s="10">
        <v>-3.5200000000000002E-2</v>
      </c>
    </row>
    <row r="601" spans="1:3" x14ac:dyDescent="0.25">
      <c r="A601" s="10">
        <v>2.98E-2</v>
      </c>
      <c r="B601" s="10">
        <v>3.2</v>
      </c>
      <c r="C601" s="10">
        <v>-3.44E-2</v>
      </c>
    </row>
    <row r="602" spans="1:3" x14ac:dyDescent="0.25">
      <c r="A602" s="10">
        <v>2.9899999999999999E-2</v>
      </c>
      <c r="B602" s="10">
        <v>2.88</v>
      </c>
      <c r="C602" s="10">
        <v>-3.5200000000000002E-2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02"/>
  <sheetViews>
    <sheetView workbookViewId="0">
      <selection activeCell="F7" sqref="F7"/>
    </sheetView>
  </sheetViews>
  <sheetFormatPr defaultRowHeight="15" x14ac:dyDescent="0.25"/>
  <cols>
    <col min="1" max="5" width="9.140625" style="10"/>
    <col min="6" max="6" width="10.85546875" style="10" customWidth="1"/>
    <col min="7" max="7" width="9.140625" style="10"/>
  </cols>
  <sheetData>
    <row r="1" spans="1:8" x14ac:dyDescent="0.25">
      <c r="A1" s="10" t="s">
        <v>48</v>
      </c>
      <c r="B1" s="10" t="s">
        <v>47</v>
      </c>
      <c r="C1" s="10" t="s">
        <v>46</v>
      </c>
      <c r="F1" s="10" t="s">
        <v>54</v>
      </c>
      <c r="G1" s="10">
        <f>G2*G3</f>
        <v>1.9885792488312741</v>
      </c>
      <c r="H1" t="s">
        <v>24</v>
      </c>
    </row>
    <row r="2" spans="1:8" x14ac:dyDescent="0.25">
      <c r="A2" s="10" t="s">
        <v>45</v>
      </c>
      <c r="B2" s="10" t="s">
        <v>52</v>
      </c>
      <c r="C2" s="10" t="s">
        <v>53</v>
      </c>
      <c r="D2" s="10" t="s">
        <v>22</v>
      </c>
      <c r="E2" s="10" t="s">
        <v>27</v>
      </c>
      <c r="F2" s="10" t="s">
        <v>25</v>
      </c>
      <c r="G2" s="10">
        <f>SQRT(AVERAGE(E3:E169))</f>
        <v>5.0457798088678354</v>
      </c>
      <c r="H2" t="s">
        <v>28</v>
      </c>
    </row>
    <row r="3" spans="1:8" x14ac:dyDescent="0.25">
      <c r="A3" s="10">
        <v>-2.0199999999999999E-2</v>
      </c>
      <c r="B3" s="10">
        <v>4.5599999999999996</v>
      </c>
      <c r="C3" s="10">
        <v>-4.8800000000000003E-2</v>
      </c>
      <c r="D3" s="10">
        <f t="shared" ref="D3:D66" si="0">ABS(B3*C3)</f>
        <v>0.222528</v>
      </c>
      <c r="E3" s="10">
        <f t="shared" ref="E3:E66" si="1">B3*B3</f>
        <v>20.793599999999998</v>
      </c>
      <c r="F3" s="10" t="s">
        <v>26</v>
      </c>
      <c r="G3" s="10">
        <f>SQRT(AVERAGE(D3:D169))</f>
        <v>0.39410741731860643</v>
      </c>
      <c r="H3" t="s">
        <v>28</v>
      </c>
    </row>
    <row r="4" spans="1:8" x14ac:dyDescent="0.25">
      <c r="A4" s="10">
        <v>-2.01E-2</v>
      </c>
      <c r="B4" s="10">
        <v>4.08</v>
      </c>
      <c r="C4" s="10">
        <v>-4.8000000000000001E-2</v>
      </c>
      <c r="D4" s="10">
        <f t="shared" si="0"/>
        <v>0.19584000000000001</v>
      </c>
      <c r="E4" s="10">
        <f t="shared" si="1"/>
        <v>16.6464</v>
      </c>
      <c r="F4" s="10" t="s">
        <v>49</v>
      </c>
      <c r="G4" s="10">
        <f ca="1">VALUE(MID(G6,1+FIND("-",G6),3))</f>
        <v>1.5</v>
      </c>
      <c r="H4" t="s">
        <v>50</v>
      </c>
    </row>
    <row r="5" spans="1:8" x14ac:dyDescent="0.25">
      <c r="A5" s="10">
        <v>-0.02</v>
      </c>
      <c r="B5" s="10">
        <v>4.08</v>
      </c>
      <c r="C5" s="10">
        <v>-4.8000000000000001E-2</v>
      </c>
      <c r="D5" s="10">
        <f t="shared" si="0"/>
        <v>0.19584000000000001</v>
      </c>
      <c r="E5" s="10">
        <f t="shared" si="1"/>
        <v>16.6464</v>
      </c>
      <c r="F5" s="10" t="s">
        <v>55</v>
      </c>
      <c r="G5" s="10">
        <f>A169-A3</f>
        <v>1.66E-2</v>
      </c>
    </row>
    <row r="6" spans="1:8" x14ac:dyDescent="0.25">
      <c r="A6" s="10">
        <v>-1.9900000000000001E-2</v>
      </c>
      <c r="B6" s="10">
        <v>3.68</v>
      </c>
      <c r="C6" s="10">
        <v>-4.6399999999999997E-2</v>
      </c>
      <c r="D6" s="10">
        <f t="shared" si="0"/>
        <v>0.17075199999999999</v>
      </c>
      <c r="E6" s="10">
        <f t="shared" si="1"/>
        <v>13.542400000000001</v>
      </c>
      <c r="F6" s="10" t="s">
        <v>56</v>
      </c>
      <c r="G6" t="str">
        <f ca="1">MID(CELL("filename",A1),FIND("]",CELL("filename",A1))+1,255)</f>
        <v>Test3-1.5A</v>
      </c>
    </row>
    <row r="7" spans="1:8" x14ac:dyDescent="0.25">
      <c r="A7" s="10">
        <v>-1.9800000000000002E-2</v>
      </c>
      <c r="B7" s="10">
        <v>3.6</v>
      </c>
      <c r="C7" s="10">
        <v>-4.6399999999999997E-2</v>
      </c>
      <c r="D7" s="10">
        <f t="shared" si="0"/>
        <v>0.16703999999999999</v>
      </c>
      <c r="E7" s="10">
        <f t="shared" si="1"/>
        <v>12.96</v>
      </c>
    </row>
    <row r="8" spans="1:8" x14ac:dyDescent="0.25">
      <c r="A8" s="10">
        <v>-1.9699999999999999E-2</v>
      </c>
      <c r="B8" s="10">
        <v>3.2</v>
      </c>
      <c r="C8" s="10">
        <v>-4.5600000000000002E-2</v>
      </c>
      <c r="D8" s="10">
        <f t="shared" si="0"/>
        <v>0.14592000000000002</v>
      </c>
      <c r="E8" s="10">
        <f t="shared" si="1"/>
        <v>10.240000000000002</v>
      </c>
    </row>
    <row r="9" spans="1:8" x14ac:dyDescent="0.25">
      <c r="A9" s="10">
        <v>-1.9599999999999999E-2</v>
      </c>
      <c r="B9" s="10">
        <v>3.12</v>
      </c>
      <c r="C9" s="10">
        <v>-4.48E-2</v>
      </c>
      <c r="D9" s="10">
        <f t="shared" si="0"/>
        <v>0.13977600000000001</v>
      </c>
      <c r="E9" s="10">
        <f t="shared" si="1"/>
        <v>9.7344000000000008</v>
      </c>
    </row>
    <row r="10" spans="1:8" x14ac:dyDescent="0.25">
      <c r="A10" s="10">
        <v>-1.95E-2</v>
      </c>
      <c r="B10" s="10">
        <v>2.64</v>
      </c>
      <c r="C10" s="10">
        <v>-4.3200000000000002E-2</v>
      </c>
      <c r="D10" s="10">
        <f t="shared" si="0"/>
        <v>0.11404800000000001</v>
      </c>
      <c r="E10" s="10">
        <f t="shared" si="1"/>
        <v>6.9696000000000007</v>
      </c>
    </row>
    <row r="11" spans="1:8" x14ac:dyDescent="0.25">
      <c r="A11" s="10">
        <v>-1.9400000000000001E-2</v>
      </c>
      <c r="B11" s="10">
        <v>2.64</v>
      </c>
      <c r="C11" s="10">
        <v>-4.3200000000000002E-2</v>
      </c>
      <c r="D11" s="10">
        <f t="shared" si="0"/>
        <v>0.11404800000000001</v>
      </c>
      <c r="E11" s="10">
        <f t="shared" si="1"/>
        <v>6.9696000000000007</v>
      </c>
    </row>
    <row r="12" spans="1:8" x14ac:dyDescent="0.25">
      <c r="A12" s="10">
        <v>-1.9300000000000001E-2</v>
      </c>
      <c r="B12" s="10">
        <v>2.4</v>
      </c>
      <c r="C12" s="10">
        <v>-4.0800000000000003E-2</v>
      </c>
      <c r="D12" s="10">
        <f t="shared" si="0"/>
        <v>9.7920000000000007E-2</v>
      </c>
      <c r="E12" s="10">
        <f t="shared" si="1"/>
        <v>5.76</v>
      </c>
    </row>
    <row r="13" spans="1:8" x14ac:dyDescent="0.25">
      <c r="A13" s="10">
        <v>-1.9199999999999998E-2</v>
      </c>
      <c r="B13" s="10">
        <v>2.3199999999999998</v>
      </c>
      <c r="C13" s="10">
        <v>-4.0800000000000003E-2</v>
      </c>
      <c r="D13" s="10">
        <f t="shared" si="0"/>
        <v>9.4656000000000004E-2</v>
      </c>
      <c r="E13" s="10">
        <f t="shared" si="1"/>
        <v>5.3823999999999996</v>
      </c>
    </row>
    <row r="14" spans="1:8" x14ac:dyDescent="0.25">
      <c r="A14" s="10">
        <v>-1.9099999999999999E-2</v>
      </c>
      <c r="B14" s="10">
        <v>1.76</v>
      </c>
      <c r="C14" s="10">
        <v>-3.8399999999999997E-2</v>
      </c>
      <c r="D14" s="10">
        <f t="shared" si="0"/>
        <v>6.7583999999999991E-2</v>
      </c>
      <c r="E14" s="10">
        <f t="shared" si="1"/>
        <v>3.0975999999999999</v>
      </c>
    </row>
    <row r="15" spans="1:8" x14ac:dyDescent="0.25">
      <c r="A15" s="10">
        <v>-1.9E-2</v>
      </c>
      <c r="B15" s="10">
        <v>1.76</v>
      </c>
      <c r="C15" s="10">
        <v>-3.8399999999999997E-2</v>
      </c>
      <c r="D15" s="10">
        <f t="shared" si="0"/>
        <v>6.7583999999999991E-2</v>
      </c>
      <c r="E15" s="10">
        <f t="shared" si="1"/>
        <v>3.0975999999999999</v>
      </c>
    </row>
    <row r="16" spans="1:8" x14ac:dyDescent="0.25">
      <c r="A16" s="10">
        <v>-1.89E-2</v>
      </c>
      <c r="B16" s="10">
        <v>1.28</v>
      </c>
      <c r="C16" s="10">
        <v>-3.5999999999999997E-2</v>
      </c>
      <c r="D16" s="10">
        <f t="shared" si="0"/>
        <v>4.6079999999999996E-2</v>
      </c>
      <c r="E16" s="10">
        <f t="shared" si="1"/>
        <v>1.6384000000000001</v>
      </c>
    </row>
    <row r="17" spans="1:5" x14ac:dyDescent="0.25">
      <c r="A17" s="10">
        <v>-1.8800000000000001E-2</v>
      </c>
      <c r="B17" s="10">
        <v>1.2</v>
      </c>
      <c r="C17" s="10">
        <v>-3.5999999999999997E-2</v>
      </c>
      <c r="D17" s="10">
        <f t="shared" si="0"/>
        <v>4.3199999999999995E-2</v>
      </c>
      <c r="E17" s="10">
        <f t="shared" si="1"/>
        <v>1.44</v>
      </c>
    </row>
    <row r="18" spans="1:5" x14ac:dyDescent="0.25">
      <c r="A18" s="10">
        <v>-1.8700000000000001E-2</v>
      </c>
      <c r="B18" s="10">
        <v>0.56000000000000005</v>
      </c>
      <c r="C18" s="10">
        <v>-3.3599999999999998E-2</v>
      </c>
      <c r="D18" s="10">
        <f t="shared" si="0"/>
        <v>1.8815999999999999E-2</v>
      </c>
      <c r="E18" s="10">
        <f t="shared" si="1"/>
        <v>0.31360000000000005</v>
      </c>
    </row>
    <row r="19" spans="1:5" x14ac:dyDescent="0.25">
      <c r="A19" s="10">
        <v>-1.8599999999999998E-2</v>
      </c>
      <c r="B19" s="10">
        <v>0.56000000000000005</v>
      </c>
      <c r="C19" s="10">
        <v>-3.2800000000000003E-2</v>
      </c>
      <c r="D19" s="10">
        <f t="shared" si="0"/>
        <v>1.8368000000000002E-2</v>
      </c>
      <c r="E19" s="10">
        <f t="shared" si="1"/>
        <v>0.31360000000000005</v>
      </c>
    </row>
    <row r="20" spans="1:5" x14ac:dyDescent="0.25">
      <c r="A20" s="10">
        <v>-1.8499999999999999E-2</v>
      </c>
      <c r="B20" s="10">
        <v>7.9899999999999999E-2</v>
      </c>
      <c r="C20" s="10">
        <v>-3.04E-2</v>
      </c>
      <c r="D20" s="10">
        <f t="shared" si="0"/>
        <v>2.42896E-3</v>
      </c>
      <c r="E20" s="10">
        <f t="shared" si="1"/>
        <v>6.3840099999999999E-3</v>
      </c>
    </row>
    <row r="21" spans="1:5" x14ac:dyDescent="0.25">
      <c r="A21" s="10">
        <v>-1.84E-2</v>
      </c>
      <c r="B21" s="10">
        <v>0</v>
      </c>
      <c r="C21" s="10">
        <v>-2.9600000000000001E-2</v>
      </c>
      <c r="D21" s="10">
        <f t="shared" si="0"/>
        <v>0</v>
      </c>
      <c r="E21" s="10">
        <f t="shared" si="1"/>
        <v>0</v>
      </c>
    </row>
    <row r="22" spans="1:5" x14ac:dyDescent="0.25">
      <c r="A22" s="10">
        <v>-1.83E-2</v>
      </c>
      <c r="B22" s="10">
        <v>-0.56000000000000005</v>
      </c>
      <c r="C22" s="10">
        <v>-2.64E-2</v>
      </c>
      <c r="D22" s="10">
        <f t="shared" si="0"/>
        <v>1.4784000000000002E-2</v>
      </c>
      <c r="E22" s="10">
        <f t="shared" si="1"/>
        <v>0.31360000000000005</v>
      </c>
    </row>
    <row r="23" spans="1:5" x14ac:dyDescent="0.25">
      <c r="A23" s="10">
        <v>-1.8200000000000001E-2</v>
      </c>
      <c r="B23" s="10">
        <v>-0.56000000000000005</v>
      </c>
      <c r="C23" s="10">
        <v>-2.64E-2</v>
      </c>
      <c r="D23" s="10">
        <f t="shared" si="0"/>
        <v>1.4784000000000002E-2</v>
      </c>
      <c r="E23" s="10">
        <f t="shared" si="1"/>
        <v>0.31360000000000005</v>
      </c>
    </row>
    <row r="24" spans="1:5" x14ac:dyDescent="0.25">
      <c r="A24" s="10">
        <v>-1.8100000000000002E-2</v>
      </c>
      <c r="B24" s="10">
        <v>-1.04</v>
      </c>
      <c r="C24" s="10">
        <v>-2.3199999999999998E-2</v>
      </c>
      <c r="D24" s="10">
        <f t="shared" si="0"/>
        <v>2.4128E-2</v>
      </c>
      <c r="E24" s="10">
        <f t="shared" si="1"/>
        <v>1.0816000000000001</v>
      </c>
    </row>
    <row r="25" spans="1:5" x14ac:dyDescent="0.25">
      <c r="A25" s="10">
        <v>-1.7999999999999999E-2</v>
      </c>
      <c r="B25" s="10">
        <v>-1.04</v>
      </c>
      <c r="C25" s="10">
        <v>-2.3199999999999998E-2</v>
      </c>
      <c r="D25" s="10">
        <f t="shared" si="0"/>
        <v>2.4128E-2</v>
      </c>
      <c r="E25" s="10">
        <f t="shared" si="1"/>
        <v>1.0816000000000001</v>
      </c>
    </row>
    <row r="26" spans="1:5" x14ac:dyDescent="0.25">
      <c r="A26" s="10">
        <v>-1.7899999999999999E-2</v>
      </c>
      <c r="B26" s="10">
        <v>-1.52</v>
      </c>
      <c r="C26" s="10">
        <v>-0.02</v>
      </c>
      <c r="D26" s="10">
        <f t="shared" si="0"/>
        <v>3.04E-2</v>
      </c>
      <c r="E26" s="10">
        <f t="shared" si="1"/>
        <v>2.3104</v>
      </c>
    </row>
    <row r="27" spans="1:5" x14ac:dyDescent="0.25">
      <c r="A27" s="10">
        <v>-1.78E-2</v>
      </c>
      <c r="B27" s="10">
        <v>-1.6</v>
      </c>
      <c r="C27" s="10">
        <v>-0.02</v>
      </c>
      <c r="D27" s="10">
        <f t="shared" si="0"/>
        <v>3.2000000000000001E-2</v>
      </c>
      <c r="E27" s="10">
        <f t="shared" si="1"/>
        <v>2.5600000000000005</v>
      </c>
    </row>
    <row r="28" spans="1:5" x14ac:dyDescent="0.25">
      <c r="A28" s="10">
        <v>-1.77E-2</v>
      </c>
      <c r="B28" s="10">
        <v>-2</v>
      </c>
      <c r="C28" s="10">
        <v>-1.6799999999999999E-2</v>
      </c>
      <c r="D28" s="10">
        <f t="shared" si="0"/>
        <v>3.3599999999999998E-2</v>
      </c>
      <c r="E28" s="10">
        <f t="shared" si="1"/>
        <v>4</v>
      </c>
    </row>
    <row r="29" spans="1:5" x14ac:dyDescent="0.25">
      <c r="A29" s="10">
        <v>-1.7600000000000001E-2</v>
      </c>
      <c r="B29" s="10">
        <v>-2</v>
      </c>
      <c r="C29" s="10">
        <v>-1.6E-2</v>
      </c>
      <c r="D29" s="10">
        <f t="shared" si="0"/>
        <v>3.2000000000000001E-2</v>
      </c>
      <c r="E29" s="10">
        <f t="shared" si="1"/>
        <v>4</v>
      </c>
    </row>
    <row r="30" spans="1:5" x14ac:dyDescent="0.25">
      <c r="A30" s="10">
        <v>-1.7500000000000002E-2</v>
      </c>
      <c r="B30" s="10">
        <v>-2.56</v>
      </c>
      <c r="C30" s="10">
        <v>-1.2800000000000001E-2</v>
      </c>
      <c r="D30" s="10">
        <f t="shared" si="0"/>
        <v>3.2768000000000005E-2</v>
      </c>
      <c r="E30" s="10">
        <f t="shared" si="1"/>
        <v>6.5536000000000003</v>
      </c>
    </row>
    <row r="31" spans="1:5" x14ac:dyDescent="0.25">
      <c r="A31" s="10">
        <v>-1.7399999999999999E-2</v>
      </c>
      <c r="B31" s="10">
        <v>-2.56</v>
      </c>
      <c r="C31" s="10">
        <v>-1.2E-2</v>
      </c>
      <c r="D31" s="10">
        <f t="shared" si="0"/>
        <v>3.0720000000000001E-2</v>
      </c>
      <c r="E31" s="10">
        <f t="shared" si="1"/>
        <v>6.5536000000000003</v>
      </c>
    </row>
    <row r="32" spans="1:5" x14ac:dyDescent="0.25">
      <c r="A32" s="10">
        <v>-1.7299999999999999E-2</v>
      </c>
      <c r="B32" s="10">
        <v>-3.04</v>
      </c>
      <c r="C32" s="10">
        <v>-9.5999999999999992E-3</v>
      </c>
      <c r="D32" s="10">
        <f t="shared" si="0"/>
        <v>2.9183999999999998E-2</v>
      </c>
      <c r="E32" s="10">
        <f t="shared" si="1"/>
        <v>9.2416</v>
      </c>
    </row>
    <row r="33" spans="1:5" x14ac:dyDescent="0.25">
      <c r="A33" s="10">
        <v>-1.72E-2</v>
      </c>
      <c r="B33" s="10">
        <v>-2.96</v>
      </c>
      <c r="C33" s="10">
        <v>-8.8000000000000005E-3</v>
      </c>
      <c r="D33" s="10">
        <f t="shared" si="0"/>
        <v>2.6048000000000002E-2</v>
      </c>
      <c r="E33" s="10">
        <f t="shared" si="1"/>
        <v>8.7615999999999996</v>
      </c>
    </row>
    <row r="34" spans="1:5" x14ac:dyDescent="0.25">
      <c r="A34" s="10">
        <v>-1.7100000000000001E-2</v>
      </c>
      <c r="B34" s="10">
        <v>-3.44</v>
      </c>
      <c r="C34" s="10">
        <v>-4.7999999999999996E-3</v>
      </c>
      <c r="D34" s="10">
        <f t="shared" si="0"/>
        <v>1.6511999999999999E-2</v>
      </c>
      <c r="E34" s="10">
        <f t="shared" si="1"/>
        <v>11.833599999999999</v>
      </c>
    </row>
    <row r="35" spans="1:5" x14ac:dyDescent="0.25">
      <c r="A35" s="10">
        <v>-1.7000000000000001E-2</v>
      </c>
      <c r="B35" s="10">
        <v>-3.44</v>
      </c>
      <c r="C35" s="10">
        <v>-4.7999999999999996E-3</v>
      </c>
      <c r="D35" s="10">
        <f t="shared" si="0"/>
        <v>1.6511999999999999E-2</v>
      </c>
      <c r="E35" s="10">
        <f t="shared" si="1"/>
        <v>11.833599999999999</v>
      </c>
    </row>
    <row r="36" spans="1:5" x14ac:dyDescent="0.25">
      <c r="A36" s="10">
        <v>-1.6899999999999998E-2</v>
      </c>
      <c r="B36" s="10">
        <v>-3.92</v>
      </c>
      <c r="C36" s="10">
        <v>-1.6000000000000001E-3</v>
      </c>
      <c r="D36" s="10">
        <f t="shared" si="0"/>
        <v>6.2719999999999998E-3</v>
      </c>
      <c r="E36" s="10">
        <f t="shared" si="1"/>
        <v>15.366399999999999</v>
      </c>
    </row>
    <row r="37" spans="1:5" x14ac:dyDescent="0.25">
      <c r="A37" s="10">
        <v>-1.6799999999999999E-2</v>
      </c>
      <c r="B37" s="10">
        <v>-3.92</v>
      </c>
      <c r="C37" s="10">
        <v>-8.0000000000000004E-4</v>
      </c>
      <c r="D37" s="10">
        <f t="shared" si="0"/>
        <v>3.1359999999999999E-3</v>
      </c>
      <c r="E37" s="10">
        <f t="shared" si="1"/>
        <v>15.366399999999999</v>
      </c>
    </row>
    <row r="38" spans="1:5" x14ac:dyDescent="0.25">
      <c r="A38" s="10">
        <v>-1.67E-2</v>
      </c>
      <c r="B38" s="10">
        <v>-4.32</v>
      </c>
      <c r="C38" s="10">
        <v>1.6000000000000001E-3</v>
      </c>
      <c r="D38" s="10">
        <f t="shared" si="0"/>
        <v>6.9120000000000006E-3</v>
      </c>
      <c r="E38" s="10">
        <f t="shared" si="1"/>
        <v>18.662400000000002</v>
      </c>
    </row>
    <row r="39" spans="1:5" x14ac:dyDescent="0.25">
      <c r="A39" s="10">
        <v>-1.66E-2</v>
      </c>
      <c r="B39" s="10">
        <v>-4.32</v>
      </c>
      <c r="C39" s="10">
        <v>2.3999999999999998E-3</v>
      </c>
      <c r="D39" s="10">
        <f t="shared" si="0"/>
        <v>1.0368E-2</v>
      </c>
      <c r="E39" s="10">
        <f t="shared" si="1"/>
        <v>18.662400000000002</v>
      </c>
    </row>
    <row r="40" spans="1:5" x14ac:dyDescent="0.25">
      <c r="A40" s="10">
        <v>-1.6500000000000001E-2</v>
      </c>
      <c r="B40" s="10">
        <v>-4.4800000000000004</v>
      </c>
      <c r="C40" s="10">
        <v>4.7999999999999996E-3</v>
      </c>
      <c r="D40" s="10">
        <f t="shared" si="0"/>
        <v>2.1503999999999999E-2</v>
      </c>
      <c r="E40" s="10">
        <f t="shared" si="1"/>
        <v>20.070400000000003</v>
      </c>
    </row>
    <row r="41" spans="1:5" x14ac:dyDescent="0.25">
      <c r="A41" s="10">
        <v>-1.6400000000000001E-2</v>
      </c>
      <c r="B41" s="10">
        <v>-4.6399999999999997</v>
      </c>
      <c r="C41" s="10">
        <v>5.5999999999999999E-3</v>
      </c>
      <c r="D41" s="10">
        <f t="shared" si="0"/>
        <v>2.5983999999999997E-2</v>
      </c>
      <c r="E41" s="10">
        <f t="shared" si="1"/>
        <v>21.529599999999999</v>
      </c>
    </row>
    <row r="42" spans="1:5" x14ac:dyDescent="0.25">
      <c r="A42" s="10">
        <v>-1.6299999999999999E-2</v>
      </c>
      <c r="B42" s="10">
        <v>-5.28</v>
      </c>
      <c r="C42" s="10">
        <v>8.8000000000000005E-3</v>
      </c>
      <c r="D42" s="10">
        <f t="shared" si="0"/>
        <v>4.6464000000000005E-2</v>
      </c>
      <c r="E42" s="10">
        <f t="shared" si="1"/>
        <v>27.878400000000003</v>
      </c>
    </row>
    <row r="43" spans="1:5" x14ac:dyDescent="0.25">
      <c r="A43" s="10">
        <v>-1.6199999999999999E-2</v>
      </c>
      <c r="B43" s="10">
        <v>-5.28</v>
      </c>
      <c r="C43" s="10">
        <v>8.8000000000000005E-3</v>
      </c>
      <c r="D43" s="10">
        <f t="shared" si="0"/>
        <v>4.6464000000000005E-2</v>
      </c>
      <c r="E43" s="10">
        <f t="shared" si="1"/>
        <v>27.878400000000003</v>
      </c>
    </row>
    <row r="44" spans="1:5" x14ac:dyDescent="0.25">
      <c r="A44" s="10">
        <v>-1.61E-2</v>
      </c>
      <c r="B44" s="10">
        <v>-5.52</v>
      </c>
      <c r="C44" s="10">
        <v>1.2800000000000001E-2</v>
      </c>
      <c r="D44" s="10">
        <f t="shared" si="0"/>
        <v>7.0655999999999997E-2</v>
      </c>
      <c r="E44" s="10">
        <f t="shared" si="1"/>
        <v>30.470399999999994</v>
      </c>
    </row>
    <row r="45" spans="1:5" x14ac:dyDescent="0.25">
      <c r="A45" s="10">
        <v>-1.6E-2</v>
      </c>
      <c r="B45" s="10">
        <v>-5.6</v>
      </c>
      <c r="C45" s="10">
        <v>1.2800000000000001E-2</v>
      </c>
      <c r="D45" s="10">
        <f t="shared" si="0"/>
        <v>7.1679999999999994E-2</v>
      </c>
      <c r="E45" s="10">
        <f t="shared" si="1"/>
        <v>31.359999999999996</v>
      </c>
    </row>
    <row r="46" spans="1:5" x14ac:dyDescent="0.25">
      <c r="A46" s="10">
        <v>-1.5900000000000001E-2</v>
      </c>
      <c r="B46" s="10">
        <v>-6.08</v>
      </c>
      <c r="C46" s="10">
        <v>1.6799999999999999E-2</v>
      </c>
      <c r="D46" s="10">
        <f t="shared" si="0"/>
        <v>0.102144</v>
      </c>
      <c r="E46" s="10">
        <f t="shared" si="1"/>
        <v>36.9664</v>
      </c>
    </row>
    <row r="47" spans="1:5" x14ac:dyDescent="0.25">
      <c r="A47" s="10">
        <v>-1.5800000000000002E-2</v>
      </c>
      <c r="B47" s="10">
        <v>-6.08</v>
      </c>
      <c r="C47" s="10">
        <v>1.6799999999999999E-2</v>
      </c>
      <c r="D47" s="10">
        <f t="shared" si="0"/>
        <v>0.102144</v>
      </c>
      <c r="E47" s="10">
        <f t="shared" si="1"/>
        <v>36.9664</v>
      </c>
    </row>
    <row r="48" spans="1:5" x14ac:dyDescent="0.25">
      <c r="A48" s="10">
        <v>-1.5699999999999999E-2</v>
      </c>
      <c r="B48" s="10">
        <v>-6.32</v>
      </c>
      <c r="C48" s="10">
        <v>2.0799999999999999E-2</v>
      </c>
      <c r="D48" s="10">
        <f t="shared" si="0"/>
        <v>0.13145599999999999</v>
      </c>
      <c r="E48" s="10">
        <f t="shared" si="1"/>
        <v>39.942400000000006</v>
      </c>
    </row>
    <row r="49" spans="1:5" x14ac:dyDescent="0.25">
      <c r="A49" s="10">
        <v>-1.5599999999999999E-2</v>
      </c>
      <c r="B49" s="10">
        <v>-6.32</v>
      </c>
      <c r="C49" s="10">
        <v>2.0799999999999999E-2</v>
      </c>
      <c r="D49" s="10">
        <f t="shared" si="0"/>
        <v>0.13145599999999999</v>
      </c>
      <c r="E49" s="10">
        <f t="shared" si="1"/>
        <v>39.942400000000006</v>
      </c>
    </row>
    <row r="50" spans="1:5" x14ac:dyDescent="0.25">
      <c r="A50" s="10">
        <v>-1.55E-2</v>
      </c>
      <c r="B50" s="10">
        <v>-6.56</v>
      </c>
      <c r="C50" s="10">
        <v>2.4E-2</v>
      </c>
      <c r="D50" s="10">
        <f t="shared" si="0"/>
        <v>0.15744</v>
      </c>
      <c r="E50" s="10">
        <f t="shared" si="1"/>
        <v>43.033599999999993</v>
      </c>
    </row>
    <row r="51" spans="1:5" x14ac:dyDescent="0.25">
      <c r="A51" s="10">
        <v>-1.54E-2</v>
      </c>
      <c r="B51" s="10">
        <v>-6.56</v>
      </c>
      <c r="C51" s="10">
        <v>2.4E-2</v>
      </c>
      <c r="D51" s="10">
        <f t="shared" si="0"/>
        <v>0.15744</v>
      </c>
      <c r="E51" s="10">
        <f t="shared" si="1"/>
        <v>43.033599999999993</v>
      </c>
    </row>
    <row r="52" spans="1:5" x14ac:dyDescent="0.25">
      <c r="A52" s="10">
        <v>-1.5299999999999999E-2</v>
      </c>
      <c r="B52" s="10">
        <v>-6.72</v>
      </c>
      <c r="C52" s="10">
        <v>2.7199999999999998E-2</v>
      </c>
      <c r="D52" s="10">
        <f t="shared" si="0"/>
        <v>0.18278399999999997</v>
      </c>
      <c r="E52" s="10">
        <f t="shared" si="1"/>
        <v>45.158399999999993</v>
      </c>
    </row>
    <row r="53" spans="1:5" x14ac:dyDescent="0.25">
      <c r="A53" s="10">
        <v>-1.52E-2</v>
      </c>
      <c r="B53" s="10">
        <v>-6.72</v>
      </c>
      <c r="C53" s="10">
        <v>2.8000000000000001E-2</v>
      </c>
      <c r="D53" s="10">
        <f t="shared" si="0"/>
        <v>0.18815999999999999</v>
      </c>
      <c r="E53" s="10">
        <f t="shared" si="1"/>
        <v>45.158399999999993</v>
      </c>
    </row>
    <row r="54" spans="1:5" x14ac:dyDescent="0.25">
      <c r="A54" s="10">
        <v>-1.5100000000000001E-2</v>
      </c>
      <c r="B54" s="10">
        <v>-6.88</v>
      </c>
      <c r="C54" s="10">
        <v>3.04E-2</v>
      </c>
      <c r="D54" s="10">
        <f t="shared" si="0"/>
        <v>0.209152</v>
      </c>
      <c r="E54" s="10">
        <f t="shared" si="1"/>
        <v>47.334399999999995</v>
      </c>
    </row>
    <row r="55" spans="1:5" x14ac:dyDescent="0.25">
      <c r="A55" s="10">
        <v>-1.4999999999999999E-2</v>
      </c>
      <c r="B55" s="10">
        <v>-6.88</v>
      </c>
      <c r="C55" s="10">
        <v>3.04E-2</v>
      </c>
      <c r="D55" s="10">
        <f t="shared" si="0"/>
        <v>0.209152</v>
      </c>
      <c r="E55" s="10">
        <f t="shared" si="1"/>
        <v>47.334399999999995</v>
      </c>
    </row>
    <row r="56" spans="1:5" x14ac:dyDescent="0.25">
      <c r="A56" s="10">
        <v>-1.49E-2</v>
      </c>
      <c r="B56" s="10">
        <v>-6.96</v>
      </c>
      <c r="C56" s="10">
        <v>3.3599999999999998E-2</v>
      </c>
      <c r="D56" s="10">
        <f t="shared" si="0"/>
        <v>0.23385599999999998</v>
      </c>
      <c r="E56" s="10">
        <f t="shared" si="1"/>
        <v>48.441600000000001</v>
      </c>
    </row>
    <row r="57" spans="1:5" x14ac:dyDescent="0.25">
      <c r="A57" s="10">
        <v>-1.4800000000000001E-2</v>
      </c>
      <c r="B57" s="10">
        <v>-7.04</v>
      </c>
      <c r="C57" s="10">
        <v>3.3599999999999998E-2</v>
      </c>
      <c r="D57" s="10">
        <f t="shared" si="0"/>
        <v>0.23654399999999998</v>
      </c>
      <c r="E57" s="10">
        <f t="shared" si="1"/>
        <v>49.561599999999999</v>
      </c>
    </row>
    <row r="58" spans="1:5" x14ac:dyDescent="0.25">
      <c r="A58" s="10">
        <v>-1.47E-2</v>
      </c>
      <c r="B58" s="10">
        <v>-6.88</v>
      </c>
      <c r="C58" s="10">
        <v>3.6799999999999999E-2</v>
      </c>
      <c r="D58" s="10">
        <f t="shared" si="0"/>
        <v>0.25318399999999996</v>
      </c>
      <c r="E58" s="10">
        <f t="shared" si="1"/>
        <v>47.334399999999995</v>
      </c>
    </row>
    <row r="59" spans="1:5" x14ac:dyDescent="0.25">
      <c r="A59" s="10">
        <v>-1.46E-2</v>
      </c>
      <c r="B59" s="10">
        <v>-6.96</v>
      </c>
      <c r="C59" s="10">
        <v>3.6799999999999999E-2</v>
      </c>
      <c r="D59" s="10">
        <f t="shared" si="0"/>
        <v>0.25612799999999997</v>
      </c>
      <c r="E59" s="10">
        <f t="shared" si="1"/>
        <v>48.441600000000001</v>
      </c>
    </row>
    <row r="60" spans="1:5" x14ac:dyDescent="0.25">
      <c r="A60" s="10">
        <v>-1.4500000000000001E-2</v>
      </c>
      <c r="B60" s="10">
        <v>-7.04</v>
      </c>
      <c r="C60" s="10">
        <v>3.9199999999999999E-2</v>
      </c>
      <c r="D60" s="10">
        <f t="shared" si="0"/>
        <v>0.27596799999999999</v>
      </c>
      <c r="E60" s="10">
        <f t="shared" si="1"/>
        <v>49.561599999999999</v>
      </c>
    </row>
    <row r="61" spans="1:5" x14ac:dyDescent="0.25">
      <c r="A61" s="10">
        <v>-1.44E-2</v>
      </c>
      <c r="B61" s="10">
        <v>-7.04</v>
      </c>
      <c r="C61" s="10">
        <v>3.9199999999999999E-2</v>
      </c>
      <c r="D61" s="10">
        <f t="shared" si="0"/>
        <v>0.27596799999999999</v>
      </c>
      <c r="E61" s="10">
        <f t="shared" si="1"/>
        <v>49.561599999999999</v>
      </c>
    </row>
    <row r="62" spans="1:5" x14ac:dyDescent="0.25">
      <c r="A62" s="10">
        <v>-1.43E-2</v>
      </c>
      <c r="B62" s="10">
        <v>-6.96</v>
      </c>
      <c r="C62" s="10">
        <v>4.1599999999999998E-2</v>
      </c>
      <c r="D62" s="10">
        <f t="shared" si="0"/>
        <v>0.28953599999999996</v>
      </c>
      <c r="E62" s="10">
        <f t="shared" si="1"/>
        <v>48.441600000000001</v>
      </c>
    </row>
    <row r="63" spans="1:5" x14ac:dyDescent="0.25">
      <c r="A63" s="10">
        <v>-1.4200000000000001E-2</v>
      </c>
      <c r="B63" s="10">
        <v>-6.96</v>
      </c>
      <c r="C63" s="10">
        <v>4.1599999999999998E-2</v>
      </c>
      <c r="D63" s="10">
        <f t="shared" si="0"/>
        <v>0.28953599999999996</v>
      </c>
      <c r="E63" s="10">
        <f t="shared" si="1"/>
        <v>48.441600000000001</v>
      </c>
    </row>
    <row r="64" spans="1:5" x14ac:dyDescent="0.25">
      <c r="A64" s="10">
        <v>-1.41E-2</v>
      </c>
      <c r="B64" s="10">
        <v>-7.04</v>
      </c>
      <c r="C64" s="10">
        <v>4.3200000000000002E-2</v>
      </c>
      <c r="D64" s="10">
        <f t="shared" si="0"/>
        <v>0.30412800000000001</v>
      </c>
      <c r="E64" s="10">
        <f t="shared" si="1"/>
        <v>49.561599999999999</v>
      </c>
    </row>
    <row r="65" spans="1:5" x14ac:dyDescent="0.25">
      <c r="A65" s="10">
        <v>-1.4E-2</v>
      </c>
      <c r="B65" s="10">
        <v>-6.96</v>
      </c>
      <c r="C65" s="10">
        <v>4.3200000000000002E-2</v>
      </c>
      <c r="D65" s="10">
        <f t="shared" si="0"/>
        <v>0.30067199999999999</v>
      </c>
      <c r="E65" s="10">
        <f t="shared" si="1"/>
        <v>48.441600000000001</v>
      </c>
    </row>
    <row r="66" spans="1:5" x14ac:dyDescent="0.25">
      <c r="A66" s="10">
        <v>-1.3899999999999999E-2</v>
      </c>
      <c r="B66" s="10">
        <v>-6.88</v>
      </c>
      <c r="C66" s="10">
        <v>4.5600000000000002E-2</v>
      </c>
      <c r="D66" s="10">
        <f t="shared" si="0"/>
        <v>0.31372800000000001</v>
      </c>
      <c r="E66" s="10">
        <f t="shared" si="1"/>
        <v>47.334399999999995</v>
      </c>
    </row>
    <row r="67" spans="1:5" x14ac:dyDescent="0.25">
      <c r="A67" s="10">
        <v>-1.38E-2</v>
      </c>
      <c r="B67" s="10">
        <v>-6.88</v>
      </c>
      <c r="C67" s="10">
        <v>4.48E-2</v>
      </c>
      <c r="D67" s="10">
        <f t="shared" ref="D67:D130" si="2">ABS(B67*C67)</f>
        <v>0.308224</v>
      </c>
      <c r="E67" s="10">
        <f t="shared" ref="E67:E130" si="3">B67*B67</f>
        <v>47.334399999999995</v>
      </c>
    </row>
    <row r="68" spans="1:5" x14ac:dyDescent="0.25">
      <c r="A68" s="10">
        <v>-1.37E-2</v>
      </c>
      <c r="B68" s="10">
        <v>-6.96</v>
      </c>
      <c r="C68" s="10">
        <v>4.6399999999999997E-2</v>
      </c>
      <c r="D68" s="10">
        <f t="shared" si="2"/>
        <v>0.32294399999999995</v>
      </c>
      <c r="E68" s="10">
        <f t="shared" si="3"/>
        <v>48.441600000000001</v>
      </c>
    </row>
    <row r="69" spans="1:5" x14ac:dyDescent="0.25">
      <c r="A69" s="10">
        <v>-1.3599999999999999E-2</v>
      </c>
      <c r="B69" s="10">
        <v>-6.88</v>
      </c>
      <c r="C69" s="10">
        <v>4.6399999999999997E-2</v>
      </c>
      <c r="D69" s="10">
        <f t="shared" si="2"/>
        <v>0.31923199999999996</v>
      </c>
      <c r="E69" s="10">
        <f t="shared" si="3"/>
        <v>47.334399999999995</v>
      </c>
    </row>
    <row r="70" spans="1:5" x14ac:dyDescent="0.25">
      <c r="A70" s="10">
        <v>-1.35E-2</v>
      </c>
      <c r="B70" s="10">
        <v>-6.8</v>
      </c>
      <c r="C70" s="10">
        <v>4.8000000000000001E-2</v>
      </c>
      <c r="D70" s="10">
        <f t="shared" si="2"/>
        <v>0.32640000000000002</v>
      </c>
      <c r="E70" s="10">
        <f t="shared" si="3"/>
        <v>46.239999999999995</v>
      </c>
    </row>
    <row r="71" spans="1:5" x14ac:dyDescent="0.25">
      <c r="A71" s="10">
        <v>-1.34E-2</v>
      </c>
      <c r="B71" s="10">
        <v>-6.8</v>
      </c>
      <c r="C71" s="10">
        <v>4.8000000000000001E-2</v>
      </c>
      <c r="D71" s="10">
        <f t="shared" si="2"/>
        <v>0.32640000000000002</v>
      </c>
      <c r="E71" s="10">
        <f t="shared" si="3"/>
        <v>46.239999999999995</v>
      </c>
    </row>
    <row r="72" spans="1:5" x14ac:dyDescent="0.25">
      <c r="A72" s="10">
        <v>-1.3299999999999999E-2</v>
      </c>
      <c r="B72" s="10">
        <v>-6.64</v>
      </c>
      <c r="C72" s="10">
        <v>4.9599999999999998E-2</v>
      </c>
      <c r="D72" s="10">
        <f t="shared" si="2"/>
        <v>0.32934399999999997</v>
      </c>
      <c r="E72" s="10">
        <f t="shared" si="3"/>
        <v>44.089599999999997</v>
      </c>
    </row>
    <row r="73" spans="1:5" x14ac:dyDescent="0.25">
      <c r="A73" s="10">
        <v>-1.32E-2</v>
      </c>
      <c r="B73" s="10">
        <v>-6.64</v>
      </c>
      <c r="C73" s="10">
        <v>4.9599999999999998E-2</v>
      </c>
      <c r="D73" s="10">
        <f t="shared" si="2"/>
        <v>0.32934399999999997</v>
      </c>
      <c r="E73" s="10">
        <f t="shared" si="3"/>
        <v>44.089599999999997</v>
      </c>
    </row>
    <row r="74" spans="1:5" x14ac:dyDescent="0.25">
      <c r="A74" s="10">
        <v>-1.3100000000000001E-2</v>
      </c>
      <c r="B74" s="10">
        <v>-6.4</v>
      </c>
      <c r="C74" s="10">
        <v>5.04E-2</v>
      </c>
      <c r="D74" s="10">
        <f t="shared" si="2"/>
        <v>0.32256000000000001</v>
      </c>
      <c r="E74" s="10">
        <f t="shared" si="3"/>
        <v>40.960000000000008</v>
      </c>
    </row>
    <row r="75" spans="1:5" x14ac:dyDescent="0.25">
      <c r="A75" s="10">
        <v>-1.2999999999999999E-2</v>
      </c>
      <c r="B75" s="10">
        <v>-6.4</v>
      </c>
      <c r="C75" s="10">
        <v>4.9599999999999998E-2</v>
      </c>
      <c r="D75" s="10">
        <f t="shared" si="2"/>
        <v>0.31744</v>
      </c>
      <c r="E75" s="10">
        <f t="shared" si="3"/>
        <v>40.960000000000008</v>
      </c>
    </row>
    <row r="76" spans="1:5" x14ac:dyDescent="0.25">
      <c r="A76" s="10">
        <v>-1.29E-2</v>
      </c>
      <c r="B76" s="10">
        <v>-6.24</v>
      </c>
      <c r="C76" s="10">
        <v>5.1200000000000002E-2</v>
      </c>
      <c r="D76" s="10">
        <f t="shared" si="2"/>
        <v>0.31948800000000005</v>
      </c>
      <c r="E76" s="10">
        <f t="shared" si="3"/>
        <v>38.937600000000003</v>
      </c>
    </row>
    <row r="77" spans="1:5" x14ac:dyDescent="0.25">
      <c r="A77" s="10">
        <v>-1.2800000000000001E-2</v>
      </c>
      <c r="B77" s="10">
        <v>-6.24</v>
      </c>
      <c r="C77" s="10">
        <v>5.04E-2</v>
      </c>
      <c r="D77" s="10">
        <f t="shared" si="2"/>
        <v>0.314496</v>
      </c>
      <c r="E77" s="10">
        <f t="shared" si="3"/>
        <v>38.937600000000003</v>
      </c>
    </row>
    <row r="78" spans="1:5" x14ac:dyDescent="0.25">
      <c r="A78" s="10">
        <v>-1.2699999999999999E-2</v>
      </c>
      <c r="B78" s="10">
        <v>-5.92</v>
      </c>
      <c r="C78" s="10">
        <v>5.1999999999999998E-2</v>
      </c>
      <c r="D78" s="10">
        <f t="shared" si="2"/>
        <v>0.30784</v>
      </c>
      <c r="E78" s="10">
        <f t="shared" si="3"/>
        <v>35.046399999999998</v>
      </c>
    </row>
    <row r="79" spans="1:5" x14ac:dyDescent="0.25">
      <c r="A79" s="10">
        <v>-1.26E-2</v>
      </c>
      <c r="B79" s="10">
        <v>-5.92</v>
      </c>
      <c r="C79" s="10">
        <v>5.1200000000000002E-2</v>
      </c>
      <c r="D79" s="10">
        <f t="shared" si="2"/>
        <v>0.30310399999999998</v>
      </c>
      <c r="E79" s="10">
        <f t="shared" si="3"/>
        <v>35.046399999999998</v>
      </c>
    </row>
    <row r="80" spans="1:5" x14ac:dyDescent="0.25">
      <c r="A80" s="10">
        <v>-1.2500000000000001E-2</v>
      </c>
      <c r="B80" s="10">
        <v>-5.6</v>
      </c>
      <c r="C80" s="10">
        <v>5.1999999999999998E-2</v>
      </c>
      <c r="D80" s="10">
        <f t="shared" si="2"/>
        <v>0.29119999999999996</v>
      </c>
      <c r="E80" s="10">
        <f t="shared" si="3"/>
        <v>31.359999999999996</v>
      </c>
    </row>
    <row r="81" spans="1:5" x14ac:dyDescent="0.25">
      <c r="A81" s="10">
        <v>-1.24E-2</v>
      </c>
      <c r="B81" s="10">
        <v>-5.6</v>
      </c>
      <c r="C81" s="10">
        <v>5.1200000000000002E-2</v>
      </c>
      <c r="D81" s="10">
        <f t="shared" si="2"/>
        <v>0.28671999999999997</v>
      </c>
      <c r="E81" s="10">
        <f t="shared" si="3"/>
        <v>31.359999999999996</v>
      </c>
    </row>
    <row r="82" spans="1:5" x14ac:dyDescent="0.25">
      <c r="A82" s="10">
        <v>-1.23E-2</v>
      </c>
      <c r="B82" s="10">
        <v>-5.28</v>
      </c>
      <c r="C82" s="10">
        <v>5.04E-2</v>
      </c>
      <c r="D82" s="10">
        <f t="shared" si="2"/>
        <v>0.26611200000000002</v>
      </c>
      <c r="E82" s="10">
        <f t="shared" si="3"/>
        <v>27.878400000000003</v>
      </c>
    </row>
    <row r="83" spans="1:5" x14ac:dyDescent="0.25">
      <c r="A83" s="10">
        <v>-1.2200000000000001E-2</v>
      </c>
      <c r="B83" s="10">
        <v>-5.28</v>
      </c>
      <c r="C83" s="10">
        <v>5.1200000000000002E-2</v>
      </c>
      <c r="D83" s="10">
        <f t="shared" si="2"/>
        <v>0.27033600000000002</v>
      </c>
      <c r="E83" s="10">
        <f t="shared" si="3"/>
        <v>27.878400000000003</v>
      </c>
    </row>
    <row r="84" spans="1:5" x14ac:dyDescent="0.25">
      <c r="A84" s="10">
        <v>-1.21E-2</v>
      </c>
      <c r="B84" s="10">
        <v>-4.88</v>
      </c>
      <c r="C84" s="10">
        <v>4.9599999999999998E-2</v>
      </c>
      <c r="D84" s="10">
        <f t="shared" si="2"/>
        <v>0.24204799999999999</v>
      </c>
      <c r="E84" s="10">
        <f t="shared" si="3"/>
        <v>23.814399999999999</v>
      </c>
    </row>
    <row r="85" spans="1:5" x14ac:dyDescent="0.25">
      <c r="A85" s="10">
        <v>-1.2E-2</v>
      </c>
      <c r="B85" s="10">
        <v>-4.88</v>
      </c>
      <c r="C85" s="10">
        <v>5.04E-2</v>
      </c>
      <c r="D85" s="10">
        <f t="shared" si="2"/>
        <v>0.245952</v>
      </c>
      <c r="E85" s="10">
        <f t="shared" si="3"/>
        <v>23.814399999999999</v>
      </c>
    </row>
    <row r="86" spans="1:5" x14ac:dyDescent="0.25">
      <c r="A86" s="10">
        <v>-1.1900000000000001E-2</v>
      </c>
      <c r="B86" s="10">
        <v>-4.32</v>
      </c>
      <c r="C86" s="10">
        <v>4.9599999999999998E-2</v>
      </c>
      <c r="D86" s="10">
        <f t="shared" si="2"/>
        <v>0.21427200000000002</v>
      </c>
      <c r="E86" s="10">
        <f t="shared" si="3"/>
        <v>18.662400000000002</v>
      </c>
    </row>
    <row r="87" spans="1:5" x14ac:dyDescent="0.25">
      <c r="A87" s="10">
        <v>-1.18E-2</v>
      </c>
      <c r="B87" s="10">
        <v>-4.24</v>
      </c>
      <c r="C87" s="10">
        <v>4.9599999999999998E-2</v>
      </c>
      <c r="D87" s="10">
        <f t="shared" si="2"/>
        <v>0.21030399999999999</v>
      </c>
      <c r="E87" s="10">
        <f t="shared" si="3"/>
        <v>17.977600000000002</v>
      </c>
    </row>
    <row r="88" spans="1:5" x14ac:dyDescent="0.25">
      <c r="A88" s="10">
        <v>-1.17E-2</v>
      </c>
      <c r="B88" s="10">
        <v>-3.84</v>
      </c>
      <c r="C88" s="10">
        <v>4.8000000000000001E-2</v>
      </c>
      <c r="D88" s="10">
        <f t="shared" si="2"/>
        <v>0.18431999999999998</v>
      </c>
      <c r="E88" s="10">
        <f t="shared" si="3"/>
        <v>14.7456</v>
      </c>
    </row>
    <row r="89" spans="1:5" x14ac:dyDescent="0.25">
      <c r="A89" s="10">
        <v>-1.1599999999999999E-2</v>
      </c>
      <c r="B89" s="10">
        <v>-3.84</v>
      </c>
      <c r="C89" s="10">
        <v>4.8000000000000001E-2</v>
      </c>
      <c r="D89" s="10">
        <f t="shared" si="2"/>
        <v>0.18431999999999998</v>
      </c>
      <c r="E89" s="10">
        <f t="shared" si="3"/>
        <v>14.7456</v>
      </c>
    </row>
    <row r="90" spans="1:5" x14ac:dyDescent="0.25">
      <c r="A90" s="10">
        <v>-1.15E-2</v>
      </c>
      <c r="B90" s="10">
        <v>-3.44</v>
      </c>
      <c r="C90" s="10">
        <v>4.6399999999999997E-2</v>
      </c>
      <c r="D90" s="10">
        <f t="shared" si="2"/>
        <v>0.15961599999999998</v>
      </c>
      <c r="E90" s="10">
        <f t="shared" si="3"/>
        <v>11.833599999999999</v>
      </c>
    </row>
    <row r="91" spans="1:5" x14ac:dyDescent="0.25">
      <c r="A91" s="10">
        <v>-1.14E-2</v>
      </c>
      <c r="B91" s="10">
        <v>-3.36</v>
      </c>
      <c r="C91" s="10">
        <v>4.7199999999999999E-2</v>
      </c>
      <c r="D91" s="10">
        <f t="shared" si="2"/>
        <v>0.15859199999999998</v>
      </c>
      <c r="E91" s="10">
        <f t="shared" si="3"/>
        <v>11.289599999999998</v>
      </c>
    </row>
    <row r="92" spans="1:5" x14ac:dyDescent="0.25">
      <c r="A92" s="10">
        <v>-1.1299999999999999E-2</v>
      </c>
      <c r="B92" s="10">
        <v>-2.88</v>
      </c>
      <c r="C92" s="10">
        <v>4.48E-2</v>
      </c>
      <c r="D92" s="10">
        <f t="shared" si="2"/>
        <v>0.129024</v>
      </c>
      <c r="E92" s="10">
        <f t="shared" si="3"/>
        <v>8.2943999999999996</v>
      </c>
    </row>
    <row r="93" spans="1:5" x14ac:dyDescent="0.25">
      <c r="A93" s="10">
        <v>-1.12E-2</v>
      </c>
      <c r="B93" s="10">
        <v>-2.8</v>
      </c>
      <c r="C93" s="10">
        <v>4.48E-2</v>
      </c>
      <c r="D93" s="10">
        <f t="shared" si="2"/>
        <v>0.12544</v>
      </c>
      <c r="E93" s="10">
        <f t="shared" si="3"/>
        <v>7.839999999999999</v>
      </c>
    </row>
    <row r="94" spans="1:5" x14ac:dyDescent="0.25">
      <c r="A94" s="10">
        <v>-1.11E-2</v>
      </c>
      <c r="B94" s="10">
        <v>-2.4</v>
      </c>
      <c r="C94" s="10">
        <v>4.24E-2</v>
      </c>
      <c r="D94" s="10">
        <f t="shared" si="2"/>
        <v>0.10176</v>
      </c>
      <c r="E94" s="10">
        <f t="shared" si="3"/>
        <v>5.76</v>
      </c>
    </row>
    <row r="95" spans="1:5" x14ac:dyDescent="0.25">
      <c r="A95" s="10">
        <v>-1.0999999999999999E-2</v>
      </c>
      <c r="B95" s="10">
        <v>-2.3199999999999998</v>
      </c>
      <c r="C95" s="10">
        <v>4.24E-2</v>
      </c>
      <c r="D95" s="10">
        <f t="shared" si="2"/>
        <v>9.8367999999999997E-2</v>
      </c>
      <c r="E95" s="10">
        <f t="shared" si="3"/>
        <v>5.3823999999999996</v>
      </c>
    </row>
    <row r="96" spans="1:5" x14ac:dyDescent="0.25">
      <c r="A96" s="10">
        <v>-1.09E-2</v>
      </c>
      <c r="B96" s="10">
        <v>-2.08</v>
      </c>
      <c r="C96" s="10">
        <v>4.0800000000000003E-2</v>
      </c>
      <c r="D96" s="10">
        <f t="shared" si="2"/>
        <v>8.4864000000000009E-2</v>
      </c>
      <c r="E96" s="10">
        <f t="shared" si="3"/>
        <v>4.3264000000000005</v>
      </c>
    </row>
    <row r="97" spans="1:5" x14ac:dyDescent="0.25">
      <c r="A97" s="10">
        <v>-1.0800000000000001E-2</v>
      </c>
      <c r="B97" s="10">
        <v>-2</v>
      </c>
      <c r="C97" s="10">
        <v>4.0800000000000003E-2</v>
      </c>
      <c r="D97" s="10">
        <f t="shared" si="2"/>
        <v>8.1600000000000006E-2</v>
      </c>
      <c r="E97" s="10">
        <f t="shared" si="3"/>
        <v>4</v>
      </c>
    </row>
    <row r="98" spans="1:5" x14ac:dyDescent="0.25">
      <c r="A98" s="10">
        <v>-1.0699999999999999E-2</v>
      </c>
      <c r="B98" s="10">
        <v>-1.44</v>
      </c>
      <c r="C98" s="10">
        <v>3.8399999999999997E-2</v>
      </c>
      <c r="D98" s="10">
        <f t="shared" si="2"/>
        <v>5.5295999999999991E-2</v>
      </c>
      <c r="E98" s="10">
        <f t="shared" si="3"/>
        <v>2.0735999999999999</v>
      </c>
    </row>
    <row r="99" spans="1:5" x14ac:dyDescent="0.25">
      <c r="A99" s="10">
        <v>-1.06E-2</v>
      </c>
      <c r="B99" s="10">
        <v>-1.44</v>
      </c>
      <c r="C99" s="10">
        <v>3.8399999999999997E-2</v>
      </c>
      <c r="D99" s="10">
        <f t="shared" si="2"/>
        <v>5.5295999999999991E-2</v>
      </c>
      <c r="E99" s="10">
        <f t="shared" si="3"/>
        <v>2.0735999999999999</v>
      </c>
    </row>
    <row r="100" spans="1:5" x14ac:dyDescent="0.25">
      <c r="A100" s="10">
        <v>-1.0500000000000001E-2</v>
      </c>
      <c r="B100" s="10">
        <v>-0.88</v>
      </c>
      <c r="C100" s="10">
        <v>3.5200000000000002E-2</v>
      </c>
      <c r="D100" s="10">
        <f t="shared" si="2"/>
        <v>3.0976000000000004E-2</v>
      </c>
      <c r="E100" s="10">
        <f t="shared" si="3"/>
        <v>0.77439999999999998</v>
      </c>
    </row>
    <row r="101" spans="1:5" x14ac:dyDescent="0.25">
      <c r="A101" s="10">
        <v>-1.04E-2</v>
      </c>
      <c r="B101" s="10">
        <v>-0.8</v>
      </c>
      <c r="C101" s="10">
        <v>3.5999999999999997E-2</v>
      </c>
      <c r="D101" s="10">
        <f t="shared" si="2"/>
        <v>2.8799999999999999E-2</v>
      </c>
      <c r="E101" s="10">
        <f t="shared" si="3"/>
        <v>0.64000000000000012</v>
      </c>
    </row>
    <row r="102" spans="1:5" x14ac:dyDescent="0.25">
      <c r="A102" s="10">
        <v>-1.03E-2</v>
      </c>
      <c r="B102" s="10">
        <v>-0.32</v>
      </c>
      <c r="C102" s="10">
        <v>3.2800000000000003E-2</v>
      </c>
      <c r="D102" s="10">
        <f t="shared" si="2"/>
        <v>1.0496000000000002E-2</v>
      </c>
      <c r="E102" s="10">
        <f t="shared" si="3"/>
        <v>0.1024</v>
      </c>
    </row>
    <row r="103" spans="1:5" x14ac:dyDescent="0.25">
      <c r="A103" s="10">
        <v>-1.0200000000000001E-2</v>
      </c>
      <c r="B103" s="10">
        <v>-0.32</v>
      </c>
      <c r="C103" s="10">
        <v>3.2800000000000003E-2</v>
      </c>
      <c r="D103" s="10">
        <f t="shared" si="2"/>
        <v>1.0496000000000002E-2</v>
      </c>
      <c r="E103" s="10">
        <f t="shared" si="3"/>
        <v>0.1024</v>
      </c>
    </row>
    <row r="104" spans="1:5" x14ac:dyDescent="0.25">
      <c r="A104" s="10">
        <v>-1.01E-2</v>
      </c>
      <c r="B104" s="10">
        <v>0.32</v>
      </c>
      <c r="C104" s="10">
        <v>2.9600000000000001E-2</v>
      </c>
      <c r="D104" s="10">
        <f t="shared" si="2"/>
        <v>9.4720000000000013E-3</v>
      </c>
      <c r="E104" s="10">
        <f t="shared" si="3"/>
        <v>0.1024</v>
      </c>
    </row>
    <row r="105" spans="1:5" x14ac:dyDescent="0.25">
      <c r="A105" s="10">
        <v>-0.01</v>
      </c>
      <c r="B105" s="10">
        <v>0.4</v>
      </c>
      <c r="C105" s="10">
        <v>2.9600000000000001E-2</v>
      </c>
      <c r="D105" s="10">
        <f t="shared" si="2"/>
        <v>1.1840000000000002E-2</v>
      </c>
      <c r="E105" s="10">
        <f t="shared" si="3"/>
        <v>0.16000000000000003</v>
      </c>
    </row>
    <row r="106" spans="1:5" x14ac:dyDescent="0.25">
      <c r="A106" s="10">
        <v>-9.9000000000000008E-3</v>
      </c>
      <c r="B106" s="10">
        <v>0.8</v>
      </c>
      <c r="C106" s="10">
        <v>2.64E-2</v>
      </c>
      <c r="D106" s="10">
        <f t="shared" si="2"/>
        <v>2.112E-2</v>
      </c>
      <c r="E106" s="10">
        <f t="shared" si="3"/>
        <v>0.64000000000000012</v>
      </c>
    </row>
    <row r="107" spans="1:5" x14ac:dyDescent="0.25">
      <c r="A107" s="10">
        <v>-9.7999999999999997E-3</v>
      </c>
      <c r="B107" s="10">
        <v>0.8</v>
      </c>
      <c r="C107" s="10">
        <v>2.64E-2</v>
      </c>
      <c r="D107" s="10">
        <f t="shared" si="2"/>
        <v>2.112E-2</v>
      </c>
      <c r="E107" s="10">
        <f t="shared" si="3"/>
        <v>0.64000000000000012</v>
      </c>
    </row>
    <row r="108" spans="1:5" x14ac:dyDescent="0.25">
      <c r="A108" s="10">
        <v>-9.7000000000000003E-3</v>
      </c>
      <c r="B108" s="10">
        <v>1.36</v>
      </c>
      <c r="C108" s="10">
        <v>2.3199999999999998E-2</v>
      </c>
      <c r="D108" s="10">
        <f t="shared" si="2"/>
        <v>3.1551999999999997E-2</v>
      </c>
      <c r="E108" s="10">
        <f t="shared" si="3"/>
        <v>1.8496000000000004</v>
      </c>
    </row>
    <row r="109" spans="1:5" x14ac:dyDescent="0.25">
      <c r="A109" s="10">
        <v>-9.5999999999999992E-3</v>
      </c>
      <c r="B109" s="10">
        <v>1.36</v>
      </c>
      <c r="C109" s="10">
        <v>2.24E-2</v>
      </c>
      <c r="D109" s="10">
        <f t="shared" si="2"/>
        <v>3.0464000000000001E-2</v>
      </c>
      <c r="E109" s="10">
        <f t="shared" si="3"/>
        <v>1.8496000000000004</v>
      </c>
    </row>
    <row r="110" spans="1:5" x14ac:dyDescent="0.25">
      <c r="A110" s="10">
        <v>-9.4999999999999998E-3</v>
      </c>
      <c r="B110" s="10">
        <v>1.76</v>
      </c>
      <c r="C110" s="10">
        <v>1.9199999999999998E-2</v>
      </c>
      <c r="D110" s="10">
        <f t="shared" si="2"/>
        <v>3.3791999999999996E-2</v>
      </c>
      <c r="E110" s="10">
        <f t="shared" si="3"/>
        <v>3.0975999999999999</v>
      </c>
    </row>
    <row r="111" spans="1:5" x14ac:dyDescent="0.25">
      <c r="A111" s="10">
        <v>-9.4000000000000004E-3</v>
      </c>
      <c r="B111" s="10">
        <v>1.84</v>
      </c>
      <c r="C111" s="10">
        <v>1.9199999999999998E-2</v>
      </c>
      <c r="D111" s="10">
        <f t="shared" si="2"/>
        <v>3.5327999999999998E-2</v>
      </c>
      <c r="E111" s="10">
        <f t="shared" si="3"/>
        <v>3.3856000000000002</v>
      </c>
    </row>
    <row r="112" spans="1:5" x14ac:dyDescent="0.25">
      <c r="A112" s="10">
        <v>-9.2999999999999992E-3</v>
      </c>
      <c r="B112" s="10">
        <v>2.2400000000000002</v>
      </c>
      <c r="C112" s="10">
        <v>1.6E-2</v>
      </c>
      <c r="D112" s="10">
        <f t="shared" si="2"/>
        <v>3.5840000000000004E-2</v>
      </c>
      <c r="E112" s="10">
        <f t="shared" si="3"/>
        <v>5.0176000000000007</v>
      </c>
    </row>
    <row r="113" spans="1:5" x14ac:dyDescent="0.25">
      <c r="A113" s="10">
        <v>-9.1999999999999998E-3</v>
      </c>
      <c r="B113" s="10">
        <v>2.2400000000000002</v>
      </c>
      <c r="C113" s="10">
        <v>1.6E-2</v>
      </c>
      <c r="D113" s="10">
        <f t="shared" si="2"/>
        <v>3.5840000000000004E-2</v>
      </c>
      <c r="E113" s="10">
        <f t="shared" si="3"/>
        <v>5.0176000000000007</v>
      </c>
    </row>
    <row r="114" spans="1:5" x14ac:dyDescent="0.25">
      <c r="A114" s="10">
        <v>-9.1000000000000004E-3</v>
      </c>
      <c r="B114" s="10">
        <v>2.72</v>
      </c>
      <c r="C114" s="10">
        <v>1.2E-2</v>
      </c>
      <c r="D114" s="10">
        <f t="shared" si="2"/>
        <v>3.2640000000000002E-2</v>
      </c>
      <c r="E114" s="10">
        <f t="shared" si="3"/>
        <v>7.3984000000000014</v>
      </c>
    </row>
    <row r="115" spans="1:5" x14ac:dyDescent="0.25">
      <c r="A115" s="10">
        <v>-8.9999999999999993E-3</v>
      </c>
      <c r="B115" s="10">
        <v>2.72</v>
      </c>
      <c r="C115" s="10">
        <v>1.2E-2</v>
      </c>
      <c r="D115" s="10">
        <f t="shared" si="2"/>
        <v>3.2640000000000002E-2</v>
      </c>
      <c r="E115" s="10">
        <f t="shared" si="3"/>
        <v>7.3984000000000014</v>
      </c>
    </row>
    <row r="116" spans="1:5" x14ac:dyDescent="0.25">
      <c r="A116" s="10">
        <v>-8.8999999999999999E-3</v>
      </c>
      <c r="B116" s="10">
        <v>3.2</v>
      </c>
      <c r="C116" s="10">
        <v>8.0000000000000002E-3</v>
      </c>
      <c r="D116" s="10">
        <f t="shared" si="2"/>
        <v>2.5600000000000001E-2</v>
      </c>
      <c r="E116" s="10">
        <f t="shared" si="3"/>
        <v>10.240000000000002</v>
      </c>
    </row>
    <row r="117" spans="1:5" x14ac:dyDescent="0.25">
      <c r="A117" s="10">
        <v>-8.8000000000000005E-3</v>
      </c>
      <c r="B117" s="10">
        <v>3.2</v>
      </c>
      <c r="C117" s="10">
        <v>8.0000000000000002E-3</v>
      </c>
      <c r="D117" s="10">
        <f t="shared" si="2"/>
        <v>2.5600000000000001E-2</v>
      </c>
      <c r="E117" s="10">
        <f t="shared" si="3"/>
        <v>10.240000000000002</v>
      </c>
    </row>
    <row r="118" spans="1:5" x14ac:dyDescent="0.25">
      <c r="A118" s="10">
        <v>-8.6999999999999994E-3</v>
      </c>
      <c r="B118" s="10">
        <v>3.6</v>
      </c>
      <c r="C118" s="10">
        <v>4.7999999999999996E-3</v>
      </c>
      <c r="D118" s="10">
        <f t="shared" si="2"/>
        <v>1.728E-2</v>
      </c>
      <c r="E118" s="10">
        <f t="shared" si="3"/>
        <v>12.96</v>
      </c>
    </row>
    <row r="119" spans="1:5" x14ac:dyDescent="0.25">
      <c r="A119" s="10">
        <v>-8.6E-3</v>
      </c>
      <c r="B119" s="10">
        <v>3.68</v>
      </c>
      <c r="C119" s="10">
        <v>4.0000000000000001E-3</v>
      </c>
      <c r="D119" s="10">
        <f t="shared" si="2"/>
        <v>1.472E-2</v>
      </c>
      <c r="E119" s="10">
        <f t="shared" si="3"/>
        <v>13.542400000000001</v>
      </c>
    </row>
    <row r="120" spans="1:5" x14ac:dyDescent="0.25">
      <c r="A120" s="10">
        <v>-8.5000000000000006E-3</v>
      </c>
      <c r="B120" s="10">
        <v>4.08</v>
      </c>
      <c r="C120" s="10">
        <v>0</v>
      </c>
      <c r="D120" s="10">
        <f t="shared" si="2"/>
        <v>0</v>
      </c>
      <c r="E120" s="10">
        <f t="shared" si="3"/>
        <v>16.6464</v>
      </c>
    </row>
    <row r="121" spans="1:5" x14ac:dyDescent="0.25">
      <c r="A121" s="10">
        <v>-8.3999999999999995E-3</v>
      </c>
      <c r="B121" s="10">
        <v>4.08</v>
      </c>
      <c r="C121" s="10">
        <v>0</v>
      </c>
      <c r="D121" s="10">
        <f t="shared" si="2"/>
        <v>0</v>
      </c>
      <c r="E121" s="10">
        <f t="shared" si="3"/>
        <v>16.6464</v>
      </c>
    </row>
    <row r="122" spans="1:5" x14ac:dyDescent="0.25">
      <c r="A122" s="10">
        <v>-8.3000000000000001E-3</v>
      </c>
      <c r="B122" s="10">
        <v>4.5599999999999996</v>
      </c>
      <c r="C122" s="10">
        <v>-2.3999999999999998E-3</v>
      </c>
      <c r="D122" s="10">
        <f t="shared" si="2"/>
        <v>1.0943999999999999E-2</v>
      </c>
      <c r="E122" s="10">
        <f t="shared" si="3"/>
        <v>20.793599999999998</v>
      </c>
    </row>
    <row r="123" spans="1:5" x14ac:dyDescent="0.25">
      <c r="A123" s="10">
        <v>-8.2000000000000007E-3</v>
      </c>
      <c r="B123" s="10">
        <v>4.5599999999999996</v>
      </c>
      <c r="C123" s="10">
        <v>-2.3999999999999998E-3</v>
      </c>
      <c r="D123" s="10">
        <f t="shared" si="2"/>
        <v>1.0943999999999999E-2</v>
      </c>
      <c r="E123" s="10">
        <f t="shared" si="3"/>
        <v>20.793599999999998</v>
      </c>
    </row>
    <row r="124" spans="1:5" x14ac:dyDescent="0.25">
      <c r="A124" s="10">
        <v>-8.0999999999999996E-3</v>
      </c>
      <c r="B124" s="10">
        <v>4.72</v>
      </c>
      <c r="C124" s="10">
        <v>-5.5999999999999999E-3</v>
      </c>
      <c r="D124" s="10">
        <f t="shared" si="2"/>
        <v>2.6431999999999997E-2</v>
      </c>
      <c r="E124" s="10">
        <f t="shared" si="3"/>
        <v>22.278399999999998</v>
      </c>
    </row>
    <row r="125" spans="1:5" x14ac:dyDescent="0.25">
      <c r="A125" s="10">
        <v>-8.0000000000000002E-3</v>
      </c>
      <c r="B125" s="10">
        <v>4.88</v>
      </c>
      <c r="C125" s="10">
        <v>-6.4000000000000003E-3</v>
      </c>
      <c r="D125" s="10">
        <f t="shared" si="2"/>
        <v>3.1231999999999999E-2</v>
      </c>
      <c r="E125" s="10">
        <f t="shared" si="3"/>
        <v>23.814399999999999</v>
      </c>
    </row>
    <row r="126" spans="1:5" x14ac:dyDescent="0.25">
      <c r="A126" s="10">
        <v>-7.9000000000000008E-3</v>
      </c>
      <c r="B126" s="10">
        <v>5.36</v>
      </c>
      <c r="C126" s="10">
        <v>-9.5999999999999992E-3</v>
      </c>
      <c r="D126" s="10">
        <f t="shared" si="2"/>
        <v>5.1456000000000002E-2</v>
      </c>
      <c r="E126" s="10">
        <f t="shared" si="3"/>
        <v>28.729600000000005</v>
      </c>
    </row>
    <row r="127" spans="1:5" x14ac:dyDescent="0.25">
      <c r="A127" s="10">
        <v>-7.7999999999999996E-3</v>
      </c>
      <c r="B127" s="10">
        <v>5.28</v>
      </c>
      <c r="C127" s="10">
        <v>-1.04E-2</v>
      </c>
      <c r="D127" s="10">
        <f t="shared" si="2"/>
        <v>5.4912000000000002E-2</v>
      </c>
      <c r="E127" s="10">
        <f t="shared" si="3"/>
        <v>27.878400000000003</v>
      </c>
    </row>
    <row r="128" spans="1:5" x14ac:dyDescent="0.25">
      <c r="A128" s="10">
        <v>-7.7000000000000002E-3</v>
      </c>
      <c r="B128" s="10">
        <v>5.76</v>
      </c>
      <c r="C128" s="10">
        <v>-1.3599999999999999E-2</v>
      </c>
      <c r="D128" s="10">
        <f t="shared" si="2"/>
        <v>7.8335999999999989E-2</v>
      </c>
      <c r="E128" s="10">
        <f t="shared" si="3"/>
        <v>33.177599999999998</v>
      </c>
    </row>
    <row r="129" spans="1:5" x14ac:dyDescent="0.25">
      <c r="A129" s="10">
        <v>-7.6E-3</v>
      </c>
      <c r="B129" s="10">
        <v>5.84</v>
      </c>
      <c r="C129" s="10">
        <v>-1.44E-2</v>
      </c>
      <c r="D129" s="10">
        <f t="shared" si="2"/>
        <v>8.409599999999999E-2</v>
      </c>
      <c r="E129" s="10">
        <f t="shared" si="3"/>
        <v>34.105599999999995</v>
      </c>
    </row>
    <row r="130" spans="1:5" x14ac:dyDescent="0.25">
      <c r="A130" s="10">
        <v>-7.4999999999999997E-3</v>
      </c>
      <c r="B130" s="10">
        <v>6.08</v>
      </c>
      <c r="C130" s="10">
        <v>-1.6799999999999999E-2</v>
      </c>
      <c r="D130" s="10">
        <f t="shared" si="2"/>
        <v>0.102144</v>
      </c>
      <c r="E130" s="10">
        <f t="shared" si="3"/>
        <v>36.9664</v>
      </c>
    </row>
    <row r="131" spans="1:5" x14ac:dyDescent="0.25">
      <c r="A131" s="10">
        <v>-7.4000000000000003E-3</v>
      </c>
      <c r="B131" s="10">
        <v>6.08</v>
      </c>
      <c r="C131" s="10">
        <v>-1.7600000000000001E-2</v>
      </c>
      <c r="D131" s="10">
        <f t="shared" ref="D131:D168" si="4">ABS(B131*C131)</f>
        <v>0.10700800000000001</v>
      </c>
      <c r="E131" s="10">
        <f t="shared" ref="E131:E168" si="5">B131*B131</f>
        <v>36.9664</v>
      </c>
    </row>
    <row r="132" spans="1:5" x14ac:dyDescent="0.25">
      <c r="A132" s="10">
        <v>-7.3000000000000001E-3</v>
      </c>
      <c r="B132" s="10">
        <v>6.32</v>
      </c>
      <c r="C132" s="10">
        <v>-2.1600000000000001E-2</v>
      </c>
      <c r="D132" s="10">
        <f t="shared" si="4"/>
        <v>0.13651200000000002</v>
      </c>
      <c r="E132" s="10">
        <f t="shared" si="5"/>
        <v>39.942400000000006</v>
      </c>
    </row>
    <row r="133" spans="1:5" x14ac:dyDescent="0.25">
      <c r="A133" s="10">
        <v>-7.1999999999999998E-3</v>
      </c>
      <c r="B133" s="10">
        <v>6.48</v>
      </c>
      <c r="C133" s="10">
        <v>-2.1600000000000001E-2</v>
      </c>
      <c r="D133" s="10">
        <f t="shared" si="4"/>
        <v>0.13996800000000001</v>
      </c>
      <c r="E133" s="10">
        <f t="shared" si="5"/>
        <v>41.990400000000008</v>
      </c>
    </row>
    <row r="134" spans="1:5" x14ac:dyDescent="0.25">
      <c r="A134" s="10">
        <v>-7.1000000000000004E-3</v>
      </c>
      <c r="B134" s="10">
        <v>6.4</v>
      </c>
      <c r="C134" s="10">
        <v>-2.4799999999999999E-2</v>
      </c>
      <c r="D134" s="10">
        <f t="shared" si="4"/>
        <v>0.15872</v>
      </c>
      <c r="E134" s="10">
        <f t="shared" si="5"/>
        <v>40.960000000000008</v>
      </c>
    </row>
    <row r="135" spans="1:5" x14ac:dyDescent="0.25">
      <c r="A135" s="10">
        <v>-7.0000000000000001E-3</v>
      </c>
      <c r="B135" s="10">
        <v>6.56</v>
      </c>
      <c r="C135" s="10">
        <v>-2.4799999999999999E-2</v>
      </c>
      <c r="D135" s="10">
        <f t="shared" si="4"/>
        <v>0.16268799999999997</v>
      </c>
      <c r="E135" s="10">
        <f t="shared" si="5"/>
        <v>43.033599999999993</v>
      </c>
    </row>
    <row r="136" spans="1:5" x14ac:dyDescent="0.25">
      <c r="A136" s="10">
        <v>-6.8999999999999999E-3</v>
      </c>
      <c r="B136" s="10">
        <v>6.8</v>
      </c>
      <c r="C136" s="10">
        <v>-2.8000000000000001E-2</v>
      </c>
      <c r="D136" s="10">
        <f t="shared" si="4"/>
        <v>0.19039999999999999</v>
      </c>
      <c r="E136" s="10">
        <f t="shared" si="5"/>
        <v>46.239999999999995</v>
      </c>
    </row>
    <row r="137" spans="1:5" x14ac:dyDescent="0.25">
      <c r="A137" s="10">
        <v>-6.7999999999999996E-3</v>
      </c>
      <c r="B137" s="10">
        <v>6.8</v>
      </c>
      <c r="C137" s="10">
        <v>-2.8000000000000001E-2</v>
      </c>
      <c r="D137" s="10">
        <f t="shared" si="4"/>
        <v>0.19039999999999999</v>
      </c>
      <c r="E137" s="10">
        <f t="shared" si="5"/>
        <v>46.239999999999995</v>
      </c>
    </row>
    <row r="138" spans="1:5" x14ac:dyDescent="0.25">
      <c r="A138" s="10">
        <v>-6.7000000000000002E-3</v>
      </c>
      <c r="B138" s="10">
        <v>6.88</v>
      </c>
      <c r="C138" s="10">
        <v>-3.1199999999999999E-2</v>
      </c>
      <c r="D138" s="10">
        <f t="shared" si="4"/>
        <v>0.21465599999999999</v>
      </c>
      <c r="E138" s="10">
        <f t="shared" si="5"/>
        <v>47.334399999999995</v>
      </c>
    </row>
    <row r="139" spans="1:5" x14ac:dyDescent="0.25">
      <c r="A139" s="10">
        <v>-6.6E-3</v>
      </c>
      <c r="B139" s="10">
        <v>6.88</v>
      </c>
      <c r="C139" s="10">
        <v>-3.1199999999999999E-2</v>
      </c>
      <c r="D139" s="10">
        <f t="shared" si="4"/>
        <v>0.21465599999999999</v>
      </c>
      <c r="E139" s="10">
        <f t="shared" si="5"/>
        <v>47.334399999999995</v>
      </c>
    </row>
    <row r="140" spans="1:5" x14ac:dyDescent="0.25">
      <c r="A140" s="10">
        <v>-6.4999999999999997E-3</v>
      </c>
      <c r="B140" s="10">
        <v>6.96</v>
      </c>
      <c r="C140" s="10">
        <v>-3.44E-2</v>
      </c>
      <c r="D140" s="10">
        <f t="shared" si="4"/>
        <v>0.239424</v>
      </c>
      <c r="E140" s="10">
        <f t="shared" si="5"/>
        <v>48.441600000000001</v>
      </c>
    </row>
    <row r="141" spans="1:5" x14ac:dyDescent="0.25">
      <c r="A141" s="10">
        <v>-6.4000000000000003E-3</v>
      </c>
      <c r="B141" s="10">
        <v>6.96</v>
      </c>
      <c r="C141" s="10">
        <v>-3.44E-2</v>
      </c>
      <c r="D141" s="10">
        <f t="shared" si="4"/>
        <v>0.239424</v>
      </c>
      <c r="E141" s="10">
        <f t="shared" si="5"/>
        <v>48.441600000000001</v>
      </c>
    </row>
    <row r="142" spans="1:5" x14ac:dyDescent="0.25">
      <c r="A142" s="10">
        <v>-6.3E-3</v>
      </c>
      <c r="B142" s="10">
        <v>6.88</v>
      </c>
      <c r="C142" s="10">
        <v>-3.6799999999999999E-2</v>
      </c>
      <c r="D142" s="10">
        <f t="shared" si="4"/>
        <v>0.25318399999999996</v>
      </c>
      <c r="E142" s="10">
        <f t="shared" si="5"/>
        <v>47.334399999999995</v>
      </c>
    </row>
    <row r="143" spans="1:5" x14ac:dyDescent="0.25">
      <c r="A143" s="10">
        <v>-6.1999999999999998E-3</v>
      </c>
      <c r="B143" s="10">
        <v>6.96</v>
      </c>
      <c r="C143" s="10">
        <v>-3.6799999999999999E-2</v>
      </c>
      <c r="D143" s="10">
        <f t="shared" si="4"/>
        <v>0.25612799999999997</v>
      </c>
      <c r="E143" s="10">
        <f t="shared" si="5"/>
        <v>48.441600000000001</v>
      </c>
    </row>
    <row r="144" spans="1:5" x14ac:dyDescent="0.25">
      <c r="A144" s="10">
        <v>-6.1000000000000004E-3</v>
      </c>
      <c r="B144" s="10">
        <v>6.96</v>
      </c>
      <c r="C144" s="10">
        <v>-3.9199999999999999E-2</v>
      </c>
      <c r="D144" s="10">
        <f t="shared" si="4"/>
        <v>0.27283199999999996</v>
      </c>
      <c r="E144" s="10">
        <f t="shared" si="5"/>
        <v>48.441600000000001</v>
      </c>
    </row>
    <row r="145" spans="1:5" x14ac:dyDescent="0.25">
      <c r="A145" s="10">
        <v>-6.0000000000000001E-3</v>
      </c>
      <c r="B145" s="10">
        <v>6.96</v>
      </c>
      <c r="C145" s="10">
        <v>-3.9199999999999999E-2</v>
      </c>
      <c r="D145" s="10">
        <f t="shared" si="4"/>
        <v>0.27283199999999996</v>
      </c>
      <c r="E145" s="10">
        <f t="shared" si="5"/>
        <v>48.441600000000001</v>
      </c>
    </row>
    <row r="146" spans="1:5" x14ac:dyDescent="0.25">
      <c r="A146" s="10">
        <v>-5.8999999999999999E-3</v>
      </c>
      <c r="B146" s="10">
        <v>6.96</v>
      </c>
      <c r="C146" s="10">
        <v>-4.1599999999999998E-2</v>
      </c>
      <c r="D146" s="10">
        <f t="shared" si="4"/>
        <v>0.28953599999999996</v>
      </c>
      <c r="E146" s="10">
        <f t="shared" si="5"/>
        <v>48.441600000000001</v>
      </c>
    </row>
    <row r="147" spans="1:5" x14ac:dyDescent="0.25">
      <c r="A147" s="10">
        <v>-5.7999999999999996E-3</v>
      </c>
      <c r="B147" s="10">
        <v>6.96</v>
      </c>
      <c r="C147" s="10">
        <v>-4.24E-2</v>
      </c>
      <c r="D147" s="10">
        <f t="shared" si="4"/>
        <v>0.29510399999999998</v>
      </c>
      <c r="E147" s="10">
        <f t="shared" si="5"/>
        <v>48.441600000000001</v>
      </c>
    </row>
    <row r="148" spans="1:5" x14ac:dyDescent="0.25">
      <c r="A148" s="10">
        <v>-5.7000000000000002E-3</v>
      </c>
      <c r="B148" s="10">
        <v>6.96</v>
      </c>
      <c r="C148" s="10">
        <v>-4.3999999999999997E-2</v>
      </c>
      <c r="D148" s="10">
        <f t="shared" si="4"/>
        <v>0.30623999999999996</v>
      </c>
      <c r="E148" s="10">
        <f t="shared" si="5"/>
        <v>48.441600000000001</v>
      </c>
    </row>
    <row r="149" spans="1:5" x14ac:dyDescent="0.25">
      <c r="A149" s="10">
        <v>-5.5999999999999999E-3</v>
      </c>
      <c r="B149" s="10">
        <v>6.96</v>
      </c>
      <c r="C149" s="10">
        <v>-4.3999999999999997E-2</v>
      </c>
      <c r="D149" s="10">
        <f t="shared" si="4"/>
        <v>0.30623999999999996</v>
      </c>
      <c r="E149" s="10">
        <f t="shared" si="5"/>
        <v>48.441600000000001</v>
      </c>
    </row>
    <row r="150" spans="1:5" x14ac:dyDescent="0.25">
      <c r="A150" s="10">
        <v>-5.4999999999999997E-3</v>
      </c>
      <c r="B150" s="10">
        <v>6.88</v>
      </c>
      <c r="C150" s="10">
        <v>-4.5600000000000002E-2</v>
      </c>
      <c r="D150" s="10">
        <f t="shared" si="4"/>
        <v>0.31372800000000001</v>
      </c>
      <c r="E150" s="10">
        <f t="shared" si="5"/>
        <v>47.334399999999995</v>
      </c>
    </row>
    <row r="151" spans="1:5" x14ac:dyDescent="0.25">
      <c r="A151" s="10">
        <v>-5.4000000000000003E-3</v>
      </c>
      <c r="B151" s="10">
        <v>6.96</v>
      </c>
      <c r="C151" s="10">
        <v>-4.5600000000000002E-2</v>
      </c>
      <c r="D151" s="10">
        <f t="shared" si="4"/>
        <v>0.31737599999999999</v>
      </c>
      <c r="E151" s="10">
        <f t="shared" si="5"/>
        <v>48.441600000000001</v>
      </c>
    </row>
    <row r="152" spans="1:5" x14ac:dyDescent="0.25">
      <c r="A152" s="10">
        <v>-5.3E-3</v>
      </c>
      <c r="B152" s="10">
        <v>6.8</v>
      </c>
      <c r="C152" s="10">
        <v>-4.7199999999999999E-2</v>
      </c>
      <c r="D152" s="10">
        <f t="shared" si="4"/>
        <v>0.32095999999999997</v>
      </c>
      <c r="E152" s="10">
        <f t="shared" si="5"/>
        <v>46.239999999999995</v>
      </c>
    </row>
    <row r="153" spans="1:5" x14ac:dyDescent="0.25">
      <c r="A153" s="10">
        <v>-5.1999999999999998E-3</v>
      </c>
      <c r="B153" s="10">
        <v>6.88</v>
      </c>
      <c r="C153" s="10">
        <v>-4.7199999999999999E-2</v>
      </c>
      <c r="D153" s="10">
        <f t="shared" si="4"/>
        <v>0.32473599999999997</v>
      </c>
      <c r="E153" s="10">
        <f t="shared" si="5"/>
        <v>47.334399999999995</v>
      </c>
    </row>
    <row r="154" spans="1:5" x14ac:dyDescent="0.25">
      <c r="A154" s="10">
        <v>-5.1000000000000004E-3</v>
      </c>
      <c r="B154" s="10">
        <v>6.8</v>
      </c>
      <c r="C154" s="10">
        <v>-4.8000000000000001E-2</v>
      </c>
      <c r="D154" s="10">
        <f t="shared" si="4"/>
        <v>0.32640000000000002</v>
      </c>
      <c r="E154" s="10">
        <f t="shared" si="5"/>
        <v>46.239999999999995</v>
      </c>
    </row>
    <row r="155" spans="1:5" x14ac:dyDescent="0.25">
      <c r="A155" s="10">
        <v>-5.0000000000000001E-3</v>
      </c>
      <c r="B155" s="10">
        <v>6.8</v>
      </c>
      <c r="C155" s="10">
        <v>-4.8000000000000001E-2</v>
      </c>
      <c r="D155" s="10">
        <f t="shared" si="4"/>
        <v>0.32640000000000002</v>
      </c>
      <c r="E155" s="10">
        <f t="shared" si="5"/>
        <v>46.239999999999995</v>
      </c>
    </row>
    <row r="156" spans="1:5" x14ac:dyDescent="0.25">
      <c r="A156" s="10">
        <v>-4.8999999999999998E-3</v>
      </c>
      <c r="B156" s="10">
        <v>6.64</v>
      </c>
      <c r="C156" s="10">
        <v>-4.9599999999999998E-2</v>
      </c>
      <c r="D156" s="10">
        <f t="shared" si="4"/>
        <v>0.32934399999999997</v>
      </c>
      <c r="E156" s="10">
        <f t="shared" si="5"/>
        <v>44.089599999999997</v>
      </c>
    </row>
    <row r="157" spans="1:5" x14ac:dyDescent="0.25">
      <c r="A157" s="10">
        <v>-4.7999999999999996E-3</v>
      </c>
      <c r="B157" s="10">
        <v>6.64</v>
      </c>
      <c r="C157" s="10">
        <v>-4.8800000000000003E-2</v>
      </c>
      <c r="D157" s="10">
        <f t="shared" si="4"/>
        <v>0.32403199999999999</v>
      </c>
      <c r="E157" s="10">
        <f t="shared" si="5"/>
        <v>44.089599999999997</v>
      </c>
    </row>
    <row r="158" spans="1:5" x14ac:dyDescent="0.25">
      <c r="A158" s="10">
        <v>-4.7000000000000002E-3</v>
      </c>
      <c r="B158" s="10">
        <v>6.48</v>
      </c>
      <c r="C158" s="10">
        <v>-4.9599999999999998E-2</v>
      </c>
      <c r="D158" s="10">
        <f t="shared" si="4"/>
        <v>0.32140800000000003</v>
      </c>
      <c r="E158" s="10">
        <f t="shared" si="5"/>
        <v>41.990400000000008</v>
      </c>
    </row>
    <row r="159" spans="1:5" x14ac:dyDescent="0.25">
      <c r="A159" s="10">
        <v>-4.5999999999999999E-3</v>
      </c>
      <c r="B159" s="10">
        <v>6.48</v>
      </c>
      <c r="C159" s="10">
        <v>-5.04E-2</v>
      </c>
      <c r="D159" s="10">
        <f t="shared" si="4"/>
        <v>0.32659200000000005</v>
      </c>
      <c r="E159" s="10">
        <f t="shared" si="5"/>
        <v>41.990400000000008</v>
      </c>
    </row>
    <row r="160" spans="1:5" x14ac:dyDescent="0.25">
      <c r="A160" s="10">
        <v>-4.4999999999999997E-3</v>
      </c>
      <c r="B160" s="10">
        <v>6.16</v>
      </c>
      <c r="C160" s="10">
        <v>-5.04E-2</v>
      </c>
      <c r="D160" s="10">
        <f t="shared" si="4"/>
        <v>0.31046400000000002</v>
      </c>
      <c r="E160" s="10">
        <f t="shared" si="5"/>
        <v>37.945599999999999</v>
      </c>
    </row>
    <row r="161" spans="1:5" x14ac:dyDescent="0.25">
      <c r="A161" s="10">
        <v>-4.4000000000000003E-3</v>
      </c>
      <c r="B161" s="10">
        <v>6.16</v>
      </c>
      <c r="C161" s="10">
        <v>-5.04E-2</v>
      </c>
      <c r="D161" s="10">
        <f t="shared" si="4"/>
        <v>0.31046400000000002</v>
      </c>
      <c r="E161" s="10">
        <f t="shared" si="5"/>
        <v>37.945599999999999</v>
      </c>
    </row>
    <row r="162" spans="1:5" x14ac:dyDescent="0.25">
      <c r="A162" s="10">
        <v>-4.3E-3</v>
      </c>
      <c r="B162" s="10">
        <v>6</v>
      </c>
      <c r="C162" s="10">
        <v>-5.1200000000000002E-2</v>
      </c>
      <c r="D162" s="10">
        <f t="shared" si="4"/>
        <v>0.30720000000000003</v>
      </c>
      <c r="E162" s="10">
        <f t="shared" si="5"/>
        <v>36</v>
      </c>
    </row>
    <row r="163" spans="1:5" x14ac:dyDescent="0.25">
      <c r="A163" s="10">
        <v>-4.1999999999999997E-3</v>
      </c>
      <c r="B163" s="10">
        <v>5.92</v>
      </c>
      <c r="C163" s="10">
        <v>-5.04E-2</v>
      </c>
      <c r="D163" s="10">
        <f t="shared" si="4"/>
        <v>0.29836800000000002</v>
      </c>
      <c r="E163" s="10">
        <f t="shared" si="5"/>
        <v>35.046399999999998</v>
      </c>
    </row>
    <row r="164" spans="1:5" x14ac:dyDescent="0.25">
      <c r="A164" s="10">
        <v>-4.1000000000000003E-3</v>
      </c>
      <c r="B164" s="10">
        <v>5.6</v>
      </c>
      <c r="C164" s="10">
        <v>-5.1200000000000002E-2</v>
      </c>
      <c r="D164" s="10">
        <f t="shared" si="4"/>
        <v>0.28671999999999997</v>
      </c>
      <c r="E164" s="10">
        <f t="shared" si="5"/>
        <v>31.359999999999996</v>
      </c>
    </row>
    <row r="165" spans="1:5" x14ac:dyDescent="0.25">
      <c r="A165" s="10">
        <v>-4.0000000000000001E-3</v>
      </c>
      <c r="B165" s="10">
        <v>5.6</v>
      </c>
      <c r="C165" s="10">
        <v>-5.04E-2</v>
      </c>
      <c r="D165" s="10">
        <f t="shared" si="4"/>
        <v>0.28223999999999999</v>
      </c>
      <c r="E165" s="10">
        <f t="shared" si="5"/>
        <v>31.359999999999996</v>
      </c>
    </row>
    <row r="166" spans="1:5" x14ac:dyDescent="0.25">
      <c r="A166" s="10">
        <v>-3.8999999999999998E-3</v>
      </c>
      <c r="B166" s="10">
        <v>5.28</v>
      </c>
      <c r="C166" s="10">
        <v>-5.1200000000000002E-2</v>
      </c>
      <c r="D166" s="10">
        <f t="shared" si="4"/>
        <v>0.27033600000000002</v>
      </c>
      <c r="E166" s="10">
        <f t="shared" si="5"/>
        <v>27.878400000000003</v>
      </c>
    </row>
    <row r="167" spans="1:5" x14ac:dyDescent="0.25">
      <c r="A167" s="10">
        <v>-3.8E-3</v>
      </c>
      <c r="B167" s="10">
        <v>5.28</v>
      </c>
      <c r="C167" s="10">
        <v>-5.04E-2</v>
      </c>
      <c r="D167" s="10">
        <f t="shared" si="4"/>
        <v>0.26611200000000002</v>
      </c>
      <c r="E167" s="10">
        <f t="shared" si="5"/>
        <v>27.878400000000003</v>
      </c>
    </row>
    <row r="168" spans="1:5" x14ac:dyDescent="0.25">
      <c r="A168" s="10">
        <v>-3.7000000000000002E-3</v>
      </c>
      <c r="B168" s="10">
        <v>4.96</v>
      </c>
      <c r="C168" s="10">
        <v>-4.9599999999999998E-2</v>
      </c>
      <c r="D168" s="10">
        <f t="shared" si="4"/>
        <v>0.24601599999999998</v>
      </c>
      <c r="E168" s="10">
        <f t="shared" si="5"/>
        <v>24.601600000000001</v>
      </c>
    </row>
    <row r="169" spans="1:5" x14ac:dyDescent="0.25">
      <c r="A169" s="10">
        <v>-3.5999999999999999E-3</v>
      </c>
      <c r="B169" s="10">
        <v>4.88</v>
      </c>
      <c r="C169" s="10">
        <v>-4.9599999999999998E-2</v>
      </c>
    </row>
    <row r="170" spans="1:5" x14ac:dyDescent="0.25">
      <c r="A170" s="10">
        <v>-3.5000000000000001E-3</v>
      </c>
      <c r="B170" s="10">
        <v>4.4000000000000004</v>
      </c>
      <c r="C170" s="10">
        <v>-4.8800000000000003E-2</v>
      </c>
    </row>
    <row r="171" spans="1:5" x14ac:dyDescent="0.25">
      <c r="A171" s="10">
        <v>-3.3999999999999998E-3</v>
      </c>
      <c r="B171" s="10">
        <v>4.4000000000000004</v>
      </c>
      <c r="C171" s="10">
        <v>-4.8800000000000003E-2</v>
      </c>
    </row>
    <row r="172" spans="1:5" x14ac:dyDescent="0.25">
      <c r="A172" s="10">
        <v>-3.3E-3</v>
      </c>
      <c r="B172" s="10">
        <v>3.84</v>
      </c>
      <c r="C172" s="10">
        <v>-4.7199999999999999E-2</v>
      </c>
    </row>
    <row r="173" spans="1:5" x14ac:dyDescent="0.25">
      <c r="A173" s="10">
        <v>-3.2000000000000002E-3</v>
      </c>
      <c r="B173" s="10">
        <v>3.84</v>
      </c>
      <c r="C173" s="10">
        <v>-4.8000000000000001E-2</v>
      </c>
    </row>
    <row r="174" spans="1:5" x14ac:dyDescent="0.25">
      <c r="A174" s="10">
        <v>-3.0999999999999999E-3</v>
      </c>
      <c r="B174" s="10">
        <v>3.36</v>
      </c>
      <c r="C174" s="10">
        <v>-4.5600000000000002E-2</v>
      </c>
    </row>
    <row r="175" spans="1:5" x14ac:dyDescent="0.25">
      <c r="A175" s="10">
        <v>-3.0000000000000001E-3</v>
      </c>
      <c r="B175" s="10">
        <v>3.36</v>
      </c>
      <c r="C175" s="10">
        <v>-4.6399999999999997E-2</v>
      </c>
    </row>
    <row r="176" spans="1:5" x14ac:dyDescent="0.25">
      <c r="A176" s="10">
        <v>-2.8999999999999998E-3</v>
      </c>
      <c r="B176" s="10">
        <v>2.88</v>
      </c>
      <c r="C176" s="10">
        <v>-4.3999999999999997E-2</v>
      </c>
    </row>
    <row r="177" spans="1:3" x14ac:dyDescent="0.25">
      <c r="A177" s="10">
        <v>-2.8E-3</v>
      </c>
      <c r="B177" s="10">
        <v>2.88</v>
      </c>
      <c r="C177" s="10">
        <v>-4.3999999999999997E-2</v>
      </c>
    </row>
    <row r="178" spans="1:3" x14ac:dyDescent="0.25">
      <c r="A178" s="10">
        <v>-2.7000000000000001E-3</v>
      </c>
      <c r="B178" s="10">
        <v>2.56</v>
      </c>
      <c r="C178" s="10">
        <v>-4.24E-2</v>
      </c>
    </row>
    <row r="179" spans="1:3" x14ac:dyDescent="0.25">
      <c r="A179" s="10">
        <v>-2.5999999999999999E-3</v>
      </c>
      <c r="B179" s="10">
        <v>2.48</v>
      </c>
      <c r="C179" s="10">
        <v>-4.1599999999999998E-2</v>
      </c>
    </row>
    <row r="180" spans="1:3" x14ac:dyDescent="0.25">
      <c r="A180" s="10">
        <v>-2.5000000000000001E-3</v>
      </c>
      <c r="B180" s="10">
        <v>2.08</v>
      </c>
      <c r="C180" s="10">
        <v>-3.9199999999999999E-2</v>
      </c>
    </row>
    <row r="181" spans="1:3" x14ac:dyDescent="0.25">
      <c r="A181" s="10">
        <v>-2.3999999999999998E-3</v>
      </c>
      <c r="B181" s="10">
        <v>2</v>
      </c>
      <c r="C181" s="10">
        <v>-3.9199999999999999E-2</v>
      </c>
    </row>
    <row r="182" spans="1:3" x14ac:dyDescent="0.25">
      <c r="A182" s="10">
        <v>-2.3E-3</v>
      </c>
      <c r="B182" s="10">
        <v>1.6</v>
      </c>
      <c r="C182" s="10">
        <v>-3.7600000000000001E-2</v>
      </c>
    </row>
    <row r="183" spans="1:3" x14ac:dyDescent="0.25">
      <c r="A183" s="10">
        <v>-2.2000000000000001E-3</v>
      </c>
      <c r="B183" s="10">
        <v>1.52</v>
      </c>
      <c r="C183" s="10">
        <v>-3.7600000000000001E-2</v>
      </c>
    </row>
    <row r="184" spans="1:3" x14ac:dyDescent="0.25">
      <c r="A184" s="10">
        <v>-2.0999999999999999E-3</v>
      </c>
      <c r="B184" s="10">
        <v>0.8</v>
      </c>
      <c r="C184" s="10">
        <v>-3.44E-2</v>
      </c>
    </row>
    <row r="185" spans="1:3" x14ac:dyDescent="0.25">
      <c r="A185" s="10">
        <v>-2E-3</v>
      </c>
      <c r="B185" s="10">
        <v>0.72</v>
      </c>
      <c r="C185" s="10">
        <v>-3.44E-2</v>
      </c>
    </row>
    <row r="186" spans="1:3" x14ac:dyDescent="0.25">
      <c r="A186" s="10">
        <v>-1.9E-3</v>
      </c>
      <c r="B186" s="10">
        <v>0.4</v>
      </c>
      <c r="C186" s="10">
        <v>-3.1199999999999999E-2</v>
      </c>
    </row>
    <row r="187" spans="1:3" x14ac:dyDescent="0.25">
      <c r="A187" s="10">
        <v>-1.8E-3</v>
      </c>
      <c r="B187" s="10">
        <v>0.4</v>
      </c>
      <c r="C187" s="10">
        <v>-3.1199999999999999E-2</v>
      </c>
    </row>
    <row r="188" spans="1:3" x14ac:dyDescent="0.25">
      <c r="A188" s="10">
        <v>-1.6999999999999999E-3</v>
      </c>
      <c r="B188" s="10">
        <v>-0.32</v>
      </c>
      <c r="C188" s="10">
        <v>-2.8799999999999999E-2</v>
      </c>
    </row>
    <row r="189" spans="1:3" x14ac:dyDescent="0.25">
      <c r="A189" s="10">
        <v>-1.6000000000000001E-3</v>
      </c>
      <c r="B189" s="10">
        <v>-0.4</v>
      </c>
      <c r="C189" s="10">
        <v>-2.8000000000000001E-2</v>
      </c>
    </row>
    <row r="190" spans="1:3" x14ac:dyDescent="0.25">
      <c r="A190" s="10">
        <v>-1.5E-3</v>
      </c>
      <c r="B190" s="10">
        <v>-0.8</v>
      </c>
      <c r="C190" s="10">
        <v>-2.5600000000000001E-2</v>
      </c>
    </row>
    <row r="191" spans="1:3" x14ac:dyDescent="0.25">
      <c r="A191" s="10">
        <v>-1.4E-3</v>
      </c>
      <c r="B191" s="10">
        <v>-0.88</v>
      </c>
      <c r="C191" s="10">
        <v>-2.4799999999999999E-2</v>
      </c>
    </row>
    <row r="192" spans="1:3" x14ac:dyDescent="0.25">
      <c r="A192" s="10">
        <v>-1.2999999999999999E-3</v>
      </c>
      <c r="B192" s="10">
        <v>-1.36</v>
      </c>
      <c r="C192" s="10">
        <v>-2.24E-2</v>
      </c>
    </row>
    <row r="193" spans="1:3" x14ac:dyDescent="0.25">
      <c r="A193" s="10">
        <v>-1.1999999999999999E-3</v>
      </c>
      <c r="B193" s="10">
        <v>-1.36</v>
      </c>
      <c r="C193" s="10">
        <v>-2.1600000000000001E-2</v>
      </c>
    </row>
    <row r="194" spans="1:3" x14ac:dyDescent="0.25">
      <c r="A194" s="10">
        <v>-1.1000000000000001E-3</v>
      </c>
      <c r="B194" s="10">
        <v>-1.84</v>
      </c>
      <c r="C194" s="10">
        <v>-1.84E-2</v>
      </c>
    </row>
    <row r="195" spans="1:3" x14ac:dyDescent="0.25">
      <c r="A195" s="10">
        <v>-9.999989999999999E-4</v>
      </c>
      <c r="B195" s="10">
        <v>-1.84</v>
      </c>
      <c r="C195" s="10">
        <v>-1.7600000000000001E-2</v>
      </c>
    </row>
    <row r="196" spans="1:3" x14ac:dyDescent="0.25">
      <c r="A196" s="10">
        <v>-8.9999899999999996E-4</v>
      </c>
      <c r="B196" s="10">
        <v>-2.2400000000000002</v>
      </c>
      <c r="C196" s="10">
        <v>-1.44E-2</v>
      </c>
    </row>
    <row r="197" spans="1:3" x14ac:dyDescent="0.25">
      <c r="A197" s="10">
        <v>-7.9999900000000002E-4</v>
      </c>
      <c r="B197" s="10">
        <v>-2.3199999999999998</v>
      </c>
      <c r="C197" s="10">
        <v>-1.44E-2</v>
      </c>
    </row>
    <row r="198" spans="1:3" x14ac:dyDescent="0.25">
      <c r="A198" s="10">
        <v>-6.9999899999999998E-4</v>
      </c>
      <c r="B198" s="10">
        <v>-2.72</v>
      </c>
      <c r="C198" s="10">
        <v>-1.04E-2</v>
      </c>
    </row>
    <row r="199" spans="1:3" x14ac:dyDescent="0.25">
      <c r="A199" s="10">
        <v>-5.9999900000000004E-4</v>
      </c>
      <c r="B199" s="10">
        <v>-2.8</v>
      </c>
      <c r="C199" s="10">
        <v>-1.04E-2</v>
      </c>
    </row>
    <row r="200" spans="1:3" x14ac:dyDescent="0.25">
      <c r="A200" s="10">
        <v>-4.9999899999999999E-4</v>
      </c>
      <c r="B200" s="10">
        <v>-3.2</v>
      </c>
      <c r="C200" s="10">
        <v>-7.1999999999999998E-3</v>
      </c>
    </row>
    <row r="201" spans="1:3" x14ac:dyDescent="0.25">
      <c r="A201" s="10">
        <v>-3.99999E-4</v>
      </c>
      <c r="B201" s="10">
        <v>-3.28</v>
      </c>
      <c r="C201" s="10">
        <v>-6.4000000000000003E-3</v>
      </c>
    </row>
    <row r="202" spans="1:3" x14ac:dyDescent="0.25">
      <c r="A202" s="10">
        <v>-2.9999900000000001E-4</v>
      </c>
      <c r="B202" s="10">
        <v>-3.6</v>
      </c>
      <c r="C202" s="10">
        <v>-3.2000000000000002E-3</v>
      </c>
    </row>
    <row r="203" spans="1:3" x14ac:dyDescent="0.25">
      <c r="A203" s="10">
        <v>-1.9999899999999999E-4</v>
      </c>
      <c r="B203" s="10">
        <v>-3.76</v>
      </c>
      <c r="C203" s="10">
        <v>-3.2000000000000002E-3</v>
      </c>
    </row>
    <row r="204" spans="1:3" x14ac:dyDescent="0.25">
      <c r="A204" s="10">
        <v>-9.9999000000000003E-5</v>
      </c>
      <c r="B204" s="10">
        <v>-4.16</v>
      </c>
      <c r="C204" s="10">
        <v>0</v>
      </c>
    </row>
    <row r="205" spans="1:3" x14ac:dyDescent="0.25">
      <c r="A205" s="10">
        <v>8.1509300000000005E-10</v>
      </c>
      <c r="B205" s="10">
        <v>-4.16</v>
      </c>
      <c r="C205" s="10">
        <v>0</v>
      </c>
    </row>
    <row r="206" spans="1:3" x14ac:dyDescent="0.25">
      <c r="A206" s="10">
        <v>1.0000099999999999E-4</v>
      </c>
      <c r="B206" s="10">
        <v>-4.4800000000000004</v>
      </c>
      <c r="C206" s="10">
        <v>3.2000000000000002E-3</v>
      </c>
    </row>
    <row r="207" spans="1:3" x14ac:dyDescent="0.25">
      <c r="A207" s="10">
        <v>2.0000000000000001E-4</v>
      </c>
      <c r="B207" s="10">
        <v>-4.4000000000000004</v>
      </c>
      <c r="C207" s="10">
        <v>4.0000000000000001E-3</v>
      </c>
    </row>
    <row r="208" spans="1:3" x14ac:dyDescent="0.25">
      <c r="A208" s="10">
        <v>3.0000099999999999E-4</v>
      </c>
      <c r="B208" s="10">
        <v>-4.96</v>
      </c>
      <c r="C208" s="10">
        <v>7.1999999999999998E-3</v>
      </c>
    </row>
    <row r="209" spans="1:3" x14ac:dyDescent="0.25">
      <c r="A209" s="10">
        <v>4.0000099999999998E-4</v>
      </c>
      <c r="B209" s="10">
        <v>-5.04</v>
      </c>
      <c r="C209" s="10">
        <v>8.0000000000000002E-3</v>
      </c>
    </row>
    <row r="210" spans="1:3" x14ac:dyDescent="0.25">
      <c r="A210" s="10">
        <v>5.0000100000000003E-4</v>
      </c>
      <c r="B210" s="10">
        <v>-5.28</v>
      </c>
      <c r="C210" s="10">
        <v>1.04E-2</v>
      </c>
    </row>
    <row r="211" spans="1:3" x14ac:dyDescent="0.25">
      <c r="A211" s="10">
        <v>6.0000099999999996E-4</v>
      </c>
      <c r="B211" s="10">
        <v>-5.28</v>
      </c>
      <c r="C211" s="10">
        <v>1.12E-2</v>
      </c>
    </row>
    <row r="212" spans="1:3" x14ac:dyDescent="0.25">
      <c r="A212" s="10">
        <v>7.0000100000000001E-4</v>
      </c>
      <c r="B212" s="10">
        <v>-5.92</v>
      </c>
      <c r="C212" s="10">
        <v>1.52E-2</v>
      </c>
    </row>
    <row r="213" spans="1:3" x14ac:dyDescent="0.25">
      <c r="A213" s="10">
        <v>8.0000100000000005E-4</v>
      </c>
      <c r="B213" s="10">
        <v>-6</v>
      </c>
      <c r="C213" s="10">
        <v>1.44E-2</v>
      </c>
    </row>
    <row r="214" spans="1:3" x14ac:dyDescent="0.25">
      <c r="A214" s="10">
        <v>9.0000099999999999E-4</v>
      </c>
      <c r="B214" s="10">
        <v>-6.16</v>
      </c>
      <c r="C214" s="10">
        <v>1.84E-2</v>
      </c>
    </row>
    <row r="215" spans="1:3" x14ac:dyDescent="0.25">
      <c r="A215" s="10">
        <v>1E-3</v>
      </c>
      <c r="B215" s="10">
        <v>-6.16</v>
      </c>
      <c r="C215" s="10">
        <v>1.9199999999999998E-2</v>
      </c>
    </row>
    <row r="216" spans="1:3" x14ac:dyDescent="0.25">
      <c r="A216" s="10">
        <v>1.1000000000000001E-3</v>
      </c>
      <c r="B216" s="10">
        <v>-6.4</v>
      </c>
      <c r="C216" s="10">
        <v>2.24E-2</v>
      </c>
    </row>
    <row r="217" spans="1:3" x14ac:dyDescent="0.25">
      <c r="A217" s="10">
        <v>1.1999999999999999E-3</v>
      </c>
      <c r="B217" s="10">
        <v>-6.48</v>
      </c>
      <c r="C217" s="10">
        <v>2.24E-2</v>
      </c>
    </row>
    <row r="218" spans="1:3" x14ac:dyDescent="0.25">
      <c r="A218" s="10">
        <v>1.2999999999999999E-3</v>
      </c>
      <c r="B218" s="10">
        <v>-6.56</v>
      </c>
      <c r="C218" s="10">
        <v>2.5600000000000001E-2</v>
      </c>
    </row>
    <row r="219" spans="1:3" x14ac:dyDescent="0.25">
      <c r="A219" s="10">
        <v>1.4E-3</v>
      </c>
      <c r="B219" s="10">
        <v>-6.56</v>
      </c>
      <c r="C219" s="10">
        <v>2.64E-2</v>
      </c>
    </row>
    <row r="220" spans="1:3" x14ac:dyDescent="0.25">
      <c r="A220" s="10">
        <v>1.5E-3</v>
      </c>
      <c r="B220" s="10">
        <v>-6.8</v>
      </c>
      <c r="C220" s="10">
        <v>2.8799999999999999E-2</v>
      </c>
    </row>
    <row r="221" spans="1:3" x14ac:dyDescent="0.25">
      <c r="A221" s="10">
        <v>1.6000000000000001E-3</v>
      </c>
      <c r="B221" s="10">
        <v>-6.88</v>
      </c>
      <c r="C221" s="10">
        <v>2.8799999999999999E-2</v>
      </c>
    </row>
    <row r="222" spans="1:3" x14ac:dyDescent="0.25">
      <c r="A222" s="10">
        <v>1.6999999999999999E-3</v>
      </c>
      <c r="B222" s="10">
        <v>-6.8</v>
      </c>
      <c r="C222" s="10">
        <v>3.2800000000000003E-2</v>
      </c>
    </row>
    <row r="223" spans="1:3" x14ac:dyDescent="0.25">
      <c r="A223" s="10">
        <v>1.8E-3</v>
      </c>
      <c r="B223" s="10">
        <v>-6.88</v>
      </c>
      <c r="C223" s="10">
        <v>3.2800000000000003E-2</v>
      </c>
    </row>
    <row r="224" spans="1:3" x14ac:dyDescent="0.25">
      <c r="A224" s="10">
        <v>1.9E-3</v>
      </c>
      <c r="B224" s="10">
        <v>-6.96</v>
      </c>
      <c r="C224" s="10">
        <v>3.5200000000000002E-2</v>
      </c>
    </row>
    <row r="225" spans="1:3" x14ac:dyDescent="0.25">
      <c r="A225" s="10">
        <v>2E-3</v>
      </c>
      <c r="B225" s="10">
        <v>-6.88</v>
      </c>
      <c r="C225" s="10">
        <v>3.5200000000000002E-2</v>
      </c>
    </row>
    <row r="226" spans="1:3" x14ac:dyDescent="0.25">
      <c r="A226" s="10">
        <v>2.0999999999999999E-3</v>
      </c>
      <c r="B226" s="10">
        <v>-7.04</v>
      </c>
      <c r="C226" s="10">
        <v>3.7600000000000001E-2</v>
      </c>
    </row>
    <row r="227" spans="1:3" x14ac:dyDescent="0.25">
      <c r="A227" s="10">
        <v>2.2000000000000001E-3</v>
      </c>
      <c r="B227" s="10">
        <v>-7.04</v>
      </c>
      <c r="C227" s="10">
        <v>3.7600000000000001E-2</v>
      </c>
    </row>
    <row r="228" spans="1:3" x14ac:dyDescent="0.25">
      <c r="A228" s="10">
        <v>2.3E-3</v>
      </c>
      <c r="B228" s="10">
        <v>-6.88</v>
      </c>
      <c r="C228" s="10">
        <v>0.04</v>
      </c>
    </row>
    <row r="229" spans="1:3" x14ac:dyDescent="0.25">
      <c r="A229" s="10">
        <v>2.3999999999999998E-3</v>
      </c>
      <c r="B229" s="10">
        <v>-7.04</v>
      </c>
      <c r="C229" s="10">
        <v>0.04</v>
      </c>
    </row>
    <row r="230" spans="1:3" x14ac:dyDescent="0.25">
      <c r="A230" s="10">
        <v>2.5000000000000001E-3</v>
      </c>
      <c r="B230" s="10">
        <v>-6.96</v>
      </c>
      <c r="C230" s="10">
        <v>4.24E-2</v>
      </c>
    </row>
    <row r="231" spans="1:3" x14ac:dyDescent="0.25">
      <c r="A231" s="10">
        <v>2.5999999999999999E-3</v>
      </c>
      <c r="B231" s="10">
        <v>-6.96</v>
      </c>
      <c r="C231" s="10">
        <v>4.24E-2</v>
      </c>
    </row>
    <row r="232" spans="1:3" x14ac:dyDescent="0.25">
      <c r="A232" s="10">
        <v>2.7000000000000001E-3</v>
      </c>
      <c r="B232" s="10">
        <v>-6.88</v>
      </c>
      <c r="C232" s="10">
        <v>4.3999999999999997E-2</v>
      </c>
    </row>
    <row r="233" spans="1:3" x14ac:dyDescent="0.25">
      <c r="A233" s="10">
        <v>2.8E-3</v>
      </c>
      <c r="B233" s="10">
        <v>-6.96</v>
      </c>
      <c r="C233" s="10">
        <v>4.3200000000000002E-2</v>
      </c>
    </row>
    <row r="234" spans="1:3" x14ac:dyDescent="0.25">
      <c r="A234" s="10">
        <v>2.8999999999999998E-3</v>
      </c>
      <c r="B234" s="10">
        <v>-6.88</v>
      </c>
      <c r="C234" s="10">
        <v>4.6399999999999997E-2</v>
      </c>
    </row>
    <row r="235" spans="1:3" x14ac:dyDescent="0.25">
      <c r="A235" s="10">
        <v>3.0000000000000001E-3</v>
      </c>
      <c r="B235" s="10">
        <v>-6.88</v>
      </c>
      <c r="C235" s="10">
        <v>4.5600000000000002E-2</v>
      </c>
    </row>
    <row r="236" spans="1:3" x14ac:dyDescent="0.25">
      <c r="A236" s="10">
        <v>3.0999999999999999E-3</v>
      </c>
      <c r="B236" s="10">
        <v>-6.88</v>
      </c>
      <c r="C236" s="10">
        <v>4.8000000000000001E-2</v>
      </c>
    </row>
    <row r="237" spans="1:3" x14ac:dyDescent="0.25">
      <c r="A237" s="10">
        <v>3.2000000000000002E-3</v>
      </c>
      <c r="B237" s="10">
        <v>-6.88</v>
      </c>
      <c r="C237" s="10">
        <v>4.7199999999999999E-2</v>
      </c>
    </row>
    <row r="238" spans="1:3" x14ac:dyDescent="0.25">
      <c r="A238" s="10">
        <v>3.3E-3</v>
      </c>
      <c r="B238" s="10">
        <v>-6.72</v>
      </c>
      <c r="C238" s="10">
        <v>4.8800000000000003E-2</v>
      </c>
    </row>
    <row r="239" spans="1:3" x14ac:dyDescent="0.25">
      <c r="A239" s="10">
        <v>3.3999999999999998E-3</v>
      </c>
      <c r="B239" s="10">
        <v>-6.72</v>
      </c>
      <c r="C239" s="10">
        <v>4.9599999999999998E-2</v>
      </c>
    </row>
    <row r="240" spans="1:3" x14ac:dyDescent="0.25">
      <c r="A240" s="10">
        <v>3.5000000000000001E-3</v>
      </c>
      <c r="B240" s="10">
        <v>-6.56</v>
      </c>
      <c r="C240" s="10">
        <v>4.8800000000000003E-2</v>
      </c>
    </row>
    <row r="241" spans="1:3" x14ac:dyDescent="0.25">
      <c r="A241" s="10">
        <v>3.5999999999999999E-3</v>
      </c>
      <c r="B241" s="10">
        <v>-6.56</v>
      </c>
      <c r="C241" s="10">
        <v>4.9599999999999998E-2</v>
      </c>
    </row>
    <row r="242" spans="1:3" x14ac:dyDescent="0.25">
      <c r="A242" s="10">
        <v>3.7000000000000002E-3</v>
      </c>
      <c r="B242" s="10">
        <v>-6.32</v>
      </c>
      <c r="C242" s="10">
        <v>5.04E-2</v>
      </c>
    </row>
    <row r="243" spans="1:3" x14ac:dyDescent="0.25">
      <c r="A243" s="10">
        <v>3.8E-3</v>
      </c>
      <c r="B243" s="10">
        <v>-6.32</v>
      </c>
      <c r="C243" s="10">
        <v>5.04E-2</v>
      </c>
    </row>
    <row r="244" spans="1:3" x14ac:dyDescent="0.25">
      <c r="A244" s="10">
        <v>3.8999999999999998E-3</v>
      </c>
      <c r="B244" s="10">
        <v>-6.08</v>
      </c>
      <c r="C244" s="10">
        <v>5.1200000000000002E-2</v>
      </c>
    </row>
    <row r="245" spans="1:3" x14ac:dyDescent="0.25">
      <c r="A245" s="10">
        <v>4.0000000000000001E-3</v>
      </c>
      <c r="B245" s="10">
        <v>-6</v>
      </c>
      <c r="C245" s="10">
        <v>5.1200000000000002E-2</v>
      </c>
    </row>
    <row r="246" spans="1:3" x14ac:dyDescent="0.25">
      <c r="A246" s="10">
        <v>4.1000000000000003E-3</v>
      </c>
      <c r="B246" s="10">
        <v>-5.76</v>
      </c>
      <c r="C246" s="10">
        <v>5.04E-2</v>
      </c>
    </row>
    <row r="247" spans="1:3" x14ac:dyDescent="0.25">
      <c r="A247" s="10">
        <v>4.1999999999999997E-3</v>
      </c>
      <c r="B247" s="10">
        <v>-5.76</v>
      </c>
      <c r="C247" s="10">
        <v>5.1200000000000002E-2</v>
      </c>
    </row>
    <row r="248" spans="1:3" x14ac:dyDescent="0.25">
      <c r="A248" s="10">
        <v>4.3E-3</v>
      </c>
      <c r="B248" s="10">
        <v>-5.44</v>
      </c>
      <c r="C248" s="10">
        <v>5.04E-2</v>
      </c>
    </row>
    <row r="249" spans="1:3" x14ac:dyDescent="0.25">
      <c r="A249" s="10">
        <v>4.4000000000000003E-3</v>
      </c>
      <c r="B249" s="10">
        <v>-5.36</v>
      </c>
      <c r="C249" s="10">
        <v>5.1200000000000002E-2</v>
      </c>
    </row>
    <row r="250" spans="1:3" x14ac:dyDescent="0.25">
      <c r="A250" s="10">
        <v>4.4999999999999997E-3</v>
      </c>
      <c r="B250" s="10">
        <v>-5.12</v>
      </c>
      <c r="C250" s="10">
        <v>5.04E-2</v>
      </c>
    </row>
    <row r="251" spans="1:3" x14ac:dyDescent="0.25">
      <c r="A251" s="10">
        <v>4.5999999999999999E-3</v>
      </c>
      <c r="B251" s="10">
        <v>-5.04</v>
      </c>
      <c r="C251" s="10">
        <v>5.04E-2</v>
      </c>
    </row>
    <row r="252" spans="1:3" x14ac:dyDescent="0.25">
      <c r="A252" s="10">
        <v>4.7000000000000002E-3</v>
      </c>
      <c r="B252" s="10">
        <v>-4.72</v>
      </c>
      <c r="C252" s="10">
        <v>4.9599999999999998E-2</v>
      </c>
    </row>
    <row r="253" spans="1:3" x14ac:dyDescent="0.25">
      <c r="A253" s="10">
        <v>4.7999999999999996E-3</v>
      </c>
      <c r="B253" s="10">
        <v>-4.6399999999999997</v>
      </c>
      <c r="C253" s="10">
        <v>4.9599999999999998E-2</v>
      </c>
    </row>
    <row r="254" spans="1:3" x14ac:dyDescent="0.25">
      <c r="A254" s="10">
        <v>4.8999999999999998E-3</v>
      </c>
      <c r="B254" s="10">
        <v>-4.08</v>
      </c>
      <c r="C254" s="10">
        <v>4.8800000000000003E-2</v>
      </c>
    </row>
    <row r="255" spans="1:3" x14ac:dyDescent="0.25">
      <c r="A255" s="10">
        <v>5.0000000000000001E-3</v>
      </c>
      <c r="B255" s="10">
        <v>-4.08</v>
      </c>
      <c r="C255" s="10">
        <v>4.8800000000000003E-2</v>
      </c>
    </row>
    <row r="256" spans="1:3" x14ac:dyDescent="0.25">
      <c r="A256" s="10">
        <v>5.1000000000000004E-3</v>
      </c>
      <c r="B256" s="10">
        <v>-3.6</v>
      </c>
      <c r="C256" s="10">
        <v>4.7199999999999999E-2</v>
      </c>
    </row>
    <row r="257" spans="1:3" x14ac:dyDescent="0.25">
      <c r="A257" s="10">
        <v>5.1999999999999998E-3</v>
      </c>
      <c r="B257" s="10">
        <v>-3.6</v>
      </c>
      <c r="C257" s="10">
        <v>4.7199999999999999E-2</v>
      </c>
    </row>
    <row r="258" spans="1:3" x14ac:dyDescent="0.25">
      <c r="A258" s="10">
        <v>5.3E-3</v>
      </c>
      <c r="B258" s="10">
        <v>-3.12</v>
      </c>
      <c r="C258" s="10">
        <v>4.6399999999999997E-2</v>
      </c>
    </row>
    <row r="259" spans="1:3" x14ac:dyDescent="0.25">
      <c r="A259" s="10">
        <v>5.4000000000000003E-3</v>
      </c>
      <c r="B259" s="10">
        <v>-2.96</v>
      </c>
      <c r="C259" s="10">
        <v>4.5600000000000002E-2</v>
      </c>
    </row>
    <row r="260" spans="1:3" x14ac:dyDescent="0.25">
      <c r="A260" s="10">
        <v>5.4999999999999997E-3</v>
      </c>
      <c r="B260" s="10">
        <v>-2.64</v>
      </c>
      <c r="C260" s="10">
        <v>4.3999999999999997E-2</v>
      </c>
    </row>
    <row r="261" spans="1:3" x14ac:dyDescent="0.25">
      <c r="A261" s="10">
        <v>5.5999999999999999E-3</v>
      </c>
      <c r="B261" s="10">
        <v>-2.56</v>
      </c>
      <c r="C261" s="10">
        <v>4.3999999999999997E-2</v>
      </c>
    </row>
    <row r="262" spans="1:3" x14ac:dyDescent="0.25">
      <c r="A262" s="10">
        <v>5.7000000000000002E-3</v>
      </c>
      <c r="B262" s="10">
        <v>-2.3199999999999998</v>
      </c>
      <c r="C262" s="10">
        <v>4.1599999999999998E-2</v>
      </c>
    </row>
    <row r="263" spans="1:3" x14ac:dyDescent="0.25">
      <c r="A263" s="10">
        <v>5.7999999999999996E-3</v>
      </c>
      <c r="B263" s="10">
        <v>-2.3199999999999998</v>
      </c>
      <c r="C263" s="10">
        <v>4.1599999999999998E-2</v>
      </c>
    </row>
    <row r="264" spans="1:3" x14ac:dyDescent="0.25">
      <c r="A264" s="10">
        <v>5.8999999999999999E-3</v>
      </c>
      <c r="B264" s="10">
        <v>-1.68</v>
      </c>
      <c r="C264" s="10">
        <v>3.9199999999999999E-2</v>
      </c>
    </row>
    <row r="265" spans="1:3" x14ac:dyDescent="0.25">
      <c r="A265" s="10">
        <v>6.0000000000000001E-3</v>
      </c>
      <c r="B265" s="10">
        <v>-1.68</v>
      </c>
      <c r="C265" s="10">
        <v>3.9199999999999999E-2</v>
      </c>
    </row>
    <row r="266" spans="1:3" x14ac:dyDescent="0.25">
      <c r="A266" s="10">
        <v>6.1000000000000004E-3</v>
      </c>
      <c r="B266" s="10">
        <v>-1.28</v>
      </c>
      <c r="C266" s="10">
        <v>3.7600000000000001E-2</v>
      </c>
    </row>
    <row r="267" spans="1:3" x14ac:dyDescent="0.25">
      <c r="A267" s="10">
        <v>6.1999999999999998E-3</v>
      </c>
      <c r="B267" s="10">
        <v>-1.2</v>
      </c>
      <c r="C267" s="10">
        <v>3.6799999999999999E-2</v>
      </c>
    </row>
    <row r="268" spans="1:3" x14ac:dyDescent="0.25">
      <c r="A268" s="10">
        <v>6.3E-3</v>
      </c>
      <c r="B268" s="10">
        <v>-0.48</v>
      </c>
      <c r="C268" s="10">
        <v>3.44E-2</v>
      </c>
    </row>
    <row r="269" spans="1:3" x14ac:dyDescent="0.25">
      <c r="A269" s="10">
        <v>6.4000000000000003E-3</v>
      </c>
      <c r="B269" s="10">
        <v>-0.4</v>
      </c>
      <c r="C269" s="10">
        <v>3.3599999999999998E-2</v>
      </c>
    </row>
    <row r="270" spans="1:3" x14ac:dyDescent="0.25">
      <c r="A270" s="10">
        <v>6.4999999999999997E-3</v>
      </c>
      <c r="B270" s="10">
        <v>-0.16</v>
      </c>
      <c r="C270" s="10">
        <v>3.1199999999999999E-2</v>
      </c>
    </row>
    <row r="271" spans="1:3" x14ac:dyDescent="0.25">
      <c r="A271" s="10">
        <v>6.6E-3</v>
      </c>
      <c r="B271" s="10">
        <v>0</v>
      </c>
      <c r="C271" s="10">
        <v>3.04E-2</v>
      </c>
    </row>
    <row r="272" spans="1:3" x14ac:dyDescent="0.25">
      <c r="A272" s="10">
        <v>6.7000000000000002E-3</v>
      </c>
      <c r="B272" s="10">
        <v>0.64</v>
      </c>
      <c r="C272" s="10">
        <v>2.8000000000000001E-2</v>
      </c>
    </row>
    <row r="273" spans="1:3" x14ac:dyDescent="0.25">
      <c r="A273" s="10">
        <v>6.7999999999999996E-3</v>
      </c>
      <c r="B273" s="10">
        <v>0.64</v>
      </c>
      <c r="C273" s="10">
        <v>2.8000000000000001E-2</v>
      </c>
    </row>
    <row r="274" spans="1:3" x14ac:dyDescent="0.25">
      <c r="A274" s="10">
        <v>6.8999999999999999E-3</v>
      </c>
      <c r="B274" s="10">
        <v>1.04</v>
      </c>
      <c r="C274" s="10">
        <v>2.4E-2</v>
      </c>
    </row>
    <row r="275" spans="1:3" x14ac:dyDescent="0.25">
      <c r="A275" s="10">
        <v>7.0000000000000001E-3</v>
      </c>
      <c r="B275" s="10">
        <v>1.1200000000000001</v>
      </c>
      <c r="C275" s="10">
        <v>2.4799999999999999E-2</v>
      </c>
    </row>
    <row r="276" spans="1:3" x14ac:dyDescent="0.25">
      <c r="A276" s="10">
        <v>7.1000000000000004E-3</v>
      </c>
      <c r="B276" s="10">
        <v>1.6</v>
      </c>
      <c r="C276" s="10">
        <v>2.0799999999999999E-2</v>
      </c>
    </row>
    <row r="277" spans="1:3" x14ac:dyDescent="0.25">
      <c r="A277" s="10">
        <v>7.1999999999999998E-3</v>
      </c>
      <c r="B277" s="10">
        <v>1.68</v>
      </c>
      <c r="C277" s="10">
        <v>2.0799999999999999E-2</v>
      </c>
    </row>
    <row r="278" spans="1:3" x14ac:dyDescent="0.25">
      <c r="A278" s="10">
        <v>7.3000000000000001E-3</v>
      </c>
      <c r="B278" s="10">
        <v>2.08</v>
      </c>
      <c r="C278" s="10">
        <v>1.7600000000000001E-2</v>
      </c>
    </row>
    <row r="279" spans="1:3" x14ac:dyDescent="0.25">
      <c r="A279" s="10">
        <v>7.4000000000000003E-3</v>
      </c>
      <c r="B279" s="10">
        <v>2.08</v>
      </c>
      <c r="C279" s="10">
        <v>1.6799999999999999E-2</v>
      </c>
    </row>
    <row r="280" spans="1:3" x14ac:dyDescent="0.25">
      <c r="A280" s="10">
        <v>7.4999999999999997E-3</v>
      </c>
      <c r="B280" s="10">
        <v>2.48</v>
      </c>
      <c r="C280" s="10">
        <v>1.44E-2</v>
      </c>
    </row>
    <row r="281" spans="1:3" x14ac:dyDescent="0.25">
      <c r="A281" s="10">
        <v>7.6E-3</v>
      </c>
      <c r="B281" s="10">
        <v>2.56</v>
      </c>
      <c r="C281" s="10">
        <v>1.3599999999999999E-2</v>
      </c>
    </row>
    <row r="282" spans="1:3" x14ac:dyDescent="0.25">
      <c r="A282" s="10">
        <v>7.7000000000000002E-3</v>
      </c>
      <c r="B282" s="10">
        <v>2.96</v>
      </c>
      <c r="C282" s="10">
        <v>1.04E-2</v>
      </c>
    </row>
    <row r="283" spans="1:3" x14ac:dyDescent="0.25">
      <c r="A283" s="10">
        <v>7.7999999999999996E-3</v>
      </c>
      <c r="B283" s="10">
        <v>3.04</v>
      </c>
      <c r="C283" s="10">
        <v>1.04E-2</v>
      </c>
    </row>
    <row r="284" spans="1:3" x14ac:dyDescent="0.25">
      <c r="A284" s="10">
        <v>7.9000000000000008E-3</v>
      </c>
      <c r="B284" s="10">
        <v>3.36</v>
      </c>
      <c r="C284" s="10">
        <v>6.4000000000000003E-3</v>
      </c>
    </row>
    <row r="285" spans="1:3" x14ac:dyDescent="0.25">
      <c r="A285" s="10">
        <v>8.0000000000000002E-3</v>
      </c>
      <c r="B285" s="10">
        <v>3.44</v>
      </c>
      <c r="C285" s="10">
        <v>6.4000000000000003E-3</v>
      </c>
    </row>
    <row r="286" spans="1:3" x14ac:dyDescent="0.25">
      <c r="A286" s="10">
        <v>8.0999999999999996E-3</v>
      </c>
      <c r="B286" s="10">
        <v>3.84</v>
      </c>
      <c r="C286" s="10">
        <v>3.2000000000000002E-3</v>
      </c>
    </row>
    <row r="287" spans="1:3" x14ac:dyDescent="0.25">
      <c r="A287" s="10">
        <v>8.2000000000000007E-3</v>
      </c>
      <c r="B287" s="10">
        <v>3.92</v>
      </c>
      <c r="C287" s="10">
        <v>2.3999999999999998E-3</v>
      </c>
    </row>
    <row r="288" spans="1:3" x14ac:dyDescent="0.25">
      <c r="A288" s="10">
        <v>8.3000000000000001E-3</v>
      </c>
      <c r="B288" s="10">
        <v>4.4000000000000004</v>
      </c>
      <c r="C288" s="10">
        <v>-8.0000000000000004E-4</v>
      </c>
    </row>
    <row r="289" spans="1:3" x14ac:dyDescent="0.25">
      <c r="A289" s="10">
        <v>8.3999999999999995E-3</v>
      </c>
      <c r="B289" s="10">
        <v>4.4000000000000004</v>
      </c>
      <c r="C289" s="10">
        <v>-8.0000000000000004E-4</v>
      </c>
    </row>
    <row r="290" spans="1:3" x14ac:dyDescent="0.25">
      <c r="A290" s="10">
        <v>8.5000000000000006E-3</v>
      </c>
      <c r="B290" s="10">
        <v>4.5599999999999996</v>
      </c>
      <c r="C290" s="10">
        <v>-4.0000000000000001E-3</v>
      </c>
    </row>
    <row r="291" spans="1:3" x14ac:dyDescent="0.25">
      <c r="A291" s="10">
        <v>8.6E-3</v>
      </c>
      <c r="B291" s="10">
        <v>4.5599999999999996</v>
      </c>
      <c r="C291" s="10">
        <v>-4.0000000000000001E-3</v>
      </c>
    </row>
    <row r="292" spans="1:3" x14ac:dyDescent="0.25">
      <c r="A292" s="10">
        <v>8.6999999999999994E-3</v>
      </c>
      <c r="B292" s="10">
        <v>5.2</v>
      </c>
      <c r="C292" s="10">
        <v>-7.1999999999999998E-3</v>
      </c>
    </row>
    <row r="293" spans="1:3" x14ac:dyDescent="0.25">
      <c r="A293" s="10">
        <v>8.8000000000000005E-3</v>
      </c>
      <c r="B293" s="10">
        <v>5.28</v>
      </c>
      <c r="C293" s="10">
        <v>-8.8000000000000005E-3</v>
      </c>
    </row>
    <row r="294" spans="1:3" x14ac:dyDescent="0.25">
      <c r="A294" s="10">
        <v>8.8999999999999999E-3</v>
      </c>
      <c r="B294" s="10">
        <v>5.36</v>
      </c>
      <c r="C294" s="10">
        <v>-1.2E-2</v>
      </c>
    </row>
    <row r="295" spans="1:3" x14ac:dyDescent="0.25">
      <c r="A295" s="10">
        <v>8.9999999999999993E-3</v>
      </c>
      <c r="B295" s="10">
        <v>5.44</v>
      </c>
      <c r="C295" s="10">
        <v>-1.2E-2</v>
      </c>
    </row>
    <row r="296" spans="1:3" x14ac:dyDescent="0.25">
      <c r="A296" s="10">
        <v>9.1000000000000004E-3</v>
      </c>
      <c r="B296" s="10">
        <v>6.08</v>
      </c>
      <c r="C296" s="10">
        <v>-1.52E-2</v>
      </c>
    </row>
    <row r="297" spans="1:3" x14ac:dyDescent="0.25">
      <c r="A297" s="10">
        <v>9.1999999999999998E-3</v>
      </c>
      <c r="B297" s="10">
        <v>6.08</v>
      </c>
      <c r="C297" s="10">
        <v>-1.6E-2</v>
      </c>
    </row>
    <row r="298" spans="1:3" x14ac:dyDescent="0.25">
      <c r="A298" s="10">
        <v>9.2999999999999992E-3</v>
      </c>
      <c r="B298" s="10">
        <v>6.16</v>
      </c>
      <c r="C298" s="10">
        <v>-1.9199999999999998E-2</v>
      </c>
    </row>
    <row r="299" spans="1:3" x14ac:dyDescent="0.25">
      <c r="A299" s="10">
        <v>9.4000000000000004E-3</v>
      </c>
      <c r="B299" s="10">
        <v>6.24</v>
      </c>
      <c r="C299" s="10">
        <v>-1.9199999999999998E-2</v>
      </c>
    </row>
    <row r="300" spans="1:3" x14ac:dyDescent="0.25">
      <c r="A300" s="10">
        <v>9.4999999999999998E-3</v>
      </c>
      <c r="B300" s="10">
        <v>6.48</v>
      </c>
      <c r="C300" s="10">
        <v>-2.3199999999999998E-2</v>
      </c>
    </row>
    <row r="301" spans="1:3" x14ac:dyDescent="0.25">
      <c r="A301" s="10">
        <v>9.5999999999999992E-3</v>
      </c>
      <c r="B301" s="10">
        <v>6.48</v>
      </c>
      <c r="C301" s="10">
        <v>-2.3199999999999998E-2</v>
      </c>
    </row>
    <row r="302" spans="1:3" x14ac:dyDescent="0.25">
      <c r="A302" s="10">
        <v>9.7000000000000003E-3</v>
      </c>
      <c r="B302" s="10">
        <v>6.64</v>
      </c>
      <c r="C302" s="10">
        <v>-2.64E-2</v>
      </c>
    </row>
    <row r="303" spans="1:3" x14ac:dyDescent="0.25">
      <c r="A303" s="10">
        <v>9.7999999999999997E-3</v>
      </c>
      <c r="B303" s="10">
        <v>6.64</v>
      </c>
      <c r="C303" s="10">
        <v>-2.64E-2</v>
      </c>
    </row>
    <row r="304" spans="1:3" x14ac:dyDescent="0.25">
      <c r="A304" s="10">
        <v>9.9000000000000008E-3</v>
      </c>
      <c r="B304" s="10">
        <v>6.8</v>
      </c>
      <c r="C304" s="10">
        <v>-2.9600000000000001E-2</v>
      </c>
    </row>
    <row r="305" spans="1:3" x14ac:dyDescent="0.25">
      <c r="A305" s="10">
        <v>0.01</v>
      </c>
      <c r="B305" s="10">
        <v>6.8</v>
      </c>
      <c r="C305" s="10">
        <v>-2.9600000000000001E-2</v>
      </c>
    </row>
    <row r="306" spans="1:3" x14ac:dyDescent="0.25">
      <c r="A306" s="10">
        <v>1.01E-2</v>
      </c>
      <c r="B306" s="10">
        <v>6.96</v>
      </c>
      <c r="C306" s="10">
        <v>-3.2800000000000003E-2</v>
      </c>
    </row>
    <row r="307" spans="1:3" x14ac:dyDescent="0.25">
      <c r="A307" s="10">
        <v>1.0200000000000001E-2</v>
      </c>
      <c r="B307" s="10">
        <v>6.88</v>
      </c>
      <c r="C307" s="10">
        <v>-3.2800000000000003E-2</v>
      </c>
    </row>
    <row r="308" spans="1:3" x14ac:dyDescent="0.25">
      <c r="A308" s="10">
        <v>1.03E-2</v>
      </c>
      <c r="B308" s="10">
        <v>6.96</v>
      </c>
      <c r="C308" s="10">
        <v>-3.5200000000000002E-2</v>
      </c>
    </row>
    <row r="309" spans="1:3" x14ac:dyDescent="0.25">
      <c r="A309" s="10">
        <v>1.04E-2</v>
      </c>
      <c r="B309" s="10">
        <v>6.96</v>
      </c>
      <c r="C309" s="10">
        <v>-3.5200000000000002E-2</v>
      </c>
    </row>
    <row r="310" spans="1:3" x14ac:dyDescent="0.25">
      <c r="A310" s="10">
        <v>1.0500000000000001E-2</v>
      </c>
      <c r="B310" s="10">
        <v>6.96</v>
      </c>
      <c r="C310" s="10">
        <v>-3.7600000000000001E-2</v>
      </c>
    </row>
    <row r="311" spans="1:3" x14ac:dyDescent="0.25">
      <c r="A311" s="10">
        <v>1.06E-2</v>
      </c>
      <c r="B311" s="10">
        <v>7.04</v>
      </c>
      <c r="C311" s="10">
        <v>-3.8399999999999997E-2</v>
      </c>
    </row>
    <row r="312" spans="1:3" x14ac:dyDescent="0.25">
      <c r="A312" s="10">
        <v>1.0699999999999999E-2</v>
      </c>
      <c r="B312" s="10">
        <v>6.96</v>
      </c>
      <c r="C312" s="10">
        <v>-0.04</v>
      </c>
    </row>
    <row r="313" spans="1:3" x14ac:dyDescent="0.25">
      <c r="A313" s="10">
        <v>1.0800000000000001E-2</v>
      </c>
      <c r="B313" s="10">
        <v>6.96</v>
      </c>
      <c r="C313" s="10">
        <v>-0.04</v>
      </c>
    </row>
    <row r="314" spans="1:3" x14ac:dyDescent="0.25">
      <c r="A314" s="10">
        <v>1.09E-2</v>
      </c>
      <c r="B314" s="10">
        <v>6.96</v>
      </c>
      <c r="C314" s="10">
        <v>-4.24E-2</v>
      </c>
    </row>
    <row r="315" spans="1:3" x14ac:dyDescent="0.25">
      <c r="A315" s="10">
        <v>1.0999999999999999E-2</v>
      </c>
      <c r="B315" s="10">
        <v>6.96</v>
      </c>
      <c r="C315" s="10">
        <v>-4.24E-2</v>
      </c>
    </row>
    <row r="316" spans="1:3" x14ac:dyDescent="0.25">
      <c r="A316" s="10">
        <v>1.11E-2</v>
      </c>
      <c r="B316" s="10">
        <v>6.96</v>
      </c>
      <c r="C316" s="10">
        <v>-4.3999999999999997E-2</v>
      </c>
    </row>
    <row r="317" spans="1:3" x14ac:dyDescent="0.25">
      <c r="A317" s="10">
        <v>1.12E-2</v>
      </c>
      <c r="B317" s="10">
        <v>6.88</v>
      </c>
      <c r="C317" s="10">
        <v>-4.3999999999999997E-2</v>
      </c>
    </row>
    <row r="318" spans="1:3" x14ac:dyDescent="0.25">
      <c r="A318" s="10">
        <v>1.1299999999999999E-2</v>
      </c>
      <c r="B318" s="10">
        <v>6.96</v>
      </c>
      <c r="C318" s="10">
        <v>-4.5600000000000002E-2</v>
      </c>
    </row>
    <row r="319" spans="1:3" x14ac:dyDescent="0.25">
      <c r="A319" s="10">
        <v>1.14E-2</v>
      </c>
      <c r="B319" s="10">
        <v>6.88</v>
      </c>
      <c r="C319" s="10">
        <v>-4.5600000000000002E-2</v>
      </c>
    </row>
    <row r="320" spans="1:3" x14ac:dyDescent="0.25">
      <c r="A320" s="10">
        <v>1.15E-2</v>
      </c>
      <c r="B320" s="10">
        <v>6.8</v>
      </c>
      <c r="C320" s="10">
        <v>-4.7199999999999999E-2</v>
      </c>
    </row>
    <row r="321" spans="1:3" x14ac:dyDescent="0.25">
      <c r="A321" s="10">
        <v>1.1599999999999999E-2</v>
      </c>
      <c r="B321" s="10">
        <v>6.8</v>
      </c>
      <c r="C321" s="10">
        <v>-4.7199999999999999E-2</v>
      </c>
    </row>
    <row r="322" spans="1:3" x14ac:dyDescent="0.25">
      <c r="A322" s="10">
        <v>1.17E-2</v>
      </c>
      <c r="B322" s="10">
        <v>6.72</v>
      </c>
      <c r="C322" s="10">
        <v>-4.8800000000000003E-2</v>
      </c>
    </row>
    <row r="323" spans="1:3" x14ac:dyDescent="0.25">
      <c r="A323" s="10">
        <v>1.18E-2</v>
      </c>
      <c r="B323" s="10">
        <v>6.72</v>
      </c>
      <c r="C323" s="10">
        <v>-4.8000000000000001E-2</v>
      </c>
    </row>
    <row r="324" spans="1:3" x14ac:dyDescent="0.25">
      <c r="A324" s="10">
        <v>1.1900000000000001E-2</v>
      </c>
      <c r="B324" s="10">
        <v>6.56</v>
      </c>
      <c r="C324" s="10">
        <v>-4.9599999999999998E-2</v>
      </c>
    </row>
    <row r="325" spans="1:3" x14ac:dyDescent="0.25">
      <c r="A325" s="10">
        <v>1.2E-2</v>
      </c>
      <c r="B325" s="10">
        <v>6.48</v>
      </c>
      <c r="C325" s="10">
        <v>-4.9599999999999998E-2</v>
      </c>
    </row>
    <row r="326" spans="1:3" x14ac:dyDescent="0.25">
      <c r="A326" s="10">
        <v>1.21E-2</v>
      </c>
      <c r="B326" s="10">
        <v>6.32</v>
      </c>
      <c r="C326" s="10">
        <v>-5.04E-2</v>
      </c>
    </row>
    <row r="327" spans="1:3" x14ac:dyDescent="0.25">
      <c r="A327" s="10">
        <v>1.2200000000000001E-2</v>
      </c>
      <c r="B327" s="10">
        <v>6.32</v>
      </c>
      <c r="C327" s="10">
        <v>-5.04E-2</v>
      </c>
    </row>
    <row r="328" spans="1:3" x14ac:dyDescent="0.25">
      <c r="A328" s="10">
        <v>1.23E-2</v>
      </c>
      <c r="B328" s="10">
        <v>6.08</v>
      </c>
      <c r="C328" s="10">
        <v>-5.1200000000000002E-2</v>
      </c>
    </row>
    <row r="329" spans="1:3" x14ac:dyDescent="0.25">
      <c r="A329" s="10">
        <v>1.24E-2</v>
      </c>
      <c r="B329" s="10">
        <v>6.08</v>
      </c>
      <c r="C329" s="10">
        <v>-5.04E-2</v>
      </c>
    </row>
    <row r="330" spans="1:3" x14ac:dyDescent="0.25">
      <c r="A330" s="10">
        <v>1.2500000000000001E-2</v>
      </c>
      <c r="B330" s="10">
        <v>5.84</v>
      </c>
      <c r="C330" s="10">
        <v>-5.1200000000000002E-2</v>
      </c>
    </row>
    <row r="331" spans="1:3" x14ac:dyDescent="0.25">
      <c r="A331" s="10">
        <v>1.26E-2</v>
      </c>
      <c r="B331" s="10">
        <v>5.84</v>
      </c>
      <c r="C331" s="10">
        <v>-5.04E-2</v>
      </c>
    </row>
    <row r="332" spans="1:3" x14ac:dyDescent="0.25">
      <c r="A332" s="10">
        <v>1.2699999999999999E-2</v>
      </c>
      <c r="B332" s="10">
        <v>5.52</v>
      </c>
      <c r="C332" s="10">
        <v>-5.04E-2</v>
      </c>
    </row>
    <row r="333" spans="1:3" x14ac:dyDescent="0.25">
      <c r="A333" s="10">
        <v>1.2800000000000001E-2</v>
      </c>
      <c r="B333" s="10">
        <v>5.36</v>
      </c>
      <c r="C333" s="10">
        <v>-5.04E-2</v>
      </c>
    </row>
    <row r="334" spans="1:3" x14ac:dyDescent="0.25">
      <c r="A334" s="10">
        <v>1.29E-2</v>
      </c>
      <c r="B334" s="10">
        <v>5.2</v>
      </c>
      <c r="C334" s="10">
        <v>-4.9599999999999998E-2</v>
      </c>
    </row>
    <row r="335" spans="1:3" x14ac:dyDescent="0.25">
      <c r="A335" s="10">
        <v>1.2999999999999999E-2</v>
      </c>
      <c r="B335" s="10">
        <v>5.2</v>
      </c>
      <c r="C335" s="10">
        <v>-4.9599999999999998E-2</v>
      </c>
    </row>
    <row r="336" spans="1:3" x14ac:dyDescent="0.25">
      <c r="A336" s="10">
        <v>1.3100000000000001E-2</v>
      </c>
      <c r="B336" s="10">
        <v>4.72</v>
      </c>
      <c r="C336" s="10">
        <v>-4.8800000000000003E-2</v>
      </c>
    </row>
    <row r="337" spans="1:3" x14ac:dyDescent="0.25">
      <c r="A337" s="10">
        <v>1.32E-2</v>
      </c>
      <c r="B337" s="10">
        <v>4.6399999999999997</v>
      </c>
      <c r="C337" s="10">
        <v>-4.9599999999999998E-2</v>
      </c>
    </row>
    <row r="338" spans="1:3" x14ac:dyDescent="0.25">
      <c r="A338" s="10">
        <v>1.3299999999999999E-2</v>
      </c>
      <c r="B338" s="10">
        <v>4.16</v>
      </c>
      <c r="C338" s="10">
        <v>-4.8000000000000001E-2</v>
      </c>
    </row>
    <row r="339" spans="1:3" x14ac:dyDescent="0.25">
      <c r="A339" s="10">
        <v>1.34E-2</v>
      </c>
      <c r="B339" s="10">
        <v>4.16</v>
      </c>
      <c r="C339" s="10">
        <v>-4.8000000000000001E-2</v>
      </c>
    </row>
    <row r="340" spans="1:3" x14ac:dyDescent="0.25">
      <c r="A340" s="10">
        <v>1.35E-2</v>
      </c>
      <c r="B340" s="10">
        <v>3.68</v>
      </c>
      <c r="C340" s="10">
        <v>-4.6399999999999997E-2</v>
      </c>
    </row>
    <row r="341" spans="1:3" x14ac:dyDescent="0.25">
      <c r="A341" s="10">
        <v>1.3599999999999999E-2</v>
      </c>
      <c r="B341" s="10">
        <v>3.6</v>
      </c>
      <c r="C341" s="10">
        <v>-4.7199999999999999E-2</v>
      </c>
    </row>
    <row r="342" spans="1:3" x14ac:dyDescent="0.25">
      <c r="A342" s="10">
        <v>1.37E-2</v>
      </c>
      <c r="B342" s="10">
        <v>3.12</v>
      </c>
      <c r="C342" s="10">
        <v>-4.5600000000000002E-2</v>
      </c>
    </row>
    <row r="343" spans="1:3" x14ac:dyDescent="0.25">
      <c r="A343" s="10">
        <v>1.38E-2</v>
      </c>
      <c r="B343" s="10">
        <v>3.04</v>
      </c>
      <c r="C343" s="10">
        <v>-4.48E-2</v>
      </c>
    </row>
    <row r="344" spans="1:3" x14ac:dyDescent="0.25">
      <c r="A344" s="10">
        <v>1.3899999999999999E-2</v>
      </c>
      <c r="B344" s="10">
        <v>2.64</v>
      </c>
      <c r="C344" s="10">
        <v>-4.3200000000000002E-2</v>
      </c>
    </row>
    <row r="345" spans="1:3" x14ac:dyDescent="0.25">
      <c r="A345" s="10">
        <v>1.4E-2</v>
      </c>
      <c r="B345" s="10">
        <v>2.56</v>
      </c>
      <c r="C345" s="10">
        <v>-4.3200000000000002E-2</v>
      </c>
    </row>
    <row r="346" spans="1:3" x14ac:dyDescent="0.25">
      <c r="A346" s="10">
        <v>1.41E-2</v>
      </c>
      <c r="B346" s="10">
        <v>2.4</v>
      </c>
      <c r="C346" s="10">
        <v>-4.0800000000000003E-2</v>
      </c>
    </row>
    <row r="347" spans="1:3" x14ac:dyDescent="0.25">
      <c r="A347" s="10">
        <v>1.4200000000000001E-2</v>
      </c>
      <c r="B347" s="10">
        <v>2.3199999999999998</v>
      </c>
      <c r="C347" s="10">
        <v>-4.0800000000000003E-2</v>
      </c>
    </row>
    <row r="348" spans="1:3" x14ac:dyDescent="0.25">
      <c r="A348" s="10">
        <v>1.43E-2</v>
      </c>
      <c r="B348" s="10">
        <v>1.76</v>
      </c>
      <c r="C348" s="10">
        <v>-3.8399999999999997E-2</v>
      </c>
    </row>
    <row r="349" spans="1:3" x14ac:dyDescent="0.25">
      <c r="A349" s="10">
        <v>1.44E-2</v>
      </c>
      <c r="B349" s="10">
        <v>1.68</v>
      </c>
      <c r="C349" s="10">
        <v>-3.8399999999999997E-2</v>
      </c>
    </row>
    <row r="350" spans="1:3" x14ac:dyDescent="0.25">
      <c r="A350" s="10">
        <v>1.4500000000000001E-2</v>
      </c>
      <c r="B350" s="10">
        <v>1.28</v>
      </c>
      <c r="C350" s="10">
        <v>-3.5999999999999997E-2</v>
      </c>
    </row>
    <row r="351" spans="1:3" x14ac:dyDescent="0.25">
      <c r="A351" s="10">
        <v>1.46E-2</v>
      </c>
      <c r="B351" s="10">
        <v>1.2</v>
      </c>
      <c r="C351" s="10">
        <v>-3.5999999999999997E-2</v>
      </c>
    </row>
    <row r="352" spans="1:3" x14ac:dyDescent="0.25">
      <c r="A352" s="10">
        <v>1.47E-2</v>
      </c>
      <c r="B352" s="10">
        <v>0.56000000000000005</v>
      </c>
      <c r="C352" s="10">
        <v>-3.2800000000000003E-2</v>
      </c>
    </row>
    <row r="353" spans="1:3" x14ac:dyDescent="0.25">
      <c r="A353" s="10">
        <v>1.4800000000000001E-2</v>
      </c>
      <c r="B353" s="10">
        <v>0.48</v>
      </c>
      <c r="C353" s="10">
        <v>-3.2800000000000003E-2</v>
      </c>
    </row>
    <row r="354" spans="1:3" x14ac:dyDescent="0.25">
      <c r="A354" s="10">
        <v>1.49E-2</v>
      </c>
      <c r="B354" s="10">
        <v>7.9899999999999999E-2</v>
      </c>
      <c r="C354" s="10">
        <v>-2.9600000000000001E-2</v>
      </c>
    </row>
    <row r="355" spans="1:3" x14ac:dyDescent="0.25">
      <c r="A355" s="10">
        <v>1.4999999999999999E-2</v>
      </c>
      <c r="B355" s="10">
        <v>0</v>
      </c>
      <c r="C355" s="10">
        <v>-2.9600000000000001E-2</v>
      </c>
    </row>
    <row r="356" spans="1:3" x14ac:dyDescent="0.25">
      <c r="A356" s="10">
        <v>1.5100000000000001E-2</v>
      </c>
      <c r="B356" s="10">
        <v>-0.56000000000000005</v>
      </c>
      <c r="C356" s="10">
        <v>-2.64E-2</v>
      </c>
    </row>
    <row r="357" spans="1:3" x14ac:dyDescent="0.25">
      <c r="A357" s="10">
        <v>1.52E-2</v>
      </c>
      <c r="B357" s="10">
        <v>-0.56000000000000005</v>
      </c>
      <c r="C357" s="10">
        <v>-2.64E-2</v>
      </c>
    </row>
    <row r="358" spans="1:3" x14ac:dyDescent="0.25">
      <c r="A358" s="10">
        <v>1.5299999999999999E-2</v>
      </c>
      <c r="B358" s="10">
        <v>-1.04</v>
      </c>
      <c r="C358" s="10">
        <v>-2.3199999999999998E-2</v>
      </c>
    </row>
    <row r="359" spans="1:3" x14ac:dyDescent="0.25">
      <c r="A359" s="10">
        <v>1.54E-2</v>
      </c>
      <c r="B359" s="10">
        <v>-1.04</v>
      </c>
      <c r="C359" s="10">
        <v>-2.3199999999999998E-2</v>
      </c>
    </row>
    <row r="360" spans="1:3" x14ac:dyDescent="0.25">
      <c r="A360" s="10">
        <v>1.55E-2</v>
      </c>
      <c r="B360" s="10">
        <v>-1.6</v>
      </c>
      <c r="C360" s="10">
        <v>-1.9199999999999998E-2</v>
      </c>
    </row>
    <row r="361" spans="1:3" x14ac:dyDescent="0.25">
      <c r="A361" s="10">
        <v>1.5599999999999999E-2</v>
      </c>
      <c r="B361" s="10">
        <v>-1.6</v>
      </c>
      <c r="C361" s="10">
        <v>-0.02</v>
      </c>
    </row>
    <row r="362" spans="1:3" x14ac:dyDescent="0.25">
      <c r="A362" s="10">
        <v>1.5699999999999999E-2</v>
      </c>
      <c r="B362" s="10">
        <v>-2.08</v>
      </c>
      <c r="C362" s="10">
        <v>-1.6E-2</v>
      </c>
    </row>
    <row r="363" spans="1:3" x14ac:dyDescent="0.25">
      <c r="A363" s="10">
        <v>1.5800000000000002E-2</v>
      </c>
      <c r="B363" s="10">
        <v>-2.08</v>
      </c>
      <c r="C363" s="10">
        <v>-1.6E-2</v>
      </c>
    </row>
    <row r="364" spans="1:3" x14ac:dyDescent="0.25">
      <c r="A364" s="10">
        <v>1.5900000000000001E-2</v>
      </c>
      <c r="B364" s="10">
        <v>-2.56</v>
      </c>
      <c r="C364" s="10">
        <v>-1.2800000000000001E-2</v>
      </c>
    </row>
    <row r="365" spans="1:3" x14ac:dyDescent="0.25">
      <c r="A365" s="10">
        <v>1.6E-2</v>
      </c>
      <c r="B365" s="10">
        <v>-2.64</v>
      </c>
      <c r="C365" s="10">
        <v>-1.2E-2</v>
      </c>
    </row>
    <row r="366" spans="1:3" x14ac:dyDescent="0.25">
      <c r="A366" s="10">
        <v>1.61E-2</v>
      </c>
      <c r="B366" s="10">
        <v>-2.96</v>
      </c>
      <c r="C366" s="10">
        <v>-9.5999999999999992E-3</v>
      </c>
    </row>
    <row r="367" spans="1:3" x14ac:dyDescent="0.25">
      <c r="A367" s="10">
        <v>1.6199999999999999E-2</v>
      </c>
      <c r="B367" s="10">
        <v>-3.04</v>
      </c>
      <c r="C367" s="10">
        <v>-8.8000000000000005E-3</v>
      </c>
    </row>
    <row r="368" spans="1:3" x14ac:dyDescent="0.25">
      <c r="A368" s="10">
        <v>1.6299999999999999E-2</v>
      </c>
      <c r="B368" s="10">
        <v>-3.44</v>
      </c>
      <c r="C368" s="10">
        <v>-5.5999999999999999E-3</v>
      </c>
    </row>
    <row r="369" spans="1:3" x14ac:dyDescent="0.25">
      <c r="A369" s="10">
        <v>1.6400000000000001E-2</v>
      </c>
      <c r="B369" s="10">
        <v>-3.52</v>
      </c>
      <c r="C369" s="10">
        <v>-4.7999999999999996E-3</v>
      </c>
    </row>
    <row r="370" spans="1:3" x14ac:dyDescent="0.25">
      <c r="A370" s="10">
        <v>1.6500000000000001E-2</v>
      </c>
      <c r="B370" s="10">
        <v>-3.92</v>
      </c>
      <c r="C370" s="10">
        <v>-8.0000000000000004E-4</v>
      </c>
    </row>
    <row r="371" spans="1:3" x14ac:dyDescent="0.25">
      <c r="A371" s="10">
        <v>1.66E-2</v>
      </c>
      <c r="B371" s="10">
        <v>-3.92</v>
      </c>
      <c r="C371" s="10">
        <v>-8.0000000000000004E-4</v>
      </c>
    </row>
    <row r="372" spans="1:3" x14ac:dyDescent="0.25">
      <c r="A372" s="10">
        <v>1.67E-2</v>
      </c>
      <c r="B372" s="10">
        <v>-4.32</v>
      </c>
      <c r="C372" s="10">
        <v>1.6000000000000001E-3</v>
      </c>
    </row>
    <row r="373" spans="1:3" x14ac:dyDescent="0.25">
      <c r="A373" s="10">
        <v>1.6799999999999999E-2</v>
      </c>
      <c r="B373" s="10">
        <v>-4.4000000000000004</v>
      </c>
      <c r="C373" s="10">
        <v>1.6000000000000001E-3</v>
      </c>
    </row>
    <row r="374" spans="1:3" x14ac:dyDescent="0.25">
      <c r="A374" s="10">
        <v>1.6899999999999998E-2</v>
      </c>
      <c r="B374" s="10">
        <v>-4.6399999999999997</v>
      </c>
      <c r="C374" s="10">
        <v>4.7999999999999996E-3</v>
      </c>
    </row>
    <row r="375" spans="1:3" x14ac:dyDescent="0.25">
      <c r="A375" s="10">
        <v>1.7000000000000001E-2</v>
      </c>
      <c r="B375" s="10">
        <v>-4.6399999999999997</v>
      </c>
      <c r="C375" s="10">
        <v>5.5999999999999999E-3</v>
      </c>
    </row>
    <row r="376" spans="1:3" x14ac:dyDescent="0.25">
      <c r="A376" s="10">
        <v>1.7100000000000001E-2</v>
      </c>
      <c r="B376" s="10">
        <v>-5.28</v>
      </c>
      <c r="C376" s="10">
        <v>9.5999999999999992E-3</v>
      </c>
    </row>
    <row r="377" spans="1:3" x14ac:dyDescent="0.25">
      <c r="A377" s="10">
        <v>1.72E-2</v>
      </c>
      <c r="B377" s="10">
        <v>-5.28</v>
      </c>
      <c r="C377" s="10">
        <v>9.5999999999999992E-3</v>
      </c>
    </row>
    <row r="378" spans="1:3" x14ac:dyDescent="0.25">
      <c r="A378" s="10">
        <v>1.7299999999999999E-2</v>
      </c>
      <c r="B378" s="10">
        <v>-5.52</v>
      </c>
      <c r="C378" s="10">
        <v>1.2800000000000001E-2</v>
      </c>
    </row>
    <row r="379" spans="1:3" x14ac:dyDescent="0.25">
      <c r="A379" s="10">
        <v>1.7399999999999999E-2</v>
      </c>
      <c r="B379" s="10">
        <v>-5.52</v>
      </c>
      <c r="C379" s="10">
        <v>1.2800000000000001E-2</v>
      </c>
    </row>
    <row r="380" spans="1:3" x14ac:dyDescent="0.25">
      <c r="A380" s="10">
        <v>1.7500000000000002E-2</v>
      </c>
      <c r="B380" s="10">
        <v>-6.08</v>
      </c>
      <c r="C380" s="10">
        <v>1.6799999999999999E-2</v>
      </c>
    </row>
    <row r="381" spans="1:3" x14ac:dyDescent="0.25">
      <c r="A381" s="10">
        <v>1.7600000000000001E-2</v>
      </c>
      <c r="B381" s="10">
        <v>-6.08</v>
      </c>
      <c r="C381" s="10">
        <v>1.7600000000000001E-2</v>
      </c>
    </row>
    <row r="382" spans="1:3" x14ac:dyDescent="0.25">
      <c r="A382" s="10">
        <v>1.77E-2</v>
      </c>
      <c r="B382" s="10">
        <v>-6.24</v>
      </c>
      <c r="C382" s="10">
        <v>2.0799999999999999E-2</v>
      </c>
    </row>
    <row r="383" spans="1:3" x14ac:dyDescent="0.25">
      <c r="A383" s="10">
        <v>1.78E-2</v>
      </c>
      <c r="B383" s="10">
        <v>-6.32</v>
      </c>
      <c r="C383" s="10">
        <v>2.1600000000000001E-2</v>
      </c>
    </row>
    <row r="384" spans="1:3" x14ac:dyDescent="0.25">
      <c r="A384" s="10">
        <v>1.7899999999999999E-2</v>
      </c>
      <c r="B384" s="10">
        <v>-6.56</v>
      </c>
      <c r="C384" s="10">
        <v>2.4E-2</v>
      </c>
    </row>
    <row r="385" spans="1:3" x14ac:dyDescent="0.25">
      <c r="A385" s="10">
        <v>1.7999999999999999E-2</v>
      </c>
      <c r="B385" s="10">
        <v>-6.56</v>
      </c>
      <c r="C385" s="10">
        <v>2.4E-2</v>
      </c>
    </row>
    <row r="386" spans="1:3" x14ac:dyDescent="0.25">
      <c r="A386" s="10">
        <v>1.8100000000000002E-2</v>
      </c>
      <c r="B386" s="10">
        <v>-6.72</v>
      </c>
      <c r="C386" s="10">
        <v>2.8000000000000001E-2</v>
      </c>
    </row>
    <row r="387" spans="1:3" x14ac:dyDescent="0.25">
      <c r="A387" s="10">
        <v>1.8200000000000001E-2</v>
      </c>
      <c r="B387" s="10">
        <v>-6.72</v>
      </c>
      <c r="C387" s="10">
        <v>2.8000000000000001E-2</v>
      </c>
    </row>
    <row r="388" spans="1:3" x14ac:dyDescent="0.25">
      <c r="A388" s="10">
        <v>1.83E-2</v>
      </c>
      <c r="B388" s="10">
        <v>-6.88</v>
      </c>
      <c r="C388" s="10">
        <v>3.04E-2</v>
      </c>
    </row>
    <row r="389" spans="1:3" x14ac:dyDescent="0.25">
      <c r="A389" s="10">
        <v>1.84E-2</v>
      </c>
      <c r="B389" s="10">
        <v>-6.88</v>
      </c>
      <c r="C389" s="10">
        <v>3.04E-2</v>
      </c>
    </row>
    <row r="390" spans="1:3" x14ac:dyDescent="0.25">
      <c r="A390" s="10">
        <v>1.8499999999999999E-2</v>
      </c>
      <c r="B390" s="10">
        <v>-6.96</v>
      </c>
      <c r="C390" s="10">
        <v>3.44E-2</v>
      </c>
    </row>
    <row r="391" spans="1:3" x14ac:dyDescent="0.25">
      <c r="A391" s="10">
        <v>1.8599999999999998E-2</v>
      </c>
      <c r="B391" s="10">
        <v>-6.88</v>
      </c>
      <c r="C391" s="10">
        <v>3.3599999999999998E-2</v>
      </c>
    </row>
    <row r="392" spans="1:3" x14ac:dyDescent="0.25">
      <c r="A392" s="10">
        <v>1.8700000000000001E-2</v>
      </c>
      <c r="B392" s="10">
        <v>-7.04</v>
      </c>
      <c r="C392" s="10">
        <v>3.6799999999999999E-2</v>
      </c>
    </row>
    <row r="393" spans="1:3" x14ac:dyDescent="0.25">
      <c r="A393" s="10">
        <v>1.8800000000000001E-2</v>
      </c>
      <c r="B393" s="10">
        <v>-6.96</v>
      </c>
      <c r="C393" s="10">
        <v>3.6799999999999999E-2</v>
      </c>
    </row>
    <row r="394" spans="1:3" x14ac:dyDescent="0.25">
      <c r="A394" s="10">
        <v>1.89E-2</v>
      </c>
      <c r="B394" s="10">
        <v>-7.04</v>
      </c>
      <c r="C394" s="10">
        <v>3.9199999999999999E-2</v>
      </c>
    </row>
    <row r="395" spans="1:3" x14ac:dyDescent="0.25">
      <c r="A395" s="10">
        <v>1.9E-2</v>
      </c>
      <c r="B395" s="10">
        <v>-6.96</v>
      </c>
      <c r="C395" s="10">
        <v>3.9199999999999999E-2</v>
      </c>
    </row>
    <row r="396" spans="1:3" x14ac:dyDescent="0.25">
      <c r="A396" s="10">
        <v>1.9099999999999999E-2</v>
      </c>
      <c r="B396" s="10">
        <v>-7.04</v>
      </c>
      <c r="C396" s="10">
        <v>4.0800000000000003E-2</v>
      </c>
    </row>
    <row r="397" spans="1:3" x14ac:dyDescent="0.25">
      <c r="A397" s="10">
        <v>1.9199999999999998E-2</v>
      </c>
      <c r="B397" s="10">
        <v>-7.04</v>
      </c>
      <c r="C397" s="10">
        <v>4.0800000000000003E-2</v>
      </c>
    </row>
    <row r="398" spans="1:3" x14ac:dyDescent="0.25">
      <c r="A398" s="10">
        <v>1.9300000000000001E-2</v>
      </c>
      <c r="B398" s="10">
        <v>-6.96</v>
      </c>
      <c r="C398" s="10">
        <v>4.3200000000000002E-2</v>
      </c>
    </row>
    <row r="399" spans="1:3" x14ac:dyDescent="0.25">
      <c r="A399" s="10">
        <v>1.9400000000000001E-2</v>
      </c>
      <c r="B399" s="10">
        <v>-7.04</v>
      </c>
      <c r="C399" s="10">
        <v>4.3200000000000002E-2</v>
      </c>
    </row>
    <row r="400" spans="1:3" x14ac:dyDescent="0.25">
      <c r="A400" s="10">
        <v>1.95E-2</v>
      </c>
      <c r="B400" s="10">
        <v>-6.88</v>
      </c>
      <c r="C400" s="10">
        <v>4.5600000000000002E-2</v>
      </c>
    </row>
    <row r="401" spans="1:3" x14ac:dyDescent="0.25">
      <c r="A401" s="10">
        <v>1.9599999999999999E-2</v>
      </c>
      <c r="B401" s="10">
        <v>-6.96</v>
      </c>
      <c r="C401" s="10">
        <v>4.5600000000000002E-2</v>
      </c>
    </row>
    <row r="402" spans="1:3" x14ac:dyDescent="0.25">
      <c r="A402" s="10">
        <v>1.9699999999999999E-2</v>
      </c>
      <c r="B402" s="10">
        <v>-6.8</v>
      </c>
      <c r="C402" s="10">
        <v>4.6399999999999997E-2</v>
      </c>
    </row>
    <row r="403" spans="1:3" x14ac:dyDescent="0.25">
      <c r="A403" s="10">
        <v>1.9800000000000002E-2</v>
      </c>
      <c r="B403" s="10">
        <v>-6.88</v>
      </c>
      <c r="C403" s="10">
        <v>4.6399999999999997E-2</v>
      </c>
    </row>
    <row r="404" spans="1:3" x14ac:dyDescent="0.25">
      <c r="A404" s="10">
        <v>1.9900000000000001E-2</v>
      </c>
      <c r="B404" s="10">
        <v>-6.8</v>
      </c>
      <c r="C404" s="10">
        <v>4.8000000000000001E-2</v>
      </c>
    </row>
    <row r="405" spans="1:3" x14ac:dyDescent="0.25">
      <c r="A405" s="10">
        <v>0.02</v>
      </c>
      <c r="B405" s="10">
        <v>-6.8</v>
      </c>
      <c r="C405" s="10">
        <v>4.8000000000000001E-2</v>
      </c>
    </row>
    <row r="406" spans="1:3" x14ac:dyDescent="0.25">
      <c r="A406" s="10">
        <v>2.01E-2</v>
      </c>
      <c r="B406" s="10">
        <v>-6.72</v>
      </c>
      <c r="C406" s="10">
        <v>4.9599999999999998E-2</v>
      </c>
    </row>
    <row r="407" spans="1:3" x14ac:dyDescent="0.25">
      <c r="A407" s="10">
        <v>2.0199999999999999E-2</v>
      </c>
      <c r="B407" s="10">
        <v>-6.64</v>
      </c>
      <c r="C407" s="10">
        <v>4.8800000000000003E-2</v>
      </c>
    </row>
    <row r="408" spans="1:3" x14ac:dyDescent="0.25">
      <c r="A408" s="10">
        <v>2.0299999999999999E-2</v>
      </c>
      <c r="B408" s="10">
        <v>-6.4</v>
      </c>
      <c r="C408" s="10">
        <v>5.04E-2</v>
      </c>
    </row>
    <row r="409" spans="1:3" x14ac:dyDescent="0.25">
      <c r="A409" s="10">
        <v>2.0400000000000001E-2</v>
      </c>
      <c r="B409" s="10">
        <v>-6.4</v>
      </c>
      <c r="C409" s="10">
        <v>5.04E-2</v>
      </c>
    </row>
    <row r="410" spans="1:3" x14ac:dyDescent="0.25">
      <c r="A410" s="10">
        <v>2.0500000000000001E-2</v>
      </c>
      <c r="B410" s="10">
        <v>-6.16</v>
      </c>
      <c r="C410" s="10">
        <v>5.1200000000000002E-2</v>
      </c>
    </row>
    <row r="411" spans="1:3" x14ac:dyDescent="0.25">
      <c r="A411" s="10">
        <v>2.06E-2</v>
      </c>
      <c r="B411" s="10">
        <v>-6.16</v>
      </c>
      <c r="C411" s="10">
        <v>5.04E-2</v>
      </c>
    </row>
    <row r="412" spans="1:3" x14ac:dyDescent="0.25">
      <c r="A412" s="10">
        <v>2.07E-2</v>
      </c>
      <c r="B412" s="10">
        <v>-5.92</v>
      </c>
      <c r="C412" s="10">
        <v>5.1200000000000002E-2</v>
      </c>
    </row>
    <row r="413" spans="1:3" x14ac:dyDescent="0.25">
      <c r="A413" s="10">
        <v>2.0799999999999999E-2</v>
      </c>
      <c r="B413" s="10">
        <v>-5.92</v>
      </c>
      <c r="C413" s="10">
        <v>5.04E-2</v>
      </c>
    </row>
    <row r="414" spans="1:3" x14ac:dyDescent="0.25">
      <c r="A414" s="10">
        <v>2.0899999999999998E-2</v>
      </c>
      <c r="B414" s="10">
        <v>-5.6</v>
      </c>
      <c r="C414" s="10">
        <v>5.1999999999999998E-2</v>
      </c>
    </row>
    <row r="415" spans="1:3" x14ac:dyDescent="0.25">
      <c r="A415" s="10">
        <v>2.1000000000000001E-2</v>
      </c>
      <c r="B415" s="10">
        <v>-5.6</v>
      </c>
      <c r="C415" s="10">
        <v>5.1200000000000002E-2</v>
      </c>
    </row>
    <row r="416" spans="1:3" x14ac:dyDescent="0.25">
      <c r="A416" s="10">
        <v>2.1100000000000001E-2</v>
      </c>
      <c r="B416" s="10">
        <v>-5.28</v>
      </c>
      <c r="C416" s="10">
        <v>5.04E-2</v>
      </c>
    </row>
    <row r="417" spans="1:3" x14ac:dyDescent="0.25">
      <c r="A417" s="10">
        <v>2.12E-2</v>
      </c>
      <c r="B417" s="10">
        <v>-5.28</v>
      </c>
      <c r="C417" s="10">
        <v>5.1200000000000002E-2</v>
      </c>
    </row>
    <row r="418" spans="1:3" x14ac:dyDescent="0.25">
      <c r="A418" s="10">
        <v>2.1299999999999999E-2</v>
      </c>
      <c r="B418" s="10">
        <v>-4.96</v>
      </c>
      <c r="C418" s="10">
        <v>5.04E-2</v>
      </c>
    </row>
    <row r="419" spans="1:3" x14ac:dyDescent="0.25">
      <c r="A419" s="10">
        <v>2.1399999999999999E-2</v>
      </c>
      <c r="B419" s="10">
        <v>-4.88</v>
      </c>
      <c r="C419" s="10">
        <v>5.04E-2</v>
      </c>
    </row>
    <row r="420" spans="1:3" x14ac:dyDescent="0.25">
      <c r="A420" s="10">
        <v>2.1499999999999998E-2</v>
      </c>
      <c r="B420" s="10">
        <v>-4.32</v>
      </c>
      <c r="C420" s="10">
        <v>4.9599999999999998E-2</v>
      </c>
    </row>
    <row r="421" spans="1:3" x14ac:dyDescent="0.25">
      <c r="A421" s="10">
        <v>2.1600000000000001E-2</v>
      </c>
      <c r="B421" s="10">
        <v>-4.24</v>
      </c>
      <c r="C421" s="10">
        <v>4.9599999999999998E-2</v>
      </c>
    </row>
    <row r="422" spans="1:3" x14ac:dyDescent="0.25">
      <c r="A422" s="10">
        <v>2.1700000000000001E-2</v>
      </c>
      <c r="B422" s="10">
        <v>-3.84</v>
      </c>
      <c r="C422" s="10">
        <v>4.8000000000000001E-2</v>
      </c>
    </row>
    <row r="423" spans="1:3" x14ac:dyDescent="0.25">
      <c r="A423" s="10">
        <v>2.18E-2</v>
      </c>
      <c r="B423" s="10">
        <v>-3.84</v>
      </c>
      <c r="C423" s="10">
        <v>4.8000000000000001E-2</v>
      </c>
    </row>
    <row r="424" spans="1:3" x14ac:dyDescent="0.25">
      <c r="A424" s="10">
        <v>2.1899999999999999E-2</v>
      </c>
      <c r="B424" s="10">
        <v>-3.44</v>
      </c>
      <c r="C424" s="10">
        <v>4.6399999999999997E-2</v>
      </c>
    </row>
    <row r="425" spans="1:3" x14ac:dyDescent="0.25">
      <c r="A425" s="10">
        <v>2.1999999999999999E-2</v>
      </c>
      <c r="B425" s="10">
        <v>-3.36</v>
      </c>
      <c r="C425" s="10">
        <v>4.7199999999999999E-2</v>
      </c>
    </row>
    <row r="426" spans="1:3" x14ac:dyDescent="0.25">
      <c r="A426" s="10">
        <v>2.2100000000000002E-2</v>
      </c>
      <c r="B426" s="10">
        <v>-2.96</v>
      </c>
      <c r="C426" s="10">
        <v>4.48E-2</v>
      </c>
    </row>
    <row r="427" spans="1:3" x14ac:dyDescent="0.25">
      <c r="A427" s="10">
        <v>2.2200000000000001E-2</v>
      </c>
      <c r="B427" s="10">
        <v>-2.8</v>
      </c>
      <c r="C427" s="10">
        <v>4.5600000000000002E-2</v>
      </c>
    </row>
    <row r="428" spans="1:3" x14ac:dyDescent="0.25">
      <c r="A428" s="10">
        <v>2.23E-2</v>
      </c>
      <c r="B428" s="10">
        <v>-2.4</v>
      </c>
      <c r="C428" s="10">
        <v>4.24E-2</v>
      </c>
    </row>
    <row r="429" spans="1:3" x14ac:dyDescent="0.25">
      <c r="A429" s="10">
        <v>2.24E-2</v>
      </c>
      <c r="B429" s="10">
        <v>-2.4</v>
      </c>
      <c r="C429" s="10">
        <v>4.3200000000000002E-2</v>
      </c>
    </row>
    <row r="430" spans="1:3" x14ac:dyDescent="0.25">
      <c r="A430" s="10">
        <v>2.2499999999999999E-2</v>
      </c>
      <c r="B430" s="10">
        <v>-2</v>
      </c>
      <c r="C430" s="10">
        <v>0.04</v>
      </c>
    </row>
    <row r="431" spans="1:3" x14ac:dyDescent="0.25">
      <c r="A431" s="10">
        <v>2.2599999999999999E-2</v>
      </c>
      <c r="B431" s="10">
        <v>-2</v>
      </c>
      <c r="C431" s="10">
        <v>4.0800000000000003E-2</v>
      </c>
    </row>
    <row r="432" spans="1:3" x14ac:dyDescent="0.25">
      <c r="A432" s="10">
        <v>2.2700000000000001E-2</v>
      </c>
      <c r="B432" s="10">
        <v>-1.52</v>
      </c>
      <c r="C432" s="10">
        <v>3.8399999999999997E-2</v>
      </c>
    </row>
    <row r="433" spans="1:3" x14ac:dyDescent="0.25">
      <c r="A433" s="10">
        <v>2.2800000000000001E-2</v>
      </c>
      <c r="B433" s="10">
        <v>-1.44</v>
      </c>
      <c r="C433" s="10">
        <v>3.8399999999999997E-2</v>
      </c>
    </row>
    <row r="434" spans="1:3" x14ac:dyDescent="0.25">
      <c r="A434" s="10">
        <v>2.29E-2</v>
      </c>
      <c r="B434" s="10">
        <v>-0.88</v>
      </c>
      <c r="C434" s="10">
        <v>3.5999999999999997E-2</v>
      </c>
    </row>
    <row r="435" spans="1:3" x14ac:dyDescent="0.25">
      <c r="A435" s="10">
        <v>2.3E-2</v>
      </c>
      <c r="B435" s="10">
        <v>-0.8</v>
      </c>
      <c r="C435" s="10">
        <v>3.5200000000000002E-2</v>
      </c>
    </row>
    <row r="436" spans="1:3" x14ac:dyDescent="0.25">
      <c r="A436" s="10">
        <v>2.3099999999999999E-2</v>
      </c>
      <c r="B436" s="10">
        <v>-0.32</v>
      </c>
      <c r="C436" s="10">
        <v>3.2800000000000003E-2</v>
      </c>
    </row>
    <row r="437" spans="1:3" x14ac:dyDescent="0.25">
      <c r="A437" s="10">
        <v>2.3199999999999998E-2</v>
      </c>
      <c r="B437" s="10">
        <v>-0.32</v>
      </c>
      <c r="C437" s="10">
        <v>3.2800000000000003E-2</v>
      </c>
    </row>
    <row r="438" spans="1:3" x14ac:dyDescent="0.25">
      <c r="A438" s="10">
        <v>2.3300000000000001E-2</v>
      </c>
      <c r="B438" s="10">
        <v>0.32</v>
      </c>
      <c r="C438" s="10">
        <v>2.9600000000000001E-2</v>
      </c>
    </row>
    <row r="439" spans="1:3" x14ac:dyDescent="0.25">
      <c r="A439" s="10">
        <v>2.3400000000000001E-2</v>
      </c>
      <c r="B439" s="10">
        <v>0.4</v>
      </c>
      <c r="C439" s="10">
        <v>2.9600000000000001E-2</v>
      </c>
    </row>
    <row r="440" spans="1:3" x14ac:dyDescent="0.25">
      <c r="A440" s="10">
        <v>2.35E-2</v>
      </c>
      <c r="B440" s="10">
        <v>0.8</v>
      </c>
      <c r="C440" s="10">
        <v>2.64E-2</v>
      </c>
    </row>
    <row r="441" spans="1:3" x14ac:dyDescent="0.25">
      <c r="A441" s="10">
        <v>2.3599999999999999E-2</v>
      </c>
      <c r="B441" s="10">
        <v>0.88</v>
      </c>
      <c r="C441" s="10">
        <v>2.64E-2</v>
      </c>
    </row>
    <row r="442" spans="1:3" x14ac:dyDescent="0.25">
      <c r="A442" s="10">
        <v>2.3699999999999999E-2</v>
      </c>
      <c r="B442" s="10">
        <v>1.28</v>
      </c>
      <c r="C442" s="10">
        <v>2.3199999999999998E-2</v>
      </c>
    </row>
    <row r="443" spans="1:3" x14ac:dyDescent="0.25">
      <c r="A443" s="10">
        <v>2.3800000000000002E-2</v>
      </c>
      <c r="B443" s="10">
        <v>1.36</v>
      </c>
      <c r="C443" s="10">
        <v>2.24E-2</v>
      </c>
    </row>
    <row r="444" spans="1:3" x14ac:dyDescent="0.25">
      <c r="A444" s="10">
        <v>2.3900000000000001E-2</v>
      </c>
      <c r="B444" s="10">
        <v>1.76</v>
      </c>
      <c r="C444" s="10">
        <v>1.9199999999999998E-2</v>
      </c>
    </row>
    <row r="445" spans="1:3" x14ac:dyDescent="0.25">
      <c r="A445" s="10">
        <v>2.4E-2</v>
      </c>
      <c r="B445" s="10">
        <v>1.92</v>
      </c>
      <c r="C445" s="10">
        <v>1.9199999999999998E-2</v>
      </c>
    </row>
    <row r="446" spans="1:3" x14ac:dyDescent="0.25">
      <c r="A446" s="10">
        <v>2.41E-2</v>
      </c>
      <c r="B446" s="10">
        <v>2.2400000000000002</v>
      </c>
      <c r="C446" s="10">
        <v>1.52E-2</v>
      </c>
    </row>
    <row r="447" spans="1:3" x14ac:dyDescent="0.25">
      <c r="A447" s="10">
        <v>2.4199999999999999E-2</v>
      </c>
      <c r="B447" s="10">
        <v>2.2400000000000002</v>
      </c>
      <c r="C447" s="10">
        <v>1.6E-2</v>
      </c>
    </row>
    <row r="448" spans="1:3" x14ac:dyDescent="0.25">
      <c r="A448" s="10">
        <v>2.4299999999999999E-2</v>
      </c>
      <c r="B448" s="10">
        <v>2.72</v>
      </c>
      <c r="C448" s="10">
        <v>1.2E-2</v>
      </c>
    </row>
    <row r="449" spans="1:3" x14ac:dyDescent="0.25">
      <c r="A449" s="10">
        <v>2.4400000000000002E-2</v>
      </c>
      <c r="B449" s="10">
        <v>2.8</v>
      </c>
      <c r="C449" s="10">
        <v>1.12E-2</v>
      </c>
    </row>
    <row r="450" spans="1:3" x14ac:dyDescent="0.25">
      <c r="A450" s="10">
        <v>2.4500000000000001E-2</v>
      </c>
      <c r="B450" s="10">
        <v>3.2</v>
      </c>
      <c r="C450" s="10">
        <v>8.0000000000000002E-3</v>
      </c>
    </row>
    <row r="451" spans="1:3" x14ac:dyDescent="0.25">
      <c r="A451" s="10">
        <v>2.46E-2</v>
      </c>
      <c r="B451" s="10">
        <v>3.2</v>
      </c>
      <c r="C451" s="10">
        <v>8.0000000000000002E-3</v>
      </c>
    </row>
    <row r="452" spans="1:3" x14ac:dyDescent="0.25">
      <c r="A452" s="10">
        <v>2.47E-2</v>
      </c>
      <c r="B452" s="10">
        <v>3.52</v>
      </c>
      <c r="C452" s="10">
        <v>4.7999999999999996E-3</v>
      </c>
    </row>
    <row r="453" spans="1:3" x14ac:dyDescent="0.25">
      <c r="A453" s="10">
        <v>2.4799999999999999E-2</v>
      </c>
      <c r="B453" s="10">
        <v>3.6</v>
      </c>
      <c r="C453" s="10">
        <v>4.0000000000000001E-3</v>
      </c>
    </row>
    <row r="454" spans="1:3" x14ac:dyDescent="0.25">
      <c r="A454" s="10">
        <v>2.4899999999999999E-2</v>
      </c>
      <c r="B454" s="10">
        <v>4.08</v>
      </c>
      <c r="C454" s="10">
        <v>8.0000000000000004E-4</v>
      </c>
    </row>
    <row r="455" spans="1:3" x14ac:dyDescent="0.25">
      <c r="A455" s="10">
        <v>2.5000000000000001E-2</v>
      </c>
      <c r="B455" s="10">
        <v>4.08</v>
      </c>
      <c r="C455" s="10">
        <v>0</v>
      </c>
    </row>
    <row r="456" spans="1:3" x14ac:dyDescent="0.25">
      <c r="A456" s="10">
        <v>2.5100000000000001E-2</v>
      </c>
      <c r="B456" s="10">
        <v>4.5599999999999996</v>
      </c>
      <c r="C456" s="10">
        <v>-1.6000000000000001E-3</v>
      </c>
    </row>
    <row r="457" spans="1:3" x14ac:dyDescent="0.25">
      <c r="A457" s="10">
        <v>2.52E-2</v>
      </c>
      <c r="B457" s="10">
        <v>4.5599999999999996</v>
      </c>
      <c r="C457" s="10">
        <v>-2.3999999999999998E-3</v>
      </c>
    </row>
    <row r="458" spans="1:3" x14ac:dyDescent="0.25">
      <c r="A458" s="10">
        <v>2.53E-2</v>
      </c>
      <c r="B458" s="10">
        <v>4.72</v>
      </c>
      <c r="C458" s="10">
        <v>-5.5999999999999999E-3</v>
      </c>
    </row>
    <row r="459" spans="1:3" x14ac:dyDescent="0.25">
      <c r="A459" s="10">
        <v>2.5399999999999999E-2</v>
      </c>
      <c r="B459" s="10">
        <v>4.8</v>
      </c>
      <c r="C459" s="10">
        <v>-6.4000000000000003E-3</v>
      </c>
    </row>
    <row r="460" spans="1:3" x14ac:dyDescent="0.25">
      <c r="A460" s="10">
        <v>2.5499999999999998E-2</v>
      </c>
      <c r="B460" s="10">
        <v>5.28</v>
      </c>
      <c r="C460" s="10">
        <v>-9.5999999999999992E-3</v>
      </c>
    </row>
    <row r="461" spans="1:3" x14ac:dyDescent="0.25">
      <c r="A461" s="10">
        <v>2.5600000000000001E-2</v>
      </c>
      <c r="B461" s="10">
        <v>5.28</v>
      </c>
      <c r="C461" s="10">
        <v>-9.5999999999999992E-3</v>
      </c>
    </row>
    <row r="462" spans="1:3" x14ac:dyDescent="0.25">
      <c r="A462" s="10">
        <v>2.5700000000000001E-2</v>
      </c>
      <c r="B462" s="10">
        <v>5.6</v>
      </c>
      <c r="C462" s="10">
        <v>-1.2800000000000001E-2</v>
      </c>
    </row>
    <row r="463" spans="1:3" x14ac:dyDescent="0.25">
      <c r="A463" s="10">
        <v>2.58E-2</v>
      </c>
      <c r="B463" s="10">
        <v>5.68</v>
      </c>
      <c r="C463" s="10">
        <v>-1.3599999999999999E-2</v>
      </c>
    </row>
    <row r="464" spans="1:3" x14ac:dyDescent="0.25">
      <c r="A464" s="10">
        <v>2.5899999999999999E-2</v>
      </c>
      <c r="B464" s="10">
        <v>6.08</v>
      </c>
      <c r="C464" s="10">
        <v>-1.6799999999999999E-2</v>
      </c>
    </row>
    <row r="465" spans="1:3" x14ac:dyDescent="0.25">
      <c r="A465" s="10">
        <v>2.5999999999999999E-2</v>
      </c>
      <c r="B465" s="10">
        <v>6.08</v>
      </c>
      <c r="C465" s="10">
        <v>-1.6799999999999999E-2</v>
      </c>
    </row>
    <row r="466" spans="1:3" x14ac:dyDescent="0.25">
      <c r="A466" s="10">
        <v>2.6100000000000002E-2</v>
      </c>
      <c r="B466" s="10">
        <v>6.32</v>
      </c>
      <c r="C466" s="10">
        <v>-2.0799999999999999E-2</v>
      </c>
    </row>
    <row r="467" spans="1:3" x14ac:dyDescent="0.25">
      <c r="A467" s="10">
        <v>2.6200000000000001E-2</v>
      </c>
      <c r="B467" s="10">
        <v>6.4</v>
      </c>
      <c r="C467" s="10">
        <v>-2.1600000000000001E-2</v>
      </c>
    </row>
    <row r="468" spans="1:3" x14ac:dyDescent="0.25">
      <c r="A468" s="10">
        <v>2.63E-2</v>
      </c>
      <c r="B468" s="10">
        <v>6.48</v>
      </c>
      <c r="C468" s="10">
        <v>-2.4E-2</v>
      </c>
    </row>
    <row r="469" spans="1:3" x14ac:dyDescent="0.25">
      <c r="A469" s="10">
        <v>2.64E-2</v>
      </c>
      <c r="B469" s="10">
        <v>6.56</v>
      </c>
      <c r="C469" s="10">
        <v>-2.4799999999999999E-2</v>
      </c>
    </row>
    <row r="470" spans="1:3" x14ac:dyDescent="0.25">
      <c r="A470" s="10">
        <v>2.6499999999999999E-2</v>
      </c>
      <c r="B470" s="10">
        <v>6.8</v>
      </c>
      <c r="C470" s="10">
        <v>-2.7199999999999998E-2</v>
      </c>
    </row>
    <row r="471" spans="1:3" x14ac:dyDescent="0.25">
      <c r="A471" s="10">
        <v>2.6599999999999999E-2</v>
      </c>
      <c r="B471" s="10">
        <v>6.72</v>
      </c>
      <c r="C471" s="10">
        <v>-2.8000000000000001E-2</v>
      </c>
    </row>
    <row r="472" spans="1:3" x14ac:dyDescent="0.25">
      <c r="A472" s="10">
        <v>2.6700000000000002E-2</v>
      </c>
      <c r="B472" s="10">
        <v>6.8</v>
      </c>
      <c r="C472" s="10">
        <v>-3.1199999999999999E-2</v>
      </c>
    </row>
    <row r="473" spans="1:3" x14ac:dyDescent="0.25">
      <c r="A473" s="10">
        <v>2.6800000000000001E-2</v>
      </c>
      <c r="B473" s="10">
        <v>6.8</v>
      </c>
      <c r="C473" s="10">
        <v>-3.1199999999999999E-2</v>
      </c>
    </row>
    <row r="474" spans="1:3" x14ac:dyDescent="0.25">
      <c r="A474" s="10">
        <v>2.69E-2</v>
      </c>
      <c r="B474" s="10">
        <v>6.96</v>
      </c>
      <c r="C474" s="10">
        <v>-3.3599999999999998E-2</v>
      </c>
    </row>
    <row r="475" spans="1:3" x14ac:dyDescent="0.25">
      <c r="A475" s="10">
        <v>2.7E-2</v>
      </c>
      <c r="B475" s="10">
        <v>6.88</v>
      </c>
      <c r="C475" s="10">
        <v>-3.44E-2</v>
      </c>
    </row>
    <row r="476" spans="1:3" x14ac:dyDescent="0.25">
      <c r="A476" s="10">
        <v>2.7099999999999999E-2</v>
      </c>
      <c r="B476" s="10">
        <v>6.96</v>
      </c>
      <c r="C476" s="10">
        <v>-3.6799999999999999E-2</v>
      </c>
    </row>
    <row r="477" spans="1:3" x14ac:dyDescent="0.25">
      <c r="A477" s="10">
        <v>2.7199999999999998E-2</v>
      </c>
      <c r="B477" s="10">
        <v>6.96</v>
      </c>
      <c r="C477" s="10">
        <v>-3.6799999999999999E-2</v>
      </c>
    </row>
    <row r="478" spans="1:3" x14ac:dyDescent="0.25">
      <c r="A478" s="10">
        <v>2.7300000000000001E-2</v>
      </c>
      <c r="B478" s="10">
        <v>7.04</v>
      </c>
      <c r="C478" s="10">
        <v>-3.9199999999999999E-2</v>
      </c>
    </row>
    <row r="479" spans="1:3" x14ac:dyDescent="0.25">
      <c r="A479" s="10">
        <v>2.7400000000000001E-2</v>
      </c>
      <c r="B479" s="10">
        <v>6.96</v>
      </c>
      <c r="C479" s="10">
        <v>-3.9199999999999999E-2</v>
      </c>
    </row>
    <row r="480" spans="1:3" x14ac:dyDescent="0.25">
      <c r="A480" s="10">
        <v>2.75E-2</v>
      </c>
      <c r="B480" s="10">
        <v>6.96</v>
      </c>
      <c r="C480" s="10">
        <v>-4.1599999999999998E-2</v>
      </c>
    </row>
    <row r="481" spans="1:3" x14ac:dyDescent="0.25">
      <c r="A481" s="10">
        <v>2.76E-2</v>
      </c>
      <c r="B481" s="10">
        <v>6.96</v>
      </c>
      <c r="C481" s="10">
        <v>-4.0800000000000003E-2</v>
      </c>
    </row>
    <row r="482" spans="1:3" x14ac:dyDescent="0.25">
      <c r="A482" s="10">
        <v>2.7699999999999999E-2</v>
      </c>
      <c r="B482" s="10">
        <v>6.96</v>
      </c>
      <c r="C482" s="10">
        <v>-4.3200000000000002E-2</v>
      </c>
    </row>
    <row r="483" spans="1:3" x14ac:dyDescent="0.25">
      <c r="A483" s="10">
        <v>2.7799999999999998E-2</v>
      </c>
      <c r="B483" s="10">
        <v>6.96</v>
      </c>
      <c r="C483" s="10">
        <v>-4.3200000000000002E-2</v>
      </c>
    </row>
    <row r="484" spans="1:3" x14ac:dyDescent="0.25">
      <c r="A484" s="10">
        <v>2.7900000000000001E-2</v>
      </c>
      <c r="B484" s="10">
        <v>6.88</v>
      </c>
      <c r="C484" s="10">
        <v>-4.5600000000000002E-2</v>
      </c>
    </row>
    <row r="485" spans="1:3" x14ac:dyDescent="0.25">
      <c r="A485" s="10">
        <v>2.8000000000000001E-2</v>
      </c>
      <c r="B485" s="10">
        <v>6.88</v>
      </c>
      <c r="C485" s="10">
        <v>-4.48E-2</v>
      </c>
    </row>
    <row r="486" spans="1:3" x14ac:dyDescent="0.25">
      <c r="A486" s="10">
        <v>2.81E-2</v>
      </c>
      <c r="B486" s="10">
        <v>6.88</v>
      </c>
      <c r="C486" s="10">
        <v>-4.6399999999999997E-2</v>
      </c>
    </row>
    <row r="487" spans="1:3" x14ac:dyDescent="0.25">
      <c r="A487" s="10">
        <v>2.8199999999999999E-2</v>
      </c>
      <c r="B487" s="10">
        <v>6.88</v>
      </c>
      <c r="C487" s="10">
        <v>-4.6399999999999997E-2</v>
      </c>
    </row>
    <row r="488" spans="1:3" x14ac:dyDescent="0.25">
      <c r="A488" s="10">
        <v>2.8299999999999999E-2</v>
      </c>
      <c r="B488" s="10">
        <v>6.8</v>
      </c>
      <c r="C488" s="10">
        <v>-4.8000000000000001E-2</v>
      </c>
    </row>
    <row r="489" spans="1:3" x14ac:dyDescent="0.25">
      <c r="A489" s="10">
        <v>2.8400000000000002E-2</v>
      </c>
      <c r="B489" s="10">
        <v>6.8</v>
      </c>
      <c r="C489" s="10">
        <v>-4.8000000000000001E-2</v>
      </c>
    </row>
    <row r="490" spans="1:3" x14ac:dyDescent="0.25">
      <c r="A490" s="10">
        <v>2.8500000000000001E-2</v>
      </c>
      <c r="B490" s="10">
        <v>6.64</v>
      </c>
      <c r="C490" s="10">
        <v>-4.9599999999999998E-2</v>
      </c>
    </row>
    <row r="491" spans="1:3" x14ac:dyDescent="0.25">
      <c r="A491" s="10">
        <v>2.86E-2</v>
      </c>
      <c r="B491" s="10">
        <v>6.72</v>
      </c>
      <c r="C491" s="10">
        <v>-4.8800000000000003E-2</v>
      </c>
    </row>
    <row r="492" spans="1:3" x14ac:dyDescent="0.25">
      <c r="A492" s="10">
        <v>2.87E-2</v>
      </c>
      <c r="B492" s="10">
        <v>6.48</v>
      </c>
      <c r="C492" s="10">
        <v>-5.04E-2</v>
      </c>
    </row>
    <row r="493" spans="1:3" x14ac:dyDescent="0.25">
      <c r="A493" s="10">
        <v>2.8799999999999999E-2</v>
      </c>
      <c r="B493" s="10">
        <v>6.4</v>
      </c>
      <c r="C493" s="10">
        <v>-4.9599999999999998E-2</v>
      </c>
    </row>
    <row r="494" spans="1:3" x14ac:dyDescent="0.25">
      <c r="A494" s="10">
        <v>2.8899999999999999E-2</v>
      </c>
      <c r="B494" s="10">
        <v>6.16</v>
      </c>
      <c r="C494" s="10">
        <v>-5.1200000000000002E-2</v>
      </c>
    </row>
    <row r="495" spans="1:3" x14ac:dyDescent="0.25">
      <c r="A495" s="10">
        <v>2.9000000000000001E-2</v>
      </c>
      <c r="B495" s="10">
        <v>6.16</v>
      </c>
      <c r="C495" s="10">
        <v>-5.04E-2</v>
      </c>
    </row>
    <row r="496" spans="1:3" x14ac:dyDescent="0.25">
      <c r="A496" s="10">
        <v>2.9100000000000001E-2</v>
      </c>
      <c r="B496" s="10">
        <v>6</v>
      </c>
      <c r="C496" s="10">
        <v>-5.1200000000000002E-2</v>
      </c>
    </row>
    <row r="497" spans="1:3" x14ac:dyDescent="0.25">
      <c r="A497" s="10">
        <v>2.92E-2</v>
      </c>
      <c r="B497" s="10">
        <v>6</v>
      </c>
      <c r="C497" s="10">
        <v>-5.04E-2</v>
      </c>
    </row>
    <row r="498" spans="1:3" x14ac:dyDescent="0.25">
      <c r="A498" s="10">
        <v>2.93E-2</v>
      </c>
      <c r="B498" s="10">
        <v>5.6</v>
      </c>
      <c r="C498" s="10">
        <v>-5.04E-2</v>
      </c>
    </row>
    <row r="499" spans="1:3" x14ac:dyDescent="0.25">
      <c r="A499" s="10">
        <v>2.9399999999999999E-2</v>
      </c>
      <c r="B499" s="10">
        <v>5.6</v>
      </c>
      <c r="C499" s="10">
        <v>-5.04E-2</v>
      </c>
    </row>
    <row r="500" spans="1:3" x14ac:dyDescent="0.25">
      <c r="A500" s="10">
        <v>2.9499999999999998E-2</v>
      </c>
      <c r="B500" s="10">
        <v>5.36</v>
      </c>
      <c r="C500" s="10">
        <v>-5.1200000000000002E-2</v>
      </c>
    </row>
    <row r="501" spans="1:3" x14ac:dyDescent="0.25">
      <c r="A501" s="10">
        <v>2.9600000000000001E-2</v>
      </c>
      <c r="B501" s="10">
        <v>5.28</v>
      </c>
      <c r="C501" s="10">
        <v>-5.04E-2</v>
      </c>
    </row>
    <row r="502" spans="1:3" x14ac:dyDescent="0.25">
      <c r="A502" s="10">
        <v>2.9700000000000001E-2</v>
      </c>
      <c r="B502" s="10">
        <v>4.88</v>
      </c>
      <c r="C502" s="10">
        <v>-4.9599999999999998E-2</v>
      </c>
    </row>
    <row r="503" spans="1:3" x14ac:dyDescent="0.25">
      <c r="A503" s="10">
        <v>2.98E-2</v>
      </c>
      <c r="B503" s="10">
        <v>4.88</v>
      </c>
      <c r="C503" s="10">
        <v>-4.9599999999999998E-2</v>
      </c>
    </row>
    <row r="504" spans="1:3" x14ac:dyDescent="0.25">
      <c r="A504" s="10">
        <v>2.9899999999999999E-2</v>
      </c>
      <c r="B504" s="10">
        <v>4.4800000000000004</v>
      </c>
      <c r="C504" s="10">
        <v>-4.8800000000000003E-2</v>
      </c>
    </row>
    <row r="505" spans="1:3" x14ac:dyDescent="0.25">
      <c r="A505" s="10">
        <v>0.03</v>
      </c>
      <c r="B505" s="10">
        <v>4.4000000000000004</v>
      </c>
      <c r="C505" s="10">
        <v>-4.8800000000000003E-2</v>
      </c>
    </row>
    <row r="506" spans="1:3" x14ac:dyDescent="0.25">
      <c r="A506" s="10">
        <v>3.0099999999999998E-2</v>
      </c>
      <c r="B506" s="10">
        <v>3.84</v>
      </c>
      <c r="C506" s="10">
        <v>-4.7199999999999999E-2</v>
      </c>
    </row>
    <row r="507" spans="1:3" x14ac:dyDescent="0.25">
      <c r="A507" s="10">
        <v>3.0200000000000001E-2</v>
      </c>
      <c r="B507" s="10">
        <v>3.84</v>
      </c>
      <c r="C507" s="10">
        <v>-4.8000000000000001E-2</v>
      </c>
    </row>
    <row r="508" spans="1:3" x14ac:dyDescent="0.25">
      <c r="A508" s="10">
        <v>3.0300000000000001E-2</v>
      </c>
      <c r="B508" s="10">
        <v>3.44</v>
      </c>
      <c r="C508" s="10">
        <v>-4.5600000000000002E-2</v>
      </c>
    </row>
    <row r="509" spans="1:3" x14ac:dyDescent="0.25">
      <c r="A509" s="10">
        <v>3.04E-2</v>
      </c>
      <c r="B509" s="10">
        <v>3.36</v>
      </c>
      <c r="C509" s="10">
        <v>-4.5600000000000002E-2</v>
      </c>
    </row>
    <row r="510" spans="1:3" x14ac:dyDescent="0.25">
      <c r="A510" s="10">
        <v>3.0499999999999999E-2</v>
      </c>
      <c r="B510" s="10">
        <v>2.88</v>
      </c>
      <c r="C510" s="10">
        <v>-4.3999999999999997E-2</v>
      </c>
    </row>
    <row r="511" spans="1:3" x14ac:dyDescent="0.25">
      <c r="A511" s="10">
        <v>3.0599999999999999E-2</v>
      </c>
      <c r="B511" s="10">
        <v>2.88</v>
      </c>
      <c r="C511" s="10">
        <v>-4.3999999999999997E-2</v>
      </c>
    </row>
    <row r="512" spans="1:3" x14ac:dyDescent="0.25">
      <c r="A512" s="10">
        <v>3.0700000000000002E-2</v>
      </c>
      <c r="B512" s="10">
        <v>2.48</v>
      </c>
      <c r="C512" s="10">
        <v>-4.1599999999999998E-2</v>
      </c>
    </row>
    <row r="513" spans="1:3" x14ac:dyDescent="0.25">
      <c r="A513" s="10">
        <v>3.0800000000000001E-2</v>
      </c>
      <c r="B513" s="10">
        <v>2.48</v>
      </c>
      <c r="C513" s="10">
        <v>-4.1599999999999998E-2</v>
      </c>
    </row>
    <row r="514" spans="1:3" x14ac:dyDescent="0.25">
      <c r="A514" s="10">
        <v>3.09E-2</v>
      </c>
      <c r="B514" s="10">
        <v>2.08</v>
      </c>
      <c r="C514" s="10">
        <v>-3.9199999999999999E-2</v>
      </c>
    </row>
    <row r="515" spans="1:3" x14ac:dyDescent="0.25">
      <c r="A515" s="10">
        <v>3.1E-2</v>
      </c>
      <c r="B515" s="10">
        <v>2.08</v>
      </c>
      <c r="C515" s="10">
        <v>-3.9199999999999999E-2</v>
      </c>
    </row>
    <row r="516" spans="1:3" x14ac:dyDescent="0.25">
      <c r="A516" s="10">
        <v>3.1099999999999999E-2</v>
      </c>
      <c r="B516" s="10">
        <v>1.6</v>
      </c>
      <c r="C516" s="10">
        <v>-3.7600000000000001E-2</v>
      </c>
    </row>
    <row r="517" spans="1:3" x14ac:dyDescent="0.25">
      <c r="A517" s="10">
        <v>3.1199999999999999E-2</v>
      </c>
      <c r="B517" s="10">
        <v>1.52</v>
      </c>
      <c r="C517" s="10">
        <v>-3.7600000000000001E-2</v>
      </c>
    </row>
    <row r="518" spans="1:3" x14ac:dyDescent="0.25">
      <c r="A518" s="10">
        <v>3.1300000000000001E-2</v>
      </c>
      <c r="B518" s="10">
        <v>0.8</v>
      </c>
      <c r="C518" s="10">
        <v>-3.5200000000000002E-2</v>
      </c>
    </row>
    <row r="519" spans="1:3" x14ac:dyDescent="0.25">
      <c r="A519" s="10">
        <v>3.1399999999999997E-2</v>
      </c>
      <c r="B519" s="10">
        <v>0.72</v>
      </c>
      <c r="C519" s="10">
        <v>-3.44E-2</v>
      </c>
    </row>
    <row r="520" spans="1:3" x14ac:dyDescent="0.25">
      <c r="A520" s="10">
        <v>3.15E-2</v>
      </c>
      <c r="B520" s="10">
        <v>0.4</v>
      </c>
      <c r="C520" s="10">
        <v>-3.1199999999999999E-2</v>
      </c>
    </row>
    <row r="521" spans="1:3" x14ac:dyDescent="0.25">
      <c r="A521" s="10">
        <v>3.1600000000000003E-2</v>
      </c>
      <c r="B521" s="10">
        <v>0.4</v>
      </c>
      <c r="C521" s="10">
        <v>-3.1199999999999999E-2</v>
      </c>
    </row>
    <row r="522" spans="1:3" x14ac:dyDescent="0.25">
      <c r="A522" s="10">
        <v>3.1699999999999999E-2</v>
      </c>
      <c r="B522" s="10">
        <v>-0.4</v>
      </c>
      <c r="C522" s="10">
        <v>-2.8799999999999999E-2</v>
      </c>
    </row>
    <row r="523" spans="1:3" x14ac:dyDescent="0.25">
      <c r="A523" s="10">
        <v>3.1800000000000002E-2</v>
      </c>
      <c r="B523" s="10">
        <v>-0.4</v>
      </c>
      <c r="C523" s="10">
        <v>-2.8000000000000001E-2</v>
      </c>
    </row>
    <row r="524" spans="1:3" x14ac:dyDescent="0.25">
      <c r="A524" s="10">
        <v>3.1899999999999998E-2</v>
      </c>
      <c r="B524" s="10">
        <v>-0.8</v>
      </c>
      <c r="C524" s="10">
        <v>-2.4799999999999999E-2</v>
      </c>
    </row>
    <row r="525" spans="1:3" x14ac:dyDescent="0.25">
      <c r="A525" s="10">
        <v>3.2000000000000001E-2</v>
      </c>
      <c r="B525" s="10">
        <v>-0.8</v>
      </c>
      <c r="C525" s="10">
        <v>-2.4799999999999999E-2</v>
      </c>
    </row>
    <row r="526" spans="1:3" x14ac:dyDescent="0.25">
      <c r="A526" s="10">
        <v>3.2099999999999997E-2</v>
      </c>
      <c r="B526" s="10">
        <v>-1.28</v>
      </c>
      <c r="C526" s="10">
        <v>-2.1600000000000001E-2</v>
      </c>
    </row>
    <row r="527" spans="1:3" x14ac:dyDescent="0.25">
      <c r="A527" s="10">
        <v>3.2199999999999999E-2</v>
      </c>
      <c r="B527" s="10">
        <v>-1.36</v>
      </c>
      <c r="C527" s="10">
        <v>-2.0799999999999999E-2</v>
      </c>
    </row>
    <row r="528" spans="1:3" x14ac:dyDescent="0.25">
      <c r="A528" s="10">
        <v>3.2300000000000002E-2</v>
      </c>
      <c r="B528" s="10">
        <v>-1.76</v>
      </c>
      <c r="C528" s="10">
        <v>-1.7600000000000001E-2</v>
      </c>
    </row>
    <row r="529" spans="1:3" x14ac:dyDescent="0.25">
      <c r="A529" s="10">
        <v>3.2399999999999998E-2</v>
      </c>
      <c r="B529" s="10">
        <v>-1.84</v>
      </c>
      <c r="C529" s="10">
        <v>-1.7600000000000001E-2</v>
      </c>
    </row>
    <row r="530" spans="1:3" x14ac:dyDescent="0.25">
      <c r="A530" s="10">
        <v>3.2500000000000001E-2</v>
      </c>
      <c r="B530" s="10">
        <v>-2.3199999999999998</v>
      </c>
      <c r="C530" s="10">
        <v>-1.44E-2</v>
      </c>
    </row>
    <row r="531" spans="1:3" x14ac:dyDescent="0.25">
      <c r="A531" s="10">
        <v>3.2599999999999997E-2</v>
      </c>
      <c r="B531" s="10">
        <v>-2.3199999999999998</v>
      </c>
      <c r="C531" s="10">
        <v>-1.3599999999999999E-2</v>
      </c>
    </row>
    <row r="532" spans="1:3" x14ac:dyDescent="0.25">
      <c r="A532" s="10">
        <v>3.27E-2</v>
      </c>
      <c r="B532" s="10">
        <v>-2.8</v>
      </c>
      <c r="C532" s="10">
        <v>-1.04E-2</v>
      </c>
    </row>
    <row r="533" spans="1:3" x14ac:dyDescent="0.25">
      <c r="A533" s="10">
        <v>3.2800000000000003E-2</v>
      </c>
      <c r="B533" s="10">
        <v>-2.88</v>
      </c>
      <c r="C533" s="10">
        <v>-1.04E-2</v>
      </c>
    </row>
    <row r="534" spans="1:3" x14ac:dyDescent="0.25">
      <c r="A534" s="10">
        <v>3.2899999999999999E-2</v>
      </c>
      <c r="B534" s="10">
        <v>-3.28</v>
      </c>
      <c r="C534" s="10">
        <v>-7.1999999999999998E-3</v>
      </c>
    </row>
    <row r="535" spans="1:3" x14ac:dyDescent="0.25">
      <c r="A535" s="10">
        <v>3.3000000000000002E-2</v>
      </c>
      <c r="B535" s="10">
        <v>-3.28</v>
      </c>
      <c r="C535" s="10">
        <v>-6.4000000000000003E-3</v>
      </c>
    </row>
    <row r="536" spans="1:3" x14ac:dyDescent="0.25">
      <c r="A536" s="10">
        <v>3.3099999999999997E-2</v>
      </c>
      <c r="B536" s="10">
        <v>-3.68</v>
      </c>
      <c r="C536" s="10">
        <v>-3.2000000000000002E-3</v>
      </c>
    </row>
    <row r="537" spans="1:3" x14ac:dyDescent="0.25">
      <c r="A537" s="10">
        <v>3.32E-2</v>
      </c>
      <c r="B537" s="10">
        <v>-3.68</v>
      </c>
      <c r="C537" s="10">
        <v>-2.3999999999999998E-3</v>
      </c>
    </row>
    <row r="538" spans="1:3" x14ac:dyDescent="0.25">
      <c r="A538" s="10">
        <v>3.3300000000000003E-2</v>
      </c>
      <c r="B538" s="10">
        <v>-4.16</v>
      </c>
      <c r="C538" s="10">
        <v>0</v>
      </c>
    </row>
    <row r="539" spans="1:3" x14ac:dyDescent="0.25">
      <c r="A539" s="10">
        <v>3.3399999999999999E-2</v>
      </c>
      <c r="B539" s="10">
        <v>-4.16</v>
      </c>
      <c r="C539" s="10">
        <v>0</v>
      </c>
    </row>
    <row r="540" spans="1:3" x14ac:dyDescent="0.25">
      <c r="A540" s="10">
        <v>3.3500000000000002E-2</v>
      </c>
      <c r="B540" s="10">
        <v>-4.4800000000000004</v>
      </c>
      <c r="C540" s="10">
        <v>3.2000000000000002E-3</v>
      </c>
    </row>
    <row r="541" spans="1:3" x14ac:dyDescent="0.25">
      <c r="A541" s="10">
        <v>3.3599999999999998E-2</v>
      </c>
      <c r="B541" s="10">
        <v>-4.4000000000000004</v>
      </c>
      <c r="C541" s="10">
        <v>3.2000000000000002E-3</v>
      </c>
    </row>
    <row r="542" spans="1:3" x14ac:dyDescent="0.25">
      <c r="A542" s="10">
        <v>3.3700000000000001E-2</v>
      </c>
      <c r="B542" s="10">
        <v>-4.96</v>
      </c>
      <c r="C542" s="10">
        <v>7.1999999999999998E-3</v>
      </c>
    </row>
    <row r="543" spans="1:3" x14ac:dyDescent="0.25">
      <c r="A543" s="10">
        <v>3.3799999999999997E-2</v>
      </c>
      <c r="B543" s="10">
        <v>-5.04</v>
      </c>
      <c r="C543" s="10">
        <v>7.1999999999999998E-3</v>
      </c>
    </row>
    <row r="544" spans="1:3" x14ac:dyDescent="0.25">
      <c r="A544" s="10">
        <v>3.39E-2</v>
      </c>
      <c r="B544" s="10">
        <v>-5.36</v>
      </c>
      <c r="C544" s="10">
        <v>1.12E-2</v>
      </c>
    </row>
    <row r="545" spans="1:3" x14ac:dyDescent="0.25">
      <c r="A545" s="10">
        <v>3.4000000000000002E-2</v>
      </c>
      <c r="B545" s="10">
        <v>-5.28</v>
      </c>
      <c r="C545" s="10">
        <v>1.12E-2</v>
      </c>
    </row>
    <row r="546" spans="1:3" x14ac:dyDescent="0.25">
      <c r="A546" s="10">
        <v>3.4099999999999998E-2</v>
      </c>
      <c r="B546" s="10">
        <v>-5.92</v>
      </c>
      <c r="C546" s="10">
        <v>1.52E-2</v>
      </c>
    </row>
    <row r="547" spans="1:3" x14ac:dyDescent="0.25">
      <c r="A547" s="10">
        <v>3.4200000000000001E-2</v>
      </c>
      <c r="B547" s="10">
        <v>-5.92</v>
      </c>
      <c r="C547" s="10">
        <v>1.52E-2</v>
      </c>
    </row>
    <row r="548" spans="1:3" x14ac:dyDescent="0.25">
      <c r="A548" s="10">
        <v>3.4299999999999997E-2</v>
      </c>
      <c r="B548" s="10">
        <v>-6.16</v>
      </c>
      <c r="C548" s="10">
        <v>1.9199999999999998E-2</v>
      </c>
    </row>
    <row r="549" spans="1:3" x14ac:dyDescent="0.25">
      <c r="A549" s="10">
        <v>3.44E-2</v>
      </c>
      <c r="B549" s="10">
        <v>-6.16</v>
      </c>
      <c r="C549" s="10">
        <v>1.9199999999999998E-2</v>
      </c>
    </row>
    <row r="550" spans="1:3" x14ac:dyDescent="0.25">
      <c r="A550" s="10">
        <v>3.4500000000000003E-2</v>
      </c>
      <c r="B550" s="10">
        <v>-6.4</v>
      </c>
      <c r="C550" s="10">
        <v>2.24E-2</v>
      </c>
    </row>
    <row r="551" spans="1:3" x14ac:dyDescent="0.25">
      <c r="A551" s="10">
        <v>3.4599999999999999E-2</v>
      </c>
      <c r="B551" s="10">
        <v>-6.48</v>
      </c>
      <c r="C551" s="10">
        <v>2.24E-2</v>
      </c>
    </row>
    <row r="552" spans="1:3" x14ac:dyDescent="0.25">
      <c r="A552" s="10">
        <v>3.4700000000000002E-2</v>
      </c>
      <c r="B552" s="10">
        <v>-6.56</v>
      </c>
      <c r="C552" s="10">
        <v>2.64E-2</v>
      </c>
    </row>
    <row r="553" spans="1:3" x14ac:dyDescent="0.25">
      <c r="A553" s="10">
        <v>3.4799999999999998E-2</v>
      </c>
      <c r="B553" s="10">
        <v>-6.64</v>
      </c>
      <c r="C553" s="10">
        <v>2.64E-2</v>
      </c>
    </row>
    <row r="554" spans="1:3" x14ac:dyDescent="0.25">
      <c r="A554" s="10">
        <v>3.49E-2</v>
      </c>
      <c r="B554" s="10">
        <v>-6.8</v>
      </c>
      <c r="C554" s="10">
        <v>2.8799999999999999E-2</v>
      </c>
    </row>
    <row r="555" spans="1:3" x14ac:dyDescent="0.25">
      <c r="A555" s="10">
        <v>3.5000000000000003E-2</v>
      </c>
      <c r="B555" s="10">
        <v>-6.88</v>
      </c>
      <c r="C555" s="10">
        <v>2.9600000000000001E-2</v>
      </c>
    </row>
    <row r="556" spans="1:3" x14ac:dyDescent="0.25">
      <c r="A556" s="10">
        <v>3.5099999999999999E-2</v>
      </c>
      <c r="B556" s="10">
        <v>-6.8</v>
      </c>
      <c r="C556" s="10">
        <v>3.2000000000000001E-2</v>
      </c>
    </row>
    <row r="557" spans="1:3" x14ac:dyDescent="0.25">
      <c r="A557" s="10">
        <v>3.5200000000000002E-2</v>
      </c>
      <c r="B557" s="10">
        <v>-6.88</v>
      </c>
      <c r="C557" s="10">
        <v>3.2000000000000001E-2</v>
      </c>
    </row>
    <row r="558" spans="1:3" x14ac:dyDescent="0.25">
      <c r="A558" s="10">
        <v>3.5299999999999998E-2</v>
      </c>
      <c r="B558" s="10">
        <v>-6.96</v>
      </c>
      <c r="C558" s="10">
        <v>3.5200000000000002E-2</v>
      </c>
    </row>
    <row r="559" spans="1:3" x14ac:dyDescent="0.25">
      <c r="A559" s="10">
        <v>3.5400000000000001E-2</v>
      </c>
      <c r="B559" s="10">
        <v>-6.96</v>
      </c>
      <c r="C559" s="10">
        <v>3.5200000000000002E-2</v>
      </c>
    </row>
    <row r="560" spans="1:3" x14ac:dyDescent="0.25">
      <c r="A560" s="10">
        <v>3.5499999999999997E-2</v>
      </c>
      <c r="B560" s="10">
        <v>-7.04</v>
      </c>
      <c r="C560" s="10">
        <v>3.7600000000000001E-2</v>
      </c>
    </row>
    <row r="561" spans="1:3" x14ac:dyDescent="0.25">
      <c r="A561" s="10">
        <v>3.56E-2</v>
      </c>
      <c r="B561" s="10">
        <v>-6.96</v>
      </c>
      <c r="C561" s="10">
        <v>3.7600000000000001E-2</v>
      </c>
    </row>
    <row r="562" spans="1:3" x14ac:dyDescent="0.25">
      <c r="A562" s="10">
        <v>3.5700000000000003E-2</v>
      </c>
      <c r="B562" s="10">
        <v>-7.04</v>
      </c>
      <c r="C562" s="10">
        <v>0.04</v>
      </c>
    </row>
    <row r="563" spans="1:3" x14ac:dyDescent="0.25">
      <c r="A563" s="10">
        <v>3.5799999999999998E-2</v>
      </c>
      <c r="B563" s="10">
        <v>-7.04</v>
      </c>
      <c r="C563" s="10">
        <v>4.0800000000000003E-2</v>
      </c>
    </row>
    <row r="564" spans="1:3" x14ac:dyDescent="0.25">
      <c r="A564" s="10">
        <v>3.5900000000000001E-2</v>
      </c>
      <c r="B564" s="10">
        <v>-6.96</v>
      </c>
      <c r="C564" s="10">
        <v>4.24E-2</v>
      </c>
    </row>
    <row r="565" spans="1:3" x14ac:dyDescent="0.25">
      <c r="A565" s="10">
        <v>3.5999999999999997E-2</v>
      </c>
      <c r="B565" s="10">
        <v>-6.96</v>
      </c>
      <c r="C565" s="10">
        <v>4.24E-2</v>
      </c>
    </row>
    <row r="566" spans="1:3" x14ac:dyDescent="0.25">
      <c r="A566" s="10">
        <v>3.61E-2</v>
      </c>
      <c r="B566" s="10">
        <v>-6.96</v>
      </c>
      <c r="C566" s="10">
        <v>4.48E-2</v>
      </c>
    </row>
    <row r="567" spans="1:3" x14ac:dyDescent="0.25">
      <c r="A567" s="10">
        <v>3.6200000000000003E-2</v>
      </c>
      <c r="B567" s="10">
        <v>-6.96</v>
      </c>
      <c r="C567" s="10">
        <v>4.48E-2</v>
      </c>
    </row>
    <row r="568" spans="1:3" x14ac:dyDescent="0.25">
      <c r="A568" s="10">
        <v>3.6299999999999999E-2</v>
      </c>
      <c r="B568" s="10">
        <v>-6.88</v>
      </c>
      <c r="C568" s="10">
        <v>4.5600000000000002E-2</v>
      </c>
    </row>
    <row r="569" spans="1:3" x14ac:dyDescent="0.25">
      <c r="A569" s="10">
        <v>3.6400000000000002E-2</v>
      </c>
      <c r="B569" s="10">
        <v>-6.88</v>
      </c>
      <c r="C569" s="10">
        <v>4.6399999999999997E-2</v>
      </c>
    </row>
    <row r="570" spans="1:3" x14ac:dyDescent="0.25">
      <c r="A570" s="10">
        <v>3.6499999999999998E-2</v>
      </c>
      <c r="B570" s="10">
        <v>-6.8</v>
      </c>
      <c r="C570" s="10">
        <v>4.7199999999999999E-2</v>
      </c>
    </row>
    <row r="571" spans="1:3" x14ac:dyDescent="0.25">
      <c r="A571" s="10">
        <v>3.6600000000000001E-2</v>
      </c>
      <c r="B571" s="10">
        <v>-6.88</v>
      </c>
      <c r="C571" s="10">
        <v>4.8000000000000001E-2</v>
      </c>
    </row>
    <row r="572" spans="1:3" x14ac:dyDescent="0.25">
      <c r="A572" s="10">
        <v>3.6700000000000003E-2</v>
      </c>
      <c r="B572" s="10">
        <v>-6.64</v>
      </c>
      <c r="C572" s="10">
        <v>4.8800000000000003E-2</v>
      </c>
    </row>
    <row r="573" spans="1:3" x14ac:dyDescent="0.25">
      <c r="A573" s="10">
        <v>3.6799999999999999E-2</v>
      </c>
      <c r="B573" s="10">
        <v>-6.72</v>
      </c>
      <c r="C573" s="10">
        <v>4.8800000000000003E-2</v>
      </c>
    </row>
    <row r="574" spans="1:3" x14ac:dyDescent="0.25">
      <c r="A574" s="10">
        <v>3.6900000000000002E-2</v>
      </c>
      <c r="B574" s="10">
        <v>-6.56</v>
      </c>
      <c r="C574" s="10">
        <v>4.9599999999999998E-2</v>
      </c>
    </row>
    <row r="575" spans="1:3" x14ac:dyDescent="0.25">
      <c r="A575" s="10">
        <v>3.6999999999999998E-2</v>
      </c>
      <c r="B575" s="10">
        <v>-6.56</v>
      </c>
      <c r="C575" s="10">
        <v>4.9599999999999998E-2</v>
      </c>
    </row>
    <row r="576" spans="1:3" x14ac:dyDescent="0.25">
      <c r="A576" s="10">
        <v>3.7100000000000001E-2</v>
      </c>
      <c r="B576" s="10">
        <v>-6.32</v>
      </c>
      <c r="C576" s="10">
        <v>5.1200000000000002E-2</v>
      </c>
    </row>
    <row r="577" spans="1:3" x14ac:dyDescent="0.25">
      <c r="A577" s="10">
        <v>3.7199999999999997E-2</v>
      </c>
      <c r="B577" s="10">
        <v>-6.32</v>
      </c>
      <c r="C577" s="10">
        <v>5.04E-2</v>
      </c>
    </row>
    <row r="578" spans="1:3" x14ac:dyDescent="0.25">
      <c r="A578" s="10">
        <v>3.73E-2</v>
      </c>
      <c r="B578" s="10">
        <v>-6.08</v>
      </c>
      <c r="C578" s="10">
        <v>5.1200000000000002E-2</v>
      </c>
    </row>
    <row r="579" spans="1:3" x14ac:dyDescent="0.25">
      <c r="A579" s="10">
        <v>3.7400000000000003E-2</v>
      </c>
      <c r="B579" s="10">
        <v>-6.08</v>
      </c>
      <c r="C579" s="10">
        <v>5.04E-2</v>
      </c>
    </row>
    <row r="580" spans="1:3" x14ac:dyDescent="0.25">
      <c r="A580" s="10">
        <v>3.7499999999999999E-2</v>
      </c>
      <c r="B580" s="10">
        <v>-5.76</v>
      </c>
      <c r="C580" s="10">
        <v>5.1200000000000002E-2</v>
      </c>
    </row>
    <row r="581" spans="1:3" x14ac:dyDescent="0.25">
      <c r="A581" s="10">
        <v>3.7600000000000001E-2</v>
      </c>
      <c r="B581" s="10">
        <v>-5.76</v>
      </c>
      <c r="C581" s="10">
        <v>5.1200000000000002E-2</v>
      </c>
    </row>
    <row r="582" spans="1:3" x14ac:dyDescent="0.25">
      <c r="A582" s="10">
        <v>3.7699999999999997E-2</v>
      </c>
      <c r="B582" s="10">
        <v>-5.44</v>
      </c>
      <c r="C582" s="10">
        <v>5.1200000000000002E-2</v>
      </c>
    </row>
    <row r="583" spans="1:3" x14ac:dyDescent="0.25">
      <c r="A583" s="10">
        <v>3.78E-2</v>
      </c>
      <c r="B583" s="10">
        <v>-5.36</v>
      </c>
      <c r="C583" s="10">
        <v>5.1200000000000002E-2</v>
      </c>
    </row>
    <row r="584" spans="1:3" x14ac:dyDescent="0.25">
      <c r="A584" s="10">
        <v>3.7900000000000003E-2</v>
      </c>
      <c r="B584" s="10">
        <v>-5.12</v>
      </c>
      <c r="C584" s="10">
        <v>5.04E-2</v>
      </c>
    </row>
    <row r="585" spans="1:3" x14ac:dyDescent="0.25">
      <c r="A585" s="10">
        <v>3.7999999999999999E-2</v>
      </c>
      <c r="B585" s="10">
        <v>-5.04</v>
      </c>
      <c r="C585" s="10">
        <v>5.1200000000000002E-2</v>
      </c>
    </row>
    <row r="586" spans="1:3" x14ac:dyDescent="0.25">
      <c r="A586" s="10">
        <v>3.8100000000000002E-2</v>
      </c>
      <c r="B586" s="10">
        <v>-4.6399999999999997</v>
      </c>
      <c r="C586" s="10">
        <v>4.9599999999999998E-2</v>
      </c>
    </row>
    <row r="587" spans="1:3" x14ac:dyDescent="0.25">
      <c r="A587" s="10">
        <v>3.8199999999999998E-2</v>
      </c>
      <c r="B587" s="10">
        <v>-4.6399999999999997</v>
      </c>
      <c r="C587" s="10">
        <v>4.9599999999999998E-2</v>
      </c>
    </row>
    <row r="588" spans="1:3" x14ac:dyDescent="0.25">
      <c r="A588" s="10">
        <v>3.8300000000000001E-2</v>
      </c>
      <c r="B588" s="10">
        <v>-4.08</v>
      </c>
      <c r="C588" s="10">
        <v>4.9599999999999998E-2</v>
      </c>
    </row>
    <row r="589" spans="1:3" x14ac:dyDescent="0.25">
      <c r="A589" s="10">
        <v>3.8399999999999997E-2</v>
      </c>
      <c r="B589" s="10">
        <v>-4</v>
      </c>
      <c r="C589" s="10">
        <v>4.9599999999999998E-2</v>
      </c>
    </row>
    <row r="590" spans="1:3" x14ac:dyDescent="0.25">
      <c r="A590" s="10">
        <v>3.85E-2</v>
      </c>
      <c r="B590" s="10">
        <v>-3.6</v>
      </c>
      <c r="C590" s="10">
        <v>4.7199999999999999E-2</v>
      </c>
    </row>
    <row r="591" spans="1:3" x14ac:dyDescent="0.25">
      <c r="A591" s="10">
        <v>3.8600000000000002E-2</v>
      </c>
      <c r="B591" s="10">
        <v>-3.6</v>
      </c>
      <c r="C591" s="10">
        <v>4.7199999999999999E-2</v>
      </c>
    </row>
    <row r="592" spans="1:3" x14ac:dyDescent="0.25">
      <c r="A592" s="10">
        <v>3.8699999999999998E-2</v>
      </c>
      <c r="B592" s="10">
        <v>-3.12</v>
      </c>
      <c r="C592" s="10">
        <v>4.6399999999999997E-2</v>
      </c>
    </row>
    <row r="593" spans="1:3" x14ac:dyDescent="0.25">
      <c r="A593" s="10">
        <v>3.8800000000000001E-2</v>
      </c>
      <c r="B593" s="10">
        <v>-3.12</v>
      </c>
      <c r="C593" s="10">
        <v>4.5600000000000002E-2</v>
      </c>
    </row>
    <row r="594" spans="1:3" x14ac:dyDescent="0.25">
      <c r="A594" s="10">
        <v>3.8899999999999997E-2</v>
      </c>
      <c r="B594" s="10">
        <v>-2.64</v>
      </c>
      <c r="C594" s="10">
        <v>4.3999999999999997E-2</v>
      </c>
    </row>
    <row r="595" spans="1:3" x14ac:dyDescent="0.25">
      <c r="A595" s="10">
        <v>3.9E-2</v>
      </c>
      <c r="B595" s="10">
        <v>-2.64</v>
      </c>
      <c r="C595" s="10">
        <v>4.3999999999999997E-2</v>
      </c>
    </row>
    <row r="596" spans="1:3" x14ac:dyDescent="0.25">
      <c r="A596" s="10">
        <v>3.9100000000000003E-2</v>
      </c>
      <c r="B596" s="10">
        <v>-2.3199999999999998</v>
      </c>
      <c r="C596" s="10">
        <v>4.1599999999999998E-2</v>
      </c>
    </row>
    <row r="597" spans="1:3" x14ac:dyDescent="0.25">
      <c r="A597" s="10">
        <v>3.9199999999999999E-2</v>
      </c>
      <c r="B597" s="10">
        <v>-2.2400000000000002</v>
      </c>
      <c r="C597" s="10">
        <v>4.1599999999999998E-2</v>
      </c>
    </row>
    <row r="598" spans="1:3" x14ac:dyDescent="0.25">
      <c r="A598" s="10">
        <v>3.9300000000000002E-2</v>
      </c>
      <c r="B598" s="10">
        <v>-1.68</v>
      </c>
      <c r="C598" s="10">
        <v>0.04</v>
      </c>
    </row>
    <row r="599" spans="1:3" x14ac:dyDescent="0.25">
      <c r="A599" s="10">
        <v>3.9399999999999998E-2</v>
      </c>
      <c r="B599" s="10">
        <v>-1.68</v>
      </c>
      <c r="C599" s="10">
        <v>3.9199999999999999E-2</v>
      </c>
    </row>
    <row r="600" spans="1:3" x14ac:dyDescent="0.25">
      <c r="A600" s="10">
        <v>3.95E-2</v>
      </c>
      <c r="B600" s="10">
        <v>-1.28</v>
      </c>
      <c r="C600" s="10">
        <v>3.6799999999999999E-2</v>
      </c>
    </row>
    <row r="601" spans="1:3" x14ac:dyDescent="0.25">
      <c r="A601" s="10">
        <v>3.9600000000000003E-2</v>
      </c>
      <c r="B601" s="10">
        <v>-1.28</v>
      </c>
      <c r="C601" s="10">
        <v>3.6799999999999999E-2</v>
      </c>
    </row>
    <row r="602" spans="1:3" x14ac:dyDescent="0.25">
      <c r="A602" s="10">
        <v>3.9699999999999999E-2</v>
      </c>
      <c r="B602" s="10">
        <v>-0.48</v>
      </c>
      <c r="C602" s="10">
        <v>3.44E-2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02"/>
  <sheetViews>
    <sheetView workbookViewId="0">
      <selection activeCell="F7" sqref="F7"/>
    </sheetView>
  </sheetViews>
  <sheetFormatPr defaultRowHeight="15" x14ac:dyDescent="0.25"/>
  <cols>
    <col min="1" max="4" width="9.28515625" style="10" bestFit="1" customWidth="1"/>
    <col min="5" max="5" width="9.5703125" style="10" bestFit="1" customWidth="1"/>
    <col min="6" max="6" width="10.85546875" style="10" customWidth="1"/>
    <col min="7" max="7" width="9.28515625" style="10" bestFit="1" customWidth="1"/>
  </cols>
  <sheetData>
    <row r="1" spans="1:8" x14ac:dyDescent="0.25">
      <c r="A1" s="10" t="s">
        <v>48</v>
      </c>
      <c r="B1" s="10" t="s">
        <v>47</v>
      </c>
      <c r="C1" s="10" t="s">
        <v>46</v>
      </c>
      <c r="F1" s="10" t="s">
        <v>54</v>
      </c>
      <c r="G1" s="10">
        <f>G2*G3</f>
        <v>3.7873359045754338</v>
      </c>
      <c r="H1" t="s">
        <v>24</v>
      </c>
    </row>
    <row r="2" spans="1:8" x14ac:dyDescent="0.25">
      <c r="A2" s="10" t="s">
        <v>45</v>
      </c>
      <c r="B2" s="10" t="s">
        <v>52</v>
      </c>
      <c r="C2" s="10" t="s">
        <v>53</v>
      </c>
      <c r="D2" s="10" t="s">
        <v>22</v>
      </c>
      <c r="E2" s="10" t="s">
        <v>27</v>
      </c>
      <c r="F2" s="10" t="s">
        <v>25</v>
      </c>
      <c r="G2" s="10">
        <f>SQRT(AVERAGE(E3:E169))</f>
        <v>7.0362058505336762</v>
      </c>
      <c r="H2" t="s">
        <v>28</v>
      </c>
    </row>
    <row r="3" spans="1:8" x14ac:dyDescent="0.25">
      <c r="A3" s="10">
        <v>-2.0199999999999999E-2</v>
      </c>
      <c r="B3" s="10">
        <v>6.6</v>
      </c>
      <c r="C3" s="10">
        <v>-6.4799999999999996E-2</v>
      </c>
      <c r="D3" s="10">
        <f t="shared" ref="D3:D66" si="0">ABS(B3*C3)</f>
        <v>0.42767999999999995</v>
      </c>
      <c r="E3" s="10">
        <f t="shared" ref="E3:E66" si="1">B3*B3</f>
        <v>43.559999999999995</v>
      </c>
      <c r="F3" s="10" t="s">
        <v>26</v>
      </c>
      <c r="G3" s="10">
        <f>SQRT(AVERAGE(D3:D169))</f>
        <v>0.5382639429584305</v>
      </c>
      <c r="H3" t="s">
        <v>28</v>
      </c>
    </row>
    <row r="4" spans="1:8" x14ac:dyDescent="0.25">
      <c r="A4" s="10">
        <v>-2.01E-2</v>
      </c>
      <c r="B4" s="10">
        <v>6.2</v>
      </c>
      <c r="C4" s="10">
        <v>-6.3100000000000003E-2</v>
      </c>
      <c r="D4" s="10">
        <f t="shared" si="0"/>
        <v>0.39122000000000001</v>
      </c>
      <c r="E4" s="10">
        <f t="shared" si="1"/>
        <v>38.440000000000005</v>
      </c>
      <c r="F4" s="10" t="s">
        <v>49</v>
      </c>
      <c r="G4" s="10">
        <f ca="1">VALUE(MID(G6,1+FIND("-",G6),3))</f>
        <v>2</v>
      </c>
      <c r="H4" t="s">
        <v>50</v>
      </c>
    </row>
    <row r="5" spans="1:8" x14ac:dyDescent="0.25">
      <c r="A5" s="10">
        <v>-0.02</v>
      </c>
      <c r="B5" s="10">
        <v>6.2</v>
      </c>
      <c r="C5" s="10">
        <v>-6.3100000000000003E-2</v>
      </c>
      <c r="D5" s="10">
        <f t="shared" si="0"/>
        <v>0.39122000000000001</v>
      </c>
      <c r="E5" s="10">
        <f t="shared" si="1"/>
        <v>38.440000000000005</v>
      </c>
      <c r="F5" s="10" t="s">
        <v>55</v>
      </c>
      <c r="G5" s="10">
        <f>A169-A3</f>
        <v>1.66E-2</v>
      </c>
    </row>
    <row r="6" spans="1:8" x14ac:dyDescent="0.25">
      <c r="A6" s="10">
        <v>-1.9900000000000001E-2</v>
      </c>
      <c r="B6" s="10">
        <v>5.4</v>
      </c>
      <c r="C6" s="10">
        <v>-6.1600000000000002E-2</v>
      </c>
      <c r="D6" s="10">
        <f t="shared" si="0"/>
        <v>0.33264000000000005</v>
      </c>
      <c r="E6" s="10">
        <f t="shared" si="1"/>
        <v>29.160000000000004</v>
      </c>
      <c r="F6" s="10" t="s">
        <v>56</v>
      </c>
      <c r="G6" t="str">
        <f ca="1">MID(CELL("filename",A1),FIND("]",CELL("filename",A1))+1,255)</f>
        <v>Test3-2.0A</v>
      </c>
    </row>
    <row r="7" spans="1:8" x14ac:dyDescent="0.25">
      <c r="A7" s="10">
        <v>-1.9800000000000002E-2</v>
      </c>
      <c r="B7" s="10">
        <v>5.4</v>
      </c>
      <c r="C7" s="10">
        <v>-6.1600000000000002E-2</v>
      </c>
      <c r="D7" s="10">
        <f t="shared" si="0"/>
        <v>0.33264000000000005</v>
      </c>
      <c r="E7" s="10">
        <f t="shared" si="1"/>
        <v>29.160000000000004</v>
      </c>
    </row>
    <row r="8" spans="1:8" x14ac:dyDescent="0.25">
      <c r="A8" s="10">
        <v>-1.9699999999999999E-2</v>
      </c>
      <c r="B8" s="10">
        <v>4.8</v>
      </c>
      <c r="C8" s="10">
        <v>-0.06</v>
      </c>
      <c r="D8" s="10">
        <f t="shared" si="0"/>
        <v>0.28799999999999998</v>
      </c>
      <c r="E8" s="10">
        <f t="shared" si="1"/>
        <v>23.04</v>
      </c>
    </row>
    <row r="9" spans="1:8" x14ac:dyDescent="0.25">
      <c r="A9" s="10">
        <v>-1.9599999999999999E-2</v>
      </c>
      <c r="B9" s="10">
        <v>4.5999999999999996</v>
      </c>
      <c r="C9" s="10">
        <v>-5.9200000000000003E-2</v>
      </c>
      <c r="D9" s="10">
        <f t="shared" si="0"/>
        <v>0.27232000000000001</v>
      </c>
      <c r="E9" s="10">
        <f t="shared" si="1"/>
        <v>21.159999999999997</v>
      </c>
    </row>
    <row r="10" spans="1:8" x14ac:dyDescent="0.25">
      <c r="A10" s="10">
        <v>-1.95E-2</v>
      </c>
      <c r="B10" s="10">
        <v>4.2</v>
      </c>
      <c r="C10" s="10">
        <v>-5.6800000000000003E-2</v>
      </c>
      <c r="D10" s="10">
        <f t="shared" si="0"/>
        <v>0.23856000000000002</v>
      </c>
      <c r="E10" s="10">
        <f t="shared" si="1"/>
        <v>17.64</v>
      </c>
    </row>
    <row r="11" spans="1:8" x14ac:dyDescent="0.25">
      <c r="A11" s="10">
        <v>-1.9400000000000001E-2</v>
      </c>
      <c r="B11" s="10">
        <v>4</v>
      </c>
      <c r="C11" s="10">
        <v>-5.6800000000000003E-2</v>
      </c>
      <c r="D11" s="10">
        <f t="shared" si="0"/>
        <v>0.22720000000000001</v>
      </c>
      <c r="E11" s="10">
        <f t="shared" si="1"/>
        <v>16</v>
      </c>
    </row>
    <row r="12" spans="1:8" x14ac:dyDescent="0.25">
      <c r="A12" s="10">
        <v>-1.9300000000000001E-2</v>
      </c>
      <c r="B12" s="10">
        <v>3.8</v>
      </c>
      <c r="C12" s="10">
        <v>-5.4399999999999997E-2</v>
      </c>
      <c r="D12" s="10">
        <f t="shared" si="0"/>
        <v>0.20671999999999999</v>
      </c>
      <c r="E12" s="10">
        <f t="shared" si="1"/>
        <v>14.44</v>
      </c>
    </row>
    <row r="13" spans="1:8" x14ac:dyDescent="0.25">
      <c r="A13" s="10">
        <v>-1.9199999999999998E-2</v>
      </c>
      <c r="B13" s="10">
        <v>3.6</v>
      </c>
      <c r="C13" s="10">
        <v>-5.3600000000000002E-2</v>
      </c>
      <c r="D13" s="10">
        <f t="shared" si="0"/>
        <v>0.19296000000000002</v>
      </c>
      <c r="E13" s="10">
        <f t="shared" si="1"/>
        <v>12.96</v>
      </c>
    </row>
    <row r="14" spans="1:8" x14ac:dyDescent="0.25">
      <c r="A14" s="10">
        <v>-1.9099999999999999E-2</v>
      </c>
      <c r="B14" s="10">
        <v>2.8</v>
      </c>
      <c r="C14" s="10">
        <v>-5.1200000000000002E-2</v>
      </c>
      <c r="D14" s="10">
        <f t="shared" si="0"/>
        <v>0.14335999999999999</v>
      </c>
      <c r="E14" s="10">
        <f t="shared" si="1"/>
        <v>7.839999999999999</v>
      </c>
    </row>
    <row r="15" spans="1:8" x14ac:dyDescent="0.25">
      <c r="A15" s="10">
        <v>-1.9E-2</v>
      </c>
      <c r="B15" s="10">
        <v>2.6</v>
      </c>
      <c r="C15" s="10">
        <v>-5.1200000000000002E-2</v>
      </c>
      <c r="D15" s="10">
        <f t="shared" si="0"/>
        <v>0.13312000000000002</v>
      </c>
      <c r="E15" s="10">
        <f t="shared" si="1"/>
        <v>6.7600000000000007</v>
      </c>
    </row>
    <row r="16" spans="1:8" x14ac:dyDescent="0.25">
      <c r="A16" s="10">
        <v>-1.89E-2</v>
      </c>
      <c r="B16" s="10">
        <v>2.2000000000000002</v>
      </c>
      <c r="C16" s="10">
        <v>-4.8000000000000001E-2</v>
      </c>
      <c r="D16" s="10">
        <f t="shared" si="0"/>
        <v>0.10560000000000001</v>
      </c>
      <c r="E16" s="10">
        <f t="shared" si="1"/>
        <v>4.8400000000000007</v>
      </c>
    </row>
    <row r="17" spans="1:5" x14ac:dyDescent="0.25">
      <c r="A17" s="10">
        <v>-1.8800000000000001E-2</v>
      </c>
      <c r="B17" s="10">
        <v>2.2000000000000002</v>
      </c>
      <c r="C17" s="10">
        <v>-4.8000000000000001E-2</v>
      </c>
      <c r="D17" s="10">
        <f t="shared" si="0"/>
        <v>0.10560000000000001</v>
      </c>
      <c r="E17" s="10">
        <f t="shared" si="1"/>
        <v>4.8400000000000007</v>
      </c>
    </row>
    <row r="18" spans="1:5" x14ac:dyDescent="0.25">
      <c r="A18" s="10">
        <v>-1.8700000000000001E-2</v>
      </c>
      <c r="B18" s="10">
        <v>1</v>
      </c>
      <c r="C18" s="10">
        <v>-4.3999999999999997E-2</v>
      </c>
      <c r="D18" s="10">
        <f t="shared" si="0"/>
        <v>4.3999999999999997E-2</v>
      </c>
      <c r="E18" s="10">
        <f t="shared" si="1"/>
        <v>1</v>
      </c>
    </row>
    <row r="19" spans="1:5" x14ac:dyDescent="0.25">
      <c r="A19" s="10">
        <v>-1.8599999999999998E-2</v>
      </c>
      <c r="B19" s="10">
        <v>0.8</v>
      </c>
      <c r="C19" s="10">
        <v>-4.3999999999999997E-2</v>
      </c>
      <c r="D19" s="10">
        <f t="shared" si="0"/>
        <v>3.5200000000000002E-2</v>
      </c>
      <c r="E19" s="10">
        <f t="shared" si="1"/>
        <v>0.64000000000000012</v>
      </c>
    </row>
    <row r="20" spans="1:5" x14ac:dyDescent="0.25">
      <c r="A20" s="10">
        <v>-1.8499999999999999E-2</v>
      </c>
      <c r="B20" s="10">
        <v>0.6</v>
      </c>
      <c r="C20" s="10">
        <v>-0.04</v>
      </c>
      <c r="D20" s="10">
        <f t="shared" si="0"/>
        <v>2.4E-2</v>
      </c>
      <c r="E20" s="10">
        <f t="shared" si="1"/>
        <v>0.36</v>
      </c>
    </row>
    <row r="21" spans="1:5" x14ac:dyDescent="0.25">
      <c r="A21" s="10">
        <v>-1.84E-2</v>
      </c>
      <c r="B21" s="10">
        <v>0.4</v>
      </c>
      <c r="C21" s="10">
        <v>-3.9199999999999999E-2</v>
      </c>
      <c r="D21" s="10">
        <f t="shared" si="0"/>
        <v>1.5679999999999999E-2</v>
      </c>
      <c r="E21" s="10">
        <f t="shared" si="1"/>
        <v>0.16000000000000003</v>
      </c>
    </row>
    <row r="22" spans="1:5" x14ac:dyDescent="0.25">
      <c r="A22" s="10">
        <v>-1.83E-2</v>
      </c>
      <c r="B22" s="10">
        <v>-0.4</v>
      </c>
      <c r="C22" s="10">
        <v>-3.5200000000000002E-2</v>
      </c>
      <c r="D22" s="10">
        <f t="shared" si="0"/>
        <v>1.4080000000000002E-2</v>
      </c>
      <c r="E22" s="10">
        <f t="shared" si="1"/>
        <v>0.16000000000000003</v>
      </c>
    </row>
    <row r="23" spans="1:5" x14ac:dyDescent="0.25">
      <c r="A23" s="10">
        <v>-1.8200000000000001E-2</v>
      </c>
      <c r="B23" s="10">
        <v>-0.2</v>
      </c>
      <c r="C23" s="10">
        <v>-3.5200000000000002E-2</v>
      </c>
      <c r="D23" s="10">
        <f t="shared" si="0"/>
        <v>7.0400000000000011E-3</v>
      </c>
      <c r="E23" s="10">
        <f t="shared" si="1"/>
        <v>4.0000000000000008E-2</v>
      </c>
    </row>
    <row r="24" spans="1:5" x14ac:dyDescent="0.25">
      <c r="A24" s="10">
        <v>-1.8100000000000002E-2</v>
      </c>
      <c r="B24" s="10">
        <v>-0.8</v>
      </c>
      <c r="C24" s="10">
        <v>-3.1199999999999999E-2</v>
      </c>
      <c r="D24" s="10">
        <f t="shared" si="0"/>
        <v>2.496E-2</v>
      </c>
      <c r="E24" s="10">
        <f t="shared" si="1"/>
        <v>0.64000000000000012</v>
      </c>
    </row>
    <row r="25" spans="1:5" x14ac:dyDescent="0.25">
      <c r="A25" s="10">
        <v>-1.7999999999999999E-2</v>
      </c>
      <c r="B25" s="10">
        <v>-1</v>
      </c>
      <c r="C25" s="10">
        <v>-3.1199999999999999E-2</v>
      </c>
      <c r="D25" s="10">
        <f t="shared" si="0"/>
        <v>3.1199999999999999E-2</v>
      </c>
      <c r="E25" s="10">
        <f t="shared" si="1"/>
        <v>1</v>
      </c>
    </row>
    <row r="26" spans="1:5" x14ac:dyDescent="0.25">
      <c r="A26" s="10">
        <v>-1.7899999999999999E-2</v>
      </c>
      <c r="B26" s="10">
        <v>-1.6</v>
      </c>
      <c r="C26" s="10">
        <v>-2.7199999999999998E-2</v>
      </c>
      <c r="D26" s="10">
        <f t="shared" si="0"/>
        <v>4.3520000000000003E-2</v>
      </c>
      <c r="E26" s="10">
        <f t="shared" si="1"/>
        <v>2.5600000000000005</v>
      </c>
    </row>
    <row r="27" spans="1:5" x14ac:dyDescent="0.25">
      <c r="A27" s="10">
        <v>-1.78E-2</v>
      </c>
      <c r="B27" s="10">
        <v>-1.8</v>
      </c>
      <c r="C27" s="10">
        <v>-2.64E-2</v>
      </c>
      <c r="D27" s="10">
        <f t="shared" si="0"/>
        <v>4.752E-2</v>
      </c>
      <c r="E27" s="10">
        <f t="shared" si="1"/>
        <v>3.24</v>
      </c>
    </row>
    <row r="28" spans="1:5" x14ac:dyDescent="0.25">
      <c r="A28" s="10">
        <v>-1.77E-2</v>
      </c>
      <c r="B28" s="10">
        <v>-2.4</v>
      </c>
      <c r="C28" s="10">
        <v>-2.24E-2</v>
      </c>
      <c r="D28" s="10">
        <f t="shared" si="0"/>
        <v>5.3759999999999995E-2</v>
      </c>
      <c r="E28" s="10">
        <f t="shared" si="1"/>
        <v>5.76</v>
      </c>
    </row>
    <row r="29" spans="1:5" x14ac:dyDescent="0.25">
      <c r="A29" s="10">
        <v>-1.7600000000000001E-2</v>
      </c>
      <c r="B29" s="10">
        <v>-2.4</v>
      </c>
      <c r="C29" s="10">
        <v>-2.1600000000000001E-2</v>
      </c>
      <c r="D29" s="10">
        <f t="shared" si="0"/>
        <v>5.1840000000000004E-2</v>
      </c>
      <c r="E29" s="10">
        <f t="shared" si="1"/>
        <v>5.76</v>
      </c>
    </row>
    <row r="30" spans="1:5" x14ac:dyDescent="0.25">
      <c r="A30" s="10">
        <v>-1.7500000000000002E-2</v>
      </c>
      <c r="B30" s="10">
        <v>-3</v>
      </c>
      <c r="C30" s="10">
        <v>-1.7600000000000001E-2</v>
      </c>
      <c r="D30" s="10">
        <f t="shared" si="0"/>
        <v>5.28E-2</v>
      </c>
      <c r="E30" s="10">
        <f t="shared" si="1"/>
        <v>9</v>
      </c>
    </row>
    <row r="31" spans="1:5" x14ac:dyDescent="0.25">
      <c r="A31" s="10">
        <v>-1.7399999999999999E-2</v>
      </c>
      <c r="B31" s="10">
        <v>-3</v>
      </c>
      <c r="C31" s="10">
        <v>-1.6799999999999999E-2</v>
      </c>
      <c r="D31" s="10">
        <f t="shared" si="0"/>
        <v>5.04E-2</v>
      </c>
      <c r="E31" s="10">
        <f t="shared" si="1"/>
        <v>9</v>
      </c>
    </row>
    <row r="32" spans="1:5" x14ac:dyDescent="0.25">
      <c r="A32" s="10">
        <v>-1.7299999999999999E-2</v>
      </c>
      <c r="B32" s="10">
        <v>-3.6</v>
      </c>
      <c r="C32" s="10">
        <v>-1.2800000000000001E-2</v>
      </c>
      <c r="D32" s="10">
        <f t="shared" si="0"/>
        <v>4.6080000000000003E-2</v>
      </c>
      <c r="E32" s="10">
        <f t="shared" si="1"/>
        <v>12.96</v>
      </c>
    </row>
    <row r="33" spans="1:5" x14ac:dyDescent="0.25">
      <c r="A33" s="10">
        <v>-1.72E-2</v>
      </c>
      <c r="B33" s="10">
        <v>-3.8</v>
      </c>
      <c r="C33" s="10">
        <v>-1.2E-2</v>
      </c>
      <c r="D33" s="10">
        <f t="shared" si="0"/>
        <v>4.5600000000000002E-2</v>
      </c>
      <c r="E33" s="10">
        <f t="shared" si="1"/>
        <v>14.44</v>
      </c>
    </row>
    <row r="34" spans="1:5" x14ac:dyDescent="0.25">
      <c r="A34" s="10">
        <v>-1.7100000000000001E-2</v>
      </c>
      <c r="B34" s="10">
        <v>-4.2</v>
      </c>
      <c r="C34" s="10">
        <v>-8.0000000000000002E-3</v>
      </c>
      <c r="D34" s="10">
        <f t="shared" si="0"/>
        <v>3.3600000000000005E-2</v>
      </c>
      <c r="E34" s="10">
        <f t="shared" si="1"/>
        <v>17.64</v>
      </c>
    </row>
    <row r="35" spans="1:5" x14ac:dyDescent="0.25">
      <c r="A35" s="10">
        <v>-1.7000000000000001E-2</v>
      </c>
      <c r="B35" s="10">
        <v>-4.4000000000000004</v>
      </c>
      <c r="C35" s="10">
        <v>-7.1999999999999998E-3</v>
      </c>
      <c r="D35" s="10">
        <f t="shared" si="0"/>
        <v>3.168E-2</v>
      </c>
      <c r="E35" s="10">
        <f t="shared" si="1"/>
        <v>19.360000000000003</v>
      </c>
    </row>
    <row r="36" spans="1:5" x14ac:dyDescent="0.25">
      <c r="A36" s="10">
        <v>-1.6899999999999998E-2</v>
      </c>
      <c r="B36" s="10">
        <v>-5</v>
      </c>
      <c r="C36" s="10">
        <v>-2.3999999999999998E-3</v>
      </c>
      <c r="D36" s="10">
        <f t="shared" si="0"/>
        <v>1.1999999999999999E-2</v>
      </c>
      <c r="E36" s="10">
        <f t="shared" si="1"/>
        <v>25</v>
      </c>
    </row>
    <row r="37" spans="1:5" x14ac:dyDescent="0.25">
      <c r="A37" s="10">
        <v>-1.6799999999999999E-2</v>
      </c>
      <c r="B37" s="10">
        <v>-5.2</v>
      </c>
      <c r="C37" s="10">
        <v>-1.6000000000000001E-3</v>
      </c>
      <c r="D37" s="10">
        <f t="shared" si="0"/>
        <v>8.320000000000001E-3</v>
      </c>
      <c r="E37" s="10">
        <f t="shared" si="1"/>
        <v>27.040000000000003</v>
      </c>
    </row>
    <row r="38" spans="1:5" x14ac:dyDescent="0.25">
      <c r="A38" s="10">
        <v>-1.67E-2</v>
      </c>
      <c r="B38" s="10">
        <v>-5.6</v>
      </c>
      <c r="C38" s="10">
        <v>2.3999999999999998E-3</v>
      </c>
      <c r="D38" s="10">
        <f t="shared" si="0"/>
        <v>1.3439999999999999E-2</v>
      </c>
      <c r="E38" s="10">
        <f t="shared" si="1"/>
        <v>31.359999999999996</v>
      </c>
    </row>
    <row r="39" spans="1:5" x14ac:dyDescent="0.25">
      <c r="A39" s="10">
        <v>-1.66E-2</v>
      </c>
      <c r="B39" s="10">
        <v>-5.8</v>
      </c>
      <c r="C39" s="10">
        <v>2.3999999999999998E-3</v>
      </c>
      <c r="D39" s="10">
        <f t="shared" si="0"/>
        <v>1.3919999999999998E-2</v>
      </c>
      <c r="E39" s="10">
        <f t="shared" si="1"/>
        <v>33.64</v>
      </c>
    </row>
    <row r="40" spans="1:5" x14ac:dyDescent="0.25">
      <c r="A40" s="10">
        <v>-1.6500000000000001E-2</v>
      </c>
      <c r="B40" s="10">
        <v>-6.2</v>
      </c>
      <c r="C40" s="10">
        <v>7.1999999999999998E-3</v>
      </c>
      <c r="D40" s="10">
        <f t="shared" si="0"/>
        <v>4.4639999999999999E-2</v>
      </c>
      <c r="E40" s="10">
        <f t="shared" si="1"/>
        <v>38.440000000000005</v>
      </c>
    </row>
    <row r="41" spans="1:5" x14ac:dyDescent="0.25">
      <c r="A41" s="10">
        <v>-1.6400000000000001E-2</v>
      </c>
      <c r="B41" s="10">
        <v>-6.2</v>
      </c>
      <c r="C41" s="10">
        <v>7.1999999999999998E-3</v>
      </c>
      <c r="D41" s="10">
        <f t="shared" si="0"/>
        <v>4.4639999999999999E-2</v>
      </c>
      <c r="E41" s="10">
        <f t="shared" si="1"/>
        <v>38.440000000000005</v>
      </c>
    </row>
    <row r="42" spans="1:5" x14ac:dyDescent="0.25">
      <c r="A42" s="10">
        <v>-1.6299999999999999E-2</v>
      </c>
      <c r="B42" s="10">
        <v>-6.8</v>
      </c>
      <c r="C42" s="10">
        <v>1.2E-2</v>
      </c>
      <c r="D42" s="10">
        <f t="shared" si="0"/>
        <v>8.1600000000000006E-2</v>
      </c>
      <c r="E42" s="10">
        <f t="shared" si="1"/>
        <v>46.239999999999995</v>
      </c>
    </row>
    <row r="43" spans="1:5" x14ac:dyDescent="0.25">
      <c r="A43" s="10">
        <v>-1.6199999999999999E-2</v>
      </c>
      <c r="B43" s="10">
        <v>-7</v>
      </c>
      <c r="C43" s="10">
        <v>1.2800000000000001E-2</v>
      </c>
      <c r="D43" s="10">
        <f t="shared" si="0"/>
        <v>8.9599999999999999E-2</v>
      </c>
      <c r="E43" s="10">
        <f t="shared" si="1"/>
        <v>49</v>
      </c>
    </row>
    <row r="44" spans="1:5" x14ac:dyDescent="0.25">
      <c r="A44" s="10">
        <v>-1.61E-2</v>
      </c>
      <c r="B44" s="10">
        <v>-7.2</v>
      </c>
      <c r="C44" s="10">
        <v>1.6799999999999999E-2</v>
      </c>
      <c r="D44" s="10">
        <f t="shared" si="0"/>
        <v>0.12096</v>
      </c>
      <c r="E44" s="10">
        <f t="shared" si="1"/>
        <v>51.84</v>
      </c>
    </row>
    <row r="45" spans="1:5" x14ac:dyDescent="0.25">
      <c r="A45" s="10">
        <v>-1.6E-2</v>
      </c>
      <c r="B45" s="10">
        <v>-7.2</v>
      </c>
      <c r="C45" s="10">
        <v>1.7600000000000001E-2</v>
      </c>
      <c r="D45" s="10">
        <f t="shared" si="0"/>
        <v>0.12672</v>
      </c>
      <c r="E45" s="10">
        <f t="shared" si="1"/>
        <v>51.84</v>
      </c>
    </row>
    <row r="46" spans="1:5" x14ac:dyDescent="0.25">
      <c r="A46" s="10">
        <v>-1.5900000000000001E-2</v>
      </c>
      <c r="B46" s="10">
        <v>-8.1999999999999993</v>
      </c>
      <c r="C46" s="10">
        <v>2.24E-2</v>
      </c>
      <c r="D46" s="10">
        <f t="shared" si="0"/>
        <v>0.18367999999999998</v>
      </c>
      <c r="E46" s="10">
        <f t="shared" si="1"/>
        <v>67.239999999999995</v>
      </c>
    </row>
    <row r="47" spans="1:5" x14ac:dyDescent="0.25">
      <c r="A47" s="10">
        <v>-1.5800000000000002E-2</v>
      </c>
      <c r="B47" s="10">
        <v>-8.1999999999999993</v>
      </c>
      <c r="C47" s="10">
        <v>2.24E-2</v>
      </c>
      <c r="D47" s="10">
        <f t="shared" si="0"/>
        <v>0.18367999999999998</v>
      </c>
      <c r="E47" s="10">
        <f t="shared" si="1"/>
        <v>67.239999999999995</v>
      </c>
    </row>
    <row r="48" spans="1:5" x14ac:dyDescent="0.25">
      <c r="A48" s="10">
        <v>-1.5699999999999999E-2</v>
      </c>
      <c r="B48" s="10">
        <v>-8.4</v>
      </c>
      <c r="C48" s="10">
        <v>2.7199999999999998E-2</v>
      </c>
      <c r="D48" s="10">
        <f t="shared" si="0"/>
        <v>0.22847999999999999</v>
      </c>
      <c r="E48" s="10">
        <f t="shared" si="1"/>
        <v>70.56</v>
      </c>
    </row>
    <row r="49" spans="1:5" x14ac:dyDescent="0.25">
      <c r="A49" s="10">
        <v>-1.5599999999999999E-2</v>
      </c>
      <c r="B49" s="10">
        <v>-8.4</v>
      </c>
      <c r="C49" s="10">
        <v>2.7199999999999998E-2</v>
      </c>
      <c r="D49" s="10">
        <f t="shared" si="0"/>
        <v>0.22847999999999999</v>
      </c>
      <c r="E49" s="10">
        <f t="shared" si="1"/>
        <v>70.56</v>
      </c>
    </row>
    <row r="50" spans="1:5" x14ac:dyDescent="0.25">
      <c r="A50" s="10">
        <v>-1.55E-2</v>
      </c>
      <c r="B50" s="10">
        <v>-8.8000000000000007</v>
      </c>
      <c r="C50" s="10">
        <v>3.2000000000000001E-2</v>
      </c>
      <c r="D50" s="10">
        <f t="shared" si="0"/>
        <v>0.28160000000000002</v>
      </c>
      <c r="E50" s="10">
        <f t="shared" si="1"/>
        <v>77.440000000000012</v>
      </c>
    </row>
    <row r="51" spans="1:5" x14ac:dyDescent="0.25">
      <c r="A51" s="10">
        <v>-1.54E-2</v>
      </c>
      <c r="B51" s="10">
        <v>-8.8000000000000007</v>
      </c>
      <c r="C51" s="10">
        <v>3.2000000000000001E-2</v>
      </c>
      <c r="D51" s="10">
        <f t="shared" si="0"/>
        <v>0.28160000000000002</v>
      </c>
      <c r="E51" s="10">
        <f t="shared" si="1"/>
        <v>77.440000000000012</v>
      </c>
    </row>
    <row r="52" spans="1:5" x14ac:dyDescent="0.25">
      <c r="A52" s="10">
        <v>-1.5299999999999999E-2</v>
      </c>
      <c r="B52" s="10">
        <v>-9</v>
      </c>
      <c r="C52" s="10">
        <v>3.5999999999999997E-2</v>
      </c>
      <c r="D52" s="10">
        <f t="shared" si="0"/>
        <v>0.32399999999999995</v>
      </c>
      <c r="E52" s="10">
        <f t="shared" si="1"/>
        <v>81</v>
      </c>
    </row>
    <row r="53" spans="1:5" x14ac:dyDescent="0.25">
      <c r="A53" s="10">
        <v>-1.52E-2</v>
      </c>
      <c r="B53" s="10">
        <v>-9</v>
      </c>
      <c r="C53" s="10">
        <v>3.6799999999999999E-2</v>
      </c>
      <c r="D53" s="10">
        <f t="shared" si="0"/>
        <v>0.33119999999999999</v>
      </c>
      <c r="E53" s="10">
        <f t="shared" si="1"/>
        <v>81</v>
      </c>
    </row>
    <row r="54" spans="1:5" x14ac:dyDescent="0.25">
      <c r="A54" s="10">
        <v>-1.5100000000000001E-2</v>
      </c>
      <c r="B54" s="10">
        <v>-9.4</v>
      </c>
      <c r="C54" s="10">
        <v>4.0800000000000003E-2</v>
      </c>
      <c r="D54" s="10">
        <f t="shared" si="0"/>
        <v>0.38352000000000003</v>
      </c>
      <c r="E54" s="10">
        <f t="shared" si="1"/>
        <v>88.360000000000014</v>
      </c>
    </row>
    <row r="55" spans="1:5" x14ac:dyDescent="0.25">
      <c r="A55" s="10">
        <v>-1.4999999999999999E-2</v>
      </c>
      <c r="B55" s="10">
        <v>-9.1999999999999993</v>
      </c>
      <c r="C55" s="10">
        <v>4.0800000000000003E-2</v>
      </c>
      <c r="D55" s="10">
        <f t="shared" si="0"/>
        <v>0.37535999999999997</v>
      </c>
      <c r="E55" s="10">
        <f t="shared" si="1"/>
        <v>84.639999999999986</v>
      </c>
    </row>
    <row r="56" spans="1:5" x14ac:dyDescent="0.25">
      <c r="A56" s="10">
        <v>-1.49E-2</v>
      </c>
      <c r="B56" s="10">
        <v>-9.4</v>
      </c>
      <c r="C56" s="10">
        <v>4.48E-2</v>
      </c>
      <c r="D56" s="10">
        <f t="shared" si="0"/>
        <v>0.42111999999999999</v>
      </c>
      <c r="E56" s="10">
        <f t="shared" si="1"/>
        <v>88.360000000000014</v>
      </c>
    </row>
    <row r="57" spans="1:5" x14ac:dyDescent="0.25">
      <c r="A57" s="10">
        <v>-1.4800000000000001E-2</v>
      </c>
      <c r="B57" s="10">
        <v>-9.6</v>
      </c>
      <c r="C57" s="10">
        <v>4.5600000000000002E-2</v>
      </c>
      <c r="D57" s="10">
        <f t="shared" si="0"/>
        <v>0.43775999999999998</v>
      </c>
      <c r="E57" s="10">
        <f t="shared" si="1"/>
        <v>92.16</v>
      </c>
    </row>
    <row r="58" spans="1:5" x14ac:dyDescent="0.25">
      <c r="A58" s="10">
        <v>-1.47E-2</v>
      </c>
      <c r="B58" s="10">
        <v>-9.4</v>
      </c>
      <c r="C58" s="10">
        <v>4.8800000000000003E-2</v>
      </c>
      <c r="D58" s="10">
        <f t="shared" si="0"/>
        <v>0.45872000000000007</v>
      </c>
      <c r="E58" s="10">
        <f t="shared" si="1"/>
        <v>88.360000000000014</v>
      </c>
    </row>
    <row r="59" spans="1:5" x14ac:dyDescent="0.25">
      <c r="A59" s="10">
        <v>-1.46E-2</v>
      </c>
      <c r="B59" s="10">
        <v>-9.4</v>
      </c>
      <c r="C59" s="10">
        <v>4.8800000000000003E-2</v>
      </c>
      <c r="D59" s="10">
        <f t="shared" si="0"/>
        <v>0.45872000000000007</v>
      </c>
      <c r="E59" s="10">
        <f t="shared" si="1"/>
        <v>88.360000000000014</v>
      </c>
    </row>
    <row r="60" spans="1:5" x14ac:dyDescent="0.25">
      <c r="A60" s="10">
        <v>-1.4500000000000001E-2</v>
      </c>
      <c r="B60" s="10">
        <v>-9.6</v>
      </c>
      <c r="C60" s="10">
        <v>5.1999999999999998E-2</v>
      </c>
      <c r="D60" s="10">
        <f t="shared" si="0"/>
        <v>0.49919999999999998</v>
      </c>
      <c r="E60" s="10">
        <f t="shared" si="1"/>
        <v>92.16</v>
      </c>
    </row>
    <row r="61" spans="1:5" x14ac:dyDescent="0.25">
      <c r="A61" s="10">
        <v>-1.44E-2</v>
      </c>
      <c r="B61" s="10">
        <v>-9.4</v>
      </c>
      <c r="C61" s="10">
        <v>5.1999999999999998E-2</v>
      </c>
      <c r="D61" s="10">
        <f t="shared" si="0"/>
        <v>0.48880000000000001</v>
      </c>
      <c r="E61" s="10">
        <f t="shared" si="1"/>
        <v>88.360000000000014</v>
      </c>
    </row>
    <row r="62" spans="1:5" x14ac:dyDescent="0.25">
      <c r="A62" s="10">
        <v>-1.43E-2</v>
      </c>
      <c r="B62" s="10">
        <v>-9.6</v>
      </c>
      <c r="C62" s="10">
        <v>5.4399999999999997E-2</v>
      </c>
      <c r="D62" s="10">
        <f t="shared" si="0"/>
        <v>0.52223999999999993</v>
      </c>
      <c r="E62" s="10">
        <f t="shared" si="1"/>
        <v>92.16</v>
      </c>
    </row>
    <row r="63" spans="1:5" x14ac:dyDescent="0.25">
      <c r="A63" s="10">
        <v>-1.4200000000000001E-2</v>
      </c>
      <c r="B63" s="10">
        <v>-9.6</v>
      </c>
      <c r="C63" s="10">
        <v>5.4399999999999997E-2</v>
      </c>
      <c r="D63" s="10">
        <f t="shared" si="0"/>
        <v>0.52223999999999993</v>
      </c>
      <c r="E63" s="10">
        <f t="shared" si="1"/>
        <v>92.16</v>
      </c>
    </row>
    <row r="64" spans="1:5" x14ac:dyDescent="0.25">
      <c r="A64" s="10">
        <v>-1.41E-2</v>
      </c>
      <c r="B64" s="10">
        <v>-9.6</v>
      </c>
      <c r="C64" s="10">
        <v>5.7599999999999998E-2</v>
      </c>
      <c r="D64" s="10">
        <f t="shared" si="0"/>
        <v>0.55296000000000001</v>
      </c>
      <c r="E64" s="10">
        <f t="shared" si="1"/>
        <v>92.16</v>
      </c>
    </row>
    <row r="65" spans="1:5" x14ac:dyDescent="0.25">
      <c r="A65" s="10">
        <v>-1.4E-2</v>
      </c>
      <c r="B65" s="10">
        <v>-9.6</v>
      </c>
      <c r="C65" s="10">
        <v>5.7599999999999998E-2</v>
      </c>
      <c r="D65" s="10">
        <f t="shared" si="0"/>
        <v>0.55296000000000001</v>
      </c>
      <c r="E65" s="10">
        <f t="shared" si="1"/>
        <v>92.16</v>
      </c>
    </row>
    <row r="66" spans="1:5" x14ac:dyDescent="0.25">
      <c r="A66" s="10">
        <v>-1.3899999999999999E-2</v>
      </c>
      <c r="B66" s="10">
        <v>-9.4</v>
      </c>
      <c r="C66" s="10">
        <v>5.9200000000000003E-2</v>
      </c>
      <c r="D66" s="10">
        <f t="shared" si="0"/>
        <v>0.55648000000000009</v>
      </c>
      <c r="E66" s="10">
        <f t="shared" si="1"/>
        <v>88.360000000000014</v>
      </c>
    </row>
    <row r="67" spans="1:5" x14ac:dyDescent="0.25">
      <c r="A67" s="10">
        <v>-1.38E-2</v>
      </c>
      <c r="B67" s="10">
        <v>-9.4</v>
      </c>
      <c r="C67" s="10">
        <v>0.06</v>
      </c>
      <c r="D67" s="10">
        <f t="shared" ref="D67:D130" si="2">ABS(B67*C67)</f>
        <v>0.56399999999999995</v>
      </c>
      <c r="E67" s="10">
        <f t="shared" ref="E67:E130" si="3">B67*B67</f>
        <v>88.360000000000014</v>
      </c>
    </row>
    <row r="68" spans="1:5" x14ac:dyDescent="0.25">
      <c r="A68" s="10">
        <v>-1.37E-2</v>
      </c>
      <c r="B68" s="10">
        <v>-9.6</v>
      </c>
      <c r="C68" s="10">
        <v>6.1600000000000002E-2</v>
      </c>
      <c r="D68" s="10">
        <f t="shared" si="2"/>
        <v>0.59136</v>
      </c>
      <c r="E68" s="10">
        <f t="shared" si="3"/>
        <v>92.16</v>
      </c>
    </row>
    <row r="69" spans="1:5" x14ac:dyDescent="0.25">
      <c r="A69" s="10">
        <v>-1.3599999999999999E-2</v>
      </c>
      <c r="B69" s="10">
        <v>-9.4</v>
      </c>
      <c r="C69" s="10">
        <v>6.2399999999999997E-2</v>
      </c>
      <c r="D69" s="10">
        <f t="shared" si="2"/>
        <v>0.58655999999999997</v>
      </c>
      <c r="E69" s="10">
        <f t="shared" si="3"/>
        <v>88.360000000000014</v>
      </c>
    </row>
    <row r="70" spans="1:5" x14ac:dyDescent="0.25">
      <c r="A70" s="10">
        <v>-1.35E-2</v>
      </c>
      <c r="B70" s="10">
        <v>-9.6</v>
      </c>
      <c r="C70" s="10">
        <v>6.3100000000000003E-2</v>
      </c>
      <c r="D70" s="10">
        <f t="shared" si="2"/>
        <v>0.60575999999999997</v>
      </c>
      <c r="E70" s="10">
        <f t="shared" si="3"/>
        <v>92.16</v>
      </c>
    </row>
    <row r="71" spans="1:5" x14ac:dyDescent="0.25">
      <c r="A71" s="10">
        <v>-1.34E-2</v>
      </c>
      <c r="B71" s="10">
        <v>-9.6</v>
      </c>
      <c r="C71" s="10">
        <v>6.4000000000000001E-2</v>
      </c>
      <c r="D71" s="10">
        <f t="shared" si="2"/>
        <v>0.61439999999999995</v>
      </c>
      <c r="E71" s="10">
        <f t="shared" si="3"/>
        <v>92.16</v>
      </c>
    </row>
    <row r="72" spans="1:5" x14ac:dyDescent="0.25">
      <c r="A72" s="10">
        <v>-1.3299999999999999E-2</v>
      </c>
      <c r="B72" s="10">
        <v>-9.1999999999999993</v>
      </c>
      <c r="C72" s="10">
        <v>6.5600000000000006E-2</v>
      </c>
      <c r="D72" s="10">
        <f t="shared" si="2"/>
        <v>0.60352000000000006</v>
      </c>
      <c r="E72" s="10">
        <f t="shared" si="3"/>
        <v>84.639999999999986</v>
      </c>
    </row>
    <row r="73" spans="1:5" x14ac:dyDescent="0.25">
      <c r="A73" s="10">
        <v>-1.32E-2</v>
      </c>
      <c r="B73" s="10">
        <v>-9.4</v>
      </c>
      <c r="C73" s="10">
        <v>6.4799999999999996E-2</v>
      </c>
      <c r="D73" s="10">
        <f t="shared" si="2"/>
        <v>0.60911999999999999</v>
      </c>
      <c r="E73" s="10">
        <f t="shared" si="3"/>
        <v>88.360000000000014</v>
      </c>
    </row>
    <row r="74" spans="1:5" x14ac:dyDescent="0.25">
      <c r="A74" s="10">
        <v>-1.3100000000000001E-2</v>
      </c>
      <c r="B74" s="10">
        <v>-8.8000000000000007</v>
      </c>
      <c r="C74" s="10">
        <v>6.6299999999999998E-2</v>
      </c>
      <c r="D74" s="10">
        <f t="shared" si="2"/>
        <v>0.58344000000000007</v>
      </c>
      <c r="E74" s="10">
        <f t="shared" si="3"/>
        <v>77.440000000000012</v>
      </c>
    </row>
    <row r="75" spans="1:5" x14ac:dyDescent="0.25">
      <c r="A75" s="10">
        <v>-1.2999999999999999E-2</v>
      </c>
      <c r="B75" s="10">
        <v>-8.8000000000000007</v>
      </c>
      <c r="C75" s="10">
        <v>6.6299999999999998E-2</v>
      </c>
      <c r="D75" s="10">
        <f t="shared" si="2"/>
        <v>0.58344000000000007</v>
      </c>
      <c r="E75" s="10">
        <f t="shared" si="3"/>
        <v>77.440000000000012</v>
      </c>
    </row>
    <row r="76" spans="1:5" x14ac:dyDescent="0.25">
      <c r="A76" s="10">
        <v>-1.29E-2</v>
      </c>
      <c r="B76" s="10">
        <v>-8.6</v>
      </c>
      <c r="C76" s="10">
        <v>6.7100000000000007E-2</v>
      </c>
      <c r="D76" s="10">
        <f t="shared" si="2"/>
        <v>0.57706000000000002</v>
      </c>
      <c r="E76" s="10">
        <f t="shared" si="3"/>
        <v>73.959999999999994</v>
      </c>
    </row>
    <row r="77" spans="1:5" x14ac:dyDescent="0.25">
      <c r="A77" s="10">
        <v>-1.2800000000000001E-2</v>
      </c>
      <c r="B77" s="10">
        <v>-8.6</v>
      </c>
      <c r="C77" s="10">
        <v>6.6299999999999998E-2</v>
      </c>
      <c r="D77" s="10">
        <f t="shared" si="2"/>
        <v>0.57017999999999991</v>
      </c>
      <c r="E77" s="10">
        <f t="shared" si="3"/>
        <v>73.959999999999994</v>
      </c>
    </row>
    <row r="78" spans="1:5" x14ac:dyDescent="0.25">
      <c r="A78" s="10">
        <v>-1.2699999999999999E-2</v>
      </c>
      <c r="B78" s="10">
        <v>-8.4</v>
      </c>
      <c r="C78" s="10">
        <v>6.7100000000000007E-2</v>
      </c>
      <c r="D78" s="10">
        <f t="shared" si="2"/>
        <v>0.56364000000000003</v>
      </c>
      <c r="E78" s="10">
        <f t="shared" si="3"/>
        <v>70.56</v>
      </c>
    </row>
    <row r="79" spans="1:5" x14ac:dyDescent="0.25">
      <c r="A79" s="10">
        <v>-1.26E-2</v>
      </c>
      <c r="B79" s="10">
        <v>-8.4</v>
      </c>
      <c r="C79" s="10">
        <v>6.7100000000000007E-2</v>
      </c>
      <c r="D79" s="10">
        <f t="shared" si="2"/>
        <v>0.56364000000000003</v>
      </c>
      <c r="E79" s="10">
        <f t="shared" si="3"/>
        <v>70.56</v>
      </c>
    </row>
    <row r="80" spans="1:5" x14ac:dyDescent="0.25">
      <c r="A80" s="10">
        <v>-1.2500000000000001E-2</v>
      </c>
      <c r="B80" s="10">
        <v>-8</v>
      </c>
      <c r="C80" s="10">
        <v>6.7900000000000002E-2</v>
      </c>
      <c r="D80" s="10">
        <f t="shared" si="2"/>
        <v>0.54320000000000002</v>
      </c>
      <c r="E80" s="10">
        <f t="shared" si="3"/>
        <v>64</v>
      </c>
    </row>
    <row r="81" spans="1:5" x14ac:dyDescent="0.25">
      <c r="A81" s="10">
        <v>-1.24E-2</v>
      </c>
      <c r="B81" s="10">
        <v>-8</v>
      </c>
      <c r="C81" s="10">
        <v>6.7900000000000002E-2</v>
      </c>
      <c r="D81" s="10">
        <f t="shared" si="2"/>
        <v>0.54320000000000002</v>
      </c>
      <c r="E81" s="10">
        <f t="shared" si="3"/>
        <v>64</v>
      </c>
    </row>
    <row r="82" spans="1:5" x14ac:dyDescent="0.25">
      <c r="A82" s="10">
        <v>-1.23E-2</v>
      </c>
      <c r="B82" s="10">
        <v>-7.4</v>
      </c>
      <c r="C82" s="10">
        <v>6.6299999999999998E-2</v>
      </c>
      <c r="D82" s="10">
        <f t="shared" si="2"/>
        <v>0.49062</v>
      </c>
      <c r="E82" s="10">
        <f t="shared" si="3"/>
        <v>54.760000000000005</v>
      </c>
    </row>
    <row r="83" spans="1:5" x14ac:dyDescent="0.25">
      <c r="A83" s="10">
        <v>-1.2200000000000001E-2</v>
      </c>
      <c r="B83" s="10">
        <v>-7.4</v>
      </c>
      <c r="C83" s="10">
        <v>6.7100000000000007E-2</v>
      </c>
      <c r="D83" s="10">
        <f t="shared" si="2"/>
        <v>0.49654000000000009</v>
      </c>
      <c r="E83" s="10">
        <f t="shared" si="3"/>
        <v>54.760000000000005</v>
      </c>
    </row>
    <row r="84" spans="1:5" x14ac:dyDescent="0.25">
      <c r="A84" s="10">
        <v>-1.21E-2</v>
      </c>
      <c r="B84" s="10">
        <v>-7</v>
      </c>
      <c r="C84" s="10">
        <v>6.6299999999999998E-2</v>
      </c>
      <c r="D84" s="10">
        <f t="shared" si="2"/>
        <v>0.46409999999999996</v>
      </c>
      <c r="E84" s="10">
        <f t="shared" si="3"/>
        <v>49</v>
      </c>
    </row>
    <row r="85" spans="1:5" x14ac:dyDescent="0.25">
      <c r="A85" s="10">
        <v>-1.2E-2</v>
      </c>
      <c r="B85" s="10">
        <v>-7</v>
      </c>
      <c r="C85" s="10">
        <v>6.6299999999999998E-2</v>
      </c>
      <c r="D85" s="10">
        <f t="shared" si="2"/>
        <v>0.46409999999999996</v>
      </c>
      <c r="E85" s="10">
        <f t="shared" si="3"/>
        <v>49</v>
      </c>
    </row>
    <row r="86" spans="1:5" x14ac:dyDescent="0.25">
      <c r="A86" s="10">
        <v>-1.1900000000000001E-2</v>
      </c>
      <c r="B86" s="10">
        <v>-6.4</v>
      </c>
      <c r="C86" s="10">
        <v>6.5600000000000006E-2</v>
      </c>
      <c r="D86" s="10">
        <f t="shared" si="2"/>
        <v>0.41984000000000005</v>
      </c>
      <c r="E86" s="10">
        <f t="shared" si="3"/>
        <v>40.960000000000008</v>
      </c>
    </row>
    <row r="87" spans="1:5" x14ac:dyDescent="0.25">
      <c r="A87" s="10">
        <v>-1.18E-2</v>
      </c>
      <c r="B87" s="10">
        <v>-6.2</v>
      </c>
      <c r="C87" s="10">
        <v>6.5600000000000006E-2</v>
      </c>
      <c r="D87" s="10">
        <f t="shared" si="2"/>
        <v>0.40672000000000003</v>
      </c>
      <c r="E87" s="10">
        <f t="shared" si="3"/>
        <v>38.440000000000005</v>
      </c>
    </row>
    <row r="88" spans="1:5" x14ac:dyDescent="0.25">
      <c r="A88" s="10">
        <v>-1.17E-2</v>
      </c>
      <c r="B88" s="10">
        <v>-5.8</v>
      </c>
      <c r="C88" s="10">
        <v>6.3100000000000003E-2</v>
      </c>
      <c r="D88" s="10">
        <f t="shared" si="2"/>
        <v>0.36598000000000003</v>
      </c>
      <c r="E88" s="10">
        <f t="shared" si="3"/>
        <v>33.64</v>
      </c>
    </row>
    <row r="89" spans="1:5" x14ac:dyDescent="0.25">
      <c r="A89" s="10">
        <v>-1.1599999999999999E-2</v>
      </c>
      <c r="B89" s="10">
        <v>-5.6</v>
      </c>
      <c r="C89" s="10">
        <v>6.4000000000000001E-2</v>
      </c>
      <c r="D89" s="10">
        <f t="shared" si="2"/>
        <v>0.3584</v>
      </c>
      <c r="E89" s="10">
        <f t="shared" si="3"/>
        <v>31.359999999999996</v>
      </c>
    </row>
    <row r="90" spans="1:5" x14ac:dyDescent="0.25">
      <c r="A90" s="10">
        <v>-1.15E-2</v>
      </c>
      <c r="B90" s="10">
        <v>-4.8</v>
      </c>
      <c r="C90" s="10">
        <v>6.1600000000000002E-2</v>
      </c>
      <c r="D90" s="10">
        <f t="shared" si="2"/>
        <v>0.29568</v>
      </c>
      <c r="E90" s="10">
        <f t="shared" si="3"/>
        <v>23.04</v>
      </c>
    </row>
    <row r="91" spans="1:5" x14ac:dyDescent="0.25">
      <c r="A91" s="10">
        <v>-1.14E-2</v>
      </c>
      <c r="B91" s="10">
        <v>-4.8</v>
      </c>
      <c r="C91" s="10">
        <v>6.1600000000000002E-2</v>
      </c>
      <c r="D91" s="10">
        <f t="shared" si="2"/>
        <v>0.29568</v>
      </c>
      <c r="E91" s="10">
        <f t="shared" si="3"/>
        <v>23.04</v>
      </c>
    </row>
    <row r="92" spans="1:5" x14ac:dyDescent="0.25">
      <c r="A92" s="10">
        <v>-1.1299999999999999E-2</v>
      </c>
      <c r="B92" s="10">
        <v>-4</v>
      </c>
      <c r="C92" s="10">
        <v>5.9200000000000003E-2</v>
      </c>
      <c r="D92" s="10">
        <f t="shared" si="2"/>
        <v>0.23680000000000001</v>
      </c>
      <c r="E92" s="10">
        <f t="shared" si="3"/>
        <v>16</v>
      </c>
    </row>
    <row r="93" spans="1:5" x14ac:dyDescent="0.25">
      <c r="A93" s="10">
        <v>-1.12E-2</v>
      </c>
      <c r="B93" s="10">
        <v>-4</v>
      </c>
      <c r="C93" s="10">
        <v>5.9200000000000003E-2</v>
      </c>
      <c r="D93" s="10">
        <f t="shared" si="2"/>
        <v>0.23680000000000001</v>
      </c>
      <c r="E93" s="10">
        <f t="shared" si="3"/>
        <v>16</v>
      </c>
    </row>
    <row r="94" spans="1:5" x14ac:dyDescent="0.25">
      <c r="A94" s="10">
        <v>-1.11E-2</v>
      </c>
      <c r="B94" s="10">
        <v>-3.6</v>
      </c>
      <c r="C94" s="10">
        <v>5.6000000000000001E-2</v>
      </c>
      <c r="D94" s="10">
        <f t="shared" si="2"/>
        <v>0.2016</v>
      </c>
      <c r="E94" s="10">
        <f t="shared" si="3"/>
        <v>12.96</v>
      </c>
    </row>
    <row r="95" spans="1:5" x14ac:dyDescent="0.25">
      <c r="A95" s="10">
        <v>-1.0999999999999999E-2</v>
      </c>
      <c r="B95" s="10">
        <v>-3.4</v>
      </c>
      <c r="C95" s="10">
        <v>5.6000000000000001E-2</v>
      </c>
      <c r="D95" s="10">
        <f t="shared" si="2"/>
        <v>0.19039999999999999</v>
      </c>
      <c r="E95" s="10">
        <f t="shared" si="3"/>
        <v>11.559999999999999</v>
      </c>
    </row>
    <row r="96" spans="1:5" x14ac:dyDescent="0.25">
      <c r="A96" s="10">
        <v>-1.09E-2</v>
      </c>
      <c r="B96" s="10">
        <v>-3</v>
      </c>
      <c r="C96" s="10">
        <v>5.3600000000000002E-2</v>
      </c>
      <c r="D96" s="10">
        <f t="shared" si="2"/>
        <v>0.1608</v>
      </c>
      <c r="E96" s="10">
        <f t="shared" si="3"/>
        <v>9</v>
      </c>
    </row>
    <row r="97" spans="1:5" x14ac:dyDescent="0.25">
      <c r="A97" s="10">
        <v>-1.0800000000000001E-2</v>
      </c>
      <c r="B97" s="10">
        <v>-3</v>
      </c>
      <c r="C97" s="10">
        <v>5.3600000000000002E-2</v>
      </c>
      <c r="D97" s="10">
        <f t="shared" si="2"/>
        <v>0.1608</v>
      </c>
      <c r="E97" s="10">
        <f t="shared" si="3"/>
        <v>9</v>
      </c>
    </row>
    <row r="98" spans="1:5" x14ac:dyDescent="0.25">
      <c r="A98" s="10">
        <v>-1.0699999999999999E-2</v>
      </c>
      <c r="B98" s="10">
        <v>-2.2000000000000002</v>
      </c>
      <c r="C98" s="10">
        <v>5.04E-2</v>
      </c>
      <c r="D98" s="10">
        <f t="shared" si="2"/>
        <v>0.11088000000000001</v>
      </c>
      <c r="E98" s="10">
        <f t="shared" si="3"/>
        <v>4.8400000000000007</v>
      </c>
    </row>
    <row r="99" spans="1:5" x14ac:dyDescent="0.25">
      <c r="A99" s="10">
        <v>-1.06E-2</v>
      </c>
      <c r="B99" s="10">
        <v>-2.2000000000000002</v>
      </c>
      <c r="C99" s="10">
        <v>5.04E-2</v>
      </c>
      <c r="D99" s="10">
        <f t="shared" si="2"/>
        <v>0.11088000000000001</v>
      </c>
      <c r="E99" s="10">
        <f t="shared" si="3"/>
        <v>4.8400000000000007</v>
      </c>
    </row>
    <row r="100" spans="1:5" x14ac:dyDescent="0.25">
      <c r="A100" s="10">
        <v>-1.0500000000000001E-2</v>
      </c>
      <c r="B100" s="10">
        <v>-1.6</v>
      </c>
      <c r="C100" s="10">
        <v>4.7199999999999999E-2</v>
      </c>
      <c r="D100" s="10">
        <f t="shared" si="2"/>
        <v>7.5520000000000004E-2</v>
      </c>
      <c r="E100" s="10">
        <f t="shared" si="3"/>
        <v>2.5600000000000005</v>
      </c>
    </row>
    <row r="101" spans="1:5" x14ac:dyDescent="0.25">
      <c r="A101" s="10">
        <v>-1.04E-2</v>
      </c>
      <c r="B101" s="10">
        <v>-1.4</v>
      </c>
      <c r="C101" s="10">
        <v>4.7199999999999999E-2</v>
      </c>
      <c r="D101" s="10">
        <f t="shared" si="2"/>
        <v>6.608E-2</v>
      </c>
      <c r="E101" s="10">
        <f t="shared" si="3"/>
        <v>1.9599999999999997</v>
      </c>
    </row>
    <row r="102" spans="1:5" x14ac:dyDescent="0.25">
      <c r="A102" s="10">
        <v>-1.03E-2</v>
      </c>
      <c r="B102" s="10">
        <v>-0.4</v>
      </c>
      <c r="C102" s="10">
        <v>4.3200000000000002E-2</v>
      </c>
      <c r="D102" s="10">
        <f t="shared" si="2"/>
        <v>1.728E-2</v>
      </c>
      <c r="E102" s="10">
        <f t="shared" si="3"/>
        <v>0.16000000000000003</v>
      </c>
    </row>
    <row r="103" spans="1:5" x14ac:dyDescent="0.25">
      <c r="A103" s="10">
        <v>-1.0200000000000001E-2</v>
      </c>
      <c r="B103" s="10">
        <v>-0.4</v>
      </c>
      <c r="C103" s="10">
        <v>4.3200000000000002E-2</v>
      </c>
      <c r="D103" s="10">
        <f t="shared" si="2"/>
        <v>1.728E-2</v>
      </c>
      <c r="E103" s="10">
        <f t="shared" si="3"/>
        <v>0.16000000000000003</v>
      </c>
    </row>
    <row r="104" spans="1:5" x14ac:dyDescent="0.25">
      <c r="A104" s="10">
        <v>-1.01E-2</v>
      </c>
      <c r="B104" s="10">
        <v>0</v>
      </c>
      <c r="C104" s="10">
        <v>3.9199999999999999E-2</v>
      </c>
      <c r="D104" s="10">
        <f t="shared" si="2"/>
        <v>0</v>
      </c>
      <c r="E104" s="10">
        <f t="shared" si="3"/>
        <v>0</v>
      </c>
    </row>
    <row r="105" spans="1:5" x14ac:dyDescent="0.25">
      <c r="A105" s="10">
        <v>-0.01</v>
      </c>
      <c r="B105" s="10">
        <v>0</v>
      </c>
      <c r="C105" s="10">
        <v>3.8399999999999997E-2</v>
      </c>
      <c r="D105" s="10">
        <f t="shared" si="2"/>
        <v>0</v>
      </c>
      <c r="E105" s="10">
        <f t="shared" si="3"/>
        <v>0</v>
      </c>
    </row>
    <row r="106" spans="1:5" x14ac:dyDescent="0.25">
      <c r="A106" s="10">
        <v>-9.9000000000000008E-3</v>
      </c>
      <c r="B106" s="10">
        <v>0.8</v>
      </c>
      <c r="C106" s="10">
        <v>3.44E-2</v>
      </c>
      <c r="D106" s="10">
        <f t="shared" si="2"/>
        <v>2.7520000000000003E-2</v>
      </c>
      <c r="E106" s="10">
        <f t="shared" si="3"/>
        <v>0.64000000000000012</v>
      </c>
    </row>
    <row r="107" spans="1:5" x14ac:dyDescent="0.25">
      <c r="A107" s="10">
        <v>-9.7999999999999997E-3</v>
      </c>
      <c r="B107" s="10">
        <v>0.8</v>
      </c>
      <c r="C107" s="10">
        <v>3.44E-2</v>
      </c>
      <c r="D107" s="10">
        <f t="shared" si="2"/>
        <v>2.7520000000000003E-2</v>
      </c>
      <c r="E107" s="10">
        <f t="shared" si="3"/>
        <v>0.64000000000000012</v>
      </c>
    </row>
    <row r="108" spans="1:5" x14ac:dyDescent="0.25">
      <c r="A108" s="10">
        <v>-9.7000000000000003E-3</v>
      </c>
      <c r="B108" s="10">
        <v>1.6</v>
      </c>
      <c r="C108" s="10">
        <v>3.04E-2</v>
      </c>
      <c r="D108" s="10">
        <f t="shared" si="2"/>
        <v>4.8640000000000003E-2</v>
      </c>
      <c r="E108" s="10">
        <f t="shared" si="3"/>
        <v>2.5600000000000005</v>
      </c>
    </row>
    <row r="109" spans="1:5" x14ac:dyDescent="0.25">
      <c r="A109" s="10">
        <v>-9.5999999999999992E-3</v>
      </c>
      <c r="B109" s="10">
        <v>1.6</v>
      </c>
      <c r="C109" s="10">
        <v>3.04E-2</v>
      </c>
      <c r="D109" s="10">
        <f t="shared" si="2"/>
        <v>4.8640000000000003E-2</v>
      </c>
      <c r="E109" s="10">
        <f t="shared" si="3"/>
        <v>2.5600000000000005</v>
      </c>
    </row>
    <row r="110" spans="1:5" x14ac:dyDescent="0.25">
      <c r="A110" s="10">
        <v>-9.4999999999999998E-3</v>
      </c>
      <c r="B110" s="10">
        <v>2.2000000000000002</v>
      </c>
      <c r="C110" s="10">
        <v>2.5600000000000001E-2</v>
      </c>
      <c r="D110" s="10">
        <f t="shared" si="2"/>
        <v>5.6320000000000009E-2</v>
      </c>
      <c r="E110" s="10">
        <f t="shared" si="3"/>
        <v>4.8400000000000007</v>
      </c>
    </row>
    <row r="111" spans="1:5" x14ac:dyDescent="0.25">
      <c r="A111" s="10">
        <v>-9.4000000000000004E-3</v>
      </c>
      <c r="B111" s="10">
        <v>2.2000000000000002</v>
      </c>
      <c r="C111" s="10">
        <v>2.5600000000000001E-2</v>
      </c>
      <c r="D111" s="10">
        <f t="shared" si="2"/>
        <v>5.6320000000000009E-2</v>
      </c>
      <c r="E111" s="10">
        <f t="shared" si="3"/>
        <v>4.8400000000000007</v>
      </c>
    </row>
    <row r="112" spans="1:5" x14ac:dyDescent="0.25">
      <c r="A112" s="10">
        <v>-9.2999999999999992E-3</v>
      </c>
      <c r="B112" s="10">
        <v>3</v>
      </c>
      <c r="C112" s="10">
        <v>2.0799999999999999E-2</v>
      </c>
      <c r="D112" s="10">
        <f t="shared" si="2"/>
        <v>6.2399999999999997E-2</v>
      </c>
      <c r="E112" s="10">
        <f t="shared" si="3"/>
        <v>9</v>
      </c>
    </row>
    <row r="113" spans="1:5" x14ac:dyDescent="0.25">
      <c r="A113" s="10">
        <v>-9.1999999999999998E-3</v>
      </c>
      <c r="B113" s="10">
        <v>3</v>
      </c>
      <c r="C113" s="10">
        <v>2.0799999999999999E-2</v>
      </c>
      <c r="D113" s="10">
        <f t="shared" si="2"/>
        <v>6.2399999999999997E-2</v>
      </c>
      <c r="E113" s="10">
        <f t="shared" si="3"/>
        <v>9</v>
      </c>
    </row>
    <row r="114" spans="1:5" x14ac:dyDescent="0.25">
      <c r="A114" s="10">
        <v>-9.1000000000000004E-3</v>
      </c>
      <c r="B114" s="10">
        <v>3.6</v>
      </c>
      <c r="C114" s="10">
        <v>1.6799999999999999E-2</v>
      </c>
      <c r="D114" s="10">
        <f t="shared" si="2"/>
        <v>6.0479999999999999E-2</v>
      </c>
      <c r="E114" s="10">
        <f t="shared" si="3"/>
        <v>12.96</v>
      </c>
    </row>
    <row r="115" spans="1:5" x14ac:dyDescent="0.25">
      <c r="A115" s="10">
        <v>-8.9999999999999993E-3</v>
      </c>
      <c r="B115" s="10">
        <v>3.8</v>
      </c>
      <c r="C115" s="10">
        <v>1.6E-2</v>
      </c>
      <c r="D115" s="10">
        <f t="shared" si="2"/>
        <v>6.08E-2</v>
      </c>
      <c r="E115" s="10">
        <f t="shared" si="3"/>
        <v>14.44</v>
      </c>
    </row>
    <row r="116" spans="1:5" x14ac:dyDescent="0.25">
      <c r="A116" s="10">
        <v>-8.8999999999999999E-3</v>
      </c>
      <c r="B116" s="10">
        <v>4.2</v>
      </c>
      <c r="C116" s="10">
        <v>1.12E-2</v>
      </c>
      <c r="D116" s="10">
        <f t="shared" si="2"/>
        <v>4.7039999999999998E-2</v>
      </c>
      <c r="E116" s="10">
        <f t="shared" si="3"/>
        <v>17.64</v>
      </c>
    </row>
    <row r="117" spans="1:5" x14ac:dyDescent="0.25">
      <c r="A117" s="10">
        <v>-8.8000000000000005E-3</v>
      </c>
      <c r="B117" s="10">
        <v>4.2</v>
      </c>
      <c r="C117" s="10">
        <v>1.12E-2</v>
      </c>
      <c r="D117" s="10">
        <f t="shared" si="2"/>
        <v>4.7039999999999998E-2</v>
      </c>
      <c r="E117" s="10">
        <f t="shared" si="3"/>
        <v>17.64</v>
      </c>
    </row>
    <row r="118" spans="1:5" x14ac:dyDescent="0.25">
      <c r="A118" s="10">
        <v>-8.6999999999999994E-3</v>
      </c>
      <c r="B118" s="10">
        <v>5</v>
      </c>
      <c r="C118" s="10">
        <v>6.4000000000000003E-3</v>
      </c>
      <c r="D118" s="10">
        <f t="shared" si="2"/>
        <v>3.2000000000000001E-2</v>
      </c>
      <c r="E118" s="10">
        <f t="shared" si="3"/>
        <v>25</v>
      </c>
    </row>
    <row r="119" spans="1:5" x14ac:dyDescent="0.25">
      <c r="A119" s="10">
        <v>-8.6E-3</v>
      </c>
      <c r="B119" s="10">
        <v>5</v>
      </c>
      <c r="C119" s="10">
        <v>6.4000000000000003E-3</v>
      </c>
      <c r="D119" s="10">
        <f t="shared" si="2"/>
        <v>3.2000000000000001E-2</v>
      </c>
      <c r="E119" s="10">
        <f t="shared" si="3"/>
        <v>25</v>
      </c>
    </row>
    <row r="120" spans="1:5" x14ac:dyDescent="0.25">
      <c r="A120" s="10">
        <v>-8.5000000000000006E-3</v>
      </c>
      <c r="B120" s="10">
        <v>5.6</v>
      </c>
      <c r="C120" s="10">
        <v>1.6000000000000001E-3</v>
      </c>
      <c r="D120" s="10">
        <f t="shared" si="2"/>
        <v>8.9599999999999992E-3</v>
      </c>
      <c r="E120" s="10">
        <f t="shared" si="3"/>
        <v>31.359999999999996</v>
      </c>
    </row>
    <row r="121" spans="1:5" x14ac:dyDescent="0.25">
      <c r="A121" s="10">
        <v>-8.3999999999999995E-3</v>
      </c>
      <c r="B121" s="10">
        <v>5.8</v>
      </c>
      <c r="C121" s="10">
        <v>8.0000000000000004E-4</v>
      </c>
      <c r="D121" s="10">
        <f t="shared" si="2"/>
        <v>4.64E-3</v>
      </c>
      <c r="E121" s="10">
        <f t="shared" si="3"/>
        <v>33.64</v>
      </c>
    </row>
    <row r="122" spans="1:5" x14ac:dyDescent="0.25">
      <c r="A122" s="10">
        <v>-8.3000000000000001E-3</v>
      </c>
      <c r="B122" s="10">
        <v>6.4</v>
      </c>
      <c r="C122" s="10">
        <v>-2.3999999999999998E-3</v>
      </c>
      <c r="D122" s="10">
        <f t="shared" si="2"/>
        <v>1.5359999999999999E-2</v>
      </c>
      <c r="E122" s="10">
        <f t="shared" si="3"/>
        <v>40.960000000000008</v>
      </c>
    </row>
    <row r="123" spans="1:5" x14ac:dyDescent="0.25">
      <c r="A123" s="10">
        <v>-8.2000000000000007E-3</v>
      </c>
      <c r="B123" s="10">
        <v>6.4</v>
      </c>
      <c r="C123" s="10">
        <v>-3.2000000000000002E-3</v>
      </c>
      <c r="D123" s="10">
        <f t="shared" si="2"/>
        <v>2.0480000000000002E-2</v>
      </c>
      <c r="E123" s="10">
        <f t="shared" si="3"/>
        <v>40.960000000000008</v>
      </c>
    </row>
    <row r="124" spans="1:5" x14ac:dyDescent="0.25">
      <c r="A124" s="10">
        <v>-8.0999999999999996E-3</v>
      </c>
      <c r="B124" s="10">
        <v>6.2</v>
      </c>
      <c r="C124" s="10">
        <v>-8.0000000000000002E-3</v>
      </c>
      <c r="D124" s="10">
        <f t="shared" si="2"/>
        <v>4.9600000000000005E-2</v>
      </c>
      <c r="E124" s="10">
        <f t="shared" si="3"/>
        <v>38.440000000000005</v>
      </c>
    </row>
    <row r="125" spans="1:5" x14ac:dyDescent="0.25">
      <c r="A125" s="10">
        <v>-8.0000000000000002E-3</v>
      </c>
      <c r="B125" s="10">
        <v>6.6</v>
      </c>
      <c r="C125" s="10">
        <v>-8.0000000000000002E-3</v>
      </c>
      <c r="D125" s="10">
        <f t="shared" si="2"/>
        <v>5.28E-2</v>
      </c>
      <c r="E125" s="10">
        <f t="shared" si="3"/>
        <v>43.559999999999995</v>
      </c>
    </row>
    <row r="126" spans="1:5" x14ac:dyDescent="0.25">
      <c r="A126" s="10">
        <v>-7.9000000000000008E-3</v>
      </c>
      <c r="B126" s="10">
        <v>7.4</v>
      </c>
      <c r="C126" s="10">
        <v>-1.2800000000000001E-2</v>
      </c>
      <c r="D126" s="10">
        <f t="shared" si="2"/>
        <v>9.4720000000000013E-2</v>
      </c>
      <c r="E126" s="10">
        <f t="shared" si="3"/>
        <v>54.760000000000005</v>
      </c>
    </row>
    <row r="127" spans="1:5" x14ac:dyDescent="0.25">
      <c r="A127" s="10">
        <v>-7.7999999999999996E-3</v>
      </c>
      <c r="B127" s="10">
        <v>7.4</v>
      </c>
      <c r="C127" s="10">
        <v>-1.3599999999999999E-2</v>
      </c>
      <c r="D127" s="10">
        <f t="shared" si="2"/>
        <v>0.10063999999999999</v>
      </c>
      <c r="E127" s="10">
        <f t="shared" si="3"/>
        <v>54.760000000000005</v>
      </c>
    </row>
    <row r="128" spans="1:5" x14ac:dyDescent="0.25">
      <c r="A128" s="10">
        <v>-7.7000000000000002E-3</v>
      </c>
      <c r="B128" s="10">
        <v>7.8</v>
      </c>
      <c r="C128" s="10">
        <v>-1.7600000000000001E-2</v>
      </c>
      <c r="D128" s="10">
        <f t="shared" si="2"/>
        <v>0.13728000000000001</v>
      </c>
      <c r="E128" s="10">
        <f t="shared" si="3"/>
        <v>60.839999999999996</v>
      </c>
    </row>
    <row r="129" spans="1:5" x14ac:dyDescent="0.25">
      <c r="A129" s="10">
        <v>-7.6E-3</v>
      </c>
      <c r="B129" s="10">
        <v>7.8</v>
      </c>
      <c r="C129" s="10">
        <v>-1.84E-2</v>
      </c>
      <c r="D129" s="10">
        <f t="shared" si="2"/>
        <v>0.14351999999999998</v>
      </c>
      <c r="E129" s="10">
        <f t="shared" si="3"/>
        <v>60.839999999999996</v>
      </c>
    </row>
    <row r="130" spans="1:5" x14ac:dyDescent="0.25">
      <c r="A130" s="10">
        <v>-7.4999999999999997E-3</v>
      </c>
      <c r="B130" s="10">
        <v>8.6</v>
      </c>
      <c r="C130" s="10">
        <v>-2.24E-2</v>
      </c>
      <c r="D130" s="10">
        <f t="shared" si="2"/>
        <v>0.19263999999999998</v>
      </c>
      <c r="E130" s="10">
        <f t="shared" si="3"/>
        <v>73.959999999999994</v>
      </c>
    </row>
    <row r="131" spans="1:5" x14ac:dyDescent="0.25">
      <c r="A131" s="10">
        <v>-7.4000000000000003E-3</v>
      </c>
      <c r="B131" s="10">
        <v>8.6</v>
      </c>
      <c r="C131" s="10">
        <v>-2.3199999999999998E-2</v>
      </c>
      <c r="D131" s="10">
        <f t="shared" ref="D131:D168" si="4">ABS(B131*C131)</f>
        <v>0.19951999999999998</v>
      </c>
      <c r="E131" s="10">
        <f t="shared" ref="E131:E168" si="5">B131*B131</f>
        <v>73.959999999999994</v>
      </c>
    </row>
    <row r="132" spans="1:5" x14ac:dyDescent="0.25">
      <c r="A132" s="10">
        <v>-7.3000000000000001E-3</v>
      </c>
      <c r="B132" s="10">
        <v>8.8000000000000007</v>
      </c>
      <c r="C132" s="10">
        <v>-2.8000000000000001E-2</v>
      </c>
      <c r="D132" s="10">
        <f t="shared" si="4"/>
        <v>0.24640000000000004</v>
      </c>
      <c r="E132" s="10">
        <f t="shared" si="5"/>
        <v>77.440000000000012</v>
      </c>
    </row>
    <row r="133" spans="1:5" x14ac:dyDescent="0.25">
      <c r="A133" s="10">
        <v>-7.1999999999999998E-3</v>
      </c>
      <c r="B133" s="10">
        <v>9</v>
      </c>
      <c r="C133" s="10">
        <v>-2.8799999999999999E-2</v>
      </c>
      <c r="D133" s="10">
        <f t="shared" si="4"/>
        <v>0.25919999999999999</v>
      </c>
      <c r="E133" s="10">
        <f t="shared" si="5"/>
        <v>81</v>
      </c>
    </row>
    <row r="134" spans="1:5" x14ac:dyDescent="0.25">
      <c r="A134" s="10">
        <v>-7.1000000000000004E-3</v>
      </c>
      <c r="B134" s="10">
        <v>9.1999999999999993</v>
      </c>
      <c r="C134" s="10">
        <v>-3.2800000000000003E-2</v>
      </c>
      <c r="D134" s="10">
        <f t="shared" si="4"/>
        <v>0.30176000000000003</v>
      </c>
      <c r="E134" s="10">
        <f t="shared" si="5"/>
        <v>84.639999999999986</v>
      </c>
    </row>
    <row r="135" spans="1:5" x14ac:dyDescent="0.25">
      <c r="A135" s="10">
        <v>-7.0000000000000001E-3</v>
      </c>
      <c r="B135" s="10">
        <v>9.1999999999999993</v>
      </c>
      <c r="C135" s="10">
        <v>-3.2800000000000003E-2</v>
      </c>
      <c r="D135" s="10">
        <f t="shared" si="4"/>
        <v>0.30176000000000003</v>
      </c>
      <c r="E135" s="10">
        <f t="shared" si="5"/>
        <v>84.639999999999986</v>
      </c>
    </row>
    <row r="136" spans="1:5" x14ac:dyDescent="0.25">
      <c r="A136" s="10">
        <v>-6.8999999999999999E-3</v>
      </c>
      <c r="B136" s="10">
        <v>9.6</v>
      </c>
      <c r="C136" s="10">
        <v>-3.7600000000000001E-2</v>
      </c>
      <c r="D136" s="10">
        <f t="shared" si="4"/>
        <v>0.36096</v>
      </c>
      <c r="E136" s="10">
        <f t="shared" si="5"/>
        <v>92.16</v>
      </c>
    </row>
    <row r="137" spans="1:5" x14ac:dyDescent="0.25">
      <c r="A137" s="10">
        <v>-6.7999999999999996E-3</v>
      </c>
      <c r="B137" s="10">
        <v>9.4</v>
      </c>
      <c r="C137" s="10">
        <v>-3.7600000000000001E-2</v>
      </c>
      <c r="D137" s="10">
        <f t="shared" si="4"/>
        <v>0.35344000000000003</v>
      </c>
      <c r="E137" s="10">
        <f t="shared" si="5"/>
        <v>88.360000000000014</v>
      </c>
    </row>
    <row r="138" spans="1:5" x14ac:dyDescent="0.25">
      <c r="A138" s="10">
        <v>-6.7000000000000002E-3</v>
      </c>
      <c r="B138" s="10">
        <v>9.8000000000000007</v>
      </c>
      <c r="C138" s="10">
        <v>-4.1599999999999998E-2</v>
      </c>
      <c r="D138" s="10">
        <f t="shared" si="4"/>
        <v>0.40767999999999999</v>
      </c>
      <c r="E138" s="10">
        <f t="shared" si="5"/>
        <v>96.04000000000002</v>
      </c>
    </row>
    <row r="139" spans="1:5" x14ac:dyDescent="0.25">
      <c r="A139" s="10">
        <v>-6.6E-3</v>
      </c>
      <c r="B139" s="10">
        <v>9.8000000000000007</v>
      </c>
      <c r="C139" s="10">
        <v>-4.0800000000000003E-2</v>
      </c>
      <c r="D139" s="10">
        <f t="shared" si="4"/>
        <v>0.39984000000000008</v>
      </c>
      <c r="E139" s="10">
        <f t="shared" si="5"/>
        <v>96.04000000000002</v>
      </c>
    </row>
    <row r="140" spans="1:5" x14ac:dyDescent="0.25">
      <c r="A140" s="10">
        <v>-6.4999999999999997E-3</v>
      </c>
      <c r="B140" s="10">
        <v>9.6</v>
      </c>
      <c r="C140" s="10">
        <v>-4.5600000000000002E-2</v>
      </c>
      <c r="D140" s="10">
        <f t="shared" si="4"/>
        <v>0.43775999999999998</v>
      </c>
      <c r="E140" s="10">
        <f t="shared" si="5"/>
        <v>92.16</v>
      </c>
    </row>
    <row r="141" spans="1:5" x14ac:dyDescent="0.25">
      <c r="A141" s="10">
        <v>-6.4000000000000003E-3</v>
      </c>
      <c r="B141" s="10">
        <v>9.8000000000000007</v>
      </c>
      <c r="C141" s="10">
        <v>-4.5600000000000002E-2</v>
      </c>
      <c r="D141" s="10">
        <f t="shared" si="4"/>
        <v>0.44688000000000005</v>
      </c>
      <c r="E141" s="10">
        <f t="shared" si="5"/>
        <v>96.04000000000002</v>
      </c>
    </row>
    <row r="142" spans="1:5" x14ac:dyDescent="0.25">
      <c r="A142" s="10">
        <v>-6.3E-3</v>
      </c>
      <c r="B142" s="10">
        <v>10</v>
      </c>
      <c r="C142" s="10">
        <v>-4.8800000000000003E-2</v>
      </c>
      <c r="D142" s="10">
        <f t="shared" si="4"/>
        <v>0.48800000000000004</v>
      </c>
      <c r="E142" s="10">
        <f t="shared" si="5"/>
        <v>100</v>
      </c>
    </row>
    <row r="143" spans="1:5" x14ac:dyDescent="0.25">
      <c r="A143" s="10">
        <v>-6.1999999999999998E-3</v>
      </c>
      <c r="B143" s="10">
        <v>10</v>
      </c>
      <c r="C143" s="10">
        <v>-4.8800000000000003E-2</v>
      </c>
      <c r="D143" s="10">
        <f t="shared" si="4"/>
        <v>0.48800000000000004</v>
      </c>
      <c r="E143" s="10">
        <f t="shared" si="5"/>
        <v>100</v>
      </c>
    </row>
    <row r="144" spans="1:5" x14ac:dyDescent="0.25">
      <c r="A144" s="10">
        <v>-6.1000000000000004E-3</v>
      </c>
      <c r="B144" s="10">
        <v>9.8000000000000007</v>
      </c>
      <c r="C144" s="10">
        <v>-5.1999999999999998E-2</v>
      </c>
      <c r="D144" s="10">
        <f t="shared" si="4"/>
        <v>0.50960000000000005</v>
      </c>
      <c r="E144" s="10">
        <f t="shared" si="5"/>
        <v>96.04000000000002</v>
      </c>
    </row>
    <row r="145" spans="1:5" x14ac:dyDescent="0.25">
      <c r="A145" s="10">
        <v>-6.0000000000000001E-3</v>
      </c>
      <c r="B145" s="10">
        <v>10</v>
      </c>
      <c r="C145" s="10">
        <v>-5.1999999999999998E-2</v>
      </c>
      <c r="D145" s="10">
        <f t="shared" si="4"/>
        <v>0.52</v>
      </c>
      <c r="E145" s="10">
        <f t="shared" si="5"/>
        <v>100</v>
      </c>
    </row>
    <row r="146" spans="1:5" x14ac:dyDescent="0.25">
      <c r="A146" s="10">
        <v>-5.8999999999999999E-3</v>
      </c>
      <c r="B146" s="10">
        <v>9.8000000000000007</v>
      </c>
      <c r="C146" s="10">
        <v>-5.5199999999999999E-2</v>
      </c>
      <c r="D146" s="10">
        <f t="shared" si="4"/>
        <v>0.54096</v>
      </c>
      <c r="E146" s="10">
        <f t="shared" si="5"/>
        <v>96.04000000000002</v>
      </c>
    </row>
    <row r="147" spans="1:5" x14ac:dyDescent="0.25">
      <c r="A147" s="10">
        <v>-5.7999999999999996E-3</v>
      </c>
      <c r="B147" s="10">
        <v>10</v>
      </c>
      <c r="C147" s="10">
        <v>-5.5199999999999999E-2</v>
      </c>
      <c r="D147" s="10">
        <f t="shared" si="4"/>
        <v>0.55200000000000005</v>
      </c>
      <c r="E147" s="10">
        <f t="shared" si="5"/>
        <v>100</v>
      </c>
    </row>
    <row r="148" spans="1:5" x14ac:dyDescent="0.25">
      <c r="A148" s="10">
        <v>-5.7000000000000002E-3</v>
      </c>
      <c r="B148" s="10">
        <v>9.8000000000000007</v>
      </c>
      <c r="C148" s="10">
        <v>-5.8400000000000001E-2</v>
      </c>
      <c r="D148" s="10">
        <f t="shared" si="4"/>
        <v>0.57232000000000005</v>
      </c>
      <c r="E148" s="10">
        <f t="shared" si="5"/>
        <v>96.04000000000002</v>
      </c>
    </row>
    <row r="149" spans="1:5" x14ac:dyDescent="0.25">
      <c r="A149" s="10">
        <v>-5.5999999999999999E-3</v>
      </c>
      <c r="B149" s="10">
        <v>10</v>
      </c>
      <c r="C149" s="10">
        <v>-5.8400000000000001E-2</v>
      </c>
      <c r="D149" s="10">
        <f t="shared" si="4"/>
        <v>0.58399999999999996</v>
      </c>
      <c r="E149" s="10">
        <f t="shared" si="5"/>
        <v>100</v>
      </c>
    </row>
    <row r="150" spans="1:5" x14ac:dyDescent="0.25">
      <c r="A150" s="10">
        <v>-5.4999999999999997E-3</v>
      </c>
      <c r="B150" s="10">
        <v>9.8000000000000007</v>
      </c>
      <c r="C150" s="10">
        <v>-0.06</v>
      </c>
      <c r="D150" s="10">
        <f t="shared" si="4"/>
        <v>0.58799999999999997</v>
      </c>
      <c r="E150" s="10">
        <f t="shared" si="5"/>
        <v>96.04000000000002</v>
      </c>
    </row>
    <row r="151" spans="1:5" x14ac:dyDescent="0.25">
      <c r="A151" s="10">
        <v>-5.4000000000000003E-3</v>
      </c>
      <c r="B151" s="10">
        <v>9.8000000000000007</v>
      </c>
      <c r="C151" s="10">
        <v>-6.08E-2</v>
      </c>
      <c r="D151" s="10">
        <f t="shared" si="4"/>
        <v>0.59584000000000004</v>
      </c>
      <c r="E151" s="10">
        <f t="shared" si="5"/>
        <v>96.04000000000002</v>
      </c>
    </row>
    <row r="152" spans="1:5" x14ac:dyDescent="0.25">
      <c r="A152" s="10">
        <v>-5.3E-3</v>
      </c>
      <c r="B152" s="10">
        <v>9.8000000000000007</v>
      </c>
      <c r="C152" s="10">
        <v>-6.1600000000000002E-2</v>
      </c>
      <c r="D152" s="10">
        <f t="shared" si="4"/>
        <v>0.60368000000000011</v>
      </c>
      <c r="E152" s="10">
        <f t="shared" si="5"/>
        <v>96.04000000000002</v>
      </c>
    </row>
    <row r="153" spans="1:5" x14ac:dyDescent="0.25">
      <c r="A153" s="10">
        <v>-5.1999999999999998E-3</v>
      </c>
      <c r="B153" s="10">
        <v>9.8000000000000007</v>
      </c>
      <c r="C153" s="10">
        <v>-6.1600000000000002E-2</v>
      </c>
      <c r="D153" s="10">
        <f t="shared" si="4"/>
        <v>0.60368000000000011</v>
      </c>
      <c r="E153" s="10">
        <f t="shared" si="5"/>
        <v>96.04000000000002</v>
      </c>
    </row>
    <row r="154" spans="1:5" x14ac:dyDescent="0.25">
      <c r="A154" s="10">
        <v>-5.1000000000000004E-3</v>
      </c>
      <c r="B154" s="10">
        <v>9.6</v>
      </c>
      <c r="C154" s="10">
        <v>-6.4000000000000001E-2</v>
      </c>
      <c r="D154" s="10">
        <f t="shared" si="4"/>
        <v>0.61439999999999995</v>
      </c>
      <c r="E154" s="10">
        <f t="shared" si="5"/>
        <v>92.16</v>
      </c>
    </row>
    <row r="155" spans="1:5" x14ac:dyDescent="0.25">
      <c r="A155" s="10">
        <v>-5.0000000000000001E-3</v>
      </c>
      <c r="B155" s="10">
        <v>9.8000000000000007</v>
      </c>
      <c r="C155" s="10">
        <v>-6.4000000000000001E-2</v>
      </c>
      <c r="D155" s="10">
        <f t="shared" si="4"/>
        <v>0.62720000000000009</v>
      </c>
      <c r="E155" s="10">
        <f t="shared" si="5"/>
        <v>96.04000000000002</v>
      </c>
    </row>
    <row r="156" spans="1:5" x14ac:dyDescent="0.25">
      <c r="A156" s="10">
        <v>-4.8999999999999998E-3</v>
      </c>
      <c r="B156" s="10">
        <v>9.4</v>
      </c>
      <c r="C156" s="10">
        <v>-6.4799999999999996E-2</v>
      </c>
      <c r="D156" s="10">
        <f t="shared" si="4"/>
        <v>0.60911999999999999</v>
      </c>
      <c r="E156" s="10">
        <f t="shared" si="5"/>
        <v>88.360000000000014</v>
      </c>
    </row>
    <row r="157" spans="1:5" x14ac:dyDescent="0.25">
      <c r="A157" s="10">
        <v>-4.7999999999999996E-3</v>
      </c>
      <c r="B157" s="10">
        <v>9.6</v>
      </c>
      <c r="C157" s="10">
        <v>-6.4799999999999996E-2</v>
      </c>
      <c r="D157" s="10">
        <f t="shared" si="4"/>
        <v>0.62207999999999997</v>
      </c>
      <c r="E157" s="10">
        <f t="shared" si="5"/>
        <v>92.16</v>
      </c>
    </row>
    <row r="158" spans="1:5" x14ac:dyDescent="0.25">
      <c r="A158" s="10">
        <v>-4.7000000000000002E-3</v>
      </c>
      <c r="B158" s="10">
        <v>9.4</v>
      </c>
      <c r="C158" s="10">
        <v>-6.5600000000000006E-2</v>
      </c>
      <c r="D158" s="10">
        <f t="shared" si="4"/>
        <v>0.61664000000000008</v>
      </c>
      <c r="E158" s="10">
        <f t="shared" si="5"/>
        <v>88.360000000000014</v>
      </c>
    </row>
    <row r="159" spans="1:5" x14ac:dyDescent="0.25">
      <c r="A159" s="10">
        <v>-4.5999999999999999E-3</v>
      </c>
      <c r="B159" s="10">
        <v>9.1999999999999993</v>
      </c>
      <c r="C159" s="10">
        <v>-6.6299999999999998E-2</v>
      </c>
      <c r="D159" s="10">
        <f t="shared" si="4"/>
        <v>0.60995999999999995</v>
      </c>
      <c r="E159" s="10">
        <f t="shared" si="5"/>
        <v>84.639999999999986</v>
      </c>
    </row>
    <row r="160" spans="1:5" x14ac:dyDescent="0.25">
      <c r="A160" s="10">
        <v>-4.4999999999999997E-3</v>
      </c>
      <c r="B160" s="10">
        <v>8.8000000000000007</v>
      </c>
      <c r="C160" s="10">
        <v>-6.7100000000000007E-2</v>
      </c>
      <c r="D160" s="10">
        <f t="shared" si="4"/>
        <v>0.59048000000000012</v>
      </c>
      <c r="E160" s="10">
        <f t="shared" si="5"/>
        <v>77.440000000000012</v>
      </c>
    </row>
    <row r="161" spans="1:5" x14ac:dyDescent="0.25">
      <c r="A161" s="10">
        <v>-4.4000000000000003E-3</v>
      </c>
      <c r="B161" s="10">
        <v>8.8000000000000007</v>
      </c>
      <c r="C161" s="10">
        <v>-6.7100000000000007E-2</v>
      </c>
      <c r="D161" s="10">
        <f t="shared" si="4"/>
        <v>0.59048000000000012</v>
      </c>
      <c r="E161" s="10">
        <f t="shared" si="5"/>
        <v>77.440000000000012</v>
      </c>
    </row>
    <row r="162" spans="1:5" x14ac:dyDescent="0.25">
      <c r="A162" s="10">
        <v>-4.3E-3</v>
      </c>
      <c r="B162" s="10">
        <v>8.6</v>
      </c>
      <c r="C162" s="10">
        <v>-6.6299999999999998E-2</v>
      </c>
      <c r="D162" s="10">
        <f t="shared" si="4"/>
        <v>0.57017999999999991</v>
      </c>
      <c r="E162" s="10">
        <f t="shared" si="5"/>
        <v>73.959999999999994</v>
      </c>
    </row>
    <row r="163" spans="1:5" x14ac:dyDescent="0.25">
      <c r="A163" s="10">
        <v>-4.1999999999999997E-3</v>
      </c>
      <c r="B163" s="10">
        <v>8.6</v>
      </c>
      <c r="C163" s="10">
        <v>-6.7100000000000007E-2</v>
      </c>
      <c r="D163" s="10">
        <f t="shared" si="4"/>
        <v>0.57706000000000002</v>
      </c>
      <c r="E163" s="10">
        <f t="shared" si="5"/>
        <v>73.959999999999994</v>
      </c>
    </row>
    <row r="164" spans="1:5" x14ac:dyDescent="0.25">
      <c r="A164" s="10">
        <v>-4.1000000000000003E-3</v>
      </c>
      <c r="B164" s="10">
        <v>8.1999999999999993</v>
      </c>
      <c r="C164" s="10">
        <v>-6.6299999999999998E-2</v>
      </c>
      <c r="D164" s="10">
        <f t="shared" si="4"/>
        <v>0.54365999999999992</v>
      </c>
      <c r="E164" s="10">
        <f t="shared" si="5"/>
        <v>67.239999999999995</v>
      </c>
    </row>
    <row r="165" spans="1:5" x14ac:dyDescent="0.25">
      <c r="A165" s="10">
        <v>-4.0000000000000001E-3</v>
      </c>
      <c r="B165" s="10">
        <v>8.1999999999999993</v>
      </c>
      <c r="C165" s="10">
        <v>-6.7100000000000007E-2</v>
      </c>
      <c r="D165" s="10">
        <f t="shared" si="4"/>
        <v>0.55022000000000004</v>
      </c>
      <c r="E165" s="10">
        <f t="shared" si="5"/>
        <v>67.239999999999995</v>
      </c>
    </row>
    <row r="166" spans="1:5" x14ac:dyDescent="0.25">
      <c r="A166" s="10">
        <v>-3.8999999999999998E-3</v>
      </c>
      <c r="B166" s="10">
        <v>7.8</v>
      </c>
      <c r="C166" s="10">
        <v>-6.6299999999999998E-2</v>
      </c>
      <c r="D166" s="10">
        <f t="shared" si="4"/>
        <v>0.51713999999999993</v>
      </c>
      <c r="E166" s="10">
        <f t="shared" si="5"/>
        <v>60.839999999999996</v>
      </c>
    </row>
    <row r="167" spans="1:5" x14ac:dyDescent="0.25">
      <c r="A167" s="10">
        <v>-3.8E-3</v>
      </c>
      <c r="B167" s="10">
        <v>7.8</v>
      </c>
      <c r="C167" s="10">
        <v>-6.6299999999999998E-2</v>
      </c>
      <c r="D167" s="10">
        <f t="shared" si="4"/>
        <v>0.51713999999999993</v>
      </c>
      <c r="E167" s="10">
        <f t="shared" si="5"/>
        <v>60.839999999999996</v>
      </c>
    </row>
    <row r="168" spans="1:5" x14ac:dyDescent="0.25">
      <c r="A168" s="10">
        <v>-3.7000000000000002E-3</v>
      </c>
      <c r="B168" s="10">
        <v>7.2</v>
      </c>
      <c r="C168" s="10">
        <v>-6.5600000000000006E-2</v>
      </c>
      <c r="D168" s="10">
        <f t="shared" si="4"/>
        <v>0.47232000000000007</v>
      </c>
      <c r="E168" s="10">
        <f t="shared" si="5"/>
        <v>51.84</v>
      </c>
    </row>
    <row r="169" spans="1:5" x14ac:dyDescent="0.25">
      <c r="A169" s="10">
        <v>-3.5999999999999999E-3</v>
      </c>
      <c r="B169" s="10">
        <v>7</v>
      </c>
      <c r="C169" s="10">
        <v>-6.5600000000000006E-2</v>
      </c>
    </row>
    <row r="170" spans="1:5" x14ac:dyDescent="0.25">
      <c r="A170" s="10">
        <v>-3.5000000000000001E-3</v>
      </c>
      <c r="B170" s="10">
        <v>6.6</v>
      </c>
      <c r="C170" s="10">
        <v>-6.4799999999999996E-2</v>
      </c>
    </row>
    <row r="171" spans="1:5" x14ac:dyDescent="0.25">
      <c r="A171" s="10">
        <v>-3.3999999999999998E-3</v>
      </c>
      <c r="B171" s="10">
        <v>6.4</v>
      </c>
      <c r="C171" s="10">
        <v>-6.4799999999999996E-2</v>
      </c>
    </row>
    <row r="172" spans="1:5" x14ac:dyDescent="0.25">
      <c r="A172" s="10">
        <v>-3.3E-3</v>
      </c>
      <c r="B172" s="10">
        <v>5.8</v>
      </c>
      <c r="C172" s="10">
        <v>-6.3100000000000003E-2</v>
      </c>
    </row>
    <row r="173" spans="1:5" x14ac:dyDescent="0.25">
      <c r="A173" s="10">
        <v>-3.2000000000000002E-3</v>
      </c>
      <c r="B173" s="10">
        <v>5.8</v>
      </c>
      <c r="C173" s="10">
        <v>-6.2399999999999997E-2</v>
      </c>
    </row>
    <row r="174" spans="1:5" x14ac:dyDescent="0.25">
      <c r="A174" s="10">
        <v>-3.0999999999999999E-3</v>
      </c>
      <c r="B174" s="10">
        <v>5.2</v>
      </c>
      <c r="C174" s="10">
        <v>-6.08E-2</v>
      </c>
    </row>
    <row r="175" spans="1:5" x14ac:dyDescent="0.25">
      <c r="A175" s="10">
        <v>-3.0000000000000001E-3</v>
      </c>
      <c r="B175" s="10">
        <v>5.2</v>
      </c>
      <c r="C175" s="10">
        <v>-6.08E-2</v>
      </c>
    </row>
    <row r="176" spans="1:5" x14ac:dyDescent="0.25">
      <c r="A176" s="10">
        <v>-2.8999999999999998E-3</v>
      </c>
      <c r="B176" s="10">
        <v>4.4000000000000004</v>
      </c>
      <c r="C176" s="10">
        <v>-5.8400000000000001E-2</v>
      </c>
    </row>
    <row r="177" spans="1:3" x14ac:dyDescent="0.25">
      <c r="A177" s="10">
        <v>-2.8E-3</v>
      </c>
      <c r="B177" s="10">
        <v>4.4000000000000004</v>
      </c>
      <c r="C177" s="10">
        <v>-5.8400000000000001E-2</v>
      </c>
    </row>
    <row r="178" spans="1:3" x14ac:dyDescent="0.25">
      <c r="A178" s="10">
        <v>-2.7000000000000001E-3</v>
      </c>
      <c r="B178" s="10">
        <v>3.8</v>
      </c>
      <c r="C178" s="10">
        <v>-5.5199999999999999E-2</v>
      </c>
    </row>
    <row r="179" spans="1:3" x14ac:dyDescent="0.25">
      <c r="A179" s="10">
        <v>-2.5999999999999999E-3</v>
      </c>
      <c r="B179" s="10">
        <v>3.8</v>
      </c>
      <c r="C179" s="10">
        <v>-5.5199999999999999E-2</v>
      </c>
    </row>
    <row r="180" spans="1:3" x14ac:dyDescent="0.25">
      <c r="A180" s="10">
        <v>-2.5000000000000001E-3</v>
      </c>
      <c r="B180" s="10">
        <v>3.4</v>
      </c>
      <c r="C180" s="10">
        <v>-5.1999999999999998E-2</v>
      </c>
    </row>
    <row r="181" spans="1:3" x14ac:dyDescent="0.25">
      <c r="A181" s="10">
        <v>-2.3999999999999998E-3</v>
      </c>
      <c r="B181" s="10">
        <v>3.2</v>
      </c>
      <c r="C181" s="10">
        <v>-5.1999999999999998E-2</v>
      </c>
    </row>
    <row r="182" spans="1:3" x14ac:dyDescent="0.25">
      <c r="A182" s="10">
        <v>-2.3E-3</v>
      </c>
      <c r="B182" s="10">
        <v>2.4</v>
      </c>
      <c r="C182" s="10">
        <v>-4.8800000000000003E-2</v>
      </c>
    </row>
    <row r="183" spans="1:3" x14ac:dyDescent="0.25">
      <c r="A183" s="10">
        <v>-2.2000000000000001E-3</v>
      </c>
      <c r="B183" s="10">
        <v>2.4</v>
      </c>
      <c r="C183" s="10">
        <v>-4.8800000000000003E-2</v>
      </c>
    </row>
    <row r="184" spans="1:3" x14ac:dyDescent="0.25">
      <c r="A184" s="10">
        <v>-2.0999999999999999E-3</v>
      </c>
      <c r="B184" s="10">
        <v>1.6</v>
      </c>
      <c r="C184" s="10">
        <v>-4.5600000000000002E-2</v>
      </c>
    </row>
    <row r="185" spans="1:3" x14ac:dyDescent="0.25">
      <c r="A185" s="10">
        <v>-2E-3</v>
      </c>
      <c r="B185" s="10">
        <v>1.6</v>
      </c>
      <c r="C185" s="10">
        <v>-4.5600000000000002E-2</v>
      </c>
    </row>
    <row r="186" spans="1:3" x14ac:dyDescent="0.25">
      <c r="A186" s="10">
        <v>-1.9E-3</v>
      </c>
      <c r="B186" s="10">
        <v>0.6</v>
      </c>
      <c r="C186" s="10">
        <v>-4.24E-2</v>
      </c>
    </row>
    <row r="187" spans="1:3" x14ac:dyDescent="0.25">
      <c r="A187" s="10">
        <v>-1.8E-3</v>
      </c>
      <c r="B187" s="10">
        <v>0.6</v>
      </c>
      <c r="C187" s="10">
        <v>-4.1599999999999998E-2</v>
      </c>
    </row>
    <row r="188" spans="1:3" x14ac:dyDescent="0.25">
      <c r="A188" s="10">
        <v>-1.6999999999999999E-3</v>
      </c>
      <c r="B188" s="10">
        <v>-0.2</v>
      </c>
      <c r="C188" s="10">
        <v>-3.7600000000000001E-2</v>
      </c>
    </row>
    <row r="189" spans="1:3" x14ac:dyDescent="0.25">
      <c r="A189" s="10">
        <v>-1.6000000000000001E-3</v>
      </c>
      <c r="B189" s="10">
        <v>-0.2</v>
      </c>
      <c r="C189" s="10">
        <v>-3.7600000000000001E-2</v>
      </c>
    </row>
    <row r="190" spans="1:3" x14ac:dyDescent="0.25">
      <c r="A190" s="10">
        <v>-1.5E-3</v>
      </c>
      <c r="B190" s="10">
        <v>-0.6</v>
      </c>
      <c r="C190" s="10">
        <v>-3.3599999999999998E-2</v>
      </c>
    </row>
    <row r="191" spans="1:3" x14ac:dyDescent="0.25">
      <c r="A191" s="10">
        <v>-1.4E-3</v>
      </c>
      <c r="B191" s="10">
        <v>-0.6</v>
      </c>
      <c r="C191" s="10">
        <v>-3.3599999999999998E-2</v>
      </c>
    </row>
    <row r="192" spans="1:3" x14ac:dyDescent="0.25">
      <c r="A192" s="10">
        <v>-1.2999999999999999E-3</v>
      </c>
      <c r="B192" s="10">
        <v>-1.2</v>
      </c>
      <c r="C192" s="10">
        <v>-2.9600000000000001E-2</v>
      </c>
    </row>
    <row r="193" spans="1:3" x14ac:dyDescent="0.25">
      <c r="A193" s="10">
        <v>-1.1999999999999999E-3</v>
      </c>
      <c r="B193" s="10">
        <v>-1.4</v>
      </c>
      <c r="C193" s="10">
        <v>-2.8799999999999999E-2</v>
      </c>
    </row>
    <row r="194" spans="1:3" x14ac:dyDescent="0.25">
      <c r="A194" s="10">
        <v>-1.1000000000000001E-3</v>
      </c>
      <c r="B194" s="10">
        <v>-2</v>
      </c>
      <c r="C194" s="10">
        <v>-2.4799999999999999E-2</v>
      </c>
    </row>
    <row r="195" spans="1:3" x14ac:dyDescent="0.25">
      <c r="A195" s="10">
        <v>-9.999989999999999E-4</v>
      </c>
      <c r="B195" s="10">
        <v>-2</v>
      </c>
      <c r="C195" s="10">
        <v>-2.4E-2</v>
      </c>
    </row>
    <row r="196" spans="1:3" x14ac:dyDescent="0.25">
      <c r="A196" s="10">
        <v>-8.9999899999999996E-4</v>
      </c>
      <c r="B196" s="10">
        <v>-2.6</v>
      </c>
      <c r="C196" s="10">
        <v>-0.02</v>
      </c>
    </row>
    <row r="197" spans="1:3" x14ac:dyDescent="0.25">
      <c r="A197" s="10">
        <v>-7.9999900000000002E-4</v>
      </c>
      <c r="B197" s="10">
        <v>-2.6</v>
      </c>
      <c r="C197" s="10">
        <v>-0.02</v>
      </c>
    </row>
    <row r="198" spans="1:3" x14ac:dyDescent="0.25">
      <c r="A198" s="10">
        <v>-6.9999899999999998E-4</v>
      </c>
      <c r="B198" s="10">
        <v>-3.4</v>
      </c>
      <c r="C198" s="10">
        <v>-1.44E-2</v>
      </c>
    </row>
    <row r="199" spans="1:3" x14ac:dyDescent="0.25">
      <c r="A199" s="10">
        <v>-5.9999900000000004E-4</v>
      </c>
      <c r="B199" s="10">
        <v>-3.4</v>
      </c>
      <c r="C199" s="10">
        <v>-1.44E-2</v>
      </c>
    </row>
    <row r="200" spans="1:3" x14ac:dyDescent="0.25">
      <c r="A200" s="10">
        <v>-4.9999899999999999E-4</v>
      </c>
      <c r="B200" s="10">
        <v>-4</v>
      </c>
      <c r="C200" s="10">
        <v>-9.5999999999999992E-3</v>
      </c>
    </row>
    <row r="201" spans="1:3" x14ac:dyDescent="0.25">
      <c r="A201" s="10">
        <v>-3.99999E-4</v>
      </c>
      <c r="B201" s="10">
        <v>-4</v>
      </c>
      <c r="C201" s="10">
        <v>-9.5999999999999992E-3</v>
      </c>
    </row>
    <row r="202" spans="1:3" x14ac:dyDescent="0.25">
      <c r="A202" s="10">
        <v>-2.9999900000000001E-4</v>
      </c>
      <c r="B202" s="10">
        <v>-4.8</v>
      </c>
      <c r="C202" s="10">
        <v>-4.7999999999999996E-3</v>
      </c>
    </row>
    <row r="203" spans="1:3" x14ac:dyDescent="0.25">
      <c r="A203" s="10">
        <v>-1.9999899999999999E-4</v>
      </c>
      <c r="B203" s="10">
        <v>-4.5999999999999996</v>
      </c>
      <c r="C203" s="10">
        <v>-4.0000000000000001E-3</v>
      </c>
    </row>
    <row r="204" spans="1:3" x14ac:dyDescent="0.25">
      <c r="A204" s="10">
        <v>-9.9999000000000003E-5</v>
      </c>
      <c r="B204" s="10">
        <v>-5.6</v>
      </c>
      <c r="C204" s="10">
        <v>-8.0000000000000004E-4</v>
      </c>
    </row>
    <row r="205" spans="1:3" x14ac:dyDescent="0.25">
      <c r="A205" s="10">
        <v>8.1509300000000005E-10</v>
      </c>
      <c r="B205" s="10">
        <v>-5.6</v>
      </c>
      <c r="C205" s="10">
        <v>0</v>
      </c>
    </row>
    <row r="206" spans="1:3" x14ac:dyDescent="0.25">
      <c r="A206" s="10">
        <v>1.0000099999999999E-4</v>
      </c>
      <c r="B206" s="10">
        <v>-6.2</v>
      </c>
      <c r="C206" s="10">
        <v>4.0000000000000001E-3</v>
      </c>
    </row>
    <row r="207" spans="1:3" x14ac:dyDescent="0.25">
      <c r="A207" s="10">
        <v>2.0000000000000001E-4</v>
      </c>
      <c r="B207" s="10">
        <v>-6</v>
      </c>
      <c r="C207" s="10">
        <v>4.7999999999999996E-3</v>
      </c>
    </row>
    <row r="208" spans="1:3" x14ac:dyDescent="0.25">
      <c r="A208" s="10">
        <v>3.0000099999999999E-4</v>
      </c>
      <c r="B208" s="10">
        <v>-6.4</v>
      </c>
      <c r="C208" s="10">
        <v>9.5999999999999992E-3</v>
      </c>
    </row>
    <row r="209" spans="1:3" x14ac:dyDescent="0.25">
      <c r="A209" s="10">
        <v>4.0000099999999998E-4</v>
      </c>
      <c r="B209" s="10">
        <v>-6.4</v>
      </c>
      <c r="C209" s="10">
        <v>1.04E-2</v>
      </c>
    </row>
    <row r="210" spans="1:3" x14ac:dyDescent="0.25">
      <c r="A210" s="10">
        <v>5.0000100000000003E-4</v>
      </c>
      <c r="B210" s="10">
        <v>-7.2</v>
      </c>
      <c r="C210" s="10">
        <v>1.44E-2</v>
      </c>
    </row>
    <row r="211" spans="1:3" x14ac:dyDescent="0.25">
      <c r="A211" s="10">
        <v>6.0000099999999996E-4</v>
      </c>
      <c r="B211" s="10">
        <v>-7.2</v>
      </c>
      <c r="C211" s="10">
        <v>1.52E-2</v>
      </c>
    </row>
    <row r="212" spans="1:3" x14ac:dyDescent="0.25">
      <c r="A212" s="10">
        <v>7.0000100000000001E-4</v>
      </c>
      <c r="B212" s="10">
        <v>-7.4</v>
      </c>
      <c r="C212" s="10">
        <v>0.02</v>
      </c>
    </row>
    <row r="213" spans="1:3" x14ac:dyDescent="0.25">
      <c r="A213" s="10">
        <v>8.0000100000000005E-4</v>
      </c>
      <c r="B213" s="10">
        <v>-7.8</v>
      </c>
      <c r="C213" s="10">
        <v>0.02</v>
      </c>
    </row>
    <row r="214" spans="1:3" x14ac:dyDescent="0.25">
      <c r="A214" s="10">
        <v>9.0000099999999999E-4</v>
      </c>
      <c r="B214" s="10">
        <v>-8.4</v>
      </c>
      <c r="C214" s="10">
        <v>2.4E-2</v>
      </c>
    </row>
    <row r="215" spans="1:3" x14ac:dyDescent="0.25">
      <c r="A215" s="10">
        <v>1E-3</v>
      </c>
      <c r="B215" s="10">
        <v>-8.1999999999999993</v>
      </c>
      <c r="C215" s="10">
        <v>2.5600000000000001E-2</v>
      </c>
    </row>
    <row r="216" spans="1:3" x14ac:dyDescent="0.25">
      <c r="A216" s="10">
        <v>1.1000000000000001E-3</v>
      </c>
      <c r="B216" s="10">
        <v>-8.6</v>
      </c>
      <c r="C216" s="10">
        <v>2.9600000000000001E-2</v>
      </c>
    </row>
    <row r="217" spans="1:3" x14ac:dyDescent="0.25">
      <c r="A217" s="10">
        <v>1.1999999999999999E-3</v>
      </c>
      <c r="B217" s="10">
        <v>-8.6</v>
      </c>
      <c r="C217" s="10">
        <v>3.04E-2</v>
      </c>
    </row>
    <row r="218" spans="1:3" x14ac:dyDescent="0.25">
      <c r="A218" s="10">
        <v>1.2999999999999999E-3</v>
      </c>
      <c r="B218" s="10">
        <v>-9</v>
      </c>
      <c r="C218" s="10">
        <v>3.44E-2</v>
      </c>
    </row>
    <row r="219" spans="1:3" x14ac:dyDescent="0.25">
      <c r="A219" s="10">
        <v>1.4E-3</v>
      </c>
      <c r="B219" s="10">
        <v>-9</v>
      </c>
      <c r="C219" s="10">
        <v>3.44E-2</v>
      </c>
    </row>
    <row r="220" spans="1:3" x14ac:dyDescent="0.25">
      <c r="A220" s="10">
        <v>1.5E-3</v>
      </c>
      <c r="B220" s="10">
        <v>-9.1999999999999993</v>
      </c>
      <c r="C220" s="10">
        <v>3.8399999999999997E-2</v>
      </c>
    </row>
    <row r="221" spans="1:3" x14ac:dyDescent="0.25">
      <c r="A221" s="10">
        <v>1.6000000000000001E-3</v>
      </c>
      <c r="B221" s="10">
        <v>-9.4</v>
      </c>
      <c r="C221" s="10">
        <v>3.8399999999999997E-2</v>
      </c>
    </row>
    <row r="222" spans="1:3" x14ac:dyDescent="0.25">
      <c r="A222" s="10">
        <v>1.6999999999999999E-3</v>
      </c>
      <c r="B222" s="10">
        <v>-9.1999999999999993</v>
      </c>
      <c r="C222" s="10">
        <v>4.24E-2</v>
      </c>
    </row>
    <row r="223" spans="1:3" x14ac:dyDescent="0.25">
      <c r="A223" s="10">
        <v>1.8E-3</v>
      </c>
      <c r="B223" s="10">
        <v>-9.6</v>
      </c>
      <c r="C223" s="10">
        <v>4.3200000000000002E-2</v>
      </c>
    </row>
    <row r="224" spans="1:3" x14ac:dyDescent="0.25">
      <c r="A224" s="10">
        <v>1.9E-3</v>
      </c>
      <c r="B224" s="10">
        <v>-9.4</v>
      </c>
      <c r="C224" s="10">
        <v>4.6399999999999997E-2</v>
      </c>
    </row>
    <row r="225" spans="1:3" x14ac:dyDescent="0.25">
      <c r="A225" s="10">
        <v>2E-3</v>
      </c>
      <c r="B225" s="10">
        <v>-9.6</v>
      </c>
      <c r="C225" s="10">
        <v>4.7199999999999999E-2</v>
      </c>
    </row>
    <row r="226" spans="1:3" x14ac:dyDescent="0.25">
      <c r="A226" s="10">
        <v>2.0999999999999999E-3</v>
      </c>
      <c r="B226" s="10">
        <v>-9.4</v>
      </c>
      <c r="C226" s="10">
        <v>4.9599999999999998E-2</v>
      </c>
    </row>
    <row r="227" spans="1:3" x14ac:dyDescent="0.25">
      <c r="A227" s="10">
        <v>2.2000000000000001E-3</v>
      </c>
      <c r="B227" s="10">
        <v>-9.6</v>
      </c>
      <c r="C227" s="10">
        <v>5.04E-2</v>
      </c>
    </row>
    <row r="228" spans="1:3" x14ac:dyDescent="0.25">
      <c r="A228" s="10">
        <v>2.3E-3</v>
      </c>
      <c r="B228" s="10">
        <v>-9.6</v>
      </c>
      <c r="C228" s="10">
        <v>5.28E-2</v>
      </c>
    </row>
    <row r="229" spans="1:3" x14ac:dyDescent="0.25">
      <c r="A229" s="10">
        <v>2.3999999999999998E-3</v>
      </c>
      <c r="B229" s="10">
        <v>-9.6</v>
      </c>
      <c r="C229" s="10">
        <v>5.3600000000000002E-2</v>
      </c>
    </row>
    <row r="230" spans="1:3" x14ac:dyDescent="0.25">
      <c r="A230" s="10">
        <v>2.5000000000000001E-3</v>
      </c>
      <c r="B230" s="10">
        <v>-9.6</v>
      </c>
      <c r="C230" s="10">
        <v>5.6000000000000001E-2</v>
      </c>
    </row>
    <row r="231" spans="1:3" x14ac:dyDescent="0.25">
      <c r="A231" s="10">
        <v>2.5999999999999999E-3</v>
      </c>
      <c r="B231" s="10">
        <v>-9.6</v>
      </c>
      <c r="C231" s="10">
        <v>5.6000000000000001E-2</v>
      </c>
    </row>
    <row r="232" spans="1:3" x14ac:dyDescent="0.25">
      <c r="A232" s="10">
        <v>2.7000000000000001E-3</v>
      </c>
      <c r="B232" s="10">
        <v>-9.4</v>
      </c>
      <c r="C232" s="10">
        <v>5.8400000000000001E-2</v>
      </c>
    </row>
    <row r="233" spans="1:3" x14ac:dyDescent="0.25">
      <c r="A233" s="10">
        <v>2.8E-3</v>
      </c>
      <c r="B233" s="10">
        <v>-9.6</v>
      </c>
      <c r="C233" s="10">
        <v>5.8400000000000001E-2</v>
      </c>
    </row>
    <row r="234" spans="1:3" x14ac:dyDescent="0.25">
      <c r="A234" s="10">
        <v>2.8999999999999998E-3</v>
      </c>
      <c r="B234" s="10">
        <v>-9.6</v>
      </c>
      <c r="C234" s="10">
        <v>6.1600000000000002E-2</v>
      </c>
    </row>
    <row r="235" spans="1:3" x14ac:dyDescent="0.25">
      <c r="A235" s="10">
        <v>3.0000000000000001E-3</v>
      </c>
      <c r="B235" s="10">
        <v>-9.6</v>
      </c>
      <c r="C235" s="10">
        <v>6.08E-2</v>
      </c>
    </row>
    <row r="236" spans="1:3" x14ac:dyDescent="0.25">
      <c r="A236" s="10">
        <v>3.0999999999999999E-3</v>
      </c>
      <c r="B236" s="10">
        <v>-9.4</v>
      </c>
      <c r="C236" s="10">
        <v>6.2399999999999997E-2</v>
      </c>
    </row>
    <row r="237" spans="1:3" x14ac:dyDescent="0.25">
      <c r="A237" s="10">
        <v>3.2000000000000002E-3</v>
      </c>
      <c r="B237" s="10">
        <v>-9.4</v>
      </c>
      <c r="C237" s="10">
        <v>6.2399999999999997E-2</v>
      </c>
    </row>
    <row r="238" spans="1:3" x14ac:dyDescent="0.25">
      <c r="A238" s="10">
        <v>3.3E-3</v>
      </c>
      <c r="B238" s="10">
        <v>-9.6</v>
      </c>
      <c r="C238" s="10">
        <v>6.4000000000000001E-2</v>
      </c>
    </row>
    <row r="239" spans="1:3" x14ac:dyDescent="0.25">
      <c r="A239" s="10">
        <v>3.3999999999999998E-3</v>
      </c>
      <c r="B239" s="10">
        <v>-9.4</v>
      </c>
      <c r="C239" s="10">
        <v>6.4799999999999996E-2</v>
      </c>
    </row>
    <row r="240" spans="1:3" x14ac:dyDescent="0.25">
      <c r="A240" s="10">
        <v>3.5000000000000001E-3</v>
      </c>
      <c r="B240" s="10">
        <v>-9.1999999999999993</v>
      </c>
      <c r="C240" s="10">
        <v>6.5600000000000006E-2</v>
      </c>
    </row>
    <row r="241" spans="1:3" x14ac:dyDescent="0.25">
      <c r="A241" s="10">
        <v>3.5999999999999999E-3</v>
      </c>
      <c r="B241" s="10">
        <v>-9.1999999999999993</v>
      </c>
      <c r="C241" s="10">
        <v>6.6299999999999998E-2</v>
      </c>
    </row>
    <row r="242" spans="1:3" x14ac:dyDescent="0.25">
      <c r="A242" s="10">
        <v>3.7000000000000002E-3</v>
      </c>
      <c r="B242" s="10">
        <v>-8.8000000000000007</v>
      </c>
      <c r="C242" s="10">
        <v>6.5600000000000006E-2</v>
      </c>
    </row>
    <row r="243" spans="1:3" x14ac:dyDescent="0.25">
      <c r="A243" s="10">
        <v>3.8E-3</v>
      </c>
      <c r="B243" s="10">
        <v>-8.8000000000000007</v>
      </c>
      <c r="C243" s="10">
        <v>6.6299999999999998E-2</v>
      </c>
    </row>
    <row r="244" spans="1:3" x14ac:dyDescent="0.25">
      <c r="A244" s="10">
        <v>3.8999999999999998E-3</v>
      </c>
      <c r="B244" s="10">
        <v>-8.6</v>
      </c>
      <c r="C244" s="10">
        <v>6.7100000000000007E-2</v>
      </c>
    </row>
    <row r="245" spans="1:3" x14ac:dyDescent="0.25">
      <c r="A245" s="10">
        <v>4.0000000000000001E-3</v>
      </c>
      <c r="B245" s="10">
        <v>-8.6</v>
      </c>
      <c r="C245" s="10">
        <v>6.7100000000000007E-2</v>
      </c>
    </row>
    <row r="246" spans="1:3" x14ac:dyDescent="0.25">
      <c r="A246" s="10">
        <v>4.1000000000000003E-3</v>
      </c>
      <c r="B246" s="10">
        <v>-8</v>
      </c>
      <c r="C246" s="10">
        <v>6.7100000000000007E-2</v>
      </c>
    </row>
    <row r="247" spans="1:3" x14ac:dyDescent="0.25">
      <c r="A247" s="10">
        <v>4.1999999999999997E-3</v>
      </c>
      <c r="B247" s="10">
        <v>-8.1999999999999993</v>
      </c>
      <c r="C247" s="10">
        <v>6.7100000000000007E-2</v>
      </c>
    </row>
    <row r="248" spans="1:3" x14ac:dyDescent="0.25">
      <c r="A248" s="10">
        <v>4.3E-3</v>
      </c>
      <c r="B248" s="10">
        <v>-7.6</v>
      </c>
      <c r="C248" s="10">
        <v>6.7100000000000007E-2</v>
      </c>
    </row>
    <row r="249" spans="1:3" x14ac:dyDescent="0.25">
      <c r="A249" s="10">
        <v>4.4000000000000003E-3</v>
      </c>
      <c r="B249" s="10">
        <v>-7.8</v>
      </c>
      <c r="C249" s="10">
        <v>6.7100000000000007E-2</v>
      </c>
    </row>
    <row r="250" spans="1:3" x14ac:dyDescent="0.25">
      <c r="A250" s="10">
        <v>4.4999999999999997E-3</v>
      </c>
      <c r="B250" s="10">
        <v>-7.2</v>
      </c>
      <c r="C250" s="10">
        <v>6.6299999999999998E-2</v>
      </c>
    </row>
    <row r="251" spans="1:3" x14ac:dyDescent="0.25">
      <c r="A251" s="10">
        <v>4.5999999999999999E-3</v>
      </c>
      <c r="B251" s="10">
        <v>-7.2</v>
      </c>
      <c r="C251" s="10">
        <v>6.7100000000000007E-2</v>
      </c>
    </row>
    <row r="252" spans="1:3" x14ac:dyDescent="0.25">
      <c r="A252" s="10">
        <v>4.7000000000000002E-3</v>
      </c>
      <c r="B252" s="10">
        <v>-6.6</v>
      </c>
      <c r="C252" s="10">
        <v>6.5600000000000006E-2</v>
      </c>
    </row>
    <row r="253" spans="1:3" x14ac:dyDescent="0.25">
      <c r="A253" s="10">
        <v>4.7999999999999996E-3</v>
      </c>
      <c r="B253" s="10">
        <v>-6.6</v>
      </c>
      <c r="C253" s="10">
        <v>6.5600000000000006E-2</v>
      </c>
    </row>
    <row r="254" spans="1:3" x14ac:dyDescent="0.25">
      <c r="A254" s="10">
        <v>4.8999999999999998E-3</v>
      </c>
      <c r="B254" s="10">
        <v>-6.2</v>
      </c>
      <c r="C254" s="10">
        <v>6.4799999999999996E-2</v>
      </c>
    </row>
    <row r="255" spans="1:3" x14ac:dyDescent="0.25">
      <c r="A255" s="10">
        <v>5.0000000000000001E-3</v>
      </c>
      <c r="B255" s="10">
        <v>-5.8</v>
      </c>
      <c r="C255" s="10">
        <v>6.4799999999999996E-2</v>
      </c>
    </row>
    <row r="256" spans="1:3" x14ac:dyDescent="0.25">
      <c r="A256" s="10">
        <v>5.1000000000000004E-3</v>
      </c>
      <c r="B256" s="10">
        <v>-5.4</v>
      </c>
      <c r="C256" s="10">
        <v>6.3100000000000003E-2</v>
      </c>
    </row>
    <row r="257" spans="1:3" x14ac:dyDescent="0.25">
      <c r="A257" s="10">
        <v>5.1999999999999998E-3</v>
      </c>
      <c r="B257" s="10">
        <v>-5.4</v>
      </c>
      <c r="C257" s="10">
        <v>6.2399999999999997E-2</v>
      </c>
    </row>
    <row r="258" spans="1:3" x14ac:dyDescent="0.25">
      <c r="A258" s="10">
        <v>5.3E-3</v>
      </c>
      <c r="B258" s="10">
        <v>-4.4000000000000004</v>
      </c>
      <c r="C258" s="10">
        <v>6.08E-2</v>
      </c>
    </row>
    <row r="259" spans="1:3" x14ac:dyDescent="0.25">
      <c r="A259" s="10">
        <v>5.4000000000000003E-3</v>
      </c>
      <c r="B259" s="10">
        <v>-4.4000000000000004</v>
      </c>
      <c r="C259" s="10">
        <v>6.08E-2</v>
      </c>
    </row>
    <row r="260" spans="1:3" x14ac:dyDescent="0.25">
      <c r="A260" s="10">
        <v>5.4999999999999997E-3</v>
      </c>
      <c r="B260" s="10">
        <v>-3.8</v>
      </c>
      <c r="C260" s="10">
        <v>5.7599999999999998E-2</v>
      </c>
    </row>
    <row r="261" spans="1:3" x14ac:dyDescent="0.25">
      <c r="A261" s="10">
        <v>5.5999999999999999E-3</v>
      </c>
      <c r="B261" s="10">
        <v>-3.8</v>
      </c>
      <c r="C261" s="10">
        <v>5.7599999999999998E-2</v>
      </c>
    </row>
    <row r="262" spans="1:3" x14ac:dyDescent="0.25">
      <c r="A262" s="10">
        <v>5.7000000000000002E-3</v>
      </c>
      <c r="B262" s="10">
        <v>-3.2</v>
      </c>
      <c r="C262" s="10">
        <v>5.5199999999999999E-2</v>
      </c>
    </row>
    <row r="263" spans="1:3" x14ac:dyDescent="0.25">
      <c r="A263" s="10">
        <v>5.7999999999999996E-3</v>
      </c>
      <c r="B263" s="10">
        <v>-3.2</v>
      </c>
      <c r="C263" s="10">
        <v>5.5199999999999999E-2</v>
      </c>
    </row>
    <row r="264" spans="1:3" x14ac:dyDescent="0.25">
      <c r="A264" s="10">
        <v>5.8999999999999999E-3</v>
      </c>
      <c r="B264" s="10">
        <v>-2.6</v>
      </c>
      <c r="C264" s="10">
        <v>5.28E-2</v>
      </c>
    </row>
    <row r="265" spans="1:3" x14ac:dyDescent="0.25">
      <c r="A265" s="10">
        <v>6.0000000000000001E-3</v>
      </c>
      <c r="B265" s="10">
        <v>-2.4</v>
      </c>
      <c r="C265" s="10">
        <v>5.1999999999999998E-2</v>
      </c>
    </row>
    <row r="266" spans="1:3" x14ac:dyDescent="0.25">
      <c r="A266" s="10">
        <v>6.1000000000000004E-3</v>
      </c>
      <c r="B266" s="10">
        <v>-2</v>
      </c>
      <c r="C266" s="10">
        <v>4.8800000000000003E-2</v>
      </c>
    </row>
    <row r="267" spans="1:3" x14ac:dyDescent="0.25">
      <c r="A267" s="10">
        <v>6.1999999999999998E-3</v>
      </c>
      <c r="B267" s="10">
        <v>-1.8</v>
      </c>
      <c r="C267" s="10">
        <v>4.8800000000000003E-2</v>
      </c>
    </row>
    <row r="268" spans="1:3" x14ac:dyDescent="0.25">
      <c r="A268" s="10">
        <v>6.3E-3</v>
      </c>
      <c r="B268" s="10">
        <v>-0.8</v>
      </c>
      <c r="C268" s="10">
        <v>4.5600000000000002E-2</v>
      </c>
    </row>
    <row r="269" spans="1:3" x14ac:dyDescent="0.25">
      <c r="A269" s="10">
        <v>6.4000000000000003E-3</v>
      </c>
      <c r="B269" s="10">
        <v>-0.8</v>
      </c>
      <c r="C269" s="10">
        <v>4.48E-2</v>
      </c>
    </row>
    <row r="270" spans="1:3" x14ac:dyDescent="0.25">
      <c r="A270" s="10">
        <v>6.4999999999999997E-3</v>
      </c>
      <c r="B270" s="10">
        <v>-0.2</v>
      </c>
      <c r="C270" s="10">
        <v>4.0800000000000003E-2</v>
      </c>
    </row>
    <row r="271" spans="1:3" x14ac:dyDescent="0.25">
      <c r="A271" s="10">
        <v>6.6E-3</v>
      </c>
      <c r="B271" s="10">
        <v>-0.2</v>
      </c>
      <c r="C271" s="10">
        <v>4.0800000000000003E-2</v>
      </c>
    </row>
    <row r="272" spans="1:3" x14ac:dyDescent="0.25">
      <c r="A272" s="10">
        <v>6.7000000000000002E-3</v>
      </c>
      <c r="B272" s="10">
        <v>0.6</v>
      </c>
      <c r="C272" s="10">
        <v>3.7600000000000001E-2</v>
      </c>
    </row>
    <row r="273" spans="1:3" x14ac:dyDescent="0.25">
      <c r="A273" s="10">
        <v>6.7999999999999996E-3</v>
      </c>
      <c r="B273" s="10">
        <v>0.6</v>
      </c>
      <c r="C273" s="10">
        <v>3.6799999999999999E-2</v>
      </c>
    </row>
    <row r="274" spans="1:3" x14ac:dyDescent="0.25">
      <c r="A274" s="10">
        <v>6.8999999999999999E-3</v>
      </c>
      <c r="B274" s="10">
        <v>1</v>
      </c>
      <c r="C274" s="10">
        <v>3.2800000000000003E-2</v>
      </c>
    </row>
    <row r="275" spans="1:3" x14ac:dyDescent="0.25">
      <c r="A275" s="10">
        <v>7.0000000000000001E-3</v>
      </c>
      <c r="B275" s="10">
        <v>1.4</v>
      </c>
      <c r="C275" s="10">
        <v>3.2000000000000001E-2</v>
      </c>
    </row>
    <row r="276" spans="1:3" x14ac:dyDescent="0.25">
      <c r="A276" s="10">
        <v>7.1000000000000004E-3</v>
      </c>
      <c r="B276" s="10">
        <v>1.8</v>
      </c>
      <c r="C276" s="10">
        <v>2.8799999999999999E-2</v>
      </c>
    </row>
    <row r="277" spans="1:3" x14ac:dyDescent="0.25">
      <c r="A277" s="10">
        <v>7.1999999999999998E-3</v>
      </c>
      <c r="B277" s="10">
        <v>2</v>
      </c>
      <c r="C277" s="10">
        <v>2.8000000000000001E-2</v>
      </c>
    </row>
    <row r="278" spans="1:3" x14ac:dyDescent="0.25">
      <c r="A278" s="10">
        <v>7.3000000000000001E-3</v>
      </c>
      <c r="B278" s="10">
        <v>2.6</v>
      </c>
      <c r="C278" s="10">
        <v>2.4E-2</v>
      </c>
    </row>
    <row r="279" spans="1:3" x14ac:dyDescent="0.25">
      <c r="A279" s="10">
        <v>7.4000000000000003E-3</v>
      </c>
      <c r="B279" s="10">
        <v>2.6</v>
      </c>
      <c r="C279" s="10">
        <v>2.3199999999999998E-2</v>
      </c>
    </row>
    <row r="280" spans="1:3" x14ac:dyDescent="0.25">
      <c r="A280" s="10">
        <v>7.4999999999999997E-3</v>
      </c>
      <c r="B280" s="10">
        <v>3.2</v>
      </c>
      <c r="C280" s="10">
        <v>1.9199999999999998E-2</v>
      </c>
    </row>
    <row r="281" spans="1:3" x14ac:dyDescent="0.25">
      <c r="A281" s="10">
        <v>7.6E-3</v>
      </c>
      <c r="B281" s="10">
        <v>3.2</v>
      </c>
      <c r="C281" s="10">
        <v>1.9199999999999998E-2</v>
      </c>
    </row>
    <row r="282" spans="1:3" x14ac:dyDescent="0.25">
      <c r="A282" s="10">
        <v>7.7000000000000002E-3</v>
      </c>
      <c r="B282" s="10">
        <v>4</v>
      </c>
      <c r="C282" s="10">
        <v>1.44E-2</v>
      </c>
    </row>
    <row r="283" spans="1:3" x14ac:dyDescent="0.25">
      <c r="A283" s="10">
        <v>7.7999999999999996E-3</v>
      </c>
      <c r="B283" s="10">
        <v>4</v>
      </c>
      <c r="C283" s="10">
        <v>1.3599999999999999E-2</v>
      </c>
    </row>
    <row r="284" spans="1:3" x14ac:dyDescent="0.25">
      <c r="A284" s="10">
        <v>7.9000000000000008E-3</v>
      </c>
      <c r="B284" s="10">
        <v>4.5999999999999996</v>
      </c>
      <c r="C284" s="10">
        <v>8.0000000000000002E-3</v>
      </c>
    </row>
    <row r="285" spans="1:3" x14ac:dyDescent="0.25">
      <c r="A285" s="10">
        <v>8.0000000000000002E-3</v>
      </c>
      <c r="B285" s="10">
        <v>4.5999999999999996</v>
      </c>
      <c r="C285" s="10">
        <v>8.0000000000000002E-3</v>
      </c>
    </row>
    <row r="286" spans="1:3" x14ac:dyDescent="0.25">
      <c r="A286" s="10">
        <v>8.0999999999999996E-3</v>
      </c>
      <c r="B286" s="10">
        <v>5.2</v>
      </c>
      <c r="C286" s="10">
        <v>4.0000000000000001E-3</v>
      </c>
    </row>
    <row r="287" spans="1:3" x14ac:dyDescent="0.25">
      <c r="A287" s="10">
        <v>8.2000000000000007E-3</v>
      </c>
      <c r="B287" s="10">
        <v>5.4</v>
      </c>
      <c r="C287" s="10">
        <v>3.2000000000000002E-3</v>
      </c>
    </row>
    <row r="288" spans="1:3" x14ac:dyDescent="0.25">
      <c r="A288" s="10">
        <v>8.3000000000000001E-3</v>
      </c>
      <c r="B288" s="10">
        <v>6</v>
      </c>
      <c r="C288" s="10">
        <v>-8.0000000000000004E-4</v>
      </c>
    </row>
    <row r="289" spans="1:3" x14ac:dyDescent="0.25">
      <c r="A289" s="10">
        <v>8.3999999999999995E-3</v>
      </c>
      <c r="B289" s="10">
        <v>6.2</v>
      </c>
      <c r="C289" s="10">
        <v>-8.0000000000000004E-4</v>
      </c>
    </row>
    <row r="290" spans="1:3" x14ac:dyDescent="0.25">
      <c r="A290" s="10">
        <v>8.5000000000000006E-3</v>
      </c>
      <c r="B290" s="10">
        <v>6.4</v>
      </c>
      <c r="C290" s="10">
        <v>-5.5999999999999999E-3</v>
      </c>
    </row>
    <row r="291" spans="1:3" x14ac:dyDescent="0.25">
      <c r="A291" s="10">
        <v>8.6E-3</v>
      </c>
      <c r="B291" s="10">
        <v>6.2</v>
      </c>
      <c r="C291" s="10">
        <v>-5.5999999999999999E-3</v>
      </c>
    </row>
    <row r="292" spans="1:3" x14ac:dyDescent="0.25">
      <c r="A292" s="10">
        <v>8.6999999999999994E-3</v>
      </c>
      <c r="B292" s="10">
        <v>7</v>
      </c>
      <c r="C292" s="10">
        <v>-1.04E-2</v>
      </c>
    </row>
    <row r="293" spans="1:3" x14ac:dyDescent="0.25">
      <c r="A293" s="10">
        <v>8.8000000000000005E-3</v>
      </c>
      <c r="B293" s="10">
        <v>7</v>
      </c>
      <c r="C293" s="10">
        <v>-1.04E-2</v>
      </c>
    </row>
    <row r="294" spans="1:3" x14ac:dyDescent="0.25">
      <c r="A294" s="10">
        <v>8.8999999999999999E-3</v>
      </c>
      <c r="B294" s="10">
        <v>7.6</v>
      </c>
      <c r="C294" s="10">
        <v>-1.6E-2</v>
      </c>
    </row>
    <row r="295" spans="1:3" x14ac:dyDescent="0.25">
      <c r="A295" s="10">
        <v>8.9999999999999993E-3</v>
      </c>
      <c r="B295" s="10">
        <v>7.4</v>
      </c>
      <c r="C295" s="10">
        <v>-1.6E-2</v>
      </c>
    </row>
    <row r="296" spans="1:3" x14ac:dyDescent="0.25">
      <c r="A296" s="10">
        <v>9.1000000000000004E-3</v>
      </c>
      <c r="B296" s="10">
        <v>8.4</v>
      </c>
      <c r="C296" s="10">
        <v>-2.0799999999999999E-2</v>
      </c>
    </row>
    <row r="297" spans="1:3" x14ac:dyDescent="0.25">
      <c r="A297" s="10">
        <v>9.1999999999999998E-3</v>
      </c>
      <c r="B297" s="10">
        <v>8.4</v>
      </c>
      <c r="C297" s="10">
        <v>-2.1600000000000001E-2</v>
      </c>
    </row>
    <row r="298" spans="1:3" x14ac:dyDescent="0.25">
      <c r="A298" s="10">
        <v>9.2999999999999992E-3</v>
      </c>
      <c r="B298" s="10">
        <v>8.6</v>
      </c>
      <c r="C298" s="10">
        <v>-2.5600000000000001E-2</v>
      </c>
    </row>
    <row r="299" spans="1:3" x14ac:dyDescent="0.25">
      <c r="A299" s="10">
        <v>9.4000000000000004E-3</v>
      </c>
      <c r="B299" s="10">
        <v>8.6</v>
      </c>
      <c r="C299" s="10">
        <v>-2.64E-2</v>
      </c>
    </row>
    <row r="300" spans="1:3" x14ac:dyDescent="0.25">
      <c r="A300" s="10">
        <v>9.4999999999999998E-3</v>
      </c>
      <c r="B300" s="10">
        <v>9</v>
      </c>
      <c r="C300" s="10">
        <v>-3.04E-2</v>
      </c>
    </row>
    <row r="301" spans="1:3" x14ac:dyDescent="0.25">
      <c r="A301" s="10">
        <v>9.5999999999999992E-3</v>
      </c>
      <c r="B301" s="10">
        <v>9</v>
      </c>
      <c r="C301" s="10">
        <v>-3.04E-2</v>
      </c>
    </row>
    <row r="302" spans="1:3" x14ac:dyDescent="0.25">
      <c r="A302" s="10">
        <v>9.7000000000000003E-3</v>
      </c>
      <c r="B302" s="10">
        <v>9.4</v>
      </c>
      <c r="C302" s="10">
        <v>-3.5200000000000002E-2</v>
      </c>
    </row>
    <row r="303" spans="1:3" x14ac:dyDescent="0.25">
      <c r="A303" s="10">
        <v>9.7999999999999997E-3</v>
      </c>
      <c r="B303" s="10">
        <v>9.4</v>
      </c>
      <c r="C303" s="10">
        <v>-3.5200000000000002E-2</v>
      </c>
    </row>
    <row r="304" spans="1:3" x14ac:dyDescent="0.25">
      <c r="A304" s="10">
        <v>9.9000000000000008E-3</v>
      </c>
      <c r="B304" s="10">
        <v>9.6</v>
      </c>
      <c r="C304" s="10">
        <v>-3.9199999999999999E-2</v>
      </c>
    </row>
    <row r="305" spans="1:3" x14ac:dyDescent="0.25">
      <c r="A305" s="10">
        <v>0.01</v>
      </c>
      <c r="B305" s="10">
        <v>9.8000000000000007</v>
      </c>
      <c r="C305" s="10">
        <v>-3.9199999999999999E-2</v>
      </c>
    </row>
    <row r="306" spans="1:3" x14ac:dyDescent="0.25">
      <c r="A306" s="10">
        <v>1.01E-2</v>
      </c>
      <c r="B306" s="10">
        <v>9.6</v>
      </c>
      <c r="C306" s="10">
        <v>-4.3200000000000002E-2</v>
      </c>
    </row>
    <row r="307" spans="1:3" x14ac:dyDescent="0.25">
      <c r="A307" s="10">
        <v>1.0200000000000001E-2</v>
      </c>
      <c r="B307" s="10">
        <v>9.8000000000000007</v>
      </c>
      <c r="C307" s="10">
        <v>-4.3200000000000002E-2</v>
      </c>
    </row>
    <row r="308" spans="1:3" x14ac:dyDescent="0.25">
      <c r="A308" s="10">
        <v>1.03E-2</v>
      </c>
      <c r="B308" s="10">
        <v>10</v>
      </c>
      <c r="C308" s="10">
        <v>-4.7199999999999999E-2</v>
      </c>
    </row>
    <row r="309" spans="1:3" x14ac:dyDescent="0.25">
      <c r="A309" s="10">
        <v>1.04E-2</v>
      </c>
      <c r="B309" s="10">
        <v>9.8000000000000007</v>
      </c>
      <c r="C309" s="10">
        <v>-4.7199999999999999E-2</v>
      </c>
    </row>
    <row r="310" spans="1:3" x14ac:dyDescent="0.25">
      <c r="A310" s="10">
        <v>1.0500000000000001E-2</v>
      </c>
      <c r="B310" s="10">
        <v>10</v>
      </c>
      <c r="C310" s="10">
        <v>-4.9599999999999998E-2</v>
      </c>
    </row>
    <row r="311" spans="1:3" x14ac:dyDescent="0.25">
      <c r="A311" s="10">
        <v>1.06E-2</v>
      </c>
      <c r="B311" s="10">
        <v>9.8000000000000007</v>
      </c>
      <c r="C311" s="10">
        <v>-5.04E-2</v>
      </c>
    </row>
    <row r="312" spans="1:3" x14ac:dyDescent="0.25">
      <c r="A312" s="10">
        <v>1.0699999999999999E-2</v>
      </c>
      <c r="B312" s="10">
        <v>10</v>
      </c>
      <c r="C312" s="10">
        <v>-5.28E-2</v>
      </c>
    </row>
    <row r="313" spans="1:3" x14ac:dyDescent="0.25">
      <c r="A313" s="10">
        <v>1.0800000000000001E-2</v>
      </c>
      <c r="B313" s="10">
        <v>10</v>
      </c>
      <c r="C313" s="10">
        <v>-5.3600000000000002E-2</v>
      </c>
    </row>
    <row r="314" spans="1:3" x14ac:dyDescent="0.25">
      <c r="A314" s="10">
        <v>1.09E-2</v>
      </c>
      <c r="B314" s="10">
        <v>9.8000000000000007</v>
      </c>
      <c r="C314" s="10">
        <v>-5.6000000000000001E-2</v>
      </c>
    </row>
    <row r="315" spans="1:3" x14ac:dyDescent="0.25">
      <c r="A315" s="10">
        <v>1.0999999999999999E-2</v>
      </c>
      <c r="B315" s="10">
        <v>9.8000000000000007</v>
      </c>
      <c r="C315" s="10">
        <v>-5.6000000000000001E-2</v>
      </c>
    </row>
    <row r="316" spans="1:3" x14ac:dyDescent="0.25">
      <c r="A316" s="10">
        <v>1.11E-2</v>
      </c>
      <c r="B316" s="10">
        <v>10</v>
      </c>
      <c r="C316" s="10">
        <v>-5.8400000000000001E-2</v>
      </c>
    </row>
    <row r="317" spans="1:3" x14ac:dyDescent="0.25">
      <c r="A317" s="10">
        <v>1.12E-2</v>
      </c>
      <c r="B317" s="10">
        <v>9.8000000000000007</v>
      </c>
      <c r="C317" s="10">
        <v>-5.8400000000000001E-2</v>
      </c>
    </row>
    <row r="318" spans="1:3" x14ac:dyDescent="0.25">
      <c r="A318" s="10">
        <v>1.1299999999999999E-2</v>
      </c>
      <c r="B318" s="10">
        <v>10</v>
      </c>
      <c r="C318" s="10">
        <v>-6.08E-2</v>
      </c>
    </row>
    <row r="319" spans="1:3" x14ac:dyDescent="0.25">
      <c r="A319" s="10">
        <v>1.14E-2</v>
      </c>
      <c r="B319" s="10">
        <v>9.8000000000000007</v>
      </c>
      <c r="C319" s="10">
        <v>-6.08E-2</v>
      </c>
    </row>
    <row r="320" spans="1:3" x14ac:dyDescent="0.25">
      <c r="A320" s="10">
        <v>1.15E-2</v>
      </c>
      <c r="B320" s="10">
        <v>9.8000000000000007</v>
      </c>
      <c r="C320" s="10">
        <v>-6.2399999999999997E-2</v>
      </c>
    </row>
    <row r="321" spans="1:3" x14ac:dyDescent="0.25">
      <c r="A321" s="10">
        <v>1.1599999999999999E-2</v>
      </c>
      <c r="B321" s="10">
        <v>9.8000000000000007</v>
      </c>
      <c r="C321" s="10">
        <v>-6.3100000000000003E-2</v>
      </c>
    </row>
    <row r="322" spans="1:3" x14ac:dyDescent="0.25">
      <c r="A322" s="10">
        <v>1.17E-2</v>
      </c>
      <c r="B322" s="10">
        <v>9.6</v>
      </c>
      <c r="C322" s="10">
        <v>-6.4000000000000001E-2</v>
      </c>
    </row>
    <row r="323" spans="1:3" x14ac:dyDescent="0.25">
      <c r="A323" s="10">
        <v>1.18E-2</v>
      </c>
      <c r="B323" s="10">
        <v>9.6</v>
      </c>
      <c r="C323" s="10">
        <v>-6.4000000000000001E-2</v>
      </c>
    </row>
    <row r="324" spans="1:3" x14ac:dyDescent="0.25">
      <c r="A324" s="10">
        <v>1.1900000000000001E-2</v>
      </c>
      <c r="B324" s="10">
        <v>9.4</v>
      </c>
      <c r="C324" s="10">
        <v>-6.5600000000000006E-2</v>
      </c>
    </row>
    <row r="325" spans="1:3" x14ac:dyDescent="0.25">
      <c r="A325" s="10">
        <v>1.2E-2</v>
      </c>
      <c r="B325" s="10">
        <v>9.4</v>
      </c>
      <c r="C325" s="10">
        <v>-6.5600000000000006E-2</v>
      </c>
    </row>
    <row r="326" spans="1:3" x14ac:dyDescent="0.25">
      <c r="A326" s="10">
        <v>1.21E-2</v>
      </c>
      <c r="B326" s="10">
        <v>9</v>
      </c>
      <c r="C326" s="10">
        <v>-6.6299999999999998E-2</v>
      </c>
    </row>
    <row r="327" spans="1:3" x14ac:dyDescent="0.25">
      <c r="A327" s="10">
        <v>1.2200000000000001E-2</v>
      </c>
      <c r="B327" s="10">
        <v>9</v>
      </c>
      <c r="C327" s="10">
        <v>-6.6299999999999998E-2</v>
      </c>
    </row>
    <row r="328" spans="1:3" x14ac:dyDescent="0.25">
      <c r="A328" s="10">
        <v>1.23E-2</v>
      </c>
      <c r="B328" s="10">
        <v>8.6</v>
      </c>
      <c r="C328" s="10">
        <v>-6.7100000000000007E-2</v>
      </c>
    </row>
    <row r="329" spans="1:3" x14ac:dyDescent="0.25">
      <c r="A329" s="10">
        <v>1.24E-2</v>
      </c>
      <c r="B329" s="10">
        <v>8.6</v>
      </c>
      <c r="C329" s="10">
        <v>-6.7100000000000007E-2</v>
      </c>
    </row>
    <row r="330" spans="1:3" x14ac:dyDescent="0.25">
      <c r="A330" s="10">
        <v>1.2500000000000001E-2</v>
      </c>
      <c r="B330" s="10">
        <v>8.4</v>
      </c>
      <c r="C330" s="10">
        <v>-6.6299999999999998E-2</v>
      </c>
    </row>
    <row r="331" spans="1:3" x14ac:dyDescent="0.25">
      <c r="A331" s="10">
        <v>1.26E-2</v>
      </c>
      <c r="B331" s="10">
        <v>8.1999999999999993</v>
      </c>
      <c r="C331" s="10">
        <v>-6.6299999999999998E-2</v>
      </c>
    </row>
    <row r="332" spans="1:3" x14ac:dyDescent="0.25">
      <c r="A332" s="10">
        <v>1.2699999999999999E-2</v>
      </c>
      <c r="B332" s="10">
        <v>8</v>
      </c>
      <c r="C332" s="10">
        <v>-6.7100000000000007E-2</v>
      </c>
    </row>
    <row r="333" spans="1:3" x14ac:dyDescent="0.25">
      <c r="A333" s="10">
        <v>1.2800000000000001E-2</v>
      </c>
      <c r="B333" s="10">
        <v>8</v>
      </c>
      <c r="C333" s="10">
        <v>-6.6299999999999998E-2</v>
      </c>
    </row>
    <row r="334" spans="1:3" x14ac:dyDescent="0.25">
      <c r="A334" s="10">
        <v>1.29E-2</v>
      </c>
      <c r="B334" s="10">
        <v>7.4</v>
      </c>
      <c r="C334" s="10">
        <v>-6.5600000000000006E-2</v>
      </c>
    </row>
    <row r="335" spans="1:3" x14ac:dyDescent="0.25">
      <c r="A335" s="10">
        <v>1.2999999999999999E-2</v>
      </c>
      <c r="B335" s="10">
        <v>7.4</v>
      </c>
      <c r="C335" s="10">
        <v>-6.5600000000000006E-2</v>
      </c>
    </row>
    <row r="336" spans="1:3" x14ac:dyDescent="0.25">
      <c r="A336" s="10">
        <v>1.3100000000000001E-2</v>
      </c>
      <c r="B336" s="10">
        <v>6.8</v>
      </c>
      <c r="C336" s="10">
        <v>-6.4799999999999996E-2</v>
      </c>
    </row>
    <row r="337" spans="1:3" x14ac:dyDescent="0.25">
      <c r="A337" s="10">
        <v>1.32E-2</v>
      </c>
      <c r="B337" s="10">
        <v>6.8</v>
      </c>
      <c r="C337" s="10">
        <v>-6.4799999999999996E-2</v>
      </c>
    </row>
    <row r="338" spans="1:3" x14ac:dyDescent="0.25">
      <c r="A338" s="10">
        <v>1.3299999999999999E-2</v>
      </c>
      <c r="B338" s="10">
        <v>6.2</v>
      </c>
      <c r="C338" s="10">
        <v>-6.3100000000000003E-2</v>
      </c>
    </row>
    <row r="339" spans="1:3" x14ac:dyDescent="0.25">
      <c r="A339" s="10">
        <v>1.34E-2</v>
      </c>
      <c r="B339" s="10">
        <v>6.2</v>
      </c>
      <c r="C339" s="10">
        <v>-6.3100000000000003E-2</v>
      </c>
    </row>
    <row r="340" spans="1:3" x14ac:dyDescent="0.25">
      <c r="A340" s="10">
        <v>1.35E-2</v>
      </c>
      <c r="B340" s="10">
        <v>5.6</v>
      </c>
      <c r="C340" s="10">
        <v>-6.1600000000000002E-2</v>
      </c>
    </row>
    <row r="341" spans="1:3" x14ac:dyDescent="0.25">
      <c r="A341" s="10">
        <v>1.3599999999999999E-2</v>
      </c>
      <c r="B341" s="10">
        <v>5.4</v>
      </c>
      <c r="C341" s="10">
        <v>-6.1600000000000002E-2</v>
      </c>
    </row>
    <row r="342" spans="1:3" x14ac:dyDescent="0.25">
      <c r="A342" s="10">
        <v>1.37E-2</v>
      </c>
      <c r="B342" s="10">
        <v>4.5999999999999996</v>
      </c>
      <c r="C342" s="10">
        <v>-0.06</v>
      </c>
    </row>
    <row r="343" spans="1:3" x14ac:dyDescent="0.25">
      <c r="A343" s="10">
        <v>1.38E-2</v>
      </c>
      <c r="B343" s="10">
        <v>4.5999999999999996</v>
      </c>
      <c r="C343" s="10">
        <v>-5.9200000000000003E-2</v>
      </c>
    </row>
    <row r="344" spans="1:3" x14ac:dyDescent="0.25">
      <c r="A344" s="10">
        <v>1.3899999999999999E-2</v>
      </c>
      <c r="B344" s="10">
        <v>4</v>
      </c>
      <c r="C344" s="10">
        <v>-5.6800000000000003E-2</v>
      </c>
    </row>
    <row r="345" spans="1:3" x14ac:dyDescent="0.25">
      <c r="A345" s="10">
        <v>1.4E-2</v>
      </c>
      <c r="B345" s="10">
        <v>4</v>
      </c>
      <c r="C345" s="10">
        <v>-5.6000000000000001E-2</v>
      </c>
    </row>
    <row r="346" spans="1:3" x14ac:dyDescent="0.25">
      <c r="A346" s="10">
        <v>1.41E-2</v>
      </c>
      <c r="B346" s="10">
        <v>3.6</v>
      </c>
      <c r="C346" s="10">
        <v>-5.3600000000000002E-2</v>
      </c>
    </row>
    <row r="347" spans="1:3" x14ac:dyDescent="0.25">
      <c r="A347" s="10">
        <v>1.4200000000000001E-2</v>
      </c>
      <c r="B347" s="10">
        <v>3.6</v>
      </c>
      <c r="C347" s="10">
        <v>-5.3600000000000002E-2</v>
      </c>
    </row>
    <row r="348" spans="1:3" x14ac:dyDescent="0.25">
      <c r="A348" s="10">
        <v>1.43E-2</v>
      </c>
      <c r="B348" s="10">
        <v>2.8</v>
      </c>
      <c r="C348" s="10">
        <v>-5.1200000000000002E-2</v>
      </c>
    </row>
    <row r="349" spans="1:3" x14ac:dyDescent="0.25">
      <c r="A349" s="10">
        <v>1.44E-2</v>
      </c>
      <c r="B349" s="10">
        <v>2.6</v>
      </c>
      <c r="C349" s="10">
        <v>-5.04E-2</v>
      </c>
    </row>
    <row r="350" spans="1:3" x14ac:dyDescent="0.25">
      <c r="A350" s="10">
        <v>1.4500000000000001E-2</v>
      </c>
      <c r="B350" s="10">
        <v>2.2000000000000002</v>
      </c>
      <c r="C350" s="10">
        <v>-4.8000000000000001E-2</v>
      </c>
    </row>
    <row r="351" spans="1:3" x14ac:dyDescent="0.25">
      <c r="A351" s="10">
        <v>1.46E-2</v>
      </c>
      <c r="B351" s="10">
        <v>2</v>
      </c>
      <c r="C351" s="10">
        <v>-4.7199999999999999E-2</v>
      </c>
    </row>
    <row r="352" spans="1:3" x14ac:dyDescent="0.25">
      <c r="A352" s="10">
        <v>1.47E-2</v>
      </c>
      <c r="B352" s="10">
        <v>1</v>
      </c>
      <c r="C352" s="10">
        <v>-4.3999999999999997E-2</v>
      </c>
    </row>
    <row r="353" spans="1:3" x14ac:dyDescent="0.25">
      <c r="A353" s="10">
        <v>1.4800000000000001E-2</v>
      </c>
      <c r="B353" s="10">
        <v>0.8</v>
      </c>
      <c r="C353" s="10">
        <v>-4.3200000000000002E-2</v>
      </c>
    </row>
    <row r="354" spans="1:3" x14ac:dyDescent="0.25">
      <c r="A354" s="10">
        <v>1.49E-2</v>
      </c>
      <c r="B354" s="10">
        <v>0.6</v>
      </c>
      <c r="C354" s="10">
        <v>-0.04</v>
      </c>
    </row>
    <row r="355" spans="1:3" x14ac:dyDescent="0.25">
      <c r="A355" s="10">
        <v>1.4999999999999999E-2</v>
      </c>
      <c r="B355" s="10">
        <v>0.4</v>
      </c>
      <c r="C355" s="10">
        <v>-3.9199999999999999E-2</v>
      </c>
    </row>
    <row r="356" spans="1:3" x14ac:dyDescent="0.25">
      <c r="A356" s="10">
        <v>1.5100000000000001E-2</v>
      </c>
      <c r="B356" s="10">
        <v>-0.2</v>
      </c>
      <c r="C356" s="10">
        <v>-3.5200000000000002E-2</v>
      </c>
    </row>
    <row r="357" spans="1:3" x14ac:dyDescent="0.25">
      <c r="A357" s="10">
        <v>1.52E-2</v>
      </c>
      <c r="B357" s="10">
        <v>-0.4</v>
      </c>
      <c r="C357" s="10">
        <v>-3.5200000000000002E-2</v>
      </c>
    </row>
    <row r="358" spans="1:3" x14ac:dyDescent="0.25">
      <c r="A358" s="10">
        <v>1.5299999999999999E-2</v>
      </c>
      <c r="B358" s="10">
        <v>-0.8</v>
      </c>
      <c r="C358" s="10">
        <v>-3.1199999999999999E-2</v>
      </c>
    </row>
    <row r="359" spans="1:3" x14ac:dyDescent="0.25">
      <c r="A359" s="10">
        <v>1.54E-2</v>
      </c>
      <c r="B359" s="10">
        <v>-1</v>
      </c>
      <c r="C359" s="10">
        <v>-3.04E-2</v>
      </c>
    </row>
    <row r="360" spans="1:3" x14ac:dyDescent="0.25">
      <c r="A360" s="10">
        <v>1.55E-2</v>
      </c>
      <c r="B360" s="10">
        <v>-1.6</v>
      </c>
      <c r="C360" s="10">
        <v>-2.64E-2</v>
      </c>
    </row>
    <row r="361" spans="1:3" x14ac:dyDescent="0.25">
      <c r="A361" s="10">
        <v>1.5599999999999999E-2</v>
      </c>
      <c r="B361" s="10">
        <v>-1.8</v>
      </c>
      <c r="C361" s="10">
        <v>-2.64E-2</v>
      </c>
    </row>
    <row r="362" spans="1:3" x14ac:dyDescent="0.25">
      <c r="A362" s="10">
        <v>1.5699999999999999E-2</v>
      </c>
      <c r="B362" s="10">
        <v>-2.4</v>
      </c>
      <c r="C362" s="10">
        <v>-2.24E-2</v>
      </c>
    </row>
    <row r="363" spans="1:3" x14ac:dyDescent="0.25">
      <c r="A363" s="10">
        <v>1.5800000000000002E-2</v>
      </c>
      <c r="B363" s="10">
        <v>-2.4</v>
      </c>
      <c r="C363" s="10">
        <v>-2.24E-2</v>
      </c>
    </row>
    <row r="364" spans="1:3" x14ac:dyDescent="0.25">
      <c r="A364" s="10">
        <v>1.5900000000000001E-2</v>
      </c>
      <c r="B364" s="10">
        <v>-3</v>
      </c>
      <c r="C364" s="10">
        <v>-1.7600000000000001E-2</v>
      </c>
    </row>
    <row r="365" spans="1:3" x14ac:dyDescent="0.25">
      <c r="A365" s="10">
        <v>1.6E-2</v>
      </c>
      <c r="B365" s="10">
        <v>-3</v>
      </c>
      <c r="C365" s="10">
        <v>-1.6799999999999999E-2</v>
      </c>
    </row>
    <row r="366" spans="1:3" x14ac:dyDescent="0.25">
      <c r="A366" s="10">
        <v>1.61E-2</v>
      </c>
      <c r="B366" s="10">
        <v>-3.8</v>
      </c>
      <c r="C366" s="10">
        <v>-1.2E-2</v>
      </c>
    </row>
    <row r="367" spans="1:3" x14ac:dyDescent="0.25">
      <c r="A367" s="10">
        <v>1.6199999999999999E-2</v>
      </c>
      <c r="B367" s="10">
        <v>-3.6</v>
      </c>
      <c r="C367" s="10">
        <v>-1.2800000000000001E-2</v>
      </c>
    </row>
    <row r="368" spans="1:3" x14ac:dyDescent="0.25">
      <c r="A368" s="10">
        <v>1.6299999999999999E-2</v>
      </c>
      <c r="B368" s="10">
        <v>-4.4000000000000004</v>
      </c>
      <c r="C368" s="10">
        <v>-7.1999999999999998E-3</v>
      </c>
    </row>
    <row r="369" spans="1:3" x14ac:dyDescent="0.25">
      <c r="A369" s="10">
        <v>1.6400000000000001E-2</v>
      </c>
      <c r="B369" s="10">
        <v>-4.2</v>
      </c>
      <c r="C369" s="10">
        <v>-7.1999999999999998E-3</v>
      </c>
    </row>
    <row r="370" spans="1:3" x14ac:dyDescent="0.25">
      <c r="A370" s="10">
        <v>1.6500000000000001E-2</v>
      </c>
      <c r="B370" s="10">
        <v>-5</v>
      </c>
      <c r="C370" s="10">
        <v>-2.3999999999999998E-3</v>
      </c>
    </row>
    <row r="371" spans="1:3" x14ac:dyDescent="0.25">
      <c r="A371" s="10">
        <v>1.66E-2</v>
      </c>
      <c r="B371" s="10">
        <v>-5.2</v>
      </c>
      <c r="C371" s="10">
        <v>-1.6000000000000001E-3</v>
      </c>
    </row>
    <row r="372" spans="1:3" x14ac:dyDescent="0.25">
      <c r="A372" s="10">
        <v>1.67E-2</v>
      </c>
      <c r="B372" s="10">
        <v>-5.6</v>
      </c>
      <c r="C372" s="10">
        <v>1.6000000000000001E-3</v>
      </c>
    </row>
    <row r="373" spans="1:3" x14ac:dyDescent="0.25">
      <c r="A373" s="10">
        <v>1.6799999999999999E-2</v>
      </c>
      <c r="B373" s="10">
        <v>-5.8</v>
      </c>
      <c r="C373" s="10">
        <v>2.3999999999999998E-3</v>
      </c>
    </row>
    <row r="374" spans="1:3" x14ac:dyDescent="0.25">
      <c r="A374" s="10">
        <v>1.6899999999999998E-2</v>
      </c>
      <c r="B374" s="10">
        <v>-6.2</v>
      </c>
      <c r="C374" s="10">
        <v>7.1999999999999998E-3</v>
      </c>
    </row>
    <row r="375" spans="1:3" x14ac:dyDescent="0.25">
      <c r="A375" s="10">
        <v>1.7000000000000001E-2</v>
      </c>
      <c r="B375" s="10">
        <v>-6</v>
      </c>
      <c r="C375" s="10">
        <v>8.0000000000000002E-3</v>
      </c>
    </row>
    <row r="376" spans="1:3" x14ac:dyDescent="0.25">
      <c r="A376" s="10">
        <v>1.7100000000000001E-2</v>
      </c>
      <c r="B376" s="10">
        <v>-6.8</v>
      </c>
      <c r="C376" s="10">
        <v>1.12E-2</v>
      </c>
    </row>
    <row r="377" spans="1:3" x14ac:dyDescent="0.25">
      <c r="A377" s="10">
        <v>1.72E-2</v>
      </c>
      <c r="B377" s="10">
        <v>-7</v>
      </c>
      <c r="C377" s="10">
        <v>1.2800000000000001E-2</v>
      </c>
    </row>
    <row r="378" spans="1:3" x14ac:dyDescent="0.25">
      <c r="A378" s="10">
        <v>1.7299999999999999E-2</v>
      </c>
      <c r="B378" s="10">
        <v>-7.2</v>
      </c>
      <c r="C378" s="10">
        <v>1.7600000000000001E-2</v>
      </c>
    </row>
    <row r="379" spans="1:3" x14ac:dyDescent="0.25">
      <c r="A379" s="10">
        <v>1.7399999999999999E-2</v>
      </c>
      <c r="B379" s="10">
        <v>-7.2</v>
      </c>
      <c r="C379" s="10">
        <v>1.7600000000000001E-2</v>
      </c>
    </row>
    <row r="380" spans="1:3" x14ac:dyDescent="0.25">
      <c r="A380" s="10">
        <v>1.7500000000000002E-2</v>
      </c>
      <c r="B380" s="10">
        <v>-8.1999999999999993</v>
      </c>
      <c r="C380" s="10">
        <v>2.24E-2</v>
      </c>
    </row>
    <row r="381" spans="1:3" x14ac:dyDescent="0.25">
      <c r="A381" s="10">
        <v>1.7600000000000001E-2</v>
      </c>
      <c r="B381" s="10">
        <v>-8.1999999999999993</v>
      </c>
      <c r="C381" s="10">
        <v>2.24E-2</v>
      </c>
    </row>
    <row r="382" spans="1:3" x14ac:dyDescent="0.25">
      <c r="A382" s="10">
        <v>1.77E-2</v>
      </c>
      <c r="B382" s="10">
        <v>-8.4</v>
      </c>
      <c r="C382" s="10">
        <v>2.7199999999999998E-2</v>
      </c>
    </row>
    <row r="383" spans="1:3" x14ac:dyDescent="0.25">
      <c r="A383" s="10">
        <v>1.78E-2</v>
      </c>
      <c r="B383" s="10">
        <v>-8.4</v>
      </c>
      <c r="C383" s="10">
        <v>2.8000000000000001E-2</v>
      </c>
    </row>
    <row r="384" spans="1:3" x14ac:dyDescent="0.25">
      <c r="A384" s="10">
        <v>1.7899999999999999E-2</v>
      </c>
      <c r="B384" s="10">
        <v>-8.8000000000000007</v>
      </c>
      <c r="C384" s="10">
        <v>3.2000000000000001E-2</v>
      </c>
    </row>
    <row r="385" spans="1:3" x14ac:dyDescent="0.25">
      <c r="A385" s="10">
        <v>1.7999999999999999E-2</v>
      </c>
      <c r="B385" s="10">
        <v>-8.8000000000000007</v>
      </c>
      <c r="C385" s="10">
        <v>3.2800000000000003E-2</v>
      </c>
    </row>
    <row r="386" spans="1:3" x14ac:dyDescent="0.25">
      <c r="A386" s="10">
        <v>1.8100000000000002E-2</v>
      </c>
      <c r="B386" s="10">
        <v>-9</v>
      </c>
      <c r="C386" s="10">
        <v>3.6799999999999999E-2</v>
      </c>
    </row>
    <row r="387" spans="1:3" x14ac:dyDescent="0.25">
      <c r="A387" s="10">
        <v>1.8200000000000001E-2</v>
      </c>
      <c r="B387" s="10">
        <v>-9.1999999999999993</v>
      </c>
      <c r="C387" s="10">
        <v>3.6799999999999999E-2</v>
      </c>
    </row>
    <row r="388" spans="1:3" x14ac:dyDescent="0.25">
      <c r="A388" s="10">
        <v>1.83E-2</v>
      </c>
      <c r="B388" s="10">
        <v>-9.6</v>
      </c>
      <c r="C388" s="10">
        <v>4.0800000000000003E-2</v>
      </c>
    </row>
    <row r="389" spans="1:3" x14ac:dyDescent="0.25">
      <c r="A389" s="10">
        <v>1.84E-2</v>
      </c>
      <c r="B389" s="10">
        <v>-9.4</v>
      </c>
      <c r="C389" s="10">
        <v>4.0800000000000003E-2</v>
      </c>
    </row>
    <row r="390" spans="1:3" x14ac:dyDescent="0.25">
      <c r="A390" s="10">
        <v>1.8499999999999999E-2</v>
      </c>
      <c r="B390" s="10">
        <v>-9.6</v>
      </c>
      <c r="C390" s="10">
        <v>4.48E-2</v>
      </c>
    </row>
    <row r="391" spans="1:3" x14ac:dyDescent="0.25">
      <c r="A391" s="10">
        <v>1.8599999999999998E-2</v>
      </c>
      <c r="B391" s="10">
        <v>-9.6</v>
      </c>
      <c r="C391" s="10">
        <v>4.48E-2</v>
      </c>
    </row>
    <row r="392" spans="1:3" x14ac:dyDescent="0.25">
      <c r="A392" s="10">
        <v>1.8700000000000001E-2</v>
      </c>
      <c r="B392" s="10">
        <v>-9.4</v>
      </c>
      <c r="C392" s="10">
        <v>4.8800000000000003E-2</v>
      </c>
    </row>
    <row r="393" spans="1:3" x14ac:dyDescent="0.25">
      <c r="A393" s="10">
        <v>1.8800000000000001E-2</v>
      </c>
      <c r="B393" s="10">
        <v>-9.8000000000000007</v>
      </c>
      <c r="C393" s="10">
        <v>4.8800000000000003E-2</v>
      </c>
    </row>
    <row r="394" spans="1:3" x14ac:dyDescent="0.25">
      <c r="A394" s="10">
        <v>1.89E-2</v>
      </c>
      <c r="B394" s="10">
        <v>-9.6</v>
      </c>
      <c r="C394" s="10">
        <v>5.1999999999999998E-2</v>
      </c>
    </row>
    <row r="395" spans="1:3" x14ac:dyDescent="0.25">
      <c r="A395" s="10">
        <v>1.9E-2</v>
      </c>
      <c r="B395" s="10">
        <v>-9.6</v>
      </c>
      <c r="C395" s="10">
        <v>5.1999999999999998E-2</v>
      </c>
    </row>
    <row r="396" spans="1:3" x14ac:dyDescent="0.25">
      <c r="A396" s="10">
        <v>1.9099999999999999E-2</v>
      </c>
      <c r="B396" s="10">
        <v>-9.6</v>
      </c>
      <c r="C396" s="10">
        <v>5.4399999999999997E-2</v>
      </c>
    </row>
    <row r="397" spans="1:3" x14ac:dyDescent="0.25">
      <c r="A397" s="10">
        <v>1.9199999999999998E-2</v>
      </c>
      <c r="B397" s="10">
        <v>-9.4</v>
      </c>
      <c r="C397" s="10">
        <v>5.5199999999999999E-2</v>
      </c>
    </row>
    <row r="398" spans="1:3" x14ac:dyDescent="0.25">
      <c r="A398" s="10">
        <v>1.9300000000000001E-2</v>
      </c>
      <c r="B398" s="10">
        <v>-9.6</v>
      </c>
      <c r="C398" s="10">
        <v>5.7599999999999998E-2</v>
      </c>
    </row>
    <row r="399" spans="1:3" x14ac:dyDescent="0.25">
      <c r="A399" s="10">
        <v>1.9400000000000001E-2</v>
      </c>
      <c r="B399" s="10">
        <v>-9.6</v>
      </c>
      <c r="C399" s="10">
        <v>5.7599999999999998E-2</v>
      </c>
    </row>
    <row r="400" spans="1:3" x14ac:dyDescent="0.25">
      <c r="A400" s="10">
        <v>1.95E-2</v>
      </c>
      <c r="B400" s="10">
        <v>-9.6</v>
      </c>
      <c r="C400" s="10">
        <v>0.06</v>
      </c>
    </row>
    <row r="401" spans="1:3" x14ac:dyDescent="0.25">
      <c r="A401" s="10">
        <v>1.9599999999999999E-2</v>
      </c>
      <c r="B401" s="10">
        <v>-9.6</v>
      </c>
      <c r="C401" s="10">
        <v>0.06</v>
      </c>
    </row>
    <row r="402" spans="1:3" x14ac:dyDescent="0.25">
      <c r="A402" s="10">
        <v>1.9699999999999999E-2</v>
      </c>
      <c r="B402" s="10">
        <v>-9.4</v>
      </c>
      <c r="C402" s="10">
        <v>6.1600000000000002E-2</v>
      </c>
    </row>
    <row r="403" spans="1:3" x14ac:dyDescent="0.25">
      <c r="A403" s="10">
        <v>1.9800000000000002E-2</v>
      </c>
      <c r="B403" s="10">
        <v>-9.6</v>
      </c>
      <c r="C403" s="10">
        <v>6.2399999999999997E-2</v>
      </c>
    </row>
    <row r="404" spans="1:3" x14ac:dyDescent="0.25">
      <c r="A404" s="10">
        <v>1.9900000000000001E-2</v>
      </c>
      <c r="B404" s="10">
        <v>-9.4</v>
      </c>
      <c r="C404" s="10">
        <v>6.3100000000000003E-2</v>
      </c>
    </row>
    <row r="405" spans="1:3" x14ac:dyDescent="0.25">
      <c r="A405" s="10">
        <v>0.02</v>
      </c>
      <c r="B405" s="10">
        <v>-9.6</v>
      </c>
      <c r="C405" s="10">
        <v>6.4000000000000001E-2</v>
      </c>
    </row>
    <row r="406" spans="1:3" x14ac:dyDescent="0.25">
      <c r="A406" s="10">
        <v>2.01E-2</v>
      </c>
      <c r="B406" s="10">
        <v>-9.4</v>
      </c>
      <c r="C406" s="10">
        <v>6.5600000000000006E-2</v>
      </c>
    </row>
    <row r="407" spans="1:3" x14ac:dyDescent="0.25">
      <c r="A407" s="10">
        <v>2.0199999999999999E-2</v>
      </c>
      <c r="B407" s="10">
        <v>-9.4</v>
      </c>
      <c r="C407" s="10">
        <v>6.5600000000000006E-2</v>
      </c>
    </row>
    <row r="408" spans="1:3" x14ac:dyDescent="0.25">
      <c r="A408" s="10">
        <v>2.0299999999999999E-2</v>
      </c>
      <c r="B408" s="10">
        <v>-8.8000000000000007</v>
      </c>
      <c r="C408" s="10">
        <v>6.6299999999999998E-2</v>
      </c>
    </row>
    <row r="409" spans="1:3" x14ac:dyDescent="0.25">
      <c r="A409" s="10">
        <v>2.0400000000000001E-2</v>
      </c>
      <c r="B409" s="10">
        <v>-9</v>
      </c>
      <c r="C409" s="10">
        <v>6.6299999999999998E-2</v>
      </c>
    </row>
    <row r="410" spans="1:3" x14ac:dyDescent="0.25">
      <c r="A410" s="10">
        <v>2.0500000000000001E-2</v>
      </c>
      <c r="B410" s="10">
        <v>-8.6</v>
      </c>
      <c r="C410" s="10">
        <v>6.7100000000000007E-2</v>
      </c>
    </row>
    <row r="411" spans="1:3" x14ac:dyDescent="0.25">
      <c r="A411" s="10">
        <v>2.06E-2</v>
      </c>
      <c r="B411" s="10">
        <v>-8.8000000000000007</v>
      </c>
      <c r="C411" s="10">
        <v>6.6299999999999998E-2</v>
      </c>
    </row>
    <row r="412" spans="1:3" x14ac:dyDescent="0.25">
      <c r="A412" s="10">
        <v>2.07E-2</v>
      </c>
      <c r="B412" s="10">
        <v>-8.4</v>
      </c>
      <c r="C412" s="10">
        <v>6.7900000000000002E-2</v>
      </c>
    </row>
    <row r="413" spans="1:3" x14ac:dyDescent="0.25">
      <c r="A413" s="10">
        <v>2.0799999999999999E-2</v>
      </c>
      <c r="B413" s="10">
        <v>-8.4</v>
      </c>
      <c r="C413" s="10">
        <v>6.7900000000000002E-2</v>
      </c>
    </row>
    <row r="414" spans="1:3" x14ac:dyDescent="0.25">
      <c r="A414" s="10">
        <v>2.0899999999999998E-2</v>
      </c>
      <c r="B414" s="10">
        <v>-8</v>
      </c>
      <c r="C414" s="10">
        <v>6.7100000000000007E-2</v>
      </c>
    </row>
    <row r="415" spans="1:3" x14ac:dyDescent="0.25">
      <c r="A415" s="10">
        <v>2.1000000000000001E-2</v>
      </c>
      <c r="B415" s="10">
        <v>-8</v>
      </c>
      <c r="C415" s="10">
        <v>6.6299999999999998E-2</v>
      </c>
    </row>
    <row r="416" spans="1:3" x14ac:dyDescent="0.25">
      <c r="A416" s="10">
        <v>2.1100000000000001E-2</v>
      </c>
      <c r="B416" s="10">
        <v>-7.6</v>
      </c>
      <c r="C416" s="10">
        <v>6.7100000000000007E-2</v>
      </c>
    </row>
    <row r="417" spans="1:3" x14ac:dyDescent="0.25">
      <c r="A417" s="10">
        <v>2.12E-2</v>
      </c>
      <c r="B417" s="10">
        <v>-7.2</v>
      </c>
      <c r="C417" s="10">
        <v>6.6299999999999998E-2</v>
      </c>
    </row>
    <row r="418" spans="1:3" x14ac:dyDescent="0.25">
      <c r="A418" s="10">
        <v>2.1299999999999999E-2</v>
      </c>
      <c r="B418" s="10">
        <v>-7</v>
      </c>
      <c r="C418" s="10">
        <v>6.7100000000000007E-2</v>
      </c>
    </row>
    <row r="419" spans="1:3" x14ac:dyDescent="0.25">
      <c r="A419" s="10">
        <v>2.1399999999999999E-2</v>
      </c>
      <c r="B419" s="10">
        <v>-6.8</v>
      </c>
      <c r="C419" s="10">
        <v>6.6299999999999998E-2</v>
      </c>
    </row>
    <row r="420" spans="1:3" x14ac:dyDescent="0.25">
      <c r="A420" s="10">
        <v>2.1499999999999998E-2</v>
      </c>
      <c r="B420" s="10">
        <v>-6.2</v>
      </c>
      <c r="C420" s="10">
        <v>6.4799999999999996E-2</v>
      </c>
    </row>
    <row r="421" spans="1:3" x14ac:dyDescent="0.25">
      <c r="A421" s="10">
        <v>2.1600000000000001E-2</v>
      </c>
      <c r="B421" s="10">
        <v>-6.2</v>
      </c>
      <c r="C421" s="10">
        <v>6.4799999999999996E-2</v>
      </c>
    </row>
    <row r="422" spans="1:3" x14ac:dyDescent="0.25">
      <c r="A422" s="10">
        <v>2.1700000000000001E-2</v>
      </c>
      <c r="B422" s="10">
        <v>-5.6</v>
      </c>
      <c r="C422" s="10">
        <v>6.4000000000000001E-2</v>
      </c>
    </row>
    <row r="423" spans="1:3" x14ac:dyDescent="0.25">
      <c r="A423" s="10">
        <v>2.18E-2</v>
      </c>
      <c r="B423" s="10">
        <v>-5.6</v>
      </c>
      <c r="C423" s="10">
        <v>6.3100000000000003E-2</v>
      </c>
    </row>
    <row r="424" spans="1:3" x14ac:dyDescent="0.25">
      <c r="A424" s="10">
        <v>2.1899999999999999E-2</v>
      </c>
      <c r="B424" s="10">
        <v>-5</v>
      </c>
      <c r="C424" s="10">
        <v>6.1600000000000002E-2</v>
      </c>
    </row>
    <row r="425" spans="1:3" x14ac:dyDescent="0.25">
      <c r="A425" s="10">
        <v>2.1999999999999999E-2</v>
      </c>
      <c r="B425" s="10">
        <v>-4.8</v>
      </c>
      <c r="C425" s="10">
        <v>6.1600000000000002E-2</v>
      </c>
    </row>
    <row r="426" spans="1:3" x14ac:dyDescent="0.25">
      <c r="A426" s="10">
        <v>2.2100000000000002E-2</v>
      </c>
      <c r="B426" s="10">
        <v>-4</v>
      </c>
      <c r="C426" s="10">
        <v>5.9200000000000003E-2</v>
      </c>
    </row>
    <row r="427" spans="1:3" x14ac:dyDescent="0.25">
      <c r="A427" s="10">
        <v>2.2200000000000001E-2</v>
      </c>
      <c r="B427" s="10">
        <v>-4</v>
      </c>
      <c r="C427" s="10">
        <v>5.9200000000000003E-2</v>
      </c>
    </row>
    <row r="428" spans="1:3" x14ac:dyDescent="0.25">
      <c r="A428" s="10">
        <v>2.23E-2</v>
      </c>
      <c r="B428" s="10">
        <v>-3.4</v>
      </c>
      <c r="C428" s="10">
        <v>5.6000000000000001E-2</v>
      </c>
    </row>
    <row r="429" spans="1:3" x14ac:dyDescent="0.25">
      <c r="A429" s="10">
        <v>2.24E-2</v>
      </c>
      <c r="B429" s="10">
        <v>-3.4</v>
      </c>
      <c r="C429" s="10">
        <v>5.6000000000000001E-2</v>
      </c>
    </row>
    <row r="430" spans="1:3" x14ac:dyDescent="0.25">
      <c r="A430" s="10">
        <v>2.2499999999999999E-2</v>
      </c>
      <c r="B430" s="10">
        <v>-3</v>
      </c>
      <c r="C430" s="10">
        <v>5.3600000000000002E-2</v>
      </c>
    </row>
    <row r="431" spans="1:3" x14ac:dyDescent="0.25">
      <c r="A431" s="10">
        <v>2.2599999999999999E-2</v>
      </c>
      <c r="B431" s="10">
        <v>-3</v>
      </c>
      <c r="C431" s="10">
        <v>5.3600000000000002E-2</v>
      </c>
    </row>
    <row r="432" spans="1:3" x14ac:dyDescent="0.25">
      <c r="A432" s="10">
        <v>2.2700000000000001E-2</v>
      </c>
      <c r="B432" s="10">
        <v>-2.2000000000000002</v>
      </c>
      <c r="C432" s="10">
        <v>5.04E-2</v>
      </c>
    </row>
    <row r="433" spans="1:3" x14ac:dyDescent="0.25">
      <c r="A433" s="10">
        <v>2.2800000000000001E-2</v>
      </c>
      <c r="B433" s="10">
        <v>-2</v>
      </c>
      <c r="C433" s="10">
        <v>5.04E-2</v>
      </c>
    </row>
    <row r="434" spans="1:3" x14ac:dyDescent="0.25">
      <c r="A434" s="10">
        <v>2.29E-2</v>
      </c>
      <c r="B434" s="10">
        <v>-1.4</v>
      </c>
      <c r="C434" s="10">
        <v>4.7199999999999999E-2</v>
      </c>
    </row>
    <row r="435" spans="1:3" x14ac:dyDescent="0.25">
      <c r="A435" s="10">
        <v>2.3E-2</v>
      </c>
      <c r="B435" s="10">
        <v>-1.2</v>
      </c>
      <c r="C435" s="10">
        <v>4.7199999999999999E-2</v>
      </c>
    </row>
    <row r="436" spans="1:3" x14ac:dyDescent="0.25">
      <c r="A436" s="10">
        <v>2.3099999999999999E-2</v>
      </c>
      <c r="B436" s="10">
        <v>-0.2</v>
      </c>
      <c r="C436" s="10">
        <v>4.3200000000000002E-2</v>
      </c>
    </row>
    <row r="437" spans="1:3" x14ac:dyDescent="0.25">
      <c r="A437" s="10">
        <v>2.3199999999999998E-2</v>
      </c>
      <c r="B437" s="10">
        <v>-0.4</v>
      </c>
      <c r="C437" s="10">
        <v>4.3200000000000002E-2</v>
      </c>
    </row>
    <row r="438" spans="1:3" x14ac:dyDescent="0.25">
      <c r="A438" s="10">
        <v>2.3300000000000001E-2</v>
      </c>
      <c r="B438" s="10">
        <v>0</v>
      </c>
      <c r="C438" s="10">
        <v>3.9199999999999999E-2</v>
      </c>
    </row>
    <row r="439" spans="1:3" x14ac:dyDescent="0.25">
      <c r="A439" s="10">
        <v>2.3400000000000001E-2</v>
      </c>
      <c r="B439" s="10">
        <v>0.2</v>
      </c>
      <c r="C439" s="10">
        <v>3.8399999999999997E-2</v>
      </c>
    </row>
    <row r="440" spans="1:3" x14ac:dyDescent="0.25">
      <c r="A440" s="10">
        <v>2.35E-2</v>
      </c>
      <c r="B440" s="10">
        <v>0.8</v>
      </c>
      <c r="C440" s="10">
        <v>3.5200000000000002E-2</v>
      </c>
    </row>
    <row r="441" spans="1:3" x14ac:dyDescent="0.25">
      <c r="A441" s="10">
        <v>2.3599999999999999E-2</v>
      </c>
      <c r="B441" s="10">
        <v>1</v>
      </c>
      <c r="C441" s="10">
        <v>3.44E-2</v>
      </c>
    </row>
    <row r="442" spans="1:3" x14ac:dyDescent="0.25">
      <c r="A442" s="10">
        <v>2.3699999999999999E-2</v>
      </c>
      <c r="B442" s="10">
        <v>1.6</v>
      </c>
      <c r="C442" s="10">
        <v>3.04E-2</v>
      </c>
    </row>
    <row r="443" spans="1:3" x14ac:dyDescent="0.25">
      <c r="A443" s="10">
        <v>2.3800000000000002E-2</v>
      </c>
      <c r="B443" s="10">
        <v>1.6</v>
      </c>
      <c r="C443" s="10">
        <v>3.04E-2</v>
      </c>
    </row>
    <row r="444" spans="1:3" x14ac:dyDescent="0.25">
      <c r="A444" s="10">
        <v>2.3900000000000001E-2</v>
      </c>
      <c r="B444" s="10">
        <v>2.2000000000000002</v>
      </c>
      <c r="C444" s="10">
        <v>2.5600000000000001E-2</v>
      </c>
    </row>
    <row r="445" spans="1:3" x14ac:dyDescent="0.25">
      <c r="A445" s="10">
        <v>2.4E-2</v>
      </c>
      <c r="B445" s="10">
        <v>2.2000000000000002</v>
      </c>
      <c r="C445" s="10">
        <v>2.5600000000000001E-2</v>
      </c>
    </row>
    <row r="446" spans="1:3" x14ac:dyDescent="0.25">
      <c r="A446" s="10">
        <v>2.41E-2</v>
      </c>
      <c r="B446" s="10">
        <v>3</v>
      </c>
      <c r="C446" s="10">
        <v>2.0799999999999999E-2</v>
      </c>
    </row>
    <row r="447" spans="1:3" x14ac:dyDescent="0.25">
      <c r="A447" s="10">
        <v>2.4199999999999999E-2</v>
      </c>
      <c r="B447" s="10">
        <v>3</v>
      </c>
      <c r="C447" s="10">
        <v>2.0799999999999999E-2</v>
      </c>
    </row>
    <row r="448" spans="1:3" x14ac:dyDescent="0.25">
      <c r="A448" s="10">
        <v>2.4299999999999999E-2</v>
      </c>
      <c r="B448" s="10">
        <v>3.6</v>
      </c>
      <c r="C448" s="10">
        <v>1.6E-2</v>
      </c>
    </row>
    <row r="449" spans="1:3" x14ac:dyDescent="0.25">
      <c r="A449" s="10">
        <v>2.4400000000000002E-2</v>
      </c>
      <c r="B449" s="10">
        <v>3.8</v>
      </c>
      <c r="C449" s="10">
        <v>1.6E-2</v>
      </c>
    </row>
    <row r="450" spans="1:3" x14ac:dyDescent="0.25">
      <c r="A450" s="10">
        <v>2.4500000000000001E-2</v>
      </c>
      <c r="B450" s="10">
        <v>4.4000000000000004</v>
      </c>
      <c r="C450" s="10">
        <v>1.12E-2</v>
      </c>
    </row>
    <row r="451" spans="1:3" x14ac:dyDescent="0.25">
      <c r="A451" s="10">
        <v>2.46E-2</v>
      </c>
      <c r="B451" s="10">
        <v>4.5999999999999996</v>
      </c>
      <c r="C451" s="10">
        <v>1.12E-2</v>
      </c>
    </row>
    <row r="452" spans="1:3" x14ac:dyDescent="0.25">
      <c r="A452" s="10">
        <v>2.47E-2</v>
      </c>
      <c r="B452" s="10">
        <v>5</v>
      </c>
      <c r="C452" s="10">
        <v>6.4000000000000003E-3</v>
      </c>
    </row>
    <row r="453" spans="1:3" x14ac:dyDescent="0.25">
      <c r="A453" s="10">
        <v>2.4799999999999999E-2</v>
      </c>
      <c r="B453" s="10">
        <v>5</v>
      </c>
      <c r="C453" s="10">
        <v>5.5999999999999999E-3</v>
      </c>
    </row>
    <row r="454" spans="1:3" x14ac:dyDescent="0.25">
      <c r="A454" s="10">
        <v>2.4899999999999999E-2</v>
      </c>
      <c r="B454" s="10">
        <v>5.6</v>
      </c>
      <c r="C454" s="10">
        <v>8.0000000000000004E-4</v>
      </c>
    </row>
    <row r="455" spans="1:3" x14ac:dyDescent="0.25">
      <c r="A455" s="10">
        <v>2.5000000000000001E-2</v>
      </c>
      <c r="B455" s="10">
        <v>5.8</v>
      </c>
      <c r="C455" s="10">
        <v>8.0000000000000004E-4</v>
      </c>
    </row>
    <row r="456" spans="1:3" x14ac:dyDescent="0.25">
      <c r="A456" s="10">
        <v>2.5100000000000001E-2</v>
      </c>
      <c r="B456" s="10">
        <v>6.2</v>
      </c>
      <c r="C456" s="10">
        <v>-2.3999999999999998E-3</v>
      </c>
    </row>
    <row r="457" spans="1:3" x14ac:dyDescent="0.25">
      <c r="A457" s="10">
        <v>2.52E-2</v>
      </c>
      <c r="B457" s="10">
        <v>6.2</v>
      </c>
      <c r="C457" s="10">
        <v>-3.2000000000000002E-3</v>
      </c>
    </row>
    <row r="458" spans="1:3" x14ac:dyDescent="0.25">
      <c r="A458" s="10">
        <v>2.53E-2</v>
      </c>
      <c r="B458" s="10">
        <v>6.4</v>
      </c>
      <c r="C458" s="10">
        <v>-7.1999999999999998E-3</v>
      </c>
    </row>
    <row r="459" spans="1:3" x14ac:dyDescent="0.25">
      <c r="A459" s="10">
        <v>2.5399999999999999E-2</v>
      </c>
      <c r="B459" s="10">
        <v>6.4</v>
      </c>
      <c r="C459" s="10">
        <v>-8.0000000000000002E-3</v>
      </c>
    </row>
    <row r="460" spans="1:3" x14ac:dyDescent="0.25">
      <c r="A460" s="10">
        <v>2.5499999999999998E-2</v>
      </c>
      <c r="B460" s="10">
        <v>7.6</v>
      </c>
      <c r="C460" s="10">
        <v>-1.2800000000000001E-2</v>
      </c>
    </row>
    <row r="461" spans="1:3" x14ac:dyDescent="0.25">
      <c r="A461" s="10">
        <v>2.5600000000000001E-2</v>
      </c>
      <c r="B461" s="10">
        <v>7.4</v>
      </c>
      <c r="C461" s="10">
        <v>-1.3599999999999999E-2</v>
      </c>
    </row>
    <row r="462" spans="1:3" x14ac:dyDescent="0.25">
      <c r="A462" s="10">
        <v>2.5700000000000001E-2</v>
      </c>
      <c r="B462" s="10">
        <v>7.8</v>
      </c>
      <c r="C462" s="10">
        <v>-1.7600000000000001E-2</v>
      </c>
    </row>
    <row r="463" spans="1:3" x14ac:dyDescent="0.25">
      <c r="A463" s="10">
        <v>2.58E-2</v>
      </c>
      <c r="B463" s="10">
        <v>7.8</v>
      </c>
      <c r="C463" s="10">
        <v>-1.84E-2</v>
      </c>
    </row>
    <row r="464" spans="1:3" x14ac:dyDescent="0.25">
      <c r="A464" s="10">
        <v>2.5899999999999999E-2</v>
      </c>
      <c r="B464" s="10">
        <v>8.6</v>
      </c>
      <c r="C464" s="10">
        <v>-2.24E-2</v>
      </c>
    </row>
    <row r="465" spans="1:3" x14ac:dyDescent="0.25">
      <c r="A465" s="10">
        <v>2.5999999999999999E-2</v>
      </c>
      <c r="B465" s="10">
        <v>8.6</v>
      </c>
      <c r="C465" s="10">
        <v>-2.3199999999999998E-2</v>
      </c>
    </row>
    <row r="466" spans="1:3" x14ac:dyDescent="0.25">
      <c r="A466" s="10">
        <v>2.6100000000000002E-2</v>
      </c>
      <c r="B466" s="10">
        <v>9</v>
      </c>
      <c r="C466" s="10">
        <v>-2.8000000000000001E-2</v>
      </c>
    </row>
    <row r="467" spans="1:3" x14ac:dyDescent="0.25">
      <c r="A467" s="10">
        <v>2.6200000000000001E-2</v>
      </c>
      <c r="B467" s="10">
        <v>9</v>
      </c>
      <c r="C467" s="10">
        <v>-2.8799999999999999E-2</v>
      </c>
    </row>
    <row r="468" spans="1:3" x14ac:dyDescent="0.25">
      <c r="A468" s="10">
        <v>2.63E-2</v>
      </c>
      <c r="B468" s="10">
        <v>9.1999999999999993</v>
      </c>
      <c r="C468" s="10">
        <v>-3.2800000000000003E-2</v>
      </c>
    </row>
    <row r="469" spans="1:3" x14ac:dyDescent="0.25">
      <c r="A469" s="10">
        <v>2.64E-2</v>
      </c>
      <c r="B469" s="10">
        <v>9.1999999999999993</v>
      </c>
      <c r="C469" s="10">
        <v>-3.2800000000000003E-2</v>
      </c>
    </row>
    <row r="470" spans="1:3" x14ac:dyDescent="0.25">
      <c r="A470" s="10">
        <v>2.6499999999999999E-2</v>
      </c>
      <c r="B470" s="10">
        <v>9.6</v>
      </c>
      <c r="C470" s="10">
        <v>-3.6799999999999999E-2</v>
      </c>
    </row>
    <row r="471" spans="1:3" x14ac:dyDescent="0.25">
      <c r="A471" s="10">
        <v>2.6599999999999999E-2</v>
      </c>
      <c r="B471" s="10">
        <v>9.4</v>
      </c>
      <c r="C471" s="10">
        <v>-3.7600000000000001E-2</v>
      </c>
    </row>
    <row r="472" spans="1:3" x14ac:dyDescent="0.25">
      <c r="A472" s="10">
        <v>2.6700000000000002E-2</v>
      </c>
      <c r="B472" s="10">
        <v>9.8000000000000007</v>
      </c>
      <c r="C472" s="10">
        <v>-4.0800000000000003E-2</v>
      </c>
    </row>
    <row r="473" spans="1:3" x14ac:dyDescent="0.25">
      <c r="A473" s="10">
        <v>2.6800000000000001E-2</v>
      </c>
      <c r="B473" s="10">
        <v>9.6</v>
      </c>
      <c r="C473" s="10">
        <v>-4.1599999999999998E-2</v>
      </c>
    </row>
    <row r="474" spans="1:3" x14ac:dyDescent="0.25">
      <c r="A474" s="10">
        <v>2.69E-2</v>
      </c>
      <c r="B474" s="10">
        <v>9.8000000000000007</v>
      </c>
      <c r="C474" s="10">
        <v>-4.5600000000000002E-2</v>
      </c>
    </row>
    <row r="475" spans="1:3" x14ac:dyDescent="0.25">
      <c r="A475" s="10">
        <v>2.7E-2</v>
      </c>
      <c r="B475" s="10">
        <v>10</v>
      </c>
      <c r="C475" s="10">
        <v>-4.5600000000000002E-2</v>
      </c>
    </row>
    <row r="476" spans="1:3" x14ac:dyDescent="0.25">
      <c r="A476" s="10">
        <v>2.7099999999999999E-2</v>
      </c>
      <c r="B476" s="10">
        <v>9.8000000000000007</v>
      </c>
      <c r="C476" s="10">
        <v>-4.8800000000000003E-2</v>
      </c>
    </row>
    <row r="477" spans="1:3" x14ac:dyDescent="0.25">
      <c r="A477" s="10">
        <v>2.7199999999999998E-2</v>
      </c>
      <c r="B477" s="10">
        <v>9.8000000000000007</v>
      </c>
      <c r="C477" s="10">
        <v>-4.8800000000000003E-2</v>
      </c>
    </row>
    <row r="478" spans="1:3" x14ac:dyDescent="0.25">
      <c r="A478" s="10">
        <v>2.7300000000000001E-2</v>
      </c>
      <c r="B478" s="10">
        <v>10</v>
      </c>
      <c r="C478" s="10">
        <v>-5.1999999999999998E-2</v>
      </c>
    </row>
    <row r="479" spans="1:3" x14ac:dyDescent="0.25">
      <c r="A479" s="10">
        <v>2.7400000000000001E-2</v>
      </c>
      <c r="B479" s="10">
        <v>10</v>
      </c>
      <c r="C479" s="10">
        <v>-5.1999999999999998E-2</v>
      </c>
    </row>
    <row r="480" spans="1:3" x14ac:dyDescent="0.25">
      <c r="A480" s="10">
        <v>2.75E-2</v>
      </c>
      <c r="B480" s="10">
        <v>9.8000000000000007</v>
      </c>
      <c r="C480" s="10">
        <v>-5.5199999999999999E-2</v>
      </c>
    </row>
    <row r="481" spans="1:3" x14ac:dyDescent="0.25">
      <c r="A481" s="10">
        <v>2.76E-2</v>
      </c>
      <c r="B481" s="10">
        <v>10</v>
      </c>
      <c r="C481" s="10">
        <v>-5.5199999999999999E-2</v>
      </c>
    </row>
    <row r="482" spans="1:3" x14ac:dyDescent="0.25">
      <c r="A482" s="10">
        <v>2.7699999999999999E-2</v>
      </c>
      <c r="B482" s="10">
        <v>9.8000000000000007</v>
      </c>
      <c r="C482" s="10">
        <v>-5.7599999999999998E-2</v>
      </c>
    </row>
    <row r="483" spans="1:3" x14ac:dyDescent="0.25">
      <c r="A483" s="10">
        <v>2.7799999999999998E-2</v>
      </c>
      <c r="B483" s="10">
        <v>9.8000000000000007</v>
      </c>
      <c r="C483" s="10">
        <v>-5.7599999999999998E-2</v>
      </c>
    </row>
    <row r="484" spans="1:3" x14ac:dyDescent="0.25">
      <c r="A484" s="10">
        <v>2.7900000000000001E-2</v>
      </c>
      <c r="B484" s="10">
        <v>10</v>
      </c>
      <c r="C484" s="10">
        <v>-6.08E-2</v>
      </c>
    </row>
    <row r="485" spans="1:3" x14ac:dyDescent="0.25">
      <c r="A485" s="10">
        <v>2.8000000000000001E-2</v>
      </c>
      <c r="B485" s="10">
        <v>10</v>
      </c>
      <c r="C485" s="10">
        <v>-0.06</v>
      </c>
    </row>
    <row r="486" spans="1:3" x14ac:dyDescent="0.25">
      <c r="A486" s="10">
        <v>2.81E-2</v>
      </c>
      <c r="B486" s="10">
        <v>9.8000000000000007</v>
      </c>
      <c r="C486" s="10">
        <v>-6.1600000000000002E-2</v>
      </c>
    </row>
    <row r="487" spans="1:3" x14ac:dyDescent="0.25">
      <c r="A487" s="10">
        <v>2.8199999999999999E-2</v>
      </c>
      <c r="B487" s="10">
        <v>9.8000000000000007</v>
      </c>
      <c r="C487" s="10">
        <v>-6.1600000000000002E-2</v>
      </c>
    </row>
    <row r="488" spans="1:3" x14ac:dyDescent="0.25">
      <c r="A488" s="10">
        <v>2.8299999999999999E-2</v>
      </c>
      <c r="B488" s="10">
        <v>9.6</v>
      </c>
      <c r="C488" s="10">
        <v>-6.4000000000000001E-2</v>
      </c>
    </row>
    <row r="489" spans="1:3" x14ac:dyDescent="0.25">
      <c r="A489" s="10">
        <v>2.8400000000000002E-2</v>
      </c>
      <c r="B489" s="10">
        <v>9.6</v>
      </c>
      <c r="C489" s="10">
        <v>-6.4000000000000001E-2</v>
      </c>
    </row>
    <row r="490" spans="1:3" x14ac:dyDescent="0.25">
      <c r="A490" s="10">
        <v>2.8500000000000001E-2</v>
      </c>
      <c r="B490" s="10">
        <v>9.8000000000000007</v>
      </c>
      <c r="C490" s="10">
        <v>-6.4799999999999996E-2</v>
      </c>
    </row>
    <row r="491" spans="1:3" x14ac:dyDescent="0.25">
      <c r="A491" s="10">
        <v>2.86E-2</v>
      </c>
      <c r="B491" s="10">
        <v>9.6</v>
      </c>
      <c r="C491" s="10">
        <v>-6.4799999999999996E-2</v>
      </c>
    </row>
    <row r="492" spans="1:3" x14ac:dyDescent="0.25">
      <c r="A492" s="10">
        <v>2.87E-2</v>
      </c>
      <c r="B492" s="10">
        <v>9.1999999999999993</v>
      </c>
      <c r="C492" s="10">
        <v>-6.6299999999999998E-2</v>
      </c>
    </row>
    <row r="493" spans="1:3" x14ac:dyDescent="0.25">
      <c r="A493" s="10">
        <v>2.8799999999999999E-2</v>
      </c>
      <c r="B493" s="10">
        <v>9.1999999999999993</v>
      </c>
      <c r="C493" s="10">
        <v>-6.5600000000000006E-2</v>
      </c>
    </row>
    <row r="494" spans="1:3" x14ac:dyDescent="0.25">
      <c r="A494" s="10">
        <v>2.8899999999999999E-2</v>
      </c>
      <c r="B494" s="10">
        <v>8.8000000000000007</v>
      </c>
      <c r="C494" s="10">
        <v>-6.6299999999999998E-2</v>
      </c>
    </row>
    <row r="495" spans="1:3" x14ac:dyDescent="0.25">
      <c r="A495" s="10">
        <v>2.9000000000000001E-2</v>
      </c>
      <c r="B495" s="10">
        <v>9</v>
      </c>
      <c r="C495" s="10">
        <v>-6.7100000000000007E-2</v>
      </c>
    </row>
    <row r="496" spans="1:3" x14ac:dyDescent="0.25">
      <c r="A496" s="10">
        <v>2.9100000000000001E-2</v>
      </c>
      <c r="B496" s="10">
        <v>8.6</v>
      </c>
      <c r="C496" s="10">
        <v>-6.6299999999999998E-2</v>
      </c>
    </row>
    <row r="497" spans="1:3" x14ac:dyDescent="0.25">
      <c r="A497" s="10">
        <v>2.92E-2</v>
      </c>
      <c r="B497" s="10">
        <v>8.6</v>
      </c>
      <c r="C497" s="10">
        <v>-6.7100000000000007E-2</v>
      </c>
    </row>
    <row r="498" spans="1:3" x14ac:dyDescent="0.25">
      <c r="A498" s="10">
        <v>2.93E-2</v>
      </c>
      <c r="B498" s="10">
        <v>8.1999999999999993</v>
      </c>
      <c r="C498" s="10">
        <v>-6.6299999999999998E-2</v>
      </c>
    </row>
    <row r="499" spans="1:3" x14ac:dyDescent="0.25">
      <c r="A499" s="10">
        <v>2.9399999999999999E-2</v>
      </c>
      <c r="B499" s="10">
        <v>8.1999999999999993</v>
      </c>
      <c r="C499" s="10">
        <v>-6.7100000000000007E-2</v>
      </c>
    </row>
    <row r="500" spans="1:3" x14ac:dyDescent="0.25">
      <c r="A500" s="10">
        <v>2.9499999999999998E-2</v>
      </c>
      <c r="B500" s="10">
        <v>7.8</v>
      </c>
      <c r="C500" s="10">
        <v>-6.5600000000000006E-2</v>
      </c>
    </row>
    <row r="501" spans="1:3" x14ac:dyDescent="0.25">
      <c r="A501" s="10">
        <v>2.9600000000000001E-2</v>
      </c>
      <c r="B501" s="10">
        <v>7.6</v>
      </c>
      <c r="C501" s="10">
        <v>-6.6299999999999998E-2</v>
      </c>
    </row>
    <row r="502" spans="1:3" x14ac:dyDescent="0.25">
      <c r="A502" s="10">
        <v>2.9700000000000001E-2</v>
      </c>
      <c r="B502" s="10">
        <v>7.2</v>
      </c>
      <c r="C502" s="10">
        <v>-6.5600000000000006E-2</v>
      </c>
    </row>
    <row r="503" spans="1:3" x14ac:dyDescent="0.25">
      <c r="A503" s="10">
        <v>2.98E-2</v>
      </c>
      <c r="B503" s="10">
        <v>7</v>
      </c>
      <c r="C503" s="10">
        <v>-6.5600000000000006E-2</v>
      </c>
    </row>
    <row r="504" spans="1:3" x14ac:dyDescent="0.25">
      <c r="A504" s="10">
        <v>2.9899999999999999E-2</v>
      </c>
      <c r="B504" s="10">
        <v>6.4</v>
      </c>
      <c r="C504" s="10">
        <v>-6.4000000000000001E-2</v>
      </c>
    </row>
    <row r="505" spans="1:3" x14ac:dyDescent="0.25">
      <c r="A505" s="10">
        <v>0.03</v>
      </c>
      <c r="B505" s="10">
        <v>6.4</v>
      </c>
      <c r="C505" s="10">
        <v>-6.4799999999999996E-2</v>
      </c>
    </row>
    <row r="506" spans="1:3" x14ac:dyDescent="0.25">
      <c r="A506" s="10">
        <v>3.0099999999999998E-2</v>
      </c>
      <c r="B506" s="10">
        <v>5.8</v>
      </c>
      <c r="C506" s="10">
        <v>-6.2399999999999997E-2</v>
      </c>
    </row>
    <row r="507" spans="1:3" x14ac:dyDescent="0.25">
      <c r="A507" s="10">
        <v>3.0200000000000001E-2</v>
      </c>
      <c r="B507" s="10">
        <v>5.8</v>
      </c>
      <c r="C507" s="10">
        <v>-6.2399999999999997E-2</v>
      </c>
    </row>
    <row r="508" spans="1:3" x14ac:dyDescent="0.25">
      <c r="A508" s="10">
        <v>3.0300000000000001E-2</v>
      </c>
      <c r="B508" s="10">
        <v>5.2</v>
      </c>
      <c r="C508" s="10">
        <v>-6.08E-2</v>
      </c>
    </row>
    <row r="509" spans="1:3" x14ac:dyDescent="0.25">
      <c r="A509" s="10">
        <v>3.04E-2</v>
      </c>
      <c r="B509" s="10">
        <v>5</v>
      </c>
      <c r="C509" s="10">
        <v>-6.08E-2</v>
      </c>
    </row>
    <row r="510" spans="1:3" x14ac:dyDescent="0.25">
      <c r="A510" s="10">
        <v>3.0499999999999999E-2</v>
      </c>
      <c r="B510" s="10">
        <v>4.4000000000000004</v>
      </c>
      <c r="C510" s="10">
        <v>-5.8400000000000001E-2</v>
      </c>
    </row>
    <row r="511" spans="1:3" x14ac:dyDescent="0.25">
      <c r="A511" s="10">
        <v>3.0599999999999999E-2</v>
      </c>
      <c r="B511" s="10">
        <v>4.2</v>
      </c>
      <c r="C511" s="10">
        <v>-5.8400000000000001E-2</v>
      </c>
    </row>
    <row r="512" spans="1:3" x14ac:dyDescent="0.25">
      <c r="A512" s="10">
        <v>3.0700000000000002E-2</v>
      </c>
      <c r="B512" s="10">
        <v>3.8</v>
      </c>
      <c r="C512" s="10">
        <v>-5.5199999999999999E-2</v>
      </c>
    </row>
    <row r="513" spans="1:3" x14ac:dyDescent="0.25">
      <c r="A513" s="10">
        <v>3.0800000000000001E-2</v>
      </c>
      <c r="B513" s="10">
        <v>3.8</v>
      </c>
      <c r="C513" s="10">
        <v>-5.5199999999999999E-2</v>
      </c>
    </row>
    <row r="514" spans="1:3" x14ac:dyDescent="0.25">
      <c r="A514" s="10">
        <v>3.09E-2</v>
      </c>
      <c r="B514" s="10">
        <v>3.2</v>
      </c>
      <c r="C514" s="10">
        <v>-5.1999999999999998E-2</v>
      </c>
    </row>
    <row r="515" spans="1:3" x14ac:dyDescent="0.25">
      <c r="A515" s="10">
        <v>3.1E-2</v>
      </c>
      <c r="B515" s="10">
        <v>3.2</v>
      </c>
      <c r="C515" s="10">
        <v>-5.1999999999999998E-2</v>
      </c>
    </row>
    <row r="516" spans="1:3" x14ac:dyDescent="0.25">
      <c r="A516" s="10">
        <v>3.1099999999999999E-2</v>
      </c>
      <c r="B516" s="10">
        <v>2.4</v>
      </c>
      <c r="C516" s="10">
        <v>-4.8800000000000003E-2</v>
      </c>
    </row>
    <row r="517" spans="1:3" x14ac:dyDescent="0.25">
      <c r="A517" s="10">
        <v>3.1199999999999999E-2</v>
      </c>
      <c r="B517" s="10">
        <v>2.2000000000000002</v>
      </c>
      <c r="C517" s="10">
        <v>-4.8800000000000003E-2</v>
      </c>
    </row>
    <row r="518" spans="1:3" x14ac:dyDescent="0.25">
      <c r="A518" s="10">
        <v>3.1300000000000001E-2</v>
      </c>
      <c r="B518" s="10">
        <v>1.6</v>
      </c>
      <c r="C518" s="10">
        <v>-4.5600000000000002E-2</v>
      </c>
    </row>
    <row r="519" spans="1:3" x14ac:dyDescent="0.25">
      <c r="A519" s="10">
        <v>3.1399999999999997E-2</v>
      </c>
      <c r="B519" s="10">
        <v>1.4</v>
      </c>
      <c r="C519" s="10">
        <v>-4.5600000000000002E-2</v>
      </c>
    </row>
    <row r="520" spans="1:3" x14ac:dyDescent="0.25">
      <c r="A520" s="10">
        <v>3.15E-2</v>
      </c>
      <c r="B520" s="10">
        <v>0.6</v>
      </c>
      <c r="C520" s="10">
        <v>-4.1599999999999998E-2</v>
      </c>
    </row>
    <row r="521" spans="1:3" x14ac:dyDescent="0.25">
      <c r="A521" s="10">
        <v>3.1600000000000003E-2</v>
      </c>
      <c r="B521" s="10">
        <v>0.8</v>
      </c>
      <c r="C521" s="10">
        <v>-4.0800000000000003E-2</v>
      </c>
    </row>
    <row r="522" spans="1:3" x14ac:dyDescent="0.25">
      <c r="A522" s="10">
        <v>3.1699999999999999E-2</v>
      </c>
      <c r="B522" s="10">
        <v>0</v>
      </c>
      <c r="C522" s="10">
        <v>-3.7600000000000001E-2</v>
      </c>
    </row>
    <row r="523" spans="1:3" x14ac:dyDescent="0.25">
      <c r="A523" s="10">
        <v>3.1800000000000002E-2</v>
      </c>
      <c r="B523" s="10">
        <v>-0.2</v>
      </c>
      <c r="C523" s="10">
        <v>-3.7600000000000001E-2</v>
      </c>
    </row>
    <row r="524" spans="1:3" x14ac:dyDescent="0.25">
      <c r="A524" s="10">
        <v>3.1899999999999998E-2</v>
      </c>
      <c r="B524" s="10">
        <v>-0.6</v>
      </c>
      <c r="C524" s="10">
        <v>-3.3599999999999998E-2</v>
      </c>
    </row>
    <row r="525" spans="1:3" x14ac:dyDescent="0.25">
      <c r="A525" s="10">
        <v>3.2000000000000001E-2</v>
      </c>
      <c r="B525" s="10">
        <v>-0.6</v>
      </c>
      <c r="C525" s="10">
        <v>-3.2800000000000003E-2</v>
      </c>
    </row>
    <row r="526" spans="1:3" x14ac:dyDescent="0.25">
      <c r="A526" s="10">
        <v>3.2099999999999997E-2</v>
      </c>
      <c r="B526" s="10">
        <v>-1.2</v>
      </c>
      <c r="C526" s="10">
        <v>-2.8799999999999999E-2</v>
      </c>
    </row>
    <row r="527" spans="1:3" x14ac:dyDescent="0.25">
      <c r="A527" s="10">
        <v>3.2199999999999999E-2</v>
      </c>
      <c r="B527" s="10">
        <v>-1.2</v>
      </c>
      <c r="C527" s="10">
        <v>-2.8000000000000001E-2</v>
      </c>
    </row>
    <row r="528" spans="1:3" x14ac:dyDescent="0.25">
      <c r="A528" s="10">
        <v>3.2300000000000002E-2</v>
      </c>
      <c r="B528" s="10">
        <v>-2</v>
      </c>
      <c r="C528" s="10">
        <v>-2.4E-2</v>
      </c>
    </row>
    <row r="529" spans="1:3" x14ac:dyDescent="0.25">
      <c r="A529" s="10">
        <v>3.2399999999999998E-2</v>
      </c>
      <c r="B529" s="10">
        <v>-2.2000000000000002</v>
      </c>
      <c r="C529" s="10">
        <v>-2.3199999999999998E-2</v>
      </c>
    </row>
    <row r="530" spans="1:3" x14ac:dyDescent="0.25">
      <c r="A530" s="10">
        <v>3.2500000000000001E-2</v>
      </c>
      <c r="B530" s="10">
        <v>-2.6</v>
      </c>
      <c r="C530" s="10">
        <v>-0.02</v>
      </c>
    </row>
    <row r="531" spans="1:3" x14ac:dyDescent="0.25">
      <c r="A531" s="10">
        <v>3.2599999999999997E-2</v>
      </c>
      <c r="B531" s="10">
        <v>-2.8</v>
      </c>
      <c r="C531" s="10">
        <v>-1.84E-2</v>
      </c>
    </row>
    <row r="532" spans="1:3" x14ac:dyDescent="0.25">
      <c r="A532" s="10">
        <v>3.27E-2</v>
      </c>
      <c r="B532" s="10">
        <v>-3.4</v>
      </c>
      <c r="C532" s="10">
        <v>-1.44E-2</v>
      </c>
    </row>
    <row r="533" spans="1:3" x14ac:dyDescent="0.25">
      <c r="A533" s="10">
        <v>3.2800000000000003E-2</v>
      </c>
      <c r="B533" s="10">
        <v>-3.4</v>
      </c>
      <c r="C533" s="10">
        <v>-1.3599999999999999E-2</v>
      </c>
    </row>
    <row r="534" spans="1:3" x14ac:dyDescent="0.25">
      <c r="A534" s="10">
        <v>3.2899999999999999E-2</v>
      </c>
      <c r="B534" s="10">
        <v>-4</v>
      </c>
      <c r="C534" s="10">
        <v>-9.5999999999999992E-3</v>
      </c>
    </row>
    <row r="535" spans="1:3" x14ac:dyDescent="0.25">
      <c r="A535" s="10">
        <v>3.3000000000000002E-2</v>
      </c>
      <c r="B535" s="10">
        <v>-4</v>
      </c>
      <c r="C535" s="10">
        <v>-8.8000000000000005E-3</v>
      </c>
    </row>
    <row r="536" spans="1:3" x14ac:dyDescent="0.25">
      <c r="A536" s="10">
        <v>3.3099999999999997E-2</v>
      </c>
      <c r="B536" s="10">
        <v>-4.8</v>
      </c>
      <c r="C536" s="10">
        <v>-4.7999999999999996E-3</v>
      </c>
    </row>
    <row r="537" spans="1:3" x14ac:dyDescent="0.25">
      <c r="A537" s="10">
        <v>3.32E-2</v>
      </c>
      <c r="B537" s="10">
        <v>-4.5999999999999996</v>
      </c>
      <c r="C537" s="10">
        <v>-3.2000000000000002E-3</v>
      </c>
    </row>
    <row r="538" spans="1:3" x14ac:dyDescent="0.25">
      <c r="A538" s="10">
        <v>3.3300000000000003E-2</v>
      </c>
      <c r="B538" s="10">
        <v>-5.6</v>
      </c>
      <c r="C538" s="10">
        <v>0</v>
      </c>
    </row>
    <row r="539" spans="1:3" x14ac:dyDescent="0.25">
      <c r="A539" s="10">
        <v>3.3399999999999999E-2</v>
      </c>
      <c r="B539" s="10">
        <v>-5.6</v>
      </c>
      <c r="C539" s="10">
        <v>0</v>
      </c>
    </row>
    <row r="540" spans="1:3" x14ac:dyDescent="0.25">
      <c r="A540" s="10">
        <v>3.3500000000000002E-2</v>
      </c>
      <c r="B540" s="10">
        <v>-6.2</v>
      </c>
      <c r="C540" s="10">
        <v>4.7999999999999996E-3</v>
      </c>
    </row>
    <row r="541" spans="1:3" x14ac:dyDescent="0.25">
      <c r="A541" s="10">
        <v>3.3599999999999998E-2</v>
      </c>
      <c r="B541" s="10">
        <v>-6</v>
      </c>
      <c r="C541" s="10">
        <v>4.7999999999999996E-3</v>
      </c>
    </row>
    <row r="542" spans="1:3" x14ac:dyDescent="0.25">
      <c r="A542" s="10">
        <v>3.3700000000000001E-2</v>
      </c>
      <c r="B542" s="10">
        <v>-6.4</v>
      </c>
      <c r="C542" s="10">
        <v>1.04E-2</v>
      </c>
    </row>
    <row r="543" spans="1:3" x14ac:dyDescent="0.25">
      <c r="A543" s="10">
        <v>3.3799999999999997E-2</v>
      </c>
      <c r="B543" s="10">
        <v>-6.4</v>
      </c>
      <c r="C543" s="10">
        <v>1.04E-2</v>
      </c>
    </row>
    <row r="544" spans="1:3" x14ac:dyDescent="0.25">
      <c r="A544" s="10">
        <v>3.39E-2</v>
      </c>
      <c r="B544" s="10">
        <v>-7.2</v>
      </c>
      <c r="C544" s="10">
        <v>1.44E-2</v>
      </c>
    </row>
    <row r="545" spans="1:3" x14ac:dyDescent="0.25">
      <c r="A545" s="10">
        <v>3.4000000000000002E-2</v>
      </c>
      <c r="B545" s="10">
        <v>-7.2</v>
      </c>
      <c r="C545" s="10">
        <v>1.52E-2</v>
      </c>
    </row>
    <row r="546" spans="1:3" x14ac:dyDescent="0.25">
      <c r="A546" s="10">
        <v>3.4099999999999998E-2</v>
      </c>
      <c r="B546" s="10">
        <v>-7.6</v>
      </c>
      <c r="C546" s="10">
        <v>0.02</v>
      </c>
    </row>
    <row r="547" spans="1:3" x14ac:dyDescent="0.25">
      <c r="A547" s="10">
        <v>3.4200000000000001E-2</v>
      </c>
      <c r="B547" s="10">
        <v>-7.8</v>
      </c>
      <c r="C547" s="10">
        <v>2.0799999999999999E-2</v>
      </c>
    </row>
    <row r="548" spans="1:3" x14ac:dyDescent="0.25">
      <c r="A548" s="10">
        <v>3.4299999999999997E-2</v>
      </c>
      <c r="B548" s="10">
        <v>-8.4</v>
      </c>
      <c r="C548" s="10">
        <v>2.4799999999999999E-2</v>
      </c>
    </row>
    <row r="549" spans="1:3" x14ac:dyDescent="0.25">
      <c r="A549" s="10">
        <v>3.44E-2</v>
      </c>
      <c r="B549" s="10">
        <v>-8.1999999999999993</v>
      </c>
      <c r="C549" s="10">
        <v>2.5600000000000001E-2</v>
      </c>
    </row>
    <row r="550" spans="1:3" x14ac:dyDescent="0.25">
      <c r="A550" s="10">
        <v>3.4500000000000003E-2</v>
      </c>
      <c r="B550" s="10">
        <v>-8.8000000000000007</v>
      </c>
      <c r="C550" s="10">
        <v>2.9600000000000001E-2</v>
      </c>
    </row>
    <row r="551" spans="1:3" x14ac:dyDescent="0.25">
      <c r="A551" s="10">
        <v>3.4599999999999999E-2</v>
      </c>
      <c r="B551" s="10">
        <v>-8.8000000000000007</v>
      </c>
      <c r="C551" s="10">
        <v>3.04E-2</v>
      </c>
    </row>
    <row r="552" spans="1:3" x14ac:dyDescent="0.25">
      <c r="A552" s="10">
        <v>3.4700000000000002E-2</v>
      </c>
      <c r="B552" s="10">
        <v>-9</v>
      </c>
      <c r="C552" s="10">
        <v>3.44E-2</v>
      </c>
    </row>
    <row r="553" spans="1:3" x14ac:dyDescent="0.25">
      <c r="A553" s="10">
        <v>3.4799999999999998E-2</v>
      </c>
      <c r="B553" s="10">
        <v>-8.8000000000000007</v>
      </c>
      <c r="C553" s="10">
        <v>3.5200000000000002E-2</v>
      </c>
    </row>
    <row r="554" spans="1:3" x14ac:dyDescent="0.25">
      <c r="A554" s="10">
        <v>3.49E-2</v>
      </c>
      <c r="B554" s="10">
        <v>-9.1999999999999993</v>
      </c>
      <c r="C554" s="10">
        <v>3.8399999999999997E-2</v>
      </c>
    </row>
    <row r="555" spans="1:3" x14ac:dyDescent="0.25">
      <c r="A555" s="10">
        <v>3.5000000000000003E-2</v>
      </c>
      <c r="B555" s="10">
        <v>-9.4</v>
      </c>
      <c r="C555" s="10">
        <v>3.9199999999999999E-2</v>
      </c>
    </row>
    <row r="556" spans="1:3" x14ac:dyDescent="0.25">
      <c r="A556" s="10">
        <v>3.5099999999999999E-2</v>
      </c>
      <c r="B556" s="10">
        <v>-9.1999999999999993</v>
      </c>
      <c r="C556" s="10">
        <v>4.24E-2</v>
      </c>
    </row>
    <row r="557" spans="1:3" x14ac:dyDescent="0.25">
      <c r="A557" s="10">
        <v>3.5200000000000002E-2</v>
      </c>
      <c r="B557" s="10">
        <v>-9.4</v>
      </c>
      <c r="C557" s="10">
        <v>4.3200000000000002E-2</v>
      </c>
    </row>
    <row r="558" spans="1:3" x14ac:dyDescent="0.25">
      <c r="A558" s="10">
        <v>3.5299999999999998E-2</v>
      </c>
      <c r="B558" s="10">
        <v>-9.6</v>
      </c>
      <c r="C558" s="10">
        <v>4.7199999999999999E-2</v>
      </c>
    </row>
    <row r="559" spans="1:3" x14ac:dyDescent="0.25">
      <c r="A559" s="10">
        <v>3.5400000000000001E-2</v>
      </c>
      <c r="B559" s="10">
        <v>-9.6</v>
      </c>
      <c r="C559" s="10">
        <v>4.7199999999999999E-2</v>
      </c>
    </row>
    <row r="560" spans="1:3" x14ac:dyDescent="0.25">
      <c r="A560" s="10">
        <v>3.5499999999999997E-2</v>
      </c>
      <c r="B560" s="10">
        <v>-9.6</v>
      </c>
      <c r="C560" s="10">
        <v>4.9599999999999998E-2</v>
      </c>
    </row>
    <row r="561" spans="1:3" x14ac:dyDescent="0.25">
      <c r="A561" s="10">
        <v>3.56E-2</v>
      </c>
      <c r="B561" s="10">
        <v>-9.6</v>
      </c>
      <c r="C561" s="10">
        <v>5.04E-2</v>
      </c>
    </row>
    <row r="562" spans="1:3" x14ac:dyDescent="0.25">
      <c r="A562" s="10">
        <v>3.5700000000000003E-2</v>
      </c>
      <c r="B562" s="10">
        <v>-9.6</v>
      </c>
      <c r="C562" s="10">
        <v>5.3600000000000002E-2</v>
      </c>
    </row>
    <row r="563" spans="1:3" x14ac:dyDescent="0.25">
      <c r="A563" s="10">
        <v>3.5799999999999998E-2</v>
      </c>
      <c r="B563" s="10">
        <v>-9.6</v>
      </c>
      <c r="C563" s="10">
        <v>5.3600000000000002E-2</v>
      </c>
    </row>
    <row r="564" spans="1:3" x14ac:dyDescent="0.25">
      <c r="A564" s="10">
        <v>3.5900000000000001E-2</v>
      </c>
      <c r="B564" s="10">
        <v>-9.6</v>
      </c>
      <c r="C564" s="10">
        <v>5.6000000000000001E-2</v>
      </c>
    </row>
    <row r="565" spans="1:3" x14ac:dyDescent="0.25">
      <c r="A565" s="10">
        <v>3.5999999999999997E-2</v>
      </c>
      <c r="B565" s="10">
        <v>-9.6</v>
      </c>
      <c r="C565" s="10">
        <v>5.6000000000000001E-2</v>
      </c>
    </row>
    <row r="566" spans="1:3" x14ac:dyDescent="0.25">
      <c r="A566" s="10">
        <v>3.61E-2</v>
      </c>
      <c r="B566" s="10">
        <v>-9.4</v>
      </c>
      <c r="C566" s="10">
        <v>5.9200000000000003E-2</v>
      </c>
    </row>
    <row r="567" spans="1:3" x14ac:dyDescent="0.25">
      <c r="A567" s="10">
        <v>3.6200000000000003E-2</v>
      </c>
      <c r="B567" s="10">
        <v>-9.6</v>
      </c>
      <c r="C567" s="10">
        <v>5.9200000000000003E-2</v>
      </c>
    </row>
    <row r="568" spans="1:3" x14ac:dyDescent="0.25">
      <c r="A568" s="10">
        <v>3.6299999999999999E-2</v>
      </c>
      <c r="B568" s="10">
        <v>-9.6</v>
      </c>
      <c r="C568" s="10">
        <v>6.08E-2</v>
      </c>
    </row>
    <row r="569" spans="1:3" x14ac:dyDescent="0.25">
      <c r="A569" s="10">
        <v>3.6400000000000002E-2</v>
      </c>
      <c r="B569" s="10">
        <v>-9.6</v>
      </c>
      <c r="C569" s="10">
        <v>6.1600000000000002E-2</v>
      </c>
    </row>
    <row r="570" spans="1:3" x14ac:dyDescent="0.25">
      <c r="A570" s="10">
        <v>3.6499999999999998E-2</v>
      </c>
      <c r="B570" s="10">
        <v>-9.4</v>
      </c>
      <c r="C570" s="10">
        <v>6.2399999999999997E-2</v>
      </c>
    </row>
    <row r="571" spans="1:3" x14ac:dyDescent="0.25">
      <c r="A571" s="10">
        <v>3.6600000000000001E-2</v>
      </c>
      <c r="B571" s="10">
        <v>-9.4</v>
      </c>
      <c r="C571" s="10">
        <v>6.2399999999999997E-2</v>
      </c>
    </row>
    <row r="572" spans="1:3" x14ac:dyDescent="0.25">
      <c r="A572" s="10">
        <v>3.6700000000000003E-2</v>
      </c>
      <c r="B572" s="10">
        <v>-9.6</v>
      </c>
      <c r="C572" s="10">
        <v>6.4799999999999996E-2</v>
      </c>
    </row>
    <row r="573" spans="1:3" x14ac:dyDescent="0.25">
      <c r="A573" s="10">
        <v>3.6799999999999999E-2</v>
      </c>
      <c r="B573" s="10">
        <v>-9.1999999999999993</v>
      </c>
      <c r="C573" s="10">
        <v>6.4799999999999996E-2</v>
      </c>
    </row>
    <row r="574" spans="1:3" x14ac:dyDescent="0.25">
      <c r="A574" s="10">
        <v>3.6900000000000002E-2</v>
      </c>
      <c r="B574" s="10">
        <v>-9.4</v>
      </c>
      <c r="C574" s="10">
        <v>6.5600000000000006E-2</v>
      </c>
    </row>
    <row r="575" spans="1:3" x14ac:dyDescent="0.25">
      <c r="A575" s="10">
        <v>3.6999999999999998E-2</v>
      </c>
      <c r="B575" s="10">
        <v>-9.1999999999999993</v>
      </c>
      <c r="C575" s="10">
        <v>6.6299999999999998E-2</v>
      </c>
    </row>
    <row r="576" spans="1:3" x14ac:dyDescent="0.25">
      <c r="A576" s="10">
        <v>3.7100000000000001E-2</v>
      </c>
      <c r="B576" s="10">
        <v>-8.8000000000000007</v>
      </c>
      <c r="C576" s="10">
        <v>6.7100000000000007E-2</v>
      </c>
    </row>
    <row r="577" spans="1:3" x14ac:dyDescent="0.25">
      <c r="A577" s="10">
        <v>3.7199999999999997E-2</v>
      </c>
      <c r="B577" s="10">
        <v>-8.8000000000000007</v>
      </c>
      <c r="C577" s="10">
        <v>6.6299999999999998E-2</v>
      </c>
    </row>
    <row r="578" spans="1:3" x14ac:dyDescent="0.25">
      <c r="A578" s="10">
        <v>3.73E-2</v>
      </c>
      <c r="B578" s="10">
        <v>-8.4</v>
      </c>
      <c r="C578" s="10">
        <v>6.7900000000000002E-2</v>
      </c>
    </row>
    <row r="579" spans="1:3" x14ac:dyDescent="0.25">
      <c r="A579" s="10">
        <v>3.7400000000000003E-2</v>
      </c>
      <c r="B579" s="10">
        <v>-8.6</v>
      </c>
      <c r="C579" s="10">
        <v>6.7100000000000007E-2</v>
      </c>
    </row>
    <row r="580" spans="1:3" x14ac:dyDescent="0.25">
      <c r="A580" s="10">
        <v>3.7499999999999999E-2</v>
      </c>
      <c r="B580" s="10">
        <v>-8</v>
      </c>
      <c r="C580" s="10">
        <v>6.7100000000000007E-2</v>
      </c>
    </row>
    <row r="581" spans="1:3" x14ac:dyDescent="0.25">
      <c r="A581" s="10">
        <v>3.7600000000000001E-2</v>
      </c>
      <c r="B581" s="10">
        <v>-8</v>
      </c>
      <c r="C581" s="10">
        <v>6.7100000000000007E-2</v>
      </c>
    </row>
    <row r="582" spans="1:3" x14ac:dyDescent="0.25">
      <c r="A582" s="10">
        <v>3.7699999999999997E-2</v>
      </c>
      <c r="B582" s="10">
        <v>-7.6</v>
      </c>
      <c r="C582" s="10">
        <v>6.7900000000000002E-2</v>
      </c>
    </row>
    <row r="583" spans="1:3" x14ac:dyDescent="0.25">
      <c r="A583" s="10">
        <v>3.78E-2</v>
      </c>
      <c r="B583" s="10">
        <v>-7.6</v>
      </c>
      <c r="C583" s="10">
        <v>6.7100000000000007E-2</v>
      </c>
    </row>
    <row r="584" spans="1:3" x14ac:dyDescent="0.25">
      <c r="A584" s="10">
        <v>3.7900000000000003E-2</v>
      </c>
      <c r="B584" s="10">
        <v>-7.2</v>
      </c>
      <c r="C584" s="10">
        <v>6.6299999999999998E-2</v>
      </c>
    </row>
    <row r="585" spans="1:3" x14ac:dyDescent="0.25">
      <c r="A585" s="10">
        <v>3.7999999999999999E-2</v>
      </c>
      <c r="B585" s="10">
        <v>-7.2</v>
      </c>
      <c r="C585" s="10">
        <v>6.6299999999999998E-2</v>
      </c>
    </row>
    <row r="586" spans="1:3" x14ac:dyDescent="0.25">
      <c r="A586" s="10">
        <v>3.8100000000000002E-2</v>
      </c>
      <c r="B586" s="10">
        <v>-6.6</v>
      </c>
      <c r="C586" s="10">
        <v>6.5600000000000006E-2</v>
      </c>
    </row>
    <row r="587" spans="1:3" x14ac:dyDescent="0.25">
      <c r="A587" s="10">
        <v>3.8199999999999998E-2</v>
      </c>
      <c r="B587" s="10">
        <v>-6.6</v>
      </c>
      <c r="C587" s="10">
        <v>6.5600000000000006E-2</v>
      </c>
    </row>
    <row r="588" spans="1:3" x14ac:dyDescent="0.25">
      <c r="A588" s="10">
        <v>3.8300000000000001E-2</v>
      </c>
      <c r="B588" s="10">
        <v>-5.6</v>
      </c>
      <c r="C588" s="10">
        <v>6.4000000000000001E-2</v>
      </c>
    </row>
    <row r="589" spans="1:3" x14ac:dyDescent="0.25">
      <c r="A589" s="10">
        <v>3.8399999999999997E-2</v>
      </c>
      <c r="B589" s="10">
        <v>-5.8</v>
      </c>
      <c r="C589" s="10">
        <v>6.4799999999999996E-2</v>
      </c>
    </row>
    <row r="590" spans="1:3" x14ac:dyDescent="0.25">
      <c r="A590" s="10">
        <v>3.85E-2</v>
      </c>
      <c r="B590" s="10">
        <v>-5.4</v>
      </c>
      <c r="C590" s="10">
        <v>6.2399999999999997E-2</v>
      </c>
    </row>
    <row r="591" spans="1:3" x14ac:dyDescent="0.25">
      <c r="A591" s="10">
        <v>3.8600000000000002E-2</v>
      </c>
      <c r="B591" s="10">
        <v>-5.2</v>
      </c>
      <c r="C591" s="10">
        <v>6.2399999999999997E-2</v>
      </c>
    </row>
    <row r="592" spans="1:3" x14ac:dyDescent="0.25">
      <c r="A592" s="10">
        <v>3.8699999999999998E-2</v>
      </c>
      <c r="B592" s="10">
        <v>-4.4000000000000004</v>
      </c>
      <c r="C592" s="10">
        <v>6.08E-2</v>
      </c>
    </row>
    <row r="593" spans="1:3" x14ac:dyDescent="0.25">
      <c r="A593" s="10">
        <v>3.8800000000000001E-2</v>
      </c>
      <c r="B593" s="10">
        <v>-4.4000000000000004</v>
      </c>
      <c r="C593" s="10">
        <v>0.06</v>
      </c>
    </row>
    <row r="594" spans="1:3" x14ac:dyDescent="0.25">
      <c r="A594" s="10">
        <v>3.8899999999999997E-2</v>
      </c>
      <c r="B594" s="10">
        <v>-3.8</v>
      </c>
      <c r="C594" s="10">
        <v>5.7599999999999998E-2</v>
      </c>
    </row>
    <row r="595" spans="1:3" x14ac:dyDescent="0.25">
      <c r="A595" s="10">
        <v>3.9E-2</v>
      </c>
      <c r="B595" s="10">
        <v>-3.6</v>
      </c>
      <c r="C595" s="10">
        <v>5.7599999999999998E-2</v>
      </c>
    </row>
    <row r="596" spans="1:3" x14ac:dyDescent="0.25">
      <c r="A596" s="10">
        <v>3.9100000000000003E-2</v>
      </c>
      <c r="B596" s="10">
        <v>-3.2</v>
      </c>
      <c r="C596" s="10">
        <v>5.5199999999999999E-2</v>
      </c>
    </row>
    <row r="597" spans="1:3" x14ac:dyDescent="0.25">
      <c r="A597" s="10">
        <v>3.9199999999999999E-2</v>
      </c>
      <c r="B597" s="10">
        <v>-3.2</v>
      </c>
      <c r="C597" s="10">
        <v>5.4399999999999997E-2</v>
      </c>
    </row>
    <row r="598" spans="1:3" x14ac:dyDescent="0.25">
      <c r="A598" s="10">
        <v>3.9300000000000002E-2</v>
      </c>
      <c r="B598" s="10">
        <v>-2.4</v>
      </c>
      <c r="C598" s="10">
        <v>5.1999999999999998E-2</v>
      </c>
    </row>
    <row r="599" spans="1:3" x14ac:dyDescent="0.25">
      <c r="A599" s="10">
        <v>3.9399999999999998E-2</v>
      </c>
      <c r="B599" s="10">
        <v>-2.4</v>
      </c>
      <c r="C599" s="10">
        <v>5.1999999999999998E-2</v>
      </c>
    </row>
    <row r="600" spans="1:3" x14ac:dyDescent="0.25">
      <c r="A600" s="10">
        <v>3.95E-2</v>
      </c>
      <c r="B600" s="10">
        <v>-1.6</v>
      </c>
      <c r="C600" s="10">
        <v>4.8800000000000003E-2</v>
      </c>
    </row>
    <row r="601" spans="1:3" x14ac:dyDescent="0.25">
      <c r="A601" s="10">
        <v>3.9600000000000003E-2</v>
      </c>
      <c r="B601" s="10">
        <v>-1.8</v>
      </c>
      <c r="C601" s="10">
        <v>4.8000000000000001E-2</v>
      </c>
    </row>
    <row r="602" spans="1:3" x14ac:dyDescent="0.25">
      <c r="A602" s="10">
        <v>3.9699999999999999E-2</v>
      </c>
      <c r="B602" s="10">
        <v>-0.8</v>
      </c>
      <c r="C602" s="10">
        <v>4.48E-2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02"/>
  <sheetViews>
    <sheetView workbookViewId="0">
      <selection activeCell="F7" sqref="F7"/>
    </sheetView>
  </sheetViews>
  <sheetFormatPr defaultRowHeight="15" x14ac:dyDescent="0.25"/>
  <cols>
    <col min="1" max="4" width="9.28515625" style="10" bestFit="1" customWidth="1"/>
    <col min="5" max="5" width="9.5703125" style="10" bestFit="1" customWidth="1"/>
    <col min="6" max="6" width="10.85546875" style="10" customWidth="1"/>
    <col min="7" max="7" width="9.28515625" style="10" bestFit="1" customWidth="1"/>
  </cols>
  <sheetData>
    <row r="1" spans="1:8" x14ac:dyDescent="0.25">
      <c r="A1" s="10" t="s">
        <v>48</v>
      </c>
      <c r="B1" s="10" t="s">
        <v>47</v>
      </c>
      <c r="C1" s="10" t="s">
        <v>46</v>
      </c>
      <c r="F1" s="10" t="s">
        <v>54</v>
      </c>
      <c r="G1" s="10">
        <f>G2*G3</f>
        <v>6.2048212086556838</v>
      </c>
      <c r="H1" t="s">
        <v>24</v>
      </c>
    </row>
    <row r="2" spans="1:8" x14ac:dyDescent="0.25">
      <c r="A2" s="10" t="s">
        <v>45</v>
      </c>
      <c r="B2" s="10" t="s">
        <v>52</v>
      </c>
      <c r="C2" s="10" t="s">
        <v>53</v>
      </c>
      <c r="D2" s="10" t="s">
        <v>22</v>
      </c>
      <c r="E2" s="10" t="s">
        <v>27</v>
      </c>
      <c r="F2" s="10" t="s">
        <v>25</v>
      </c>
      <c r="G2" s="10">
        <f>SQRT(AVERAGE(E3:E169))</f>
        <v>9.029830082858771</v>
      </c>
      <c r="H2" t="s">
        <v>28</v>
      </c>
    </row>
    <row r="3" spans="1:8" x14ac:dyDescent="0.25">
      <c r="A3" s="10">
        <v>-2.0199999999999999E-2</v>
      </c>
      <c r="B3" s="10">
        <v>8.1999999999999993</v>
      </c>
      <c r="C3" s="10">
        <v>-8.4000000000000005E-2</v>
      </c>
      <c r="D3" s="10">
        <f t="shared" ref="D3:D66" si="0">ABS(B3*C3)</f>
        <v>0.68879999999999997</v>
      </c>
      <c r="E3" s="10">
        <f t="shared" ref="E3:E66" si="1">B3*B3</f>
        <v>67.239999999999995</v>
      </c>
      <c r="F3" s="10" t="s">
        <v>26</v>
      </c>
      <c r="G3" s="10">
        <f>SQRT(AVERAGE(D3:D169))</f>
        <v>0.68714706165227057</v>
      </c>
      <c r="H3" t="s">
        <v>28</v>
      </c>
    </row>
    <row r="4" spans="1:8" x14ac:dyDescent="0.25">
      <c r="A4" s="10">
        <v>-2.01E-2</v>
      </c>
      <c r="B4" s="10">
        <v>7.4</v>
      </c>
      <c r="C4" s="10">
        <v>-8.1900000000000001E-2</v>
      </c>
      <c r="D4" s="10">
        <f t="shared" si="0"/>
        <v>0.60606000000000004</v>
      </c>
      <c r="E4" s="10">
        <f t="shared" si="1"/>
        <v>54.760000000000005</v>
      </c>
      <c r="F4" s="10" t="s">
        <v>49</v>
      </c>
      <c r="G4" s="10">
        <f ca="1">VALUE(MID(G6,1+FIND("-",G6),3))</f>
        <v>2.5</v>
      </c>
      <c r="H4" t="s">
        <v>50</v>
      </c>
    </row>
    <row r="5" spans="1:8" x14ac:dyDescent="0.25">
      <c r="A5" s="10">
        <v>-0.02</v>
      </c>
      <c r="B5" s="10">
        <v>7.4</v>
      </c>
      <c r="C5" s="10">
        <v>-8.1900000000000001E-2</v>
      </c>
      <c r="D5" s="10">
        <f t="shared" si="0"/>
        <v>0.60606000000000004</v>
      </c>
      <c r="E5" s="10">
        <f t="shared" si="1"/>
        <v>54.760000000000005</v>
      </c>
      <c r="F5" s="10" t="s">
        <v>55</v>
      </c>
      <c r="G5" s="10">
        <f>A169-A3</f>
        <v>1.66E-2</v>
      </c>
    </row>
    <row r="6" spans="1:8" x14ac:dyDescent="0.25">
      <c r="A6" s="10">
        <v>-1.9900000000000001E-2</v>
      </c>
      <c r="B6" s="10">
        <v>6.6</v>
      </c>
      <c r="C6" s="10">
        <v>-7.8E-2</v>
      </c>
      <c r="D6" s="10">
        <f t="shared" si="0"/>
        <v>0.51479999999999992</v>
      </c>
      <c r="E6" s="10">
        <f t="shared" si="1"/>
        <v>43.559999999999995</v>
      </c>
      <c r="F6" s="10" t="s">
        <v>56</v>
      </c>
      <c r="G6" t="str">
        <f ca="1">MID(CELL("filename",A1),FIND("]",CELL("filename",A1))+1,255)</f>
        <v>Test3-2.5A</v>
      </c>
    </row>
    <row r="7" spans="1:8" x14ac:dyDescent="0.25">
      <c r="A7" s="10">
        <v>-1.9800000000000002E-2</v>
      </c>
      <c r="B7" s="10">
        <v>6.8</v>
      </c>
      <c r="C7" s="10">
        <v>-7.9899999999999999E-2</v>
      </c>
      <c r="D7" s="10">
        <f t="shared" si="0"/>
        <v>0.54332000000000003</v>
      </c>
      <c r="E7" s="10">
        <f t="shared" si="1"/>
        <v>46.239999999999995</v>
      </c>
    </row>
    <row r="8" spans="1:8" x14ac:dyDescent="0.25">
      <c r="A8" s="10">
        <v>-1.9699999999999999E-2</v>
      </c>
      <c r="B8" s="10">
        <v>5.8</v>
      </c>
      <c r="C8" s="10">
        <v>-7.5899999999999995E-2</v>
      </c>
      <c r="D8" s="10">
        <f t="shared" si="0"/>
        <v>0.44021999999999994</v>
      </c>
      <c r="E8" s="10">
        <f t="shared" si="1"/>
        <v>33.64</v>
      </c>
    </row>
    <row r="9" spans="1:8" x14ac:dyDescent="0.25">
      <c r="A9" s="10">
        <v>-1.9599999999999999E-2</v>
      </c>
      <c r="B9" s="10">
        <v>5.8</v>
      </c>
      <c r="C9" s="10">
        <v>-7.5899999999999995E-2</v>
      </c>
      <c r="D9" s="10">
        <f t="shared" si="0"/>
        <v>0.44021999999999994</v>
      </c>
      <c r="E9" s="10">
        <f t="shared" si="1"/>
        <v>33.64</v>
      </c>
    </row>
    <row r="10" spans="1:8" x14ac:dyDescent="0.25">
      <c r="A10" s="10">
        <v>-1.95E-2</v>
      </c>
      <c r="B10" s="10">
        <v>5</v>
      </c>
      <c r="C10" s="10">
        <v>-7.3999999999999996E-2</v>
      </c>
      <c r="D10" s="10">
        <f t="shared" si="0"/>
        <v>0.37</v>
      </c>
      <c r="E10" s="10">
        <f t="shared" si="1"/>
        <v>25</v>
      </c>
    </row>
    <row r="11" spans="1:8" x14ac:dyDescent="0.25">
      <c r="A11" s="10">
        <v>-1.9400000000000001E-2</v>
      </c>
      <c r="B11" s="10">
        <v>5</v>
      </c>
      <c r="C11" s="10">
        <v>-7.3999999999999996E-2</v>
      </c>
      <c r="D11" s="10">
        <f t="shared" si="0"/>
        <v>0.37</v>
      </c>
      <c r="E11" s="10">
        <f t="shared" si="1"/>
        <v>25</v>
      </c>
    </row>
    <row r="12" spans="1:8" x14ac:dyDescent="0.25">
      <c r="A12" s="10">
        <v>-1.9300000000000001E-2</v>
      </c>
      <c r="B12" s="10">
        <v>4.4000000000000004</v>
      </c>
      <c r="C12" s="10">
        <v>-6.8000000000000005E-2</v>
      </c>
      <c r="D12" s="10">
        <f t="shared" si="0"/>
        <v>0.29920000000000002</v>
      </c>
      <c r="E12" s="10">
        <f t="shared" si="1"/>
        <v>19.360000000000003</v>
      </c>
    </row>
    <row r="13" spans="1:8" x14ac:dyDescent="0.25">
      <c r="A13" s="10">
        <v>-1.9199999999999998E-2</v>
      </c>
      <c r="B13" s="10">
        <v>4.4000000000000004</v>
      </c>
      <c r="C13" s="10">
        <v>-6.8000000000000005E-2</v>
      </c>
      <c r="D13" s="10">
        <f t="shared" si="0"/>
        <v>0.29920000000000002</v>
      </c>
      <c r="E13" s="10">
        <f t="shared" si="1"/>
        <v>19.360000000000003</v>
      </c>
    </row>
    <row r="14" spans="1:8" x14ac:dyDescent="0.25">
      <c r="A14" s="10">
        <v>-1.9099999999999999E-2</v>
      </c>
      <c r="B14" s="10">
        <v>3.2</v>
      </c>
      <c r="C14" s="10">
        <v>-6.59E-2</v>
      </c>
      <c r="D14" s="10">
        <f t="shared" si="0"/>
        <v>0.21088000000000001</v>
      </c>
      <c r="E14" s="10">
        <f t="shared" si="1"/>
        <v>10.240000000000002</v>
      </c>
    </row>
    <row r="15" spans="1:8" x14ac:dyDescent="0.25">
      <c r="A15" s="10">
        <v>-1.9E-2</v>
      </c>
      <c r="B15" s="10">
        <v>3.2</v>
      </c>
      <c r="C15" s="10">
        <v>-6.59E-2</v>
      </c>
      <c r="D15" s="10">
        <f t="shared" si="0"/>
        <v>0.21088000000000001</v>
      </c>
      <c r="E15" s="10">
        <f t="shared" si="1"/>
        <v>10.240000000000002</v>
      </c>
    </row>
    <row r="16" spans="1:8" x14ac:dyDescent="0.25">
      <c r="A16" s="10">
        <v>-1.89E-2</v>
      </c>
      <c r="B16" s="10">
        <v>2.4</v>
      </c>
      <c r="C16" s="10">
        <v>-0.06</v>
      </c>
      <c r="D16" s="10">
        <f t="shared" si="0"/>
        <v>0.14399999999999999</v>
      </c>
      <c r="E16" s="10">
        <f t="shared" si="1"/>
        <v>5.76</v>
      </c>
    </row>
    <row r="17" spans="1:5" x14ac:dyDescent="0.25">
      <c r="A17" s="10">
        <v>-1.8800000000000001E-2</v>
      </c>
      <c r="B17" s="10">
        <v>2.2000000000000002</v>
      </c>
      <c r="C17" s="10">
        <v>-0.06</v>
      </c>
      <c r="D17" s="10">
        <f t="shared" si="0"/>
        <v>0.13200000000000001</v>
      </c>
      <c r="E17" s="10">
        <f t="shared" si="1"/>
        <v>4.8400000000000007</v>
      </c>
    </row>
    <row r="18" spans="1:5" x14ac:dyDescent="0.25">
      <c r="A18" s="10">
        <v>-1.8700000000000001E-2</v>
      </c>
      <c r="B18" s="10">
        <v>0.8</v>
      </c>
      <c r="C18" s="10">
        <v>-5.6000000000000001E-2</v>
      </c>
      <c r="D18" s="10">
        <f t="shared" si="0"/>
        <v>4.4800000000000006E-2</v>
      </c>
      <c r="E18" s="10">
        <f t="shared" si="1"/>
        <v>0.64000000000000012</v>
      </c>
    </row>
    <row r="19" spans="1:5" x14ac:dyDescent="0.25">
      <c r="A19" s="10">
        <v>-1.8599999999999998E-2</v>
      </c>
      <c r="B19" s="10">
        <v>1</v>
      </c>
      <c r="C19" s="10">
        <v>-5.6000000000000001E-2</v>
      </c>
      <c r="D19" s="10">
        <f t="shared" si="0"/>
        <v>5.6000000000000001E-2</v>
      </c>
      <c r="E19" s="10">
        <f t="shared" si="1"/>
        <v>1</v>
      </c>
    </row>
    <row r="20" spans="1:5" x14ac:dyDescent="0.25">
      <c r="A20" s="10">
        <v>-1.8499999999999999E-2</v>
      </c>
      <c r="B20" s="10">
        <v>0.4</v>
      </c>
      <c r="C20" s="10">
        <v>-5.1999999999999998E-2</v>
      </c>
      <c r="D20" s="10">
        <f t="shared" si="0"/>
        <v>2.0799999999999999E-2</v>
      </c>
      <c r="E20" s="10">
        <f t="shared" si="1"/>
        <v>0.16000000000000003</v>
      </c>
    </row>
    <row r="21" spans="1:5" x14ac:dyDescent="0.25">
      <c r="A21" s="10">
        <v>-1.84E-2</v>
      </c>
      <c r="B21" s="10">
        <v>0.2</v>
      </c>
      <c r="C21" s="10">
        <v>-0.05</v>
      </c>
      <c r="D21" s="10">
        <f t="shared" si="0"/>
        <v>1.0000000000000002E-2</v>
      </c>
      <c r="E21" s="10">
        <f t="shared" si="1"/>
        <v>4.0000000000000008E-2</v>
      </c>
    </row>
    <row r="22" spans="1:5" x14ac:dyDescent="0.25">
      <c r="A22" s="10">
        <v>-1.83E-2</v>
      </c>
      <c r="B22" s="10">
        <v>-0.8</v>
      </c>
      <c r="C22" s="10">
        <v>-4.3999999999999997E-2</v>
      </c>
      <c r="D22" s="10">
        <f t="shared" si="0"/>
        <v>3.5200000000000002E-2</v>
      </c>
      <c r="E22" s="10">
        <f t="shared" si="1"/>
        <v>0.64000000000000012</v>
      </c>
    </row>
    <row r="23" spans="1:5" x14ac:dyDescent="0.25">
      <c r="A23" s="10">
        <v>-1.8200000000000001E-2</v>
      </c>
      <c r="B23" s="10">
        <v>-0.8</v>
      </c>
      <c r="C23" s="10">
        <v>-4.3999999999999997E-2</v>
      </c>
      <c r="D23" s="10">
        <f t="shared" si="0"/>
        <v>3.5200000000000002E-2</v>
      </c>
      <c r="E23" s="10">
        <f t="shared" si="1"/>
        <v>0.64000000000000012</v>
      </c>
    </row>
    <row r="24" spans="1:5" x14ac:dyDescent="0.25">
      <c r="A24" s="10">
        <v>-1.8100000000000002E-2</v>
      </c>
      <c r="B24" s="10">
        <v>-1.6</v>
      </c>
      <c r="C24" s="10">
        <v>-0.04</v>
      </c>
      <c r="D24" s="10">
        <f t="shared" si="0"/>
        <v>6.4000000000000001E-2</v>
      </c>
      <c r="E24" s="10">
        <f t="shared" si="1"/>
        <v>2.5600000000000005</v>
      </c>
    </row>
    <row r="25" spans="1:5" x14ac:dyDescent="0.25">
      <c r="A25" s="10">
        <v>-1.7999999999999999E-2</v>
      </c>
      <c r="B25" s="10">
        <v>-1.6</v>
      </c>
      <c r="C25" s="10">
        <v>-3.7999999999999999E-2</v>
      </c>
      <c r="D25" s="10">
        <f t="shared" si="0"/>
        <v>6.08E-2</v>
      </c>
      <c r="E25" s="10">
        <f t="shared" si="1"/>
        <v>2.5600000000000005</v>
      </c>
    </row>
    <row r="26" spans="1:5" x14ac:dyDescent="0.25">
      <c r="A26" s="10">
        <v>-1.7899999999999999E-2</v>
      </c>
      <c r="B26" s="10">
        <v>-2.4</v>
      </c>
      <c r="C26" s="10">
        <v>-3.4000000000000002E-2</v>
      </c>
      <c r="D26" s="10">
        <f t="shared" si="0"/>
        <v>8.1600000000000006E-2</v>
      </c>
      <c r="E26" s="10">
        <f t="shared" si="1"/>
        <v>5.76</v>
      </c>
    </row>
    <row r="27" spans="1:5" x14ac:dyDescent="0.25">
      <c r="A27" s="10">
        <v>-1.78E-2</v>
      </c>
      <c r="B27" s="10">
        <v>-2.6</v>
      </c>
      <c r="C27" s="10">
        <v>-3.4000000000000002E-2</v>
      </c>
      <c r="D27" s="10">
        <f t="shared" si="0"/>
        <v>8.8400000000000006E-2</v>
      </c>
      <c r="E27" s="10">
        <f t="shared" si="1"/>
        <v>6.7600000000000007</v>
      </c>
    </row>
    <row r="28" spans="1:5" x14ac:dyDescent="0.25">
      <c r="A28" s="10">
        <v>-1.77E-2</v>
      </c>
      <c r="B28" s="10">
        <v>-3.2</v>
      </c>
      <c r="C28" s="10">
        <v>-2.8000000000000001E-2</v>
      </c>
      <c r="D28" s="10">
        <f t="shared" si="0"/>
        <v>8.9600000000000013E-2</v>
      </c>
      <c r="E28" s="10">
        <f t="shared" si="1"/>
        <v>10.240000000000002</v>
      </c>
    </row>
    <row r="29" spans="1:5" x14ac:dyDescent="0.25">
      <c r="A29" s="10">
        <v>-1.7600000000000001E-2</v>
      </c>
      <c r="B29" s="10">
        <v>-3.2</v>
      </c>
      <c r="C29" s="10">
        <v>-2.8000000000000001E-2</v>
      </c>
      <c r="D29" s="10">
        <f t="shared" si="0"/>
        <v>8.9600000000000013E-2</v>
      </c>
      <c r="E29" s="10">
        <f t="shared" si="1"/>
        <v>10.240000000000002</v>
      </c>
    </row>
    <row r="30" spans="1:5" x14ac:dyDescent="0.25">
      <c r="A30" s="10">
        <v>-1.7500000000000002E-2</v>
      </c>
      <c r="B30" s="10">
        <v>-4.2</v>
      </c>
      <c r="C30" s="10">
        <v>-2.1999999999999999E-2</v>
      </c>
      <c r="D30" s="10">
        <f t="shared" si="0"/>
        <v>9.2399999999999996E-2</v>
      </c>
      <c r="E30" s="10">
        <f t="shared" si="1"/>
        <v>17.64</v>
      </c>
    </row>
    <row r="31" spans="1:5" x14ac:dyDescent="0.25">
      <c r="A31" s="10">
        <v>-1.7399999999999999E-2</v>
      </c>
      <c r="B31" s="10">
        <v>-4.4000000000000004</v>
      </c>
      <c r="C31" s="10">
        <v>-2.1999999999999999E-2</v>
      </c>
      <c r="D31" s="10">
        <f t="shared" si="0"/>
        <v>9.6799999999999997E-2</v>
      </c>
      <c r="E31" s="10">
        <f t="shared" si="1"/>
        <v>19.360000000000003</v>
      </c>
    </row>
    <row r="32" spans="1:5" x14ac:dyDescent="0.25">
      <c r="A32" s="10">
        <v>-1.7299999999999999E-2</v>
      </c>
      <c r="B32" s="10">
        <v>-5.2</v>
      </c>
      <c r="C32" s="10">
        <v>-1.6E-2</v>
      </c>
      <c r="D32" s="10">
        <f t="shared" si="0"/>
        <v>8.320000000000001E-2</v>
      </c>
      <c r="E32" s="10">
        <f t="shared" si="1"/>
        <v>27.040000000000003</v>
      </c>
    </row>
    <row r="33" spans="1:5" x14ac:dyDescent="0.25">
      <c r="A33" s="10">
        <v>-1.72E-2</v>
      </c>
      <c r="B33" s="10">
        <v>-5.2</v>
      </c>
      <c r="C33" s="10">
        <v>-1.4E-2</v>
      </c>
      <c r="D33" s="10">
        <f t="shared" si="0"/>
        <v>7.2800000000000004E-2</v>
      </c>
      <c r="E33" s="10">
        <f t="shared" si="1"/>
        <v>27.040000000000003</v>
      </c>
    </row>
    <row r="34" spans="1:5" x14ac:dyDescent="0.25">
      <c r="A34" s="10">
        <v>-1.7100000000000001E-2</v>
      </c>
      <c r="B34" s="10">
        <v>-5.8</v>
      </c>
      <c r="C34" s="10">
        <v>-0.01</v>
      </c>
      <c r="D34" s="10">
        <f t="shared" si="0"/>
        <v>5.7999999999999996E-2</v>
      </c>
      <c r="E34" s="10">
        <f t="shared" si="1"/>
        <v>33.64</v>
      </c>
    </row>
    <row r="35" spans="1:5" x14ac:dyDescent="0.25">
      <c r="A35" s="10">
        <v>-1.7000000000000001E-2</v>
      </c>
      <c r="B35" s="10">
        <v>-6</v>
      </c>
      <c r="C35" s="10">
        <v>-0.01</v>
      </c>
      <c r="D35" s="10">
        <f t="shared" si="0"/>
        <v>0.06</v>
      </c>
      <c r="E35" s="10">
        <f t="shared" si="1"/>
        <v>36</v>
      </c>
    </row>
    <row r="36" spans="1:5" x14ac:dyDescent="0.25">
      <c r="A36" s="10">
        <v>-1.6899999999999998E-2</v>
      </c>
      <c r="B36" s="10">
        <v>-7</v>
      </c>
      <c r="C36" s="10">
        <v>0</v>
      </c>
      <c r="D36" s="10">
        <f t="shared" si="0"/>
        <v>0</v>
      </c>
      <c r="E36" s="10">
        <f t="shared" si="1"/>
        <v>49</v>
      </c>
    </row>
    <row r="37" spans="1:5" x14ac:dyDescent="0.25">
      <c r="A37" s="10">
        <v>-1.6799999999999999E-2</v>
      </c>
      <c r="B37" s="10">
        <v>-6.8</v>
      </c>
      <c r="C37" s="10">
        <v>0</v>
      </c>
      <c r="D37" s="10">
        <f t="shared" si="0"/>
        <v>0</v>
      </c>
      <c r="E37" s="10">
        <f t="shared" si="1"/>
        <v>46.239999999999995</v>
      </c>
    </row>
    <row r="38" spans="1:5" x14ac:dyDescent="0.25">
      <c r="A38" s="10">
        <v>-1.67E-2</v>
      </c>
      <c r="B38" s="10">
        <v>-7.6</v>
      </c>
      <c r="C38" s="10">
        <v>6.0000000000000001E-3</v>
      </c>
      <c r="D38" s="10">
        <f t="shared" si="0"/>
        <v>4.5600000000000002E-2</v>
      </c>
      <c r="E38" s="10">
        <f t="shared" si="1"/>
        <v>57.76</v>
      </c>
    </row>
    <row r="39" spans="1:5" x14ac:dyDescent="0.25">
      <c r="A39" s="10">
        <v>-1.66E-2</v>
      </c>
      <c r="B39" s="10">
        <v>-8</v>
      </c>
      <c r="C39" s="10">
        <v>6.0000000000000001E-3</v>
      </c>
      <c r="D39" s="10">
        <f t="shared" si="0"/>
        <v>4.8000000000000001E-2</v>
      </c>
      <c r="E39" s="10">
        <f t="shared" si="1"/>
        <v>64</v>
      </c>
    </row>
    <row r="40" spans="1:5" x14ac:dyDescent="0.25">
      <c r="A40" s="10">
        <v>-1.6500000000000001E-2</v>
      </c>
      <c r="B40" s="10">
        <v>-7.6</v>
      </c>
      <c r="C40" s="10">
        <v>1.2E-2</v>
      </c>
      <c r="D40" s="10">
        <f t="shared" si="0"/>
        <v>9.1200000000000003E-2</v>
      </c>
      <c r="E40" s="10">
        <f t="shared" si="1"/>
        <v>57.76</v>
      </c>
    </row>
    <row r="41" spans="1:5" x14ac:dyDescent="0.25">
      <c r="A41" s="10">
        <v>-1.6400000000000001E-2</v>
      </c>
      <c r="B41" s="10">
        <v>-8</v>
      </c>
      <c r="C41" s="10">
        <v>1.2E-2</v>
      </c>
      <c r="D41" s="10">
        <f t="shared" si="0"/>
        <v>9.6000000000000002E-2</v>
      </c>
      <c r="E41" s="10">
        <f t="shared" si="1"/>
        <v>64</v>
      </c>
    </row>
    <row r="42" spans="1:5" x14ac:dyDescent="0.25">
      <c r="A42" s="10">
        <v>-1.6299999999999999E-2</v>
      </c>
      <c r="B42" s="10">
        <v>-9</v>
      </c>
      <c r="C42" s="10">
        <v>1.7999999999999999E-2</v>
      </c>
      <c r="D42" s="10">
        <f t="shared" si="0"/>
        <v>0.16199999999999998</v>
      </c>
      <c r="E42" s="10">
        <f t="shared" si="1"/>
        <v>81</v>
      </c>
    </row>
    <row r="43" spans="1:5" x14ac:dyDescent="0.25">
      <c r="A43" s="10">
        <v>-1.6199999999999999E-2</v>
      </c>
      <c r="B43" s="10">
        <v>-9.1999999999999993</v>
      </c>
      <c r="C43" s="10">
        <v>1.7999999999999999E-2</v>
      </c>
      <c r="D43" s="10">
        <f t="shared" si="0"/>
        <v>0.16559999999999997</v>
      </c>
      <c r="E43" s="10">
        <f t="shared" si="1"/>
        <v>84.639999999999986</v>
      </c>
    </row>
    <row r="44" spans="1:5" x14ac:dyDescent="0.25">
      <c r="A44" s="10">
        <v>-1.61E-2</v>
      </c>
      <c r="B44" s="10">
        <v>-9.4</v>
      </c>
      <c r="C44" s="10">
        <v>2.4E-2</v>
      </c>
      <c r="D44" s="10">
        <f t="shared" si="0"/>
        <v>0.22560000000000002</v>
      </c>
      <c r="E44" s="10">
        <f t="shared" si="1"/>
        <v>88.360000000000014</v>
      </c>
    </row>
    <row r="45" spans="1:5" x14ac:dyDescent="0.25">
      <c r="A45" s="10">
        <v>-1.6E-2</v>
      </c>
      <c r="B45" s="10">
        <v>-9.6</v>
      </c>
      <c r="C45" s="10">
        <v>2.4E-2</v>
      </c>
      <c r="D45" s="10">
        <f t="shared" si="0"/>
        <v>0.23039999999999999</v>
      </c>
      <c r="E45" s="10">
        <f t="shared" si="1"/>
        <v>92.16</v>
      </c>
    </row>
    <row r="46" spans="1:5" x14ac:dyDescent="0.25">
      <c r="A46" s="10">
        <v>-1.5900000000000001E-2</v>
      </c>
      <c r="B46" s="10">
        <v>-10.8</v>
      </c>
      <c r="C46" s="10">
        <v>0.03</v>
      </c>
      <c r="D46" s="10">
        <f t="shared" si="0"/>
        <v>0.32400000000000001</v>
      </c>
      <c r="E46" s="10">
        <f t="shared" si="1"/>
        <v>116.64000000000001</v>
      </c>
    </row>
    <row r="47" spans="1:5" x14ac:dyDescent="0.25">
      <c r="A47" s="10">
        <v>-1.5800000000000002E-2</v>
      </c>
      <c r="B47" s="10">
        <v>-10.6</v>
      </c>
      <c r="C47" s="10">
        <v>3.2000000000000001E-2</v>
      </c>
      <c r="D47" s="10">
        <f t="shared" si="0"/>
        <v>0.3392</v>
      </c>
      <c r="E47" s="10">
        <f t="shared" si="1"/>
        <v>112.36</v>
      </c>
    </row>
    <row r="48" spans="1:5" x14ac:dyDescent="0.25">
      <c r="A48" s="10">
        <v>-1.5699999999999999E-2</v>
      </c>
      <c r="B48" s="10">
        <v>-11</v>
      </c>
      <c r="C48" s="10">
        <v>3.7999999999999999E-2</v>
      </c>
      <c r="D48" s="10">
        <f t="shared" si="0"/>
        <v>0.41799999999999998</v>
      </c>
      <c r="E48" s="10">
        <f t="shared" si="1"/>
        <v>121</v>
      </c>
    </row>
    <row r="49" spans="1:5" x14ac:dyDescent="0.25">
      <c r="A49" s="10">
        <v>-1.5599999999999999E-2</v>
      </c>
      <c r="B49" s="10">
        <v>-11</v>
      </c>
      <c r="C49" s="10">
        <v>3.7999999999999999E-2</v>
      </c>
      <c r="D49" s="10">
        <f t="shared" si="0"/>
        <v>0.41799999999999998</v>
      </c>
      <c r="E49" s="10">
        <f t="shared" si="1"/>
        <v>121</v>
      </c>
    </row>
    <row r="50" spans="1:5" x14ac:dyDescent="0.25">
      <c r="A50" s="10">
        <v>-1.55E-2</v>
      </c>
      <c r="B50" s="10">
        <v>-11.4</v>
      </c>
      <c r="C50" s="10">
        <v>4.3999999999999997E-2</v>
      </c>
      <c r="D50" s="10">
        <f t="shared" si="0"/>
        <v>0.50159999999999993</v>
      </c>
      <c r="E50" s="10">
        <f t="shared" si="1"/>
        <v>129.96</v>
      </c>
    </row>
    <row r="51" spans="1:5" x14ac:dyDescent="0.25">
      <c r="A51" s="10">
        <v>-1.54E-2</v>
      </c>
      <c r="B51" s="10">
        <v>-11.2</v>
      </c>
      <c r="C51" s="10">
        <v>4.3999999999999997E-2</v>
      </c>
      <c r="D51" s="10">
        <f t="shared" si="0"/>
        <v>0.49279999999999996</v>
      </c>
      <c r="E51" s="10">
        <f t="shared" si="1"/>
        <v>125.43999999999998</v>
      </c>
    </row>
    <row r="52" spans="1:5" x14ac:dyDescent="0.25">
      <c r="A52" s="10">
        <v>-1.5299999999999999E-2</v>
      </c>
      <c r="B52" s="10">
        <v>-11.8</v>
      </c>
      <c r="C52" s="10">
        <v>0.05</v>
      </c>
      <c r="D52" s="10">
        <f t="shared" si="0"/>
        <v>0.59000000000000008</v>
      </c>
      <c r="E52" s="10">
        <f t="shared" si="1"/>
        <v>139.24</v>
      </c>
    </row>
    <row r="53" spans="1:5" x14ac:dyDescent="0.25">
      <c r="A53" s="10">
        <v>-1.52E-2</v>
      </c>
      <c r="B53" s="10">
        <v>-11.8</v>
      </c>
      <c r="C53" s="10">
        <v>0.05</v>
      </c>
      <c r="D53" s="10">
        <f t="shared" si="0"/>
        <v>0.59000000000000008</v>
      </c>
      <c r="E53" s="10">
        <f t="shared" si="1"/>
        <v>139.24</v>
      </c>
    </row>
    <row r="54" spans="1:5" x14ac:dyDescent="0.25">
      <c r="A54" s="10">
        <v>-1.5100000000000001E-2</v>
      </c>
      <c r="B54" s="10">
        <v>-12</v>
      </c>
      <c r="C54" s="10">
        <v>5.3999999999999999E-2</v>
      </c>
      <c r="D54" s="10">
        <f t="shared" si="0"/>
        <v>0.64800000000000002</v>
      </c>
      <c r="E54" s="10">
        <f t="shared" si="1"/>
        <v>144</v>
      </c>
    </row>
    <row r="55" spans="1:5" x14ac:dyDescent="0.25">
      <c r="A55" s="10">
        <v>-1.4999999999999999E-2</v>
      </c>
      <c r="B55" s="10">
        <v>-12</v>
      </c>
      <c r="C55" s="10">
        <v>5.3999999999999999E-2</v>
      </c>
      <c r="D55" s="10">
        <f t="shared" si="0"/>
        <v>0.64800000000000002</v>
      </c>
      <c r="E55" s="10">
        <f t="shared" si="1"/>
        <v>144</v>
      </c>
    </row>
    <row r="56" spans="1:5" x14ac:dyDescent="0.25">
      <c r="A56" s="10">
        <v>-1.49E-2</v>
      </c>
      <c r="B56" s="10">
        <v>-12.2</v>
      </c>
      <c r="C56" s="10">
        <v>0.06</v>
      </c>
      <c r="D56" s="10">
        <f t="shared" si="0"/>
        <v>0.73199999999999998</v>
      </c>
      <c r="E56" s="10">
        <f t="shared" si="1"/>
        <v>148.83999999999997</v>
      </c>
    </row>
    <row r="57" spans="1:5" x14ac:dyDescent="0.25">
      <c r="A57" s="10">
        <v>-1.4800000000000001E-2</v>
      </c>
      <c r="B57" s="10">
        <v>-12</v>
      </c>
      <c r="C57" s="10">
        <v>5.8000000000000003E-2</v>
      </c>
      <c r="D57" s="10">
        <f t="shared" si="0"/>
        <v>0.69600000000000006</v>
      </c>
      <c r="E57" s="10">
        <f t="shared" si="1"/>
        <v>144</v>
      </c>
    </row>
    <row r="58" spans="1:5" x14ac:dyDescent="0.25">
      <c r="A58" s="10">
        <v>-1.47E-2</v>
      </c>
      <c r="B58" s="10">
        <v>-12.4</v>
      </c>
      <c r="C58" s="10">
        <v>6.2E-2</v>
      </c>
      <c r="D58" s="10">
        <f t="shared" si="0"/>
        <v>0.76880000000000004</v>
      </c>
      <c r="E58" s="10">
        <f t="shared" si="1"/>
        <v>153.76000000000002</v>
      </c>
    </row>
    <row r="59" spans="1:5" x14ac:dyDescent="0.25">
      <c r="A59" s="10">
        <v>-1.46E-2</v>
      </c>
      <c r="B59" s="10">
        <v>-12.2</v>
      </c>
      <c r="C59" s="10">
        <v>6.4000000000000001E-2</v>
      </c>
      <c r="D59" s="10">
        <f t="shared" si="0"/>
        <v>0.78079999999999994</v>
      </c>
      <c r="E59" s="10">
        <f t="shared" si="1"/>
        <v>148.83999999999997</v>
      </c>
    </row>
    <row r="60" spans="1:5" x14ac:dyDescent="0.25">
      <c r="A60" s="10">
        <v>-1.4500000000000001E-2</v>
      </c>
      <c r="B60" s="10">
        <v>-12.4</v>
      </c>
      <c r="C60" s="10">
        <v>6.59E-2</v>
      </c>
      <c r="D60" s="10">
        <f t="shared" si="0"/>
        <v>0.81716</v>
      </c>
      <c r="E60" s="10">
        <f t="shared" si="1"/>
        <v>153.76000000000002</v>
      </c>
    </row>
    <row r="61" spans="1:5" x14ac:dyDescent="0.25">
      <c r="A61" s="10">
        <v>-1.44E-2</v>
      </c>
      <c r="B61" s="10">
        <v>-12.4</v>
      </c>
      <c r="C61" s="10">
        <v>6.59E-2</v>
      </c>
      <c r="D61" s="10">
        <f t="shared" si="0"/>
        <v>0.81716</v>
      </c>
      <c r="E61" s="10">
        <f t="shared" si="1"/>
        <v>153.76000000000002</v>
      </c>
    </row>
    <row r="62" spans="1:5" x14ac:dyDescent="0.25">
      <c r="A62" s="10">
        <v>-1.43E-2</v>
      </c>
      <c r="B62" s="10">
        <v>-12.4</v>
      </c>
      <c r="C62" s="10">
        <v>7.0000000000000007E-2</v>
      </c>
      <c r="D62" s="10">
        <f t="shared" si="0"/>
        <v>0.8680000000000001</v>
      </c>
      <c r="E62" s="10">
        <f t="shared" si="1"/>
        <v>153.76000000000002</v>
      </c>
    </row>
    <row r="63" spans="1:5" x14ac:dyDescent="0.25">
      <c r="A63" s="10">
        <v>-1.4200000000000001E-2</v>
      </c>
      <c r="B63" s="10">
        <v>-12.4</v>
      </c>
      <c r="C63" s="10">
        <v>7.0000000000000007E-2</v>
      </c>
      <c r="D63" s="10">
        <f t="shared" si="0"/>
        <v>0.8680000000000001</v>
      </c>
      <c r="E63" s="10">
        <f t="shared" si="1"/>
        <v>153.76000000000002</v>
      </c>
    </row>
    <row r="64" spans="1:5" x14ac:dyDescent="0.25">
      <c r="A64" s="10">
        <v>-1.41E-2</v>
      </c>
      <c r="B64" s="10">
        <v>-12.4</v>
      </c>
      <c r="C64" s="10">
        <v>7.1999999999999995E-2</v>
      </c>
      <c r="D64" s="10">
        <f t="shared" si="0"/>
        <v>0.89279999999999993</v>
      </c>
      <c r="E64" s="10">
        <f t="shared" si="1"/>
        <v>153.76000000000002</v>
      </c>
    </row>
    <row r="65" spans="1:5" x14ac:dyDescent="0.25">
      <c r="A65" s="10">
        <v>-1.4E-2</v>
      </c>
      <c r="B65" s="10">
        <v>-12.2</v>
      </c>
      <c r="C65" s="10">
        <v>7.1999999999999995E-2</v>
      </c>
      <c r="D65" s="10">
        <f t="shared" si="0"/>
        <v>0.87839999999999985</v>
      </c>
      <c r="E65" s="10">
        <f t="shared" si="1"/>
        <v>148.83999999999997</v>
      </c>
    </row>
    <row r="66" spans="1:5" x14ac:dyDescent="0.25">
      <c r="A66" s="10">
        <v>-1.3899999999999999E-2</v>
      </c>
      <c r="B66" s="10">
        <v>-12.4</v>
      </c>
      <c r="C66" s="10">
        <v>7.3999999999999996E-2</v>
      </c>
      <c r="D66" s="10">
        <f t="shared" si="0"/>
        <v>0.91759999999999997</v>
      </c>
      <c r="E66" s="10">
        <f t="shared" si="1"/>
        <v>153.76000000000002</v>
      </c>
    </row>
    <row r="67" spans="1:5" x14ac:dyDescent="0.25">
      <c r="A67" s="10">
        <v>-1.38E-2</v>
      </c>
      <c r="B67" s="10">
        <v>-12.4</v>
      </c>
      <c r="C67" s="10">
        <v>7.3999999999999996E-2</v>
      </c>
      <c r="D67" s="10">
        <f t="shared" ref="D67:D130" si="2">ABS(B67*C67)</f>
        <v>0.91759999999999997</v>
      </c>
      <c r="E67" s="10">
        <f t="shared" ref="E67:E130" si="3">B67*B67</f>
        <v>153.76000000000002</v>
      </c>
    </row>
    <row r="68" spans="1:5" x14ac:dyDescent="0.25">
      <c r="A68" s="10">
        <v>-1.37E-2</v>
      </c>
      <c r="B68" s="10">
        <v>-12</v>
      </c>
      <c r="C68" s="10">
        <v>7.8E-2</v>
      </c>
      <c r="D68" s="10">
        <f t="shared" si="2"/>
        <v>0.93599999999999994</v>
      </c>
      <c r="E68" s="10">
        <f t="shared" si="3"/>
        <v>144</v>
      </c>
    </row>
    <row r="69" spans="1:5" x14ac:dyDescent="0.25">
      <c r="A69" s="10">
        <v>-1.3599999999999999E-2</v>
      </c>
      <c r="B69" s="10">
        <v>-12.2</v>
      </c>
      <c r="C69" s="10">
        <v>7.8E-2</v>
      </c>
      <c r="D69" s="10">
        <f t="shared" si="2"/>
        <v>0.95159999999999989</v>
      </c>
      <c r="E69" s="10">
        <f t="shared" si="3"/>
        <v>148.83999999999997</v>
      </c>
    </row>
    <row r="70" spans="1:5" x14ac:dyDescent="0.25">
      <c r="A70" s="10">
        <v>-1.35E-2</v>
      </c>
      <c r="B70" s="10">
        <v>-12</v>
      </c>
      <c r="C70" s="10">
        <v>7.5899999999999995E-2</v>
      </c>
      <c r="D70" s="10">
        <f t="shared" si="2"/>
        <v>0.91079999999999994</v>
      </c>
      <c r="E70" s="10">
        <f t="shared" si="3"/>
        <v>144</v>
      </c>
    </row>
    <row r="71" spans="1:5" x14ac:dyDescent="0.25">
      <c r="A71" s="10">
        <v>-1.34E-2</v>
      </c>
      <c r="B71" s="10">
        <v>-12.2</v>
      </c>
      <c r="C71" s="10">
        <v>7.8E-2</v>
      </c>
      <c r="D71" s="10">
        <f t="shared" si="2"/>
        <v>0.95159999999999989</v>
      </c>
      <c r="E71" s="10">
        <f t="shared" si="3"/>
        <v>148.83999999999997</v>
      </c>
    </row>
    <row r="72" spans="1:5" x14ac:dyDescent="0.25">
      <c r="A72" s="10">
        <v>-1.3299999999999999E-2</v>
      </c>
      <c r="B72" s="10">
        <v>-11.8</v>
      </c>
      <c r="C72" s="10">
        <v>7.9899999999999999E-2</v>
      </c>
      <c r="D72" s="10">
        <f t="shared" si="2"/>
        <v>0.94281999999999999</v>
      </c>
      <c r="E72" s="10">
        <f t="shared" si="3"/>
        <v>139.24</v>
      </c>
    </row>
    <row r="73" spans="1:5" x14ac:dyDescent="0.25">
      <c r="A73" s="10">
        <v>-1.32E-2</v>
      </c>
      <c r="B73" s="10">
        <v>-11.8</v>
      </c>
      <c r="C73" s="10">
        <v>8.1900000000000001E-2</v>
      </c>
      <c r="D73" s="10">
        <f t="shared" si="2"/>
        <v>0.96642000000000006</v>
      </c>
      <c r="E73" s="10">
        <f t="shared" si="3"/>
        <v>139.24</v>
      </c>
    </row>
    <row r="74" spans="1:5" x14ac:dyDescent="0.25">
      <c r="A74" s="10">
        <v>-1.3100000000000001E-2</v>
      </c>
      <c r="B74" s="10">
        <v>-11.4</v>
      </c>
      <c r="C74" s="10">
        <v>7.9899999999999999E-2</v>
      </c>
      <c r="D74" s="10">
        <f t="shared" si="2"/>
        <v>0.91086</v>
      </c>
      <c r="E74" s="10">
        <f t="shared" si="3"/>
        <v>129.96</v>
      </c>
    </row>
    <row r="75" spans="1:5" x14ac:dyDescent="0.25">
      <c r="A75" s="10">
        <v>-1.2999999999999999E-2</v>
      </c>
      <c r="B75" s="10">
        <v>-11.6</v>
      </c>
      <c r="C75" s="10">
        <v>8.1900000000000001E-2</v>
      </c>
      <c r="D75" s="10">
        <f t="shared" si="2"/>
        <v>0.95004</v>
      </c>
      <c r="E75" s="10">
        <f t="shared" si="3"/>
        <v>134.56</v>
      </c>
    </row>
    <row r="76" spans="1:5" x14ac:dyDescent="0.25">
      <c r="A76" s="10">
        <v>-1.29E-2</v>
      </c>
      <c r="B76" s="10">
        <v>-11.2</v>
      </c>
      <c r="C76" s="10">
        <v>8.4000000000000005E-2</v>
      </c>
      <c r="D76" s="10">
        <f t="shared" si="2"/>
        <v>0.94079999999999997</v>
      </c>
      <c r="E76" s="10">
        <f t="shared" si="3"/>
        <v>125.43999999999998</v>
      </c>
    </row>
    <row r="77" spans="1:5" x14ac:dyDescent="0.25">
      <c r="A77" s="10">
        <v>-1.2800000000000001E-2</v>
      </c>
      <c r="B77" s="10">
        <v>-11</v>
      </c>
      <c r="C77" s="10">
        <v>8.1900000000000001E-2</v>
      </c>
      <c r="D77" s="10">
        <f t="shared" si="2"/>
        <v>0.90090000000000003</v>
      </c>
      <c r="E77" s="10">
        <f t="shared" si="3"/>
        <v>121</v>
      </c>
    </row>
    <row r="78" spans="1:5" x14ac:dyDescent="0.25">
      <c r="A78" s="10">
        <v>-1.2699999999999999E-2</v>
      </c>
      <c r="B78" s="10">
        <v>-10.6</v>
      </c>
      <c r="C78" s="10">
        <v>8.4000000000000005E-2</v>
      </c>
      <c r="D78" s="10">
        <f t="shared" si="2"/>
        <v>0.89040000000000008</v>
      </c>
      <c r="E78" s="10">
        <f t="shared" si="3"/>
        <v>112.36</v>
      </c>
    </row>
    <row r="79" spans="1:5" x14ac:dyDescent="0.25">
      <c r="A79" s="10">
        <v>-1.26E-2</v>
      </c>
      <c r="B79" s="10">
        <v>-10.4</v>
      </c>
      <c r="C79" s="10">
        <v>8.4000000000000005E-2</v>
      </c>
      <c r="D79" s="10">
        <f t="shared" si="2"/>
        <v>0.87360000000000004</v>
      </c>
      <c r="E79" s="10">
        <f t="shared" si="3"/>
        <v>108.16000000000001</v>
      </c>
    </row>
    <row r="80" spans="1:5" x14ac:dyDescent="0.25">
      <c r="A80" s="10">
        <v>-1.2500000000000001E-2</v>
      </c>
      <c r="B80" s="10">
        <v>-10</v>
      </c>
      <c r="C80" s="10">
        <v>8.1900000000000001E-2</v>
      </c>
      <c r="D80" s="10">
        <f t="shared" si="2"/>
        <v>0.81899999999999995</v>
      </c>
      <c r="E80" s="10">
        <f t="shared" si="3"/>
        <v>100</v>
      </c>
    </row>
    <row r="81" spans="1:5" x14ac:dyDescent="0.25">
      <c r="A81" s="10">
        <v>-1.24E-2</v>
      </c>
      <c r="B81" s="10">
        <v>-10</v>
      </c>
      <c r="C81" s="10">
        <v>8.1900000000000001E-2</v>
      </c>
      <c r="D81" s="10">
        <f t="shared" si="2"/>
        <v>0.81899999999999995</v>
      </c>
      <c r="E81" s="10">
        <f t="shared" si="3"/>
        <v>100</v>
      </c>
    </row>
    <row r="82" spans="1:5" x14ac:dyDescent="0.25">
      <c r="A82" s="10">
        <v>-1.23E-2</v>
      </c>
      <c r="B82" s="10">
        <v>-9.4</v>
      </c>
      <c r="C82" s="10">
        <v>8.1900000000000001E-2</v>
      </c>
      <c r="D82" s="10">
        <f t="shared" si="2"/>
        <v>0.76985999999999999</v>
      </c>
      <c r="E82" s="10">
        <f t="shared" si="3"/>
        <v>88.360000000000014</v>
      </c>
    </row>
    <row r="83" spans="1:5" x14ac:dyDescent="0.25">
      <c r="A83" s="10">
        <v>-1.2200000000000001E-2</v>
      </c>
      <c r="B83" s="10">
        <v>-9.4</v>
      </c>
      <c r="C83" s="10">
        <v>8.1900000000000001E-2</v>
      </c>
      <c r="D83" s="10">
        <f t="shared" si="2"/>
        <v>0.76985999999999999</v>
      </c>
      <c r="E83" s="10">
        <f t="shared" si="3"/>
        <v>88.360000000000014</v>
      </c>
    </row>
    <row r="84" spans="1:5" x14ac:dyDescent="0.25">
      <c r="A84" s="10">
        <v>-1.21E-2</v>
      </c>
      <c r="B84" s="10">
        <v>-8.8000000000000007</v>
      </c>
      <c r="C84" s="10">
        <v>7.9899999999999999E-2</v>
      </c>
      <c r="D84" s="10">
        <f t="shared" si="2"/>
        <v>0.70312000000000008</v>
      </c>
      <c r="E84" s="10">
        <f t="shared" si="3"/>
        <v>77.440000000000012</v>
      </c>
    </row>
    <row r="85" spans="1:5" x14ac:dyDescent="0.25">
      <c r="A85" s="10">
        <v>-1.2E-2</v>
      </c>
      <c r="B85" s="10">
        <v>-8.8000000000000007</v>
      </c>
      <c r="C85" s="10">
        <v>8.1900000000000001E-2</v>
      </c>
      <c r="D85" s="10">
        <f t="shared" si="2"/>
        <v>0.72072000000000003</v>
      </c>
      <c r="E85" s="10">
        <f t="shared" si="3"/>
        <v>77.440000000000012</v>
      </c>
    </row>
    <row r="86" spans="1:5" x14ac:dyDescent="0.25">
      <c r="A86" s="10">
        <v>-1.1900000000000001E-2</v>
      </c>
      <c r="B86" s="10">
        <v>-8</v>
      </c>
      <c r="C86" s="10">
        <v>7.8E-2</v>
      </c>
      <c r="D86" s="10">
        <f t="shared" si="2"/>
        <v>0.624</v>
      </c>
      <c r="E86" s="10">
        <f t="shared" si="3"/>
        <v>64</v>
      </c>
    </row>
    <row r="87" spans="1:5" x14ac:dyDescent="0.25">
      <c r="A87" s="10">
        <v>-1.18E-2</v>
      </c>
      <c r="B87" s="10">
        <v>-7.8</v>
      </c>
      <c r="C87" s="10">
        <v>7.8E-2</v>
      </c>
      <c r="D87" s="10">
        <f t="shared" si="2"/>
        <v>0.60839999999999994</v>
      </c>
      <c r="E87" s="10">
        <f t="shared" si="3"/>
        <v>60.839999999999996</v>
      </c>
    </row>
    <row r="88" spans="1:5" x14ac:dyDescent="0.25">
      <c r="A88" s="10">
        <v>-1.17E-2</v>
      </c>
      <c r="B88" s="10">
        <v>-7</v>
      </c>
      <c r="C88" s="10">
        <v>7.5899999999999995E-2</v>
      </c>
      <c r="D88" s="10">
        <f t="shared" si="2"/>
        <v>0.53129999999999999</v>
      </c>
      <c r="E88" s="10">
        <f t="shared" si="3"/>
        <v>49</v>
      </c>
    </row>
    <row r="89" spans="1:5" x14ac:dyDescent="0.25">
      <c r="A89" s="10">
        <v>-1.1599999999999999E-2</v>
      </c>
      <c r="B89" s="10">
        <v>-7</v>
      </c>
      <c r="C89" s="10">
        <v>7.5899999999999995E-2</v>
      </c>
      <c r="D89" s="10">
        <f t="shared" si="2"/>
        <v>0.53129999999999999</v>
      </c>
      <c r="E89" s="10">
        <f t="shared" si="3"/>
        <v>49</v>
      </c>
    </row>
    <row r="90" spans="1:5" x14ac:dyDescent="0.25">
      <c r="A90" s="10">
        <v>-1.15E-2</v>
      </c>
      <c r="B90" s="10">
        <v>-6.2</v>
      </c>
      <c r="C90" s="10">
        <v>7.3999999999999996E-2</v>
      </c>
      <c r="D90" s="10">
        <f t="shared" si="2"/>
        <v>0.45879999999999999</v>
      </c>
      <c r="E90" s="10">
        <f t="shared" si="3"/>
        <v>38.440000000000005</v>
      </c>
    </row>
    <row r="91" spans="1:5" x14ac:dyDescent="0.25">
      <c r="A91" s="10">
        <v>-1.14E-2</v>
      </c>
      <c r="B91" s="10">
        <v>-6</v>
      </c>
      <c r="C91" s="10">
        <v>7.3999999999999996E-2</v>
      </c>
      <c r="D91" s="10">
        <f t="shared" si="2"/>
        <v>0.44399999999999995</v>
      </c>
      <c r="E91" s="10">
        <f t="shared" si="3"/>
        <v>36</v>
      </c>
    </row>
    <row r="92" spans="1:5" x14ac:dyDescent="0.25">
      <c r="A92" s="10">
        <v>-1.1299999999999999E-2</v>
      </c>
      <c r="B92" s="10">
        <v>-5.2</v>
      </c>
      <c r="C92" s="10">
        <v>7.0000000000000007E-2</v>
      </c>
      <c r="D92" s="10">
        <f t="shared" si="2"/>
        <v>0.36400000000000005</v>
      </c>
      <c r="E92" s="10">
        <f t="shared" si="3"/>
        <v>27.040000000000003</v>
      </c>
    </row>
    <row r="93" spans="1:5" x14ac:dyDescent="0.25">
      <c r="A93" s="10">
        <v>-1.12E-2</v>
      </c>
      <c r="B93" s="10">
        <v>-5.2</v>
      </c>
      <c r="C93" s="10">
        <v>7.1999999999999995E-2</v>
      </c>
      <c r="D93" s="10">
        <f t="shared" si="2"/>
        <v>0.37440000000000001</v>
      </c>
      <c r="E93" s="10">
        <f t="shared" si="3"/>
        <v>27.040000000000003</v>
      </c>
    </row>
    <row r="94" spans="1:5" x14ac:dyDescent="0.25">
      <c r="A94" s="10">
        <v>-1.11E-2</v>
      </c>
      <c r="B94" s="10">
        <v>-4.2</v>
      </c>
      <c r="C94" s="10">
        <v>6.59E-2</v>
      </c>
      <c r="D94" s="10">
        <f t="shared" si="2"/>
        <v>0.27678000000000003</v>
      </c>
      <c r="E94" s="10">
        <f t="shared" si="3"/>
        <v>17.64</v>
      </c>
    </row>
    <row r="95" spans="1:5" x14ac:dyDescent="0.25">
      <c r="A95" s="10">
        <v>-1.0999999999999999E-2</v>
      </c>
      <c r="B95" s="10">
        <v>-4.2</v>
      </c>
      <c r="C95" s="10">
        <v>6.8000000000000005E-2</v>
      </c>
      <c r="D95" s="10">
        <f t="shared" si="2"/>
        <v>0.28560000000000002</v>
      </c>
      <c r="E95" s="10">
        <f t="shared" si="3"/>
        <v>17.64</v>
      </c>
    </row>
    <row r="96" spans="1:5" x14ac:dyDescent="0.25">
      <c r="A96" s="10">
        <v>-1.09E-2</v>
      </c>
      <c r="B96" s="10">
        <v>-3.6</v>
      </c>
      <c r="C96" s="10">
        <v>6.4000000000000001E-2</v>
      </c>
      <c r="D96" s="10">
        <f t="shared" si="2"/>
        <v>0.23040000000000002</v>
      </c>
      <c r="E96" s="10">
        <f t="shared" si="3"/>
        <v>12.96</v>
      </c>
    </row>
    <row r="97" spans="1:5" x14ac:dyDescent="0.25">
      <c r="A97" s="10">
        <v>-1.0800000000000001E-2</v>
      </c>
      <c r="B97" s="10">
        <v>-3.6</v>
      </c>
      <c r="C97" s="10">
        <v>6.4000000000000001E-2</v>
      </c>
      <c r="D97" s="10">
        <f t="shared" si="2"/>
        <v>0.23040000000000002</v>
      </c>
      <c r="E97" s="10">
        <f t="shared" si="3"/>
        <v>12.96</v>
      </c>
    </row>
    <row r="98" spans="1:5" x14ac:dyDescent="0.25">
      <c r="A98" s="10">
        <v>-1.0699999999999999E-2</v>
      </c>
      <c r="B98" s="10">
        <v>-2.6</v>
      </c>
      <c r="C98" s="10">
        <v>0.06</v>
      </c>
      <c r="D98" s="10">
        <f t="shared" si="2"/>
        <v>0.156</v>
      </c>
      <c r="E98" s="10">
        <f t="shared" si="3"/>
        <v>6.7600000000000007</v>
      </c>
    </row>
    <row r="99" spans="1:5" x14ac:dyDescent="0.25">
      <c r="A99" s="10">
        <v>-1.06E-2</v>
      </c>
      <c r="B99" s="10">
        <v>-2.4</v>
      </c>
      <c r="C99" s="10">
        <v>0.06</v>
      </c>
      <c r="D99" s="10">
        <f t="shared" si="2"/>
        <v>0.14399999999999999</v>
      </c>
      <c r="E99" s="10">
        <f t="shared" si="3"/>
        <v>5.76</v>
      </c>
    </row>
    <row r="100" spans="1:5" x14ac:dyDescent="0.25">
      <c r="A100" s="10">
        <v>-1.0500000000000001E-2</v>
      </c>
      <c r="B100" s="10">
        <v>-1.6</v>
      </c>
      <c r="C100" s="10">
        <v>5.6000000000000001E-2</v>
      </c>
      <c r="D100" s="10">
        <f t="shared" si="2"/>
        <v>8.9600000000000013E-2</v>
      </c>
      <c r="E100" s="10">
        <f t="shared" si="3"/>
        <v>2.5600000000000005</v>
      </c>
    </row>
    <row r="101" spans="1:5" x14ac:dyDescent="0.25">
      <c r="A101" s="10">
        <v>-1.04E-2</v>
      </c>
      <c r="B101" s="10">
        <v>-1.4</v>
      </c>
      <c r="C101" s="10">
        <v>5.6000000000000001E-2</v>
      </c>
      <c r="D101" s="10">
        <f t="shared" si="2"/>
        <v>7.8399999999999997E-2</v>
      </c>
      <c r="E101" s="10">
        <f t="shared" si="3"/>
        <v>1.9599999999999997</v>
      </c>
    </row>
    <row r="102" spans="1:5" x14ac:dyDescent="0.25">
      <c r="A102" s="10">
        <v>-1.03E-2</v>
      </c>
      <c r="B102" s="10">
        <v>-0.4</v>
      </c>
      <c r="C102" s="10">
        <v>0.05</v>
      </c>
      <c r="D102" s="10">
        <f t="shared" si="2"/>
        <v>2.0000000000000004E-2</v>
      </c>
      <c r="E102" s="10">
        <f t="shared" si="3"/>
        <v>0.16000000000000003</v>
      </c>
    </row>
    <row r="103" spans="1:5" x14ac:dyDescent="0.25">
      <c r="A103" s="10">
        <v>-1.0200000000000001E-2</v>
      </c>
      <c r="B103" s="10">
        <v>-0.6</v>
      </c>
      <c r="C103" s="10">
        <v>0.05</v>
      </c>
      <c r="D103" s="10">
        <f t="shared" si="2"/>
        <v>0.03</v>
      </c>
      <c r="E103" s="10">
        <f t="shared" si="3"/>
        <v>0.36</v>
      </c>
    </row>
    <row r="104" spans="1:5" x14ac:dyDescent="0.25">
      <c r="A104" s="10">
        <v>-1.01E-2</v>
      </c>
      <c r="B104" s="10">
        <v>0.4</v>
      </c>
      <c r="C104" s="10">
        <v>4.5999999999999999E-2</v>
      </c>
      <c r="D104" s="10">
        <f t="shared" si="2"/>
        <v>1.84E-2</v>
      </c>
      <c r="E104" s="10">
        <f t="shared" si="3"/>
        <v>0.16000000000000003</v>
      </c>
    </row>
    <row r="105" spans="1:5" x14ac:dyDescent="0.25">
      <c r="A105" s="10">
        <v>-0.01</v>
      </c>
      <c r="B105" s="10">
        <v>0.4</v>
      </c>
      <c r="C105" s="10">
        <v>4.3999999999999997E-2</v>
      </c>
      <c r="D105" s="10">
        <f t="shared" si="2"/>
        <v>1.7600000000000001E-2</v>
      </c>
      <c r="E105" s="10">
        <f t="shared" si="3"/>
        <v>0.16000000000000003</v>
      </c>
    </row>
    <row r="106" spans="1:5" x14ac:dyDescent="0.25">
      <c r="A106" s="10">
        <v>-9.9000000000000008E-3</v>
      </c>
      <c r="B106" s="10">
        <v>1.4</v>
      </c>
      <c r="C106" s="10">
        <v>0.04</v>
      </c>
      <c r="D106" s="10">
        <f t="shared" si="2"/>
        <v>5.5999999999999994E-2</v>
      </c>
      <c r="E106" s="10">
        <f t="shared" si="3"/>
        <v>1.9599999999999997</v>
      </c>
    </row>
    <row r="107" spans="1:5" x14ac:dyDescent="0.25">
      <c r="A107" s="10">
        <v>-9.7999999999999997E-3</v>
      </c>
      <c r="B107" s="10">
        <v>1.4</v>
      </c>
      <c r="C107" s="10">
        <v>0.04</v>
      </c>
      <c r="D107" s="10">
        <f t="shared" si="2"/>
        <v>5.5999999999999994E-2</v>
      </c>
      <c r="E107" s="10">
        <f t="shared" si="3"/>
        <v>1.9599999999999997</v>
      </c>
    </row>
    <row r="108" spans="1:5" x14ac:dyDescent="0.25">
      <c r="A108" s="10">
        <v>-9.7000000000000003E-3</v>
      </c>
      <c r="B108" s="10">
        <v>2.2000000000000002</v>
      </c>
      <c r="C108" s="10">
        <v>3.4000000000000002E-2</v>
      </c>
      <c r="D108" s="10">
        <f t="shared" si="2"/>
        <v>7.4800000000000005E-2</v>
      </c>
      <c r="E108" s="10">
        <f t="shared" si="3"/>
        <v>4.8400000000000007</v>
      </c>
    </row>
    <row r="109" spans="1:5" x14ac:dyDescent="0.25">
      <c r="A109" s="10">
        <v>-9.5999999999999992E-3</v>
      </c>
      <c r="B109" s="10">
        <v>2.4</v>
      </c>
      <c r="C109" s="10">
        <v>3.4000000000000002E-2</v>
      </c>
      <c r="D109" s="10">
        <f t="shared" si="2"/>
        <v>8.1600000000000006E-2</v>
      </c>
      <c r="E109" s="10">
        <f t="shared" si="3"/>
        <v>5.76</v>
      </c>
    </row>
    <row r="110" spans="1:5" x14ac:dyDescent="0.25">
      <c r="A110" s="10">
        <v>-9.4999999999999998E-3</v>
      </c>
      <c r="B110" s="10">
        <v>3.2</v>
      </c>
      <c r="C110" s="10">
        <v>2.8000000000000001E-2</v>
      </c>
      <c r="D110" s="10">
        <f t="shared" si="2"/>
        <v>8.9600000000000013E-2</v>
      </c>
      <c r="E110" s="10">
        <f t="shared" si="3"/>
        <v>10.240000000000002</v>
      </c>
    </row>
    <row r="111" spans="1:5" x14ac:dyDescent="0.25">
      <c r="A111" s="10">
        <v>-9.4000000000000004E-3</v>
      </c>
      <c r="B111" s="10">
        <v>3.2</v>
      </c>
      <c r="C111" s="10">
        <v>2.8000000000000001E-2</v>
      </c>
      <c r="D111" s="10">
        <f t="shared" si="2"/>
        <v>8.9600000000000013E-2</v>
      </c>
      <c r="E111" s="10">
        <f t="shared" si="3"/>
        <v>10.240000000000002</v>
      </c>
    </row>
    <row r="112" spans="1:5" x14ac:dyDescent="0.25">
      <c r="A112" s="10">
        <v>-9.2999999999999992E-3</v>
      </c>
      <c r="B112" s="10">
        <v>4</v>
      </c>
      <c r="C112" s="10">
        <v>2.1999999999999999E-2</v>
      </c>
      <c r="D112" s="10">
        <f t="shared" si="2"/>
        <v>8.7999999999999995E-2</v>
      </c>
      <c r="E112" s="10">
        <f t="shared" si="3"/>
        <v>16</v>
      </c>
    </row>
    <row r="113" spans="1:5" x14ac:dyDescent="0.25">
      <c r="A113" s="10">
        <v>-9.1999999999999998E-3</v>
      </c>
      <c r="B113" s="10">
        <v>4</v>
      </c>
      <c r="C113" s="10">
        <v>2.1999999999999999E-2</v>
      </c>
      <c r="D113" s="10">
        <f t="shared" si="2"/>
        <v>8.7999999999999995E-2</v>
      </c>
      <c r="E113" s="10">
        <f t="shared" si="3"/>
        <v>16</v>
      </c>
    </row>
    <row r="114" spans="1:5" x14ac:dyDescent="0.25">
      <c r="A114" s="10">
        <v>-9.1000000000000004E-3</v>
      </c>
      <c r="B114" s="10">
        <v>5</v>
      </c>
      <c r="C114" s="10">
        <v>1.6E-2</v>
      </c>
      <c r="D114" s="10">
        <f t="shared" si="2"/>
        <v>0.08</v>
      </c>
      <c r="E114" s="10">
        <f t="shared" si="3"/>
        <v>25</v>
      </c>
    </row>
    <row r="115" spans="1:5" x14ac:dyDescent="0.25">
      <c r="A115" s="10">
        <v>-8.9999999999999993E-3</v>
      </c>
      <c r="B115" s="10">
        <v>5</v>
      </c>
      <c r="C115" s="10">
        <v>1.4E-2</v>
      </c>
      <c r="D115" s="10">
        <f t="shared" si="2"/>
        <v>7.0000000000000007E-2</v>
      </c>
      <c r="E115" s="10">
        <f t="shared" si="3"/>
        <v>25</v>
      </c>
    </row>
    <row r="116" spans="1:5" x14ac:dyDescent="0.25">
      <c r="A116" s="10">
        <v>-8.8999999999999999E-3</v>
      </c>
      <c r="B116" s="10">
        <v>5.8</v>
      </c>
      <c r="C116" s="10">
        <v>0.01</v>
      </c>
      <c r="D116" s="10">
        <f t="shared" si="2"/>
        <v>5.7999999999999996E-2</v>
      </c>
      <c r="E116" s="10">
        <f t="shared" si="3"/>
        <v>33.64</v>
      </c>
    </row>
    <row r="117" spans="1:5" x14ac:dyDescent="0.25">
      <c r="A117" s="10">
        <v>-8.8000000000000005E-3</v>
      </c>
      <c r="B117" s="10">
        <v>5.8</v>
      </c>
      <c r="C117" s="10">
        <v>8.0000000000000002E-3</v>
      </c>
      <c r="D117" s="10">
        <f t="shared" si="2"/>
        <v>4.6399999999999997E-2</v>
      </c>
      <c r="E117" s="10">
        <f t="shared" si="3"/>
        <v>33.64</v>
      </c>
    </row>
    <row r="118" spans="1:5" x14ac:dyDescent="0.25">
      <c r="A118" s="10">
        <v>-8.6999999999999994E-3</v>
      </c>
      <c r="B118" s="10">
        <v>6.4</v>
      </c>
      <c r="C118" s="10">
        <v>4.0000000000000001E-3</v>
      </c>
      <c r="D118" s="10">
        <f t="shared" si="2"/>
        <v>2.5600000000000001E-2</v>
      </c>
      <c r="E118" s="10">
        <f t="shared" si="3"/>
        <v>40.960000000000008</v>
      </c>
    </row>
    <row r="119" spans="1:5" x14ac:dyDescent="0.25">
      <c r="A119" s="10">
        <v>-8.6E-3</v>
      </c>
      <c r="B119" s="10">
        <v>6.6</v>
      </c>
      <c r="C119" s="10">
        <v>4.0000000000000001E-3</v>
      </c>
      <c r="D119" s="10">
        <f t="shared" si="2"/>
        <v>2.64E-2</v>
      </c>
      <c r="E119" s="10">
        <f t="shared" si="3"/>
        <v>43.559999999999995</v>
      </c>
    </row>
    <row r="120" spans="1:5" x14ac:dyDescent="0.25">
      <c r="A120" s="10">
        <v>-8.5000000000000006E-3</v>
      </c>
      <c r="B120" s="10">
        <v>7.4</v>
      </c>
      <c r="C120" s="10">
        <v>-4.0000000000000001E-3</v>
      </c>
      <c r="D120" s="10">
        <f t="shared" si="2"/>
        <v>2.9600000000000001E-2</v>
      </c>
      <c r="E120" s="10">
        <f t="shared" si="3"/>
        <v>54.760000000000005</v>
      </c>
    </row>
    <row r="121" spans="1:5" x14ac:dyDescent="0.25">
      <c r="A121" s="10">
        <v>-8.3999999999999995E-3</v>
      </c>
      <c r="B121" s="10">
        <v>7.4</v>
      </c>
      <c r="C121" s="10">
        <v>-4.0000000000000001E-3</v>
      </c>
      <c r="D121" s="10">
        <f t="shared" si="2"/>
        <v>2.9600000000000001E-2</v>
      </c>
      <c r="E121" s="10">
        <f t="shared" si="3"/>
        <v>54.760000000000005</v>
      </c>
    </row>
    <row r="122" spans="1:5" x14ac:dyDescent="0.25">
      <c r="A122" s="10">
        <v>-8.3000000000000001E-3</v>
      </c>
      <c r="B122" s="10">
        <v>8</v>
      </c>
      <c r="C122" s="10">
        <v>-0.01</v>
      </c>
      <c r="D122" s="10">
        <f t="shared" si="2"/>
        <v>0.08</v>
      </c>
      <c r="E122" s="10">
        <f t="shared" si="3"/>
        <v>64</v>
      </c>
    </row>
    <row r="123" spans="1:5" x14ac:dyDescent="0.25">
      <c r="A123" s="10">
        <v>-8.2000000000000007E-3</v>
      </c>
      <c r="B123" s="10">
        <v>8</v>
      </c>
      <c r="C123" s="10">
        <v>-0.01</v>
      </c>
      <c r="D123" s="10">
        <f t="shared" si="2"/>
        <v>0.08</v>
      </c>
      <c r="E123" s="10">
        <f t="shared" si="3"/>
        <v>64</v>
      </c>
    </row>
    <row r="124" spans="1:5" x14ac:dyDescent="0.25">
      <c r="A124" s="10">
        <v>-8.0999999999999996E-3</v>
      </c>
      <c r="B124" s="10">
        <v>8.6</v>
      </c>
      <c r="C124" s="10">
        <v>-1.6E-2</v>
      </c>
      <c r="D124" s="10">
        <f t="shared" si="2"/>
        <v>0.1376</v>
      </c>
      <c r="E124" s="10">
        <f t="shared" si="3"/>
        <v>73.959999999999994</v>
      </c>
    </row>
    <row r="125" spans="1:5" x14ac:dyDescent="0.25">
      <c r="A125" s="10">
        <v>-8.0000000000000002E-3</v>
      </c>
      <c r="B125" s="10">
        <v>8.6</v>
      </c>
      <c r="C125" s="10">
        <v>-1.6E-2</v>
      </c>
      <c r="D125" s="10">
        <f t="shared" si="2"/>
        <v>0.1376</v>
      </c>
      <c r="E125" s="10">
        <f t="shared" si="3"/>
        <v>73.959999999999994</v>
      </c>
    </row>
    <row r="126" spans="1:5" x14ac:dyDescent="0.25">
      <c r="A126" s="10">
        <v>-7.9000000000000008E-3</v>
      </c>
      <c r="B126" s="10">
        <v>9.4</v>
      </c>
      <c r="C126" s="10">
        <v>-2.1999999999999999E-2</v>
      </c>
      <c r="D126" s="10">
        <f t="shared" si="2"/>
        <v>0.20679999999999998</v>
      </c>
      <c r="E126" s="10">
        <f t="shared" si="3"/>
        <v>88.360000000000014</v>
      </c>
    </row>
    <row r="127" spans="1:5" x14ac:dyDescent="0.25">
      <c r="A127" s="10">
        <v>-7.7999999999999996E-3</v>
      </c>
      <c r="B127" s="10">
        <v>9.4</v>
      </c>
      <c r="C127" s="10">
        <v>-2.4E-2</v>
      </c>
      <c r="D127" s="10">
        <f t="shared" si="2"/>
        <v>0.22560000000000002</v>
      </c>
      <c r="E127" s="10">
        <f t="shared" si="3"/>
        <v>88.360000000000014</v>
      </c>
    </row>
    <row r="128" spans="1:5" x14ac:dyDescent="0.25">
      <c r="A128" s="10">
        <v>-7.7000000000000002E-3</v>
      </c>
      <c r="B128" s="10">
        <v>10.4</v>
      </c>
      <c r="C128" s="10">
        <v>-2.8000000000000001E-2</v>
      </c>
      <c r="D128" s="10">
        <f t="shared" si="2"/>
        <v>0.29120000000000001</v>
      </c>
      <c r="E128" s="10">
        <f t="shared" si="3"/>
        <v>108.16000000000001</v>
      </c>
    </row>
    <row r="129" spans="1:5" x14ac:dyDescent="0.25">
      <c r="A129" s="10">
        <v>-7.6E-3</v>
      </c>
      <c r="B129" s="10">
        <v>10.6</v>
      </c>
      <c r="C129" s="10">
        <v>-2.8000000000000001E-2</v>
      </c>
      <c r="D129" s="10">
        <f t="shared" si="2"/>
        <v>0.29680000000000001</v>
      </c>
      <c r="E129" s="10">
        <f t="shared" si="3"/>
        <v>112.36</v>
      </c>
    </row>
    <row r="130" spans="1:5" x14ac:dyDescent="0.25">
      <c r="A130" s="10">
        <v>-7.4999999999999997E-3</v>
      </c>
      <c r="B130" s="10">
        <v>11</v>
      </c>
      <c r="C130" s="10">
        <v>-3.4000000000000002E-2</v>
      </c>
      <c r="D130" s="10">
        <f t="shared" si="2"/>
        <v>0.374</v>
      </c>
      <c r="E130" s="10">
        <f t="shared" si="3"/>
        <v>121</v>
      </c>
    </row>
    <row r="131" spans="1:5" x14ac:dyDescent="0.25">
      <c r="A131" s="10">
        <v>-7.4000000000000003E-3</v>
      </c>
      <c r="B131" s="10">
        <v>10.8</v>
      </c>
      <c r="C131" s="10">
        <v>-3.4000000000000002E-2</v>
      </c>
      <c r="D131" s="10">
        <f t="shared" ref="D131:D168" si="4">ABS(B131*C131)</f>
        <v>0.36720000000000003</v>
      </c>
      <c r="E131" s="10">
        <f t="shared" ref="E131:E168" si="5">B131*B131</f>
        <v>116.64000000000001</v>
      </c>
    </row>
    <row r="132" spans="1:5" x14ac:dyDescent="0.25">
      <c r="A132" s="10">
        <v>-7.3000000000000001E-3</v>
      </c>
      <c r="B132" s="10">
        <v>11.4</v>
      </c>
      <c r="C132" s="10">
        <v>-3.7999999999999999E-2</v>
      </c>
      <c r="D132" s="10">
        <f t="shared" si="4"/>
        <v>0.43320000000000003</v>
      </c>
      <c r="E132" s="10">
        <f t="shared" si="5"/>
        <v>129.96</v>
      </c>
    </row>
    <row r="133" spans="1:5" x14ac:dyDescent="0.25">
      <c r="A133" s="10">
        <v>-7.1999999999999998E-3</v>
      </c>
      <c r="B133" s="10">
        <v>11.4</v>
      </c>
      <c r="C133" s="10">
        <v>-0.04</v>
      </c>
      <c r="D133" s="10">
        <f t="shared" si="4"/>
        <v>0.45600000000000002</v>
      </c>
      <c r="E133" s="10">
        <f t="shared" si="5"/>
        <v>129.96</v>
      </c>
    </row>
    <row r="134" spans="1:5" x14ac:dyDescent="0.25">
      <c r="A134" s="10">
        <v>-7.1000000000000004E-3</v>
      </c>
      <c r="B134" s="10">
        <v>11.8</v>
      </c>
      <c r="C134" s="10">
        <v>-4.3999999999999997E-2</v>
      </c>
      <c r="D134" s="10">
        <f t="shared" si="4"/>
        <v>0.51919999999999999</v>
      </c>
      <c r="E134" s="10">
        <f t="shared" si="5"/>
        <v>139.24</v>
      </c>
    </row>
    <row r="135" spans="1:5" x14ac:dyDescent="0.25">
      <c r="A135" s="10">
        <v>-7.0000000000000001E-3</v>
      </c>
      <c r="B135" s="10">
        <v>11.8</v>
      </c>
      <c r="C135" s="10">
        <v>-4.3999999999999997E-2</v>
      </c>
      <c r="D135" s="10">
        <f t="shared" si="4"/>
        <v>0.51919999999999999</v>
      </c>
      <c r="E135" s="10">
        <f t="shared" si="5"/>
        <v>139.24</v>
      </c>
    </row>
    <row r="136" spans="1:5" x14ac:dyDescent="0.25">
      <c r="A136" s="10">
        <v>-6.8999999999999999E-3</v>
      </c>
      <c r="B136" s="10">
        <v>12.2</v>
      </c>
      <c r="C136" s="10">
        <v>-0.05</v>
      </c>
      <c r="D136" s="10">
        <f t="shared" si="4"/>
        <v>0.61</v>
      </c>
      <c r="E136" s="10">
        <f t="shared" si="5"/>
        <v>148.83999999999997</v>
      </c>
    </row>
    <row r="137" spans="1:5" x14ac:dyDescent="0.25">
      <c r="A137" s="10">
        <v>-6.7999999999999996E-3</v>
      </c>
      <c r="B137" s="10">
        <v>12.2</v>
      </c>
      <c r="C137" s="10">
        <v>-0.05</v>
      </c>
      <c r="D137" s="10">
        <f t="shared" si="4"/>
        <v>0.61</v>
      </c>
      <c r="E137" s="10">
        <f t="shared" si="5"/>
        <v>148.83999999999997</v>
      </c>
    </row>
    <row r="138" spans="1:5" x14ac:dyDescent="0.25">
      <c r="A138" s="10">
        <v>-6.7000000000000002E-3</v>
      </c>
      <c r="B138" s="10">
        <v>12.6</v>
      </c>
      <c r="C138" s="10">
        <v>-5.6000000000000001E-2</v>
      </c>
      <c r="D138" s="10">
        <f t="shared" si="4"/>
        <v>0.7056</v>
      </c>
      <c r="E138" s="10">
        <f t="shared" si="5"/>
        <v>158.76</v>
      </c>
    </row>
    <row r="139" spans="1:5" x14ac:dyDescent="0.25">
      <c r="A139" s="10">
        <v>-6.6E-3</v>
      </c>
      <c r="B139" s="10">
        <v>12.6</v>
      </c>
      <c r="C139" s="10">
        <v>-5.3999999999999999E-2</v>
      </c>
      <c r="D139" s="10">
        <f t="shared" si="4"/>
        <v>0.6804</v>
      </c>
      <c r="E139" s="10">
        <f t="shared" si="5"/>
        <v>158.76</v>
      </c>
    </row>
    <row r="140" spans="1:5" x14ac:dyDescent="0.25">
      <c r="A140" s="10">
        <v>-6.4999999999999997E-3</v>
      </c>
      <c r="B140" s="10">
        <v>12.8</v>
      </c>
      <c r="C140" s="10">
        <v>-0.06</v>
      </c>
      <c r="D140" s="10">
        <f t="shared" si="4"/>
        <v>0.76800000000000002</v>
      </c>
      <c r="E140" s="10">
        <f t="shared" si="5"/>
        <v>163.84000000000003</v>
      </c>
    </row>
    <row r="141" spans="1:5" x14ac:dyDescent="0.25">
      <c r="A141" s="10">
        <v>-6.4000000000000003E-3</v>
      </c>
      <c r="B141" s="10">
        <v>12.8</v>
      </c>
      <c r="C141" s="10">
        <v>-5.8000000000000003E-2</v>
      </c>
      <c r="D141" s="10">
        <f t="shared" si="4"/>
        <v>0.74240000000000006</v>
      </c>
      <c r="E141" s="10">
        <f t="shared" si="5"/>
        <v>163.84000000000003</v>
      </c>
    </row>
    <row r="142" spans="1:5" x14ac:dyDescent="0.25">
      <c r="A142" s="10">
        <v>-6.3E-3</v>
      </c>
      <c r="B142" s="10">
        <v>12.6</v>
      </c>
      <c r="C142" s="10">
        <v>-6.4000000000000001E-2</v>
      </c>
      <c r="D142" s="10">
        <f t="shared" si="4"/>
        <v>0.80640000000000001</v>
      </c>
      <c r="E142" s="10">
        <f t="shared" si="5"/>
        <v>158.76</v>
      </c>
    </row>
    <row r="143" spans="1:5" x14ac:dyDescent="0.25">
      <c r="A143" s="10">
        <v>-6.1999999999999998E-3</v>
      </c>
      <c r="B143" s="10">
        <v>12.8</v>
      </c>
      <c r="C143" s="10">
        <v>-6.4000000000000001E-2</v>
      </c>
      <c r="D143" s="10">
        <f t="shared" si="4"/>
        <v>0.81920000000000004</v>
      </c>
      <c r="E143" s="10">
        <f t="shared" si="5"/>
        <v>163.84000000000003</v>
      </c>
    </row>
    <row r="144" spans="1:5" x14ac:dyDescent="0.25">
      <c r="A144" s="10">
        <v>-6.1000000000000004E-3</v>
      </c>
      <c r="B144" s="10">
        <v>12.6</v>
      </c>
      <c r="C144" s="10">
        <v>-6.8000000000000005E-2</v>
      </c>
      <c r="D144" s="10">
        <f t="shared" si="4"/>
        <v>0.85680000000000001</v>
      </c>
      <c r="E144" s="10">
        <f t="shared" si="5"/>
        <v>158.76</v>
      </c>
    </row>
    <row r="145" spans="1:5" x14ac:dyDescent="0.25">
      <c r="A145" s="10">
        <v>-6.0000000000000001E-3</v>
      </c>
      <c r="B145" s="10">
        <v>12.8</v>
      </c>
      <c r="C145" s="10">
        <v>-6.8000000000000005E-2</v>
      </c>
      <c r="D145" s="10">
        <f t="shared" si="4"/>
        <v>0.87040000000000006</v>
      </c>
      <c r="E145" s="10">
        <f t="shared" si="5"/>
        <v>163.84000000000003</v>
      </c>
    </row>
    <row r="146" spans="1:5" x14ac:dyDescent="0.25">
      <c r="A146" s="10">
        <v>-5.8999999999999999E-3</v>
      </c>
      <c r="B146" s="10">
        <v>12.6</v>
      </c>
      <c r="C146" s="10">
        <v>-7.1999999999999995E-2</v>
      </c>
      <c r="D146" s="10">
        <f t="shared" si="4"/>
        <v>0.9071999999999999</v>
      </c>
      <c r="E146" s="10">
        <f t="shared" si="5"/>
        <v>158.76</v>
      </c>
    </row>
    <row r="147" spans="1:5" x14ac:dyDescent="0.25">
      <c r="A147" s="10">
        <v>-5.7999999999999996E-3</v>
      </c>
      <c r="B147" s="10">
        <v>12.8</v>
      </c>
      <c r="C147" s="10">
        <v>-7.1999999999999995E-2</v>
      </c>
      <c r="D147" s="10">
        <f t="shared" si="4"/>
        <v>0.92159999999999997</v>
      </c>
      <c r="E147" s="10">
        <f t="shared" si="5"/>
        <v>163.84000000000003</v>
      </c>
    </row>
    <row r="148" spans="1:5" x14ac:dyDescent="0.25">
      <c r="A148" s="10">
        <v>-5.7000000000000002E-3</v>
      </c>
      <c r="B148" s="10">
        <v>12.6</v>
      </c>
      <c r="C148" s="10">
        <v>-7.3999999999999996E-2</v>
      </c>
      <c r="D148" s="10">
        <f t="shared" si="4"/>
        <v>0.9323999999999999</v>
      </c>
      <c r="E148" s="10">
        <f t="shared" si="5"/>
        <v>158.76</v>
      </c>
    </row>
    <row r="149" spans="1:5" x14ac:dyDescent="0.25">
      <c r="A149" s="10">
        <v>-5.5999999999999999E-3</v>
      </c>
      <c r="B149" s="10">
        <v>12.6</v>
      </c>
      <c r="C149" s="10">
        <v>-7.3999999999999996E-2</v>
      </c>
      <c r="D149" s="10">
        <f t="shared" si="4"/>
        <v>0.9323999999999999</v>
      </c>
      <c r="E149" s="10">
        <f t="shared" si="5"/>
        <v>158.76</v>
      </c>
    </row>
    <row r="150" spans="1:5" x14ac:dyDescent="0.25">
      <c r="A150" s="10">
        <v>-5.4999999999999997E-3</v>
      </c>
      <c r="B150" s="10">
        <v>12.8</v>
      </c>
      <c r="C150" s="10">
        <v>-7.5899999999999995E-2</v>
      </c>
      <c r="D150" s="10">
        <f t="shared" si="4"/>
        <v>0.97151999999999994</v>
      </c>
      <c r="E150" s="10">
        <f t="shared" si="5"/>
        <v>163.84000000000003</v>
      </c>
    </row>
    <row r="151" spans="1:5" x14ac:dyDescent="0.25">
      <c r="A151" s="10">
        <v>-5.4000000000000003E-3</v>
      </c>
      <c r="B151" s="10">
        <v>12.6</v>
      </c>
      <c r="C151" s="10">
        <v>-7.5899999999999995E-2</v>
      </c>
      <c r="D151" s="10">
        <f t="shared" si="4"/>
        <v>0.95633999999999997</v>
      </c>
      <c r="E151" s="10">
        <f t="shared" si="5"/>
        <v>158.76</v>
      </c>
    </row>
    <row r="152" spans="1:5" x14ac:dyDescent="0.25">
      <c r="A152" s="10">
        <v>-5.3E-3</v>
      </c>
      <c r="B152" s="10">
        <v>12.6</v>
      </c>
      <c r="C152" s="10">
        <v>-7.9899999999999999E-2</v>
      </c>
      <c r="D152" s="10">
        <f t="shared" si="4"/>
        <v>1.00674</v>
      </c>
      <c r="E152" s="10">
        <f t="shared" si="5"/>
        <v>158.76</v>
      </c>
    </row>
    <row r="153" spans="1:5" x14ac:dyDescent="0.25">
      <c r="A153" s="10">
        <v>-5.1999999999999998E-3</v>
      </c>
      <c r="B153" s="10">
        <v>12.6</v>
      </c>
      <c r="C153" s="10">
        <v>-7.9899999999999999E-2</v>
      </c>
      <c r="D153" s="10">
        <f t="shared" si="4"/>
        <v>1.00674</v>
      </c>
      <c r="E153" s="10">
        <f t="shared" si="5"/>
        <v>158.76</v>
      </c>
    </row>
    <row r="154" spans="1:5" x14ac:dyDescent="0.25">
      <c r="A154" s="10">
        <v>-5.1000000000000004E-3</v>
      </c>
      <c r="B154" s="10">
        <v>12.4</v>
      </c>
      <c r="C154" s="10">
        <v>-8.1900000000000001E-2</v>
      </c>
      <c r="D154" s="10">
        <f t="shared" si="4"/>
        <v>1.01556</v>
      </c>
      <c r="E154" s="10">
        <f t="shared" si="5"/>
        <v>153.76000000000002</v>
      </c>
    </row>
    <row r="155" spans="1:5" x14ac:dyDescent="0.25">
      <c r="A155" s="10">
        <v>-5.0000000000000001E-3</v>
      </c>
      <c r="B155" s="10">
        <v>12.4</v>
      </c>
      <c r="C155" s="10">
        <v>-8.1900000000000001E-2</v>
      </c>
      <c r="D155" s="10">
        <f t="shared" si="4"/>
        <v>1.01556</v>
      </c>
      <c r="E155" s="10">
        <f t="shared" si="5"/>
        <v>153.76000000000002</v>
      </c>
    </row>
    <row r="156" spans="1:5" x14ac:dyDescent="0.25">
      <c r="A156" s="10">
        <v>-4.8999999999999998E-3</v>
      </c>
      <c r="B156" s="10">
        <v>12</v>
      </c>
      <c r="C156" s="10">
        <v>-8.4000000000000005E-2</v>
      </c>
      <c r="D156" s="10">
        <f t="shared" si="4"/>
        <v>1.008</v>
      </c>
      <c r="E156" s="10">
        <f t="shared" si="5"/>
        <v>144</v>
      </c>
    </row>
    <row r="157" spans="1:5" x14ac:dyDescent="0.25">
      <c r="A157" s="10">
        <v>-4.7999999999999996E-3</v>
      </c>
      <c r="B157" s="10">
        <v>12</v>
      </c>
      <c r="C157" s="10">
        <v>-8.4000000000000005E-2</v>
      </c>
      <c r="D157" s="10">
        <f t="shared" si="4"/>
        <v>1.008</v>
      </c>
      <c r="E157" s="10">
        <f t="shared" si="5"/>
        <v>144</v>
      </c>
    </row>
    <row r="158" spans="1:5" x14ac:dyDescent="0.25">
      <c r="A158" s="10">
        <v>-4.7000000000000002E-3</v>
      </c>
      <c r="B158" s="10">
        <v>11.8</v>
      </c>
      <c r="C158" s="10">
        <v>-8.5999999999999993E-2</v>
      </c>
      <c r="D158" s="10">
        <f t="shared" si="4"/>
        <v>1.0147999999999999</v>
      </c>
      <c r="E158" s="10">
        <f t="shared" si="5"/>
        <v>139.24</v>
      </c>
    </row>
    <row r="159" spans="1:5" x14ac:dyDescent="0.25">
      <c r="A159" s="10">
        <v>-4.5999999999999999E-3</v>
      </c>
      <c r="B159" s="10">
        <v>11.8</v>
      </c>
      <c r="C159" s="10">
        <v>-8.5999999999999993E-2</v>
      </c>
      <c r="D159" s="10">
        <f t="shared" si="4"/>
        <v>1.0147999999999999</v>
      </c>
      <c r="E159" s="10">
        <f t="shared" si="5"/>
        <v>139.24</v>
      </c>
    </row>
    <row r="160" spans="1:5" x14ac:dyDescent="0.25">
      <c r="A160" s="10">
        <v>-4.4999999999999997E-3</v>
      </c>
      <c r="B160" s="10">
        <v>11.2</v>
      </c>
      <c r="C160" s="10">
        <v>-8.4000000000000005E-2</v>
      </c>
      <c r="D160" s="10">
        <f t="shared" si="4"/>
        <v>0.94079999999999997</v>
      </c>
      <c r="E160" s="10">
        <f t="shared" si="5"/>
        <v>125.43999999999998</v>
      </c>
    </row>
    <row r="161" spans="1:5" x14ac:dyDescent="0.25">
      <c r="A161" s="10">
        <v>-4.4000000000000003E-3</v>
      </c>
      <c r="B161" s="10">
        <v>11.2</v>
      </c>
      <c r="C161" s="10">
        <v>-8.4000000000000005E-2</v>
      </c>
      <c r="D161" s="10">
        <f t="shared" si="4"/>
        <v>0.94079999999999997</v>
      </c>
      <c r="E161" s="10">
        <f t="shared" si="5"/>
        <v>125.43999999999998</v>
      </c>
    </row>
    <row r="162" spans="1:5" x14ac:dyDescent="0.25">
      <c r="A162" s="10">
        <v>-4.3E-3</v>
      </c>
      <c r="B162" s="10">
        <v>10.8</v>
      </c>
      <c r="C162" s="10">
        <v>-8.5999999999999993E-2</v>
      </c>
      <c r="D162" s="10">
        <f t="shared" si="4"/>
        <v>0.92879999999999996</v>
      </c>
      <c r="E162" s="10">
        <f t="shared" si="5"/>
        <v>116.64000000000001</v>
      </c>
    </row>
    <row r="163" spans="1:5" x14ac:dyDescent="0.25">
      <c r="A163" s="10">
        <v>-4.1999999999999997E-3</v>
      </c>
      <c r="B163" s="10">
        <v>10.8</v>
      </c>
      <c r="C163" s="10">
        <v>-8.4000000000000005E-2</v>
      </c>
      <c r="D163" s="10">
        <f t="shared" si="4"/>
        <v>0.90720000000000012</v>
      </c>
      <c r="E163" s="10">
        <f t="shared" si="5"/>
        <v>116.64000000000001</v>
      </c>
    </row>
    <row r="164" spans="1:5" x14ac:dyDescent="0.25">
      <c r="A164" s="10">
        <v>-4.1000000000000003E-3</v>
      </c>
      <c r="B164" s="10">
        <v>10.199999999999999</v>
      </c>
      <c r="C164" s="10">
        <v>-8.5999999999999993E-2</v>
      </c>
      <c r="D164" s="10">
        <f t="shared" si="4"/>
        <v>0.87719999999999987</v>
      </c>
      <c r="E164" s="10">
        <f t="shared" si="5"/>
        <v>104.03999999999999</v>
      </c>
    </row>
    <row r="165" spans="1:5" x14ac:dyDescent="0.25">
      <c r="A165" s="10">
        <v>-4.0000000000000001E-3</v>
      </c>
      <c r="B165" s="10">
        <v>10.199999999999999</v>
      </c>
      <c r="C165" s="10">
        <v>-8.5999999999999993E-2</v>
      </c>
      <c r="D165" s="10">
        <f t="shared" si="4"/>
        <v>0.87719999999999987</v>
      </c>
      <c r="E165" s="10">
        <f t="shared" si="5"/>
        <v>104.03999999999999</v>
      </c>
    </row>
    <row r="166" spans="1:5" x14ac:dyDescent="0.25">
      <c r="A166" s="10">
        <v>-3.8999999999999998E-3</v>
      </c>
      <c r="B166" s="10">
        <v>9.6</v>
      </c>
      <c r="C166" s="10">
        <v>-8.4000000000000005E-2</v>
      </c>
      <c r="D166" s="10">
        <f t="shared" si="4"/>
        <v>0.80640000000000001</v>
      </c>
      <c r="E166" s="10">
        <f t="shared" si="5"/>
        <v>92.16</v>
      </c>
    </row>
    <row r="167" spans="1:5" x14ac:dyDescent="0.25">
      <c r="A167" s="10">
        <v>-3.8E-3</v>
      </c>
      <c r="B167" s="10">
        <v>9.4</v>
      </c>
      <c r="C167" s="10">
        <v>-8.4000000000000005E-2</v>
      </c>
      <c r="D167" s="10">
        <f t="shared" si="4"/>
        <v>0.78960000000000008</v>
      </c>
      <c r="E167" s="10">
        <f t="shared" si="5"/>
        <v>88.360000000000014</v>
      </c>
    </row>
    <row r="168" spans="1:5" x14ac:dyDescent="0.25">
      <c r="A168" s="10">
        <v>-3.7000000000000002E-3</v>
      </c>
      <c r="B168" s="10">
        <v>9</v>
      </c>
      <c r="C168" s="10">
        <v>-8.5999999999999993E-2</v>
      </c>
      <c r="D168" s="10">
        <f t="shared" si="4"/>
        <v>0.77399999999999991</v>
      </c>
      <c r="E168" s="10">
        <f t="shared" si="5"/>
        <v>81</v>
      </c>
    </row>
    <row r="169" spans="1:5" x14ac:dyDescent="0.25">
      <c r="A169" s="10">
        <v>-3.5999999999999999E-3</v>
      </c>
      <c r="B169" s="10">
        <v>8.8000000000000007</v>
      </c>
      <c r="C169" s="10">
        <v>-8.4000000000000005E-2</v>
      </c>
    </row>
    <row r="170" spans="1:5" x14ac:dyDescent="0.25">
      <c r="A170" s="10">
        <v>-3.5000000000000001E-3</v>
      </c>
      <c r="B170" s="10">
        <v>8</v>
      </c>
      <c r="C170" s="10">
        <v>-8.1900000000000001E-2</v>
      </c>
    </row>
    <row r="171" spans="1:5" x14ac:dyDescent="0.25">
      <c r="A171" s="10">
        <v>-3.3999999999999998E-3</v>
      </c>
      <c r="B171" s="10">
        <v>7.8</v>
      </c>
      <c r="C171" s="10">
        <v>-8.4000000000000005E-2</v>
      </c>
    </row>
    <row r="172" spans="1:5" x14ac:dyDescent="0.25">
      <c r="A172" s="10">
        <v>-3.3E-3</v>
      </c>
      <c r="B172" s="10">
        <v>7.2</v>
      </c>
      <c r="C172" s="10">
        <v>-7.9899999999999999E-2</v>
      </c>
    </row>
    <row r="173" spans="1:5" x14ac:dyDescent="0.25">
      <c r="A173" s="10">
        <v>-3.2000000000000002E-3</v>
      </c>
      <c r="B173" s="10">
        <v>7</v>
      </c>
      <c r="C173" s="10">
        <v>-7.9899999999999999E-2</v>
      </c>
    </row>
    <row r="174" spans="1:5" x14ac:dyDescent="0.25">
      <c r="A174" s="10">
        <v>-3.0999999999999999E-3</v>
      </c>
      <c r="B174" s="10">
        <v>6.2</v>
      </c>
      <c r="C174" s="10">
        <v>-7.5899999999999995E-2</v>
      </c>
    </row>
    <row r="175" spans="1:5" x14ac:dyDescent="0.25">
      <c r="A175" s="10">
        <v>-3.0000000000000001E-3</v>
      </c>
      <c r="B175" s="10">
        <v>6.2</v>
      </c>
      <c r="C175" s="10">
        <v>-7.8E-2</v>
      </c>
    </row>
    <row r="176" spans="1:5" x14ac:dyDescent="0.25">
      <c r="A176" s="10">
        <v>-2.8999999999999998E-3</v>
      </c>
      <c r="B176" s="10">
        <v>5.4</v>
      </c>
      <c r="C176" s="10">
        <v>-7.3999999999999996E-2</v>
      </c>
    </row>
    <row r="177" spans="1:3" x14ac:dyDescent="0.25">
      <c r="A177" s="10">
        <v>-2.8E-3</v>
      </c>
      <c r="B177" s="10">
        <v>5.2</v>
      </c>
      <c r="C177" s="10">
        <v>-7.3999999999999996E-2</v>
      </c>
    </row>
    <row r="178" spans="1:3" x14ac:dyDescent="0.25">
      <c r="A178" s="10">
        <v>-2.7000000000000001E-3</v>
      </c>
      <c r="B178" s="10">
        <v>4.5999999999999996</v>
      </c>
      <c r="C178" s="10">
        <v>-7.0000000000000007E-2</v>
      </c>
    </row>
    <row r="179" spans="1:3" x14ac:dyDescent="0.25">
      <c r="A179" s="10">
        <v>-2.5999999999999999E-3</v>
      </c>
      <c r="B179" s="10">
        <v>4.5999999999999996</v>
      </c>
      <c r="C179" s="10">
        <v>-7.0000000000000007E-2</v>
      </c>
    </row>
    <row r="180" spans="1:3" x14ac:dyDescent="0.25">
      <c r="A180" s="10">
        <v>-2.5000000000000001E-3</v>
      </c>
      <c r="B180" s="10">
        <v>3.8</v>
      </c>
      <c r="C180" s="10">
        <v>-6.8000000000000005E-2</v>
      </c>
    </row>
    <row r="181" spans="1:3" x14ac:dyDescent="0.25">
      <c r="A181" s="10">
        <v>-2.3999999999999998E-3</v>
      </c>
      <c r="B181" s="10">
        <v>3.6</v>
      </c>
      <c r="C181" s="10">
        <v>-6.8000000000000005E-2</v>
      </c>
    </row>
    <row r="182" spans="1:3" x14ac:dyDescent="0.25">
      <c r="A182" s="10">
        <v>-2.3E-3</v>
      </c>
      <c r="B182" s="10">
        <v>2.8</v>
      </c>
      <c r="C182" s="10">
        <v>-6.2E-2</v>
      </c>
    </row>
    <row r="183" spans="1:3" x14ac:dyDescent="0.25">
      <c r="A183" s="10">
        <v>-2.2000000000000001E-3</v>
      </c>
      <c r="B183" s="10">
        <v>2.6</v>
      </c>
      <c r="C183" s="10">
        <v>-6.2E-2</v>
      </c>
    </row>
    <row r="184" spans="1:3" x14ac:dyDescent="0.25">
      <c r="A184" s="10">
        <v>-2.0999999999999999E-3</v>
      </c>
      <c r="B184" s="10">
        <v>1.4</v>
      </c>
      <c r="C184" s="10">
        <v>-5.8000000000000003E-2</v>
      </c>
    </row>
    <row r="185" spans="1:3" x14ac:dyDescent="0.25">
      <c r="A185" s="10">
        <v>-2E-3</v>
      </c>
      <c r="B185" s="10">
        <v>1.4</v>
      </c>
      <c r="C185" s="10">
        <v>-5.8000000000000003E-2</v>
      </c>
    </row>
    <row r="186" spans="1:3" x14ac:dyDescent="0.25">
      <c r="A186" s="10">
        <v>-1.9E-3</v>
      </c>
      <c r="B186" s="10">
        <v>0.8</v>
      </c>
      <c r="C186" s="10">
        <v>-5.1999999999999998E-2</v>
      </c>
    </row>
    <row r="187" spans="1:3" x14ac:dyDescent="0.25">
      <c r="A187" s="10">
        <v>-1.8E-3</v>
      </c>
      <c r="B187" s="10">
        <v>0.6</v>
      </c>
      <c r="C187" s="10">
        <v>-5.1999999999999998E-2</v>
      </c>
    </row>
    <row r="188" spans="1:3" x14ac:dyDescent="0.25">
      <c r="A188" s="10">
        <v>-1.6999999999999999E-3</v>
      </c>
      <c r="B188" s="10">
        <v>-0.2</v>
      </c>
      <c r="C188" s="10">
        <v>-4.8000000000000001E-2</v>
      </c>
    </row>
    <row r="189" spans="1:3" x14ac:dyDescent="0.25">
      <c r="A189" s="10">
        <v>-1.6000000000000001E-3</v>
      </c>
      <c r="B189" s="10">
        <v>-0.4</v>
      </c>
      <c r="C189" s="10">
        <v>-4.5999999999999999E-2</v>
      </c>
    </row>
    <row r="190" spans="1:3" x14ac:dyDescent="0.25">
      <c r="A190" s="10">
        <v>-1.5E-3</v>
      </c>
      <c r="B190" s="10">
        <v>-1.2</v>
      </c>
      <c r="C190" s="10">
        <v>-4.2000000000000003E-2</v>
      </c>
    </row>
    <row r="191" spans="1:3" x14ac:dyDescent="0.25">
      <c r="A191" s="10">
        <v>-1.4E-3</v>
      </c>
      <c r="B191" s="10">
        <v>-1.2</v>
      </c>
      <c r="C191" s="10">
        <v>-0.04</v>
      </c>
    </row>
    <row r="192" spans="1:3" x14ac:dyDescent="0.25">
      <c r="A192" s="10">
        <v>-1.2999999999999999E-3</v>
      </c>
      <c r="B192" s="10">
        <v>-2</v>
      </c>
      <c r="C192" s="10">
        <v>-3.5999999999999997E-2</v>
      </c>
    </row>
    <row r="193" spans="1:3" x14ac:dyDescent="0.25">
      <c r="A193" s="10">
        <v>-1.1999999999999999E-3</v>
      </c>
      <c r="B193" s="10">
        <v>-2.2000000000000002</v>
      </c>
      <c r="C193" s="10">
        <v>-3.5999999999999997E-2</v>
      </c>
    </row>
    <row r="194" spans="1:3" x14ac:dyDescent="0.25">
      <c r="A194" s="10">
        <v>-1.1000000000000001E-3</v>
      </c>
      <c r="B194" s="10">
        <v>-3</v>
      </c>
      <c r="C194" s="10">
        <v>-0.03</v>
      </c>
    </row>
    <row r="195" spans="1:3" x14ac:dyDescent="0.25">
      <c r="A195" s="10">
        <v>-9.999989999999999E-4</v>
      </c>
      <c r="B195" s="10">
        <v>-3</v>
      </c>
      <c r="C195" s="10">
        <v>-0.03</v>
      </c>
    </row>
    <row r="196" spans="1:3" x14ac:dyDescent="0.25">
      <c r="A196" s="10">
        <v>-8.9999899999999996E-4</v>
      </c>
      <c r="B196" s="10">
        <v>-3.8</v>
      </c>
      <c r="C196" s="10">
        <v>-2.4E-2</v>
      </c>
    </row>
    <row r="197" spans="1:3" x14ac:dyDescent="0.25">
      <c r="A197" s="10">
        <v>-7.9999900000000002E-4</v>
      </c>
      <c r="B197" s="10">
        <v>-3.8</v>
      </c>
      <c r="C197" s="10">
        <v>-2.4E-2</v>
      </c>
    </row>
    <row r="198" spans="1:3" x14ac:dyDescent="0.25">
      <c r="A198" s="10">
        <v>-6.9999899999999998E-4</v>
      </c>
      <c r="B198" s="10">
        <v>-4.5999999999999996</v>
      </c>
      <c r="C198" s="10">
        <v>-1.7999999999999999E-2</v>
      </c>
    </row>
    <row r="199" spans="1:3" x14ac:dyDescent="0.25">
      <c r="A199" s="10">
        <v>-5.9999900000000004E-4</v>
      </c>
      <c r="B199" s="10">
        <v>-4.8</v>
      </c>
      <c r="C199" s="10">
        <v>-1.7999999999999999E-2</v>
      </c>
    </row>
    <row r="200" spans="1:3" x14ac:dyDescent="0.25">
      <c r="A200" s="10">
        <v>-4.9999899999999999E-4</v>
      </c>
      <c r="B200" s="10">
        <v>-5.6</v>
      </c>
      <c r="C200" s="10">
        <v>-1.2E-2</v>
      </c>
    </row>
    <row r="201" spans="1:3" x14ac:dyDescent="0.25">
      <c r="A201" s="10">
        <v>-3.99999E-4</v>
      </c>
      <c r="B201" s="10">
        <v>-5.6</v>
      </c>
      <c r="C201" s="10">
        <v>-0.01</v>
      </c>
    </row>
    <row r="202" spans="1:3" x14ac:dyDescent="0.25">
      <c r="A202" s="10">
        <v>-2.9999900000000001E-4</v>
      </c>
      <c r="B202" s="10">
        <v>-6.4</v>
      </c>
      <c r="C202" s="10">
        <v>-4.0000000000000001E-3</v>
      </c>
    </row>
    <row r="203" spans="1:3" x14ac:dyDescent="0.25">
      <c r="A203" s="10">
        <v>-1.9999899999999999E-4</v>
      </c>
      <c r="B203" s="10">
        <v>-6.4</v>
      </c>
      <c r="C203" s="10">
        <v>-4.0000000000000001E-3</v>
      </c>
    </row>
    <row r="204" spans="1:3" x14ac:dyDescent="0.25">
      <c r="A204" s="10">
        <v>-9.9999000000000003E-5</v>
      </c>
      <c r="B204" s="10">
        <v>-7.2</v>
      </c>
      <c r="C204" s="10">
        <v>2E-3</v>
      </c>
    </row>
    <row r="205" spans="1:3" x14ac:dyDescent="0.25">
      <c r="A205" s="10">
        <v>8.1509300000000005E-10</v>
      </c>
      <c r="B205" s="10">
        <v>-7.2</v>
      </c>
      <c r="C205" s="10">
        <v>4.0000000000000001E-3</v>
      </c>
    </row>
    <row r="206" spans="1:3" x14ac:dyDescent="0.25">
      <c r="A206" s="10">
        <v>1.0000099999999999E-4</v>
      </c>
      <c r="B206" s="10">
        <v>-8</v>
      </c>
      <c r="C206" s="10">
        <v>8.0000000000000002E-3</v>
      </c>
    </row>
    <row r="207" spans="1:3" x14ac:dyDescent="0.25">
      <c r="A207" s="10">
        <v>2.0000000000000001E-4</v>
      </c>
      <c r="B207" s="10">
        <v>-7.8</v>
      </c>
      <c r="C207" s="10">
        <v>0.01</v>
      </c>
    </row>
    <row r="208" spans="1:3" x14ac:dyDescent="0.25">
      <c r="A208" s="10">
        <v>3.0000099999999999E-4</v>
      </c>
      <c r="B208" s="10">
        <v>-8.6</v>
      </c>
      <c r="C208" s="10">
        <v>1.4E-2</v>
      </c>
    </row>
    <row r="209" spans="1:3" x14ac:dyDescent="0.25">
      <c r="A209" s="10">
        <v>4.0000099999999998E-4</v>
      </c>
      <c r="B209" s="10">
        <v>-8.8000000000000007</v>
      </c>
      <c r="C209" s="10">
        <v>1.6E-2</v>
      </c>
    </row>
    <row r="210" spans="1:3" x14ac:dyDescent="0.25">
      <c r="A210" s="10">
        <v>5.0000100000000003E-4</v>
      </c>
      <c r="B210" s="10">
        <v>-9.1999999999999993</v>
      </c>
      <c r="C210" s="10">
        <v>2.1999999999999999E-2</v>
      </c>
    </row>
    <row r="211" spans="1:3" x14ac:dyDescent="0.25">
      <c r="A211" s="10">
        <v>6.0000099999999996E-4</v>
      </c>
      <c r="B211" s="10">
        <v>-9.1999999999999993</v>
      </c>
      <c r="C211" s="10">
        <v>2.1999999999999999E-2</v>
      </c>
    </row>
    <row r="212" spans="1:3" x14ac:dyDescent="0.25">
      <c r="A212" s="10">
        <v>7.0000100000000001E-4</v>
      </c>
      <c r="B212" s="10">
        <v>-10.4</v>
      </c>
      <c r="C212" s="10">
        <v>2.8000000000000001E-2</v>
      </c>
    </row>
    <row r="213" spans="1:3" x14ac:dyDescent="0.25">
      <c r="A213" s="10">
        <v>8.0000100000000005E-4</v>
      </c>
      <c r="B213" s="10">
        <v>-10.4</v>
      </c>
      <c r="C213" s="10">
        <v>2.8000000000000001E-2</v>
      </c>
    </row>
    <row r="214" spans="1:3" x14ac:dyDescent="0.25">
      <c r="A214" s="10">
        <v>9.0000099999999999E-4</v>
      </c>
      <c r="B214" s="10">
        <v>-10.6</v>
      </c>
      <c r="C214" s="10">
        <v>3.4000000000000002E-2</v>
      </c>
    </row>
    <row r="215" spans="1:3" x14ac:dyDescent="0.25">
      <c r="A215" s="10">
        <v>1E-3</v>
      </c>
      <c r="B215" s="10">
        <v>-10.6</v>
      </c>
      <c r="C215" s="10">
        <v>3.4000000000000002E-2</v>
      </c>
    </row>
    <row r="216" spans="1:3" x14ac:dyDescent="0.25">
      <c r="A216" s="10">
        <v>1.1000000000000001E-3</v>
      </c>
      <c r="B216" s="10">
        <v>-11.2</v>
      </c>
      <c r="C216" s="10">
        <v>0.04</v>
      </c>
    </row>
    <row r="217" spans="1:3" x14ac:dyDescent="0.25">
      <c r="A217" s="10">
        <v>1.1999999999999999E-3</v>
      </c>
      <c r="B217" s="10">
        <v>-11.2</v>
      </c>
      <c r="C217" s="10">
        <v>0.04</v>
      </c>
    </row>
    <row r="218" spans="1:3" x14ac:dyDescent="0.25">
      <c r="A218" s="10">
        <v>1.2999999999999999E-3</v>
      </c>
      <c r="B218" s="10">
        <v>-11.6</v>
      </c>
      <c r="C218" s="10">
        <v>4.5999999999999999E-2</v>
      </c>
    </row>
    <row r="219" spans="1:3" x14ac:dyDescent="0.25">
      <c r="A219" s="10">
        <v>1.4E-3</v>
      </c>
      <c r="B219" s="10">
        <v>-11.6</v>
      </c>
      <c r="C219" s="10">
        <v>4.5999999999999999E-2</v>
      </c>
    </row>
    <row r="220" spans="1:3" x14ac:dyDescent="0.25">
      <c r="A220" s="10">
        <v>1.5E-3</v>
      </c>
      <c r="B220" s="10">
        <v>-12</v>
      </c>
      <c r="C220" s="10">
        <v>5.1999999999999998E-2</v>
      </c>
    </row>
    <row r="221" spans="1:3" x14ac:dyDescent="0.25">
      <c r="A221" s="10">
        <v>1.6000000000000001E-3</v>
      </c>
      <c r="B221" s="10">
        <v>-12</v>
      </c>
      <c r="C221" s="10">
        <v>5.1999999999999998E-2</v>
      </c>
    </row>
    <row r="222" spans="1:3" x14ac:dyDescent="0.25">
      <c r="A222" s="10">
        <v>1.6999999999999999E-3</v>
      </c>
      <c r="B222" s="10">
        <v>-12.2</v>
      </c>
      <c r="C222" s="10">
        <v>5.6000000000000001E-2</v>
      </c>
    </row>
    <row r="223" spans="1:3" x14ac:dyDescent="0.25">
      <c r="A223" s="10">
        <v>1.8E-3</v>
      </c>
      <c r="B223" s="10">
        <v>-12</v>
      </c>
      <c r="C223" s="10">
        <v>5.8000000000000003E-2</v>
      </c>
    </row>
    <row r="224" spans="1:3" x14ac:dyDescent="0.25">
      <c r="A224" s="10">
        <v>1.9E-3</v>
      </c>
      <c r="B224" s="10">
        <v>-12.4</v>
      </c>
      <c r="C224" s="10">
        <v>0.06</v>
      </c>
    </row>
    <row r="225" spans="1:3" x14ac:dyDescent="0.25">
      <c r="A225" s="10">
        <v>2E-3</v>
      </c>
      <c r="B225" s="10">
        <v>-12.4</v>
      </c>
      <c r="C225" s="10">
        <v>6.2E-2</v>
      </c>
    </row>
    <row r="226" spans="1:3" x14ac:dyDescent="0.25">
      <c r="A226" s="10">
        <v>2.0999999999999999E-3</v>
      </c>
      <c r="B226" s="10">
        <v>-12.2</v>
      </c>
      <c r="C226" s="10">
        <v>6.59E-2</v>
      </c>
    </row>
    <row r="227" spans="1:3" x14ac:dyDescent="0.25">
      <c r="A227" s="10">
        <v>2.2000000000000001E-3</v>
      </c>
      <c r="B227" s="10">
        <v>-12.2</v>
      </c>
      <c r="C227" s="10">
        <v>6.4000000000000001E-2</v>
      </c>
    </row>
    <row r="228" spans="1:3" x14ac:dyDescent="0.25">
      <c r="A228" s="10">
        <v>2.3E-3</v>
      </c>
      <c r="B228" s="10">
        <v>-12.6</v>
      </c>
      <c r="C228" s="10">
        <v>7.0000000000000007E-2</v>
      </c>
    </row>
    <row r="229" spans="1:3" x14ac:dyDescent="0.25">
      <c r="A229" s="10">
        <v>2.3999999999999998E-3</v>
      </c>
      <c r="B229" s="10">
        <v>-12.2</v>
      </c>
      <c r="C229" s="10">
        <v>6.8000000000000005E-2</v>
      </c>
    </row>
    <row r="230" spans="1:3" x14ac:dyDescent="0.25">
      <c r="A230" s="10">
        <v>2.5000000000000001E-3</v>
      </c>
      <c r="B230" s="10">
        <v>-12.6</v>
      </c>
      <c r="C230" s="10">
        <v>7.1999999999999995E-2</v>
      </c>
    </row>
    <row r="231" spans="1:3" x14ac:dyDescent="0.25">
      <c r="A231" s="10">
        <v>2.5999999999999999E-3</v>
      </c>
      <c r="B231" s="10">
        <v>-12.4</v>
      </c>
      <c r="C231" s="10">
        <v>7.1999999999999995E-2</v>
      </c>
    </row>
    <row r="232" spans="1:3" x14ac:dyDescent="0.25">
      <c r="A232" s="10">
        <v>2.7000000000000001E-3</v>
      </c>
      <c r="B232" s="10">
        <v>-12.2</v>
      </c>
      <c r="C232" s="10">
        <v>7.3999999999999996E-2</v>
      </c>
    </row>
    <row r="233" spans="1:3" x14ac:dyDescent="0.25">
      <c r="A233" s="10">
        <v>2.8E-3</v>
      </c>
      <c r="B233" s="10">
        <v>-12.4</v>
      </c>
      <c r="C233" s="10">
        <v>7.3999999999999996E-2</v>
      </c>
    </row>
    <row r="234" spans="1:3" x14ac:dyDescent="0.25">
      <c r="A234" s="10">
        <v>2.8999999999999998E-3</v>
      </c>
      <c r="B234" s="10">
        <v>-12.2</v>
      </c>
      <c r="C234" s="10">
        <v>7.5899999999999995E-2</v>
      </c>
    </row>
    <row r="235" spans="1:3" x14ac:dyDescent="0.25">
      <c r="A235" s="10">
        <v>3.0000000000000001E-3</v>
      </c>
      <c r="B235" s="10">
        <v>-12</v>
      </c>
      <c r="C235" s="10">
        <v>7.5899999999999995E-2</v>
      </c>
    </row>
    <row r="236" spans="1:3" x14ac:dyDescent="0.25">
      <c r="A236" s="10">
        <v>3.0999999999999999E-3</v>
      </c>
      <c r="B236" s="10">
        <v>-12.4</v>
      </c>
      <c r="C236" s="10">
        <v>7.8E-2</v>
      </c>
    </row>
    <row r="237" spans="1:3" x14ac:dyDescent="0.25">
      <c r="A237" s="10">
        <v>3.2000000000000002E-3</v>
      </c>
      <c r="B237" s="10">
        <v>-12.2</v>
      </c>
      <c r="C237" s="10">
        <v>7.8E-2</v>
      </c>
    </row>
    <row r="238" spans="1:3" x14ac:dyDescent="0.25">
      <c r="A238" s="10">
        <v>3.3E-3</v>
      </c>
      <c r="B238" s="10">
        <v>-12</v>
      </c>
      <c r="C238" s="10">
        <v>7.9899999999999999E-2</v>
      </c>
    </row>
    <row r="239" spans="1:3" x14ac:dyDescent="0.25">
      <c r="A239" s="10">
        <v>3.3999999999999998E-3</v>
      </c>
      <c r="B239" s="10">
        <v>-12</v>
      </c>
      <c r="C239" s="10">
        <v>7.8E-2</v>
      </c>
    </row>
    <row r="240" spans="1:3" x14ac:dyDescent="0.25">
      <c r="A240" s="10">
        <v>3.5000000000000001E-3</v>
      </c>
      <c r="B240" s="10">
        <v>-11.6</v>
      </c>
      <c r="C240" s="10">
        <v>8.1900000000000001E-2</v>
      </c>
    </row>
    <row r="241" spans="1:3" x14ac:dyDescent="0.25">
      <c r="A241" s="10">
        <v>3.5999999999999999E-3</v>
      </c>
      <c r="B241" s="10">
        <v>-11.6</v>
      </c>
      <c r="C241" s="10">
        <v>8.1900000000000001E-2</v>
      </c>
    </row>
    <row r="242" spans="1:3" x14ac:dyDescent="0.25">
      <c r="A242" s="10">
        <v>3.7000000000000002E-3</v>
      </c>
      <c r="B242" s="10">
        <v>-11.2</v>
      </c>
      <c r="C242" s="10">
        <v>8.1900000000000001E-2</v>
      </c>
    </row>
    <row r="243" spans="1:3" x14ac:dyDescent="0.25">
      <c r="A243" s="10">
        <v>3.8E-3</v>
      </c>
      <c r="B243" s="10">
        <v>-11.2</v>
      </c>
      <c r="C243" s="10">
        <v>8.1900000000000001E-2</v>
      </c>
    </row>
    <row r="244" spans="1:3" x14ac:dyDescent="0.25">
      <c r="A244" s="10">
        <v>3.8999999999999998E-3</v>
      </c>
      <c r="B244" s="10">
        <v>-10.8</v>
      </c>
      <c r="C244" s="10">
        <v>8.4000000000000005E-2</v>
      </c>
    </row>
    <row r="245" spans="1:3" x14ac:dyDescent="0.25">
      <c r="A245" s="10">
        <v>4.0000000000000001E-3</v>
      </c>
      <c r="B245" s="10">
        <v>-10.8</v>
      </c>
      <c r="C245" s="10">
        <v>8.1900000000000001E-2</v>
      </c>
    </row>
    <row r="246" spans="1:3" x14ac:dyDescent="0.25">
      <c r="A246" s="10">
        <v>4.1000000000000003E-3</v>
      </c>
      <c r="B246" s="10">
        <v>-10.4</v>
      </c>
      <c r="C246" s="10">
        <v>8.4000000000000005E-2</v>
      </c>
    </row>
    <row r="247" spans="1:3" x14ac:dyDescent="0.25">
      <c r="A247" s="10">
        <v>4.1999999999999997E-3</v>
      </c>
      <c r="B247" s="10">
        <v>-10.199999999999999</v>
      </c>
      <c r="C247" s="10">
        <v>8.4000000000000005E-2</v>
      </c>
    </row>
    <row r="248" spans="1:3" x14ac:dyDescent="0.25">
      <c r="A248" s="10">
        <v>4.3E-3</v>
      </c>
      <c r="B248" s="10">
        <v>-9.6</v>
      </c>
      <c r="C248" s="10">
        <v>8.1900000000000001E-2</v>
      </c>
    </row>
    <row r="249" spans="1:3" x14ac:dyDescent="0.25">
      <c r="A249" s="10">
        <v>4.4000000000000003E-3</v>
      </c>
      <c r="B249" s="10">
        <v>-9.6</v>
      </c>
      <c r="C249" s="10">
        <v>8.4000000000000005E-2</v>
      </c>
    </row>
    <row r="250" spans="1:3" x14ac:dyDescent="0.25">
      <c r="A250" s="10">
        <v>4.4999999999999997E-3</v>
      </c>
      <c r="B250" s="10">
        <v>-9</v>
      </c>
      <c r="C250" s="10">
        <v>7.9899999999999999E-2</v>
      </c>
    </row>
    <row r="251" spans="1:3" x14ac:dyDescent="0.25">
      <c r="A251" s="10">
        <v>4.5999999999999999E-3</v>
      </c>
      <c r="B251" s="10">
        <v>-9</v>
      </c>
      <c r="C251" s="10">
        <v>7.9899999999999999E-2</v>
      </c>
    </row>
    <row r="252" spans="1:3" x14ac:dyDescent="0.25">
      <c r="A252" s="10">
        <v>4.7000000000000002E-3</v>
      </c>
      <c r="B252" s="10">
        <v>-8.1999999999999993</v>
      </c>
      <c r="C252" s="10">
        <v>7.9899999999999999E-2</v>
      </c>
    </row>
    <row r="253" spans="1:3" x14ac:dyDescent="0.25">
      <c r="A253" s="10">
        <v>4.7999999999999996E-3</v>
      </c>
      <c r="B253" s="10">
        <v>-8.1999999999999993</v>
      </c>
      <c r="C253" s="10">
        <v>7.9899999999999999E-2</v>
      </c>
    </row>
    <row r="254" spans="1:3" x14ac:dyDescent="0.25">
      <c r="A254" s="10">
        <v>4.8999999999999998E-3</v>
      </c>
      <c r="B254" s="10">
        <v>-7.4</v>
      </c>
      <c r="C254" s="10">
        <v>7.8E-2</v>
      </c>
    </row>
    <row r="255" spans="1:3" x14ac:dyDescent="0.25">
      <c r="A255" s="10">
        <v>5.0000000000000001E-3</v>
      </c>
      <c r="B255" s="10">
        <v>-7.4</v>
      </c>
      <c r="C255" s="10">
        <v>7.8E-2</v>
      </c>
    </row>
    <row r="256" spans="1:3" x14ac:dyDescent="0.25">
      <c r="A256" s="10">
        <v>5.1000000000000004E-3</v>
      </c>
      <c r="B256" s="10">
        <v>-6.4</v>
      </c>
      <c r="C256" s="10">
        <v>7.5899999999999995E-2</v>
      </c>
    </row>
    <row r="257" spans="1:3" x14ac:dyDescent="0.25">
      <c r="A257" s="10">
        <v>5.1999999999999998E-3</v>
      </c>
      <c r="B257" s="10">
        <v>-6.4</v>
      </c>
      <c r="C257" s="10">
        <v>7.5899999999999995E-2</v>
      </c>
    </row>
    <row r="258" spans="1:3" x14ac:dyDescent="0.25">
      <c r="A258" s="10">
        <v>5.3E-3</v>
      </c>
      <c r="B258" s="10">
        <v>-5.6</v>
      </c>
      <c r="C258" s="10">
        <v>7.1999999999999995E-2</v>
      </c>
    </row>
    <row r="259" spans="1:3" x14ac:dyDescent="0.25">
      <c r="A259" s="10">
        <v>5.4000000000000003E-3</v>
      </c>
      <c r="B259" s="10">
        <v>-5.6</v>
      </c>
      <c r="C259" s="10">
        <v>7.1999999999999995E-2</v>
      </c>
    </row>
    <row r="260" spans="1:3" x14ac:dyDescent="0.25">
      <c r="A260" s="10">
        <v>5.4999999999999997E-3</v>
      </c>
      <c r="B260" s="10">
        <v>-4.4000000000000004</v>
      </c>
      <c r="C260" s="10">
        <v>7.0000000000000007E-2</v>
      </c>
    </row>
    <row r="261" spans="1:3" x14ac:dyDescent="0.25">
      <c r="A261" s="10">
        <v>5.5999999999999999E-3</v>
      </c>
      <c r="B261" s="10">
        <v>-4.5999999999999996</v>
      </c>
      <c r="C261" s="10">
        <v>7.0000000000000007E-2</v>
      </c>
    </row>
    <row r="262" spans="1:3" x14ac:dyDescent="0.25">
      <c r="A262" s="10">
        <v>5.7000000000000002E-3</v>
      </c>
      <c r="B262" s="10">
        <v>-4</v>
      </c>
      <c r="C262" s="10">
        <v>6.59E-2</v>
      </c>
    </row>
    <row r="263" spans="1:3" x14ac:dyDescent="0.25">
      <c r="A263" s="10">
        <v>5.7999999999999996E-3</v>
      </c>
      <c r="B263" s="10">
        <v>-4</v>
      </c>
      <c r="C263" s="10">
        <v>6.59E-2</v>
      </c>
    </row>
    <row r="264" spans="1:3" x14ac:dyDescent="0.25">
      <c r="A264" s="10">
        <v>5.8999999999999999E-3</v>
      </c>
      <c r="B264" s="10">
        <v>-3</v>
      </c>
      <c r="C264" s="10">
        <v>6.2E-2</v>
      </c>
    </row>
    <row r="265" spans="1:3" x14ac:dyDescent="0.25">
      <c r="A265" s="10">
        <v>6.0000000000000001E-3</v>
      </c>
      <c r="B265" s="10">
        <v>-2.8</v>
      </c>
      <c r="C265" s="10">
        <v>6.2E-2</v>
      </c>
    </row>
    <row r="266" spans="1:3" x14ac:dyDescent="0.25">
      <c r="A266" s="10">
        <v>6.1000000000000004E-3</v>
      </c>
      <c r="B266" s="10">
        <v>-2.2000000000000002</v>
      </c>
      <c r="C266" s="10">
        <v>5.8000000000000003E-2</v>
      </c>
    </row>
    <row r="267" spans="1:3" x14ac:dyDescent="0.25">
      <c r="A267" s="10">
        <v>6.1999999999999998E-3</v>
      </c>
      <c r="B267" s="10">
        <v>-2</v>
      </c>
      <c r="C267" s="10">
        <v>5.8000000000000003E-2</v>
      </c>
    </row>
    <row r="268" spans="1:3" x14ac:dyDescent="0.25">
      <c r="A268" s="10">
        <v>6.3E-3</v>
      </c>
      <c r="B268" s="10">
        <v>-0.8</v>
      </c>
      <c r="C268" s="10">
        <v>5.1999999999999998E-2</v>
      </c>
    </row>
    <row r="269" spans="1:3" x14ac:dyDescent="0.25">
      <c r="A269" s="10">
        <v>6.4000000000000003E-3</v>
      </c>
      <c r="B269" s="10">
        <v>-0.6</v>
      </c>
      <c r="C269" s="10">
        <v>5.1999999999999998E-2</v>
      </c>
    </row>
    <row r="270" spans="1:3" x14ac:dyDescent="0.25">
      <c r="A270" s="10">
        <v>6.4999999999999997E-3</v>
      </c>
      <c r="B270" s="10">
        <v>-0.2</v>
      </c>
      <c r="C270" s="10">
        <v>4.8000000000000001E-2</v>
      </c>
    </row>
    <row r="271" spans="1:3" x14ac:dyDescent="0.25">
      <c r="A271" s="10">
        <v>6.6E-3</v>
      </c>
      <c r="B271" s="10">
        <v>-0.2</v>
      </c>
      <c r="C271" s="10">
        <v>4.8000000000000001E-2</v>
      </c>
    </row>
    <row r="272" spans="1:3" x14ac:dyDescent="0.25">
      <c r="A272" s="10">
        <v>6.7000000000000002E-3</v>
      </c>
      <c r="B272" s="10">
        <v>0.8</v>
      </c>
      <c r="C272" s="10">
        <v>4.2000000000000003E-2</v>
      </c>
    </row>
    <row r="273" spans="1:3" x14ac:dyDescent="0.25">
      <c r="A273" s="10">
        <v>6.7999999999999996E-3</v>
      </c>
      <c r="B273" s="10">
        <v>1</v>
      </c>
      <c r="C273" s="10">
        <v>4.2000000000000003E-2</v>
      </c>
    </row>
    <row r="274" spans="1:3" x14ac:dyDescent="0.25">
      <c r="A274" s="10">
        <v>6.8999999999999999E-3</v>
      </c>
      <c r="B274" s="10">
        <v>1.8</v>
      </c>
      <c r="C274" s="10">
        <v>3.5999999999999997E-2</v>
      </c>
    </row>
    <row r="275" spans="1:3" x14ac:dyDescent="0.25">
      <c r="A275" s="10">
        <v>7.0000000000000001E-3</v>
      </c>
      <c r="B275" s="10">
        <v>1.8</v>
      </c>
      <c r="C275" s="10">
        <v>3.5999999999999997E-2</v>
      </c>
    </row>
    <row r="276" spans="1:3" x14ac:dyDescent="0.25">
      <c r="A276" s="10">
        <v>7.1000000000000004E-3</v>
      </c>
      <c r="B276" s="10">
        <v>2.8</v>
      </c>
      <c r="C276" s="10">
        <v>0.03</v>
      </c>
    </row>
    <row r="277" spans="1:3" x14ac:dyDescent="0.25">
      <c r="A277" s="10">
        <v>7.1999999999999998E-3</v>
      </c>
      <c r="B277" s="10">
        <v>2.8</v>
      </c>
      <c r="C277" s="10">
        <v>0.03</v>
      </c>
    </row>
    <row r="278" spans="1:3" x14ac:dyDescent="0.25">
      <c r="A278" s="10">
        <v>7.3000000000000001E-3</v>
      </c>
      <c r="B278" s="10">
        <v>3.6</v>
      </c>
      <c r="C278" s="10">
        <v>2.4E-2</v>
      </c>
    </row>
    <row r="279" spans="1:3" x14ac:dyDescent="0.25">
      <c r="A279" s="10">
        <v>7.4000000000000003E-3</v>
      </c>
      <c r="B279" s="10">
        <v>3.6</v>
      </c>
      <c r="C279" s="10">
        <v>2.4E-2</v>
      </c>
    </row>
    <row r="280" spans="1:3" x14ac:dyDescent="0.25">
      <c r="A280" s="10">
        <v>7.4999999999999997E-3</v>
      </c>
      <c r="B280" s="10">
        <v>4.4000000000000004</v>
      </c>
      <c r="C280" s="10">
        <v>1.7999999999999999E-2</v>
      </c>
    </row>
    <row r="281" spans="1:3" x14ac:dyDescent="0.25">
      <c r="A281" s="10">
        <v>7.6E-3</v>
      </c>
      <c r="B281" s="10">
        <v>4.5999999999999996</v>
      </c>
      <c r="C281" s="10">
        <v>1.7999999999999999E-2</v>
      </c>
    </row>
    <row r="282" spans="1:3" x14ac:dyDescent="0.25">
      <c r="A282" s="10">
        <v>7.7000000000000002E-3</v>
      </c>
      <c r="B282" s="10">
        <v>5.4</v>
      </c>
      <c r="C282" s="10">
        <v>1.2E-2</v>
      </c>
    </row>
    <row r="283" spans="1:3" x14ac:dyDescent="0.25">
      <c r="A283" s="10">
        <v>7.7999999999999996E-3</v>
      </c>
      <c r="B283" s="10">
        <v>5.4</v>
      </c>
      <c r="C283" s="10">
        <v>1.2E-2</v>
      </c>
    </row>
    <row r="284" spans="1:3" x14ac:dyDescent="0.25">
      <c r="A284" s="10">
        <v>7.9000000000000008E-3</v>
      </c>
      <c r="B284" s="10">
        <v>6.2</v>
      </c>
      <c r="C284" s="10">
        <v>6.0000000000000001E-3</v>
      </c>
    </row>
    <row r="285" spans="1:3" x14ac:dyDescent="0.25">
      <c r="A285" s="10">
        <v>8.0000000000000002E-3</v>
      </c>
      <c r="B285" s="10">
        <v>6.2</v>
      </c>
      <c r="C285" s="10">
        <v>6.0000000000000001E-3</v>
      </c>
    </row>
    <row r="286" spans="1:3" x14ac:dyDescent="0.25">
      <c r="A286" s="10">
        <v>8.0999999999999996E-3</v>
      </c>
      <c r="B286" s="10">
        <v>7</v>
      </c>
      <c r="C286" s="10">
        <v>0</v>
      </c>
    </row>
    <row r="287" spans="1:3" x14ac:dyDescent="0.25">
      <c r="A287" s="10">
        <v>8.2000000000000007E-3</v>
      </c>
      <c r="B287" s="10">
        <v>7</v>
      </c>
      <c r="C287" s="10">
        <v>0</v>
      </c>
    </row>
    <row r="288" spans="1:3" x14ac:dyDescent="0.25">
      <c r="A288" s="10">
        <v>8.3000000000000001E-3</v>
      </c>
      <c r="B288" s="10">
        <v>7.8</v>
      </c>
      <c r="C288" s="10">
        <v>-8.0000000000000002E-3</v>
      </c>
    </row>
    <row r="289" spans="1:3" x14ac:dyDescent="0.25">
      <c r="A289" s="10">
        <v>8.3999999999999995E-3</v>
      </c>
      <c r="B289" s="10">
        <v>8</v>
      </c>
      <c r="C289" s="10">
        <v>-8.0000000000000002E-3</v>
      </c>
    </row>
    <row r="290" spans="1:3" x14ac:dyDescent="0.25">
      <c r="A290" s="10">
        <v>8.5000000000000006E-3</v>
      </c>
      <c r="B290" s="10">
        <v>8.1999999999999993</v>
      </c>
      <c r="C290" s="10">
        <v>-1.4E-2</v>
      </c>
    </row>
    <row r="291" spans="1:3" x14ac:dyDescent="0.25">
      <c r="A291" s="10">
        <v>8.6E-3</v>
      </c>
      <c r="B291" s="10">
        <v>8</v>
      </c>
      <c r="C291" s="10">
        <v>-1.4E-2</v>
      </c>
    </row>
    <row r="292" spans="1:3" x14ac:dyDescent="0.25">
      <c r="A292" s="10">
        <v>8.6999999999999994E-3</v>
      </c>
      <c r="B292" s="10">
        <v>9.4</v>
      </c>
      <c r="C292" s="10">
        <v>-0.02</v>
      </c>
    </row>
    <row r="293" spans="1:3" x14ac:dyDescent="0.25">
      <c r="A293" s="10">
        <v>8.8000000000000005E-3</v>
      </c>
      <c r="B293" s="10">
        <v>9.4</v>
      </c>
      <c r="C293" s="10">
        <v>-0.02</v>
      </c>
    </row>
    <row r="294" spans="1:3" x14ac:dyDescent="0.25">
      <c r="A294" s="10">
        <v>8.8999999999999999E-3</v>
      </c>
      <c r="B294" s="10">
        <v>9.6</v>
      </c>
      <c r="C294" s="10">
        <v>-2.5999999999999999E-2</v>
      </c>
    </row>
    <row r="295" spans="1:3" x14ac:dyDescent="0.25">
      <c r="A295" s="10">
        <v>8.9999999999999993E-3</v>
      </c>
      <c r="B295" s="10">
        <v>9.8000000000000007</v>
      </c>
      <c r="C295" s="10">
        <v>-2.5999999999999999E-2</v>
      </c>
    </row>
    <row r="296" spans="1:3" x14ac:dyDescent="0.25">
      <c r="A296" s="10">
        <v>9.1000000000000004E-3</v>
      </c>
      <c r="B296" s="10">
        <v>11</v>
      </c>
      <c r="C296" s="10">
        <v>-3.2000000000000001E-2</v>
      </c>
    </row>
    <row r="297" spans="1:3" x14ac:dyDescent="0.25">
      <c r="A297" s="10">
        <v>9.1999999999999998E-3</v>
      </c>
      <c r="B297" s="10">
        <v>10.6</v>
      </c>
      <c r="C297" s="10">
        <v>-3.2000000000000001E-2</v>
      </c>
    </row>
    <row r="298" spans="1:3" x14ac:dyDescent="0.25">
      <c r="A298" s="10">
        <v>9.2999999999999992E-3</v>
      </c>
      <c r="B298" s="10">
        <v>11.2</v>
      </c>
      <c r="C298" s="10">
        <v>-3.5999999999999997E-2</v>
      </c>
    </row>
    <row r="299" spans="1:3" x14ac:dyDescent="0.25">
      <c r="A299" s="10">
        <v>9.4000000000000004E-3</v>
      </c>
      <c r="B299" s="10">
        <v>11.2</v>
      </c>
      <c r="C299" s="10">
        <v>-3.5999999999999997E-2</v>
      </c>
    </row>
    <row r="300" spans="1:3" x14ac:dyDescent="0.25">
      <c r="A300" s="10">
        <v>9.4999999999999998E-3</v>
      </c>
      <c r="B300" s="10">
        <v>11.8</v>
      </c>
      <c r="C300" s="10">
        <v>-4.2000000000000003E-2</v>
      </c>
    </row>
    <row r="301" spans="1:3" x14ac:dyDescent="0.25">
      <c r="A301" s="10">
        <v>9.5999999999999992E-3</v>
      </c>
      <c r="B301" s="10">
        <v>11.8</v>
      </c>
      <c r="C301" s="10">
        <v>-4.2000000000000003E-2</v>
      </c>
    </row>
    <row r="302" spans="1:3" x14ac:dyDescent="0.25">
      <c r="A302" s="10">
        <v>9.7000000000000003E-3</v>
      </c>
      <c r="B302" s="10">
        <v>12.2</v>
      </c>
      <c r="C302" s="10">
        <v>-4.5999999999999999E-2</v>
      </c>
    </row>
    <row r="303" spans="1:3" x14ac:dyDescent="0.25">
      <c r="A303" s="10">
        <v>9.7999999999999997E-3</v>
      </c>
      <c r="B303" s="10">
        <v>12.2</v>
      </c>
      <c r="C303" s="10">
        <v>-4.8000000000000001E-2</v>
      </c>
    </row>
    <row r="304" spans="1:3" x14ac:dyDescent="0.25">
      <c r="A304" s="10">
        <v>9.9000000000000008E-3</v>
      </c>
      <c r="B304" s="10">
        <v>12.6</v>
      </c>
      <c r="C304" s="10">
        <v>-5.1999999999999998E-2</v>
      </c>
    </row>
    <row r="305" spans="1:3" x14ac:dyDescent="0.25">
      <c r="A305" s="10">
        <v>0.01</v>
      </c>
      <c r="B305" s="10">
        <v>12.6</v>
      </c>
      <c r="C305" s="10">
        <v>-5.1999999999999998E-2</v>
      </c>
    </row>
    <row r="306" spans="1:3" x14ac:dyDescent="0.25">
      <c r="A306" s="10">
        <v>1.01E-2</v>
      </c>
      <c r="B306" s="10">
        <v>12.6</v>
      </c>
      <c r="C306" s="10">
        <v>-5.6000000000000001E-2</v>
      </c>
    </row>
    <row r="307" spans="1:3" x14ac:dyDescent="0.25">
      <c r="A307" s="10">
        <v>1.0200000000000001E-2</v>
      </c>
      <c r="B307" s="10">
        <v>12.6</v>
      </c>
      <c r="C307" s="10">
        <v>-5.8000000000000003E-2</v>
      </c>
    </row>
    <row r="308" spans="1:3" x14ac:dyDescent="0.25">
      <c r="A308" s="10">
        <v>1.03E-2</v>
      </c>
      <c r="B308" s="10">
        <v>12.8</v>
      </c>
      <c r="C308" s="10">
        <v>-6.2E-2</v>
      </c>
    </row>
    <row r="309" spans="1:3" x14ac:dyDescent="0.25">
      <c r="A309" s="10">
        <v>1.04E-2</v>
      </c>
      <c r="B309" s="10">
        <v>12.6</v>
      </c>
      <c r="C309" s="10">
        <v>-0.06</v>
      </c>
    </row>
    <row r="310" spans="1:3" x14ac:dyDescent="0.25">
      <c r="A310" s="10">
        <v>1.0500000000000001E-2</v>
      </c>
      <c r="B310" s="10">
        <v>12.8</v>
      </c>
      <c r="C310" s="10">
        <v>-6.59E-2</v>
      </c>
    </row>
    <row r="311" spans="1:3" x14ac:dyDescent="0.25">
      <c r="A311" s="10">
        <v>1.06E-2</v>
      </c>
      <c r="B311" s="10">
        <v>12.8</v>
      </c>
      <c r="C311" s="10">
        <v>-6.59E-2</v>
      </c>
    </row>
    <row r="312" spans="1:3" x14ac:dyDescent="0.25">
      <c r="A312" s="10">
        <v>1.0699999999999999E-2</v>
      </c>
      <c r="B312" s="10">
        <v>12.6</v>
      </c>
      <c r="C312" s="10">
        <v>-7.0000000000000007E-2</v>
      </c>
    </row>
    <row r="313" spans="1:3" x14ac:dyDescent="0.25">
      <c r="A313" s="10">
        <v>1.0800000000000001E-2</v>
      </c>
      <c r="B313" s="10">
        <v>12.8</v>
      </c>
      <c r="C313" s="10">
        <v>-6.8000000000000005E-2</v>
      </c>
    </row>
    <row r="314" spans="1:3" x14ac:dyDescent="0.25">
      <c r="A314" s="10">
        <v>1.09E-2</v>
      </c>
      <c r="B314" s="10">
        <v>12.8</v>
      </c>
      <c r="C314" s="10">
        <v>-7.1999999999999995E-2</v>
      </c>
    </row>
    <row r="315" spans="1:3" x14ac:dyDescent="0.25">
      <c r="A315" s="10">
        <v>1.0999999999999999E-2</v>
      </c>
      <c r="B315" s="10">
        <v>12.6</v>
      </c>
      <c r="C315" s="10">
        <v>-7.1999999999999995E-2</v>
      </c>
    </row>
    <row r="316" spans="1:3" x14ac:dyDescent="0.25">
      <c r="A316" s="10">
        <v>1.11E-2</v>
      </c>
      <c r="B316" s="10">
        <v>12.8</v>
      </c>
      <c r="C316" s="10">
        <v>-7.3999999999999996E-2</v>
      </c>
    </row>
    <row r="317" spans="1:3" x14ac:dyDescent="0.25">
      <c r="A317" s="10">
        <v>1.12E-2</v>
      </c>
      <c r="B317" s="10">
        <v>12.6</v>
      </c>
      <c r="C317" s="10">
        <v>-7.5899999999999995E-2</v>
      </c>
    </row>
    <row r="318" spans="1:3" x14ac:dyDescent="0.25">
      <c r="A318" s="10">
        <v>1.1299999999999999E-2</v>
      </c>
      <c r="B318" s="10">
        <v>12.8</v>
      </c>
      <c r="C318" s="10">
        <v>-7.8E-2</v>
      </c>
    </row>
    <row r="319" spans="1:3" x14ac:dyDescent="0.25">
      <c r="A319" s="10">
        <v>1.14E-2</v>
      </c>
      <c r="B319" s="10">
        <v>12.6</v>
      </c>
      <c r="C319" s="10">
        <v>-7.8E-2</v>
      </c>
    </row>
    <row r="320" spans="1:3" x14ac:dyDescent="0.25">
      <c r="A320" s="10">
        <v>1.15E-2</v>
      </c>
      <c r="B320" s="10">
        <v>12.6</v>
      </c>
      <c r="C320" s="10">
        <v>-7.9899999999999999E-2</v>
      </c>
    </row>
    <row r="321" spans="1:3" x14ac:dyDescent="0.25">
      <c r="A321" s="10">
        <v>1.1599999999999999E-2</v>
      </c>
      <c r="B321" s="10">
        <v>12.6</v>
      </c>
      <c r="C321" s="10">
        <v>-7.9899999999999999E-2</v>
      </c>
    </row>
    <row r="322" spans="1:3" x14ac:dyDescent="0.25">
      <c r="A322" s="10">
        <v>1.17E-2</v>
      </c>
      <c r="B322" s="10">
        <v>12.2</v>
      </c>
      <c r="C322" s="10">
        <v>-8.4000000000000005E-2</v>
      </c>
    </row>
    <row r="323" spans="1:3" x14ac:dyDescent="0.25">
      <c r="A323" s="10">
        <v>1.18E-2</v>
      </c>
      <c r="B323" s="10">
        <v>12.4</v>
      </c>
      <c r="C323" s="10">
        <v>-8.4000000000000005E-2</v>
      </c>
    </row>
    <row r="324" spans="1:3" x14ac:dyDescent="0.25">
      <c r="A324" s="10">
        <v>1.1900000000000001E-2</v>
      </c>
      <c r="B324" s="10">
        <v>11.8</v>
      </c>
      <c r="C324" s="10">
        <v>-8.4000000000000005E-2</v>
      </c>
    </row>
    <row r="325" spans="1:3" x14ac:dyDescent="0.25">
      <c r="A325" s="10">
        <v>1.2E-2</v>
      </c>
      <c r="B325" s="10">
        <v>11.8</v>
      </c>
      <c r="C325" s="10">
        <v>-8.4000000000000005E-2</v>
      </c>
    </row>
    <row r="326" spans="1:3" x14ac:dyDescent="0.25">
      <c r="A326" s="10">
        <v>1.21E-2</v>
      </c>
      <c r="B326" s="10">
        <v>11.4</v>
      </c>
      <c r="C326" s="10">
        <v>-8.5999999999999993E-2</v>
      </c>
    </row>
    <row r="327" spans="1:3" x14ac:dyDescent="0.25">
      <c r="A327" s="10">
        <v>1.2200000000000001E-2</v>
      </c>
      <c r="B327" s="10">
        <v>11.6</v>
      </c>
      <c r="C327" s="10">
        <v>-8.4000000000000005E-2</v>
      </c>
    </row>
    <row r="328" spans="1:3" x14ac:dyDescent="0.25">
      <c r="A328" s="10">
        <v>1.23E-2</v>
      </c>
      <c r="B328" s="10">
        <v>11</v>
      </c>
      <c r="C328" s="10">
        <v>-8.5999999999999993E-2</v>
      </c>
    </row>
    <row r="329" spans="1:3" x14ac:dyDescent="0.25">
      <c r="A329" s="10">
        <v>1.24E-2</v>
      </c>
      <c r="B329" s="10">
        <v>11</v>
      </c>
      <c r="C329" s="10">
        <v>-8.5999999999999993E-2</v>
      </c>
    </row>
    <row r="330" spans="1:3" x14ac:dyDescent="0.25">
      <c r="A330" s="10">
        <v>1.2500000000000001E-2</v>
      </c>
      <c r="B330" s="10">
        <v>10.6</v>
      </c>
      <c r="C330" s="10">
        <v>-8.5999999999999993E-2</v>
      </c>
    </row>
    <row r="331" spans="1:3" x14ac:dyDescent="0.25">
      <c r="A331" s="10">
        <v>1.26E-2</v>
      </c>
      <c r="B331" s="10">
        <v>10.4</v>
      </c>
      <c r="C331" s="10">
        <v>-8.5999999999999993E-2</v>
      </c>
    </row>
    <row r="332" spans="1:3" x14ac:dyDescent="0.25">
      <c r="A332" s="10">
        <v>1.2699999999999999E-2</v>
      </c>
      <c r="B332" s="10">
        <v>9.8000000000000007</v>
      </c>
      <c r="C332" s="10">
        <v>-8.5999999999999993E-2</v>
      </c>
    </row>
    <row r="333" spans="1:3" x14ac:dyDescent="0.25">
      <c r="A333" s="10">
        <v>1.2800000000000001E-2</v>
      </c>
      <c r="B333" s="10">
        <v>9.8000000000000007</v>
      </c>
      <c r="C333" s="10">
        <v>-8.5999999999999993E-2</v>
      </c>
    </row>
    <row r="334" spans="1:3" x14ac:dyDescent="0.25">
      <c r="A334" s="10">
        <v>1.29E-2</v>
      </c>
      <c r="B334" s="10">
        <v>9.1999999999999993</v>
      </c>
      <c r="C334" s="10">
        <v>-8.4000000000000005E-2</v>
      </c>
    </row>
    <row r="335" spans="1:3" x14ac:dyDescent="0.25">
      <c r="A335" s="10">
        <v>1.2999999999999999E-2</v>
      </c>
      <c r="B335" s="10">
        <v>9.1999999999999993</v>
      </c>
      <c r="C335" s="10">
        <v>-8.4000000000000005E-2</v>
      </c>
    </row>
    <row r="336" spans="1:3" x14ac:dyDescent="0.25">
      <c r="A336" s="10">
        <v>1.3100000000000001E-2</v>
      </c>
      <c r="B336" s="10">
        <v>8.6</v>
      </c>
      <c r="C336" s="10">
        <v>-8.4000000000000005E-2</v>
      </c>
    </row>
    <row r="337" spans="1:3" x14ac:dyDescent="0.25">
      <c r="A337" s="10">
        <v>1.32E-2</v>
      </c>
      <c r="B337" s="10">
        <v>8.4</v>
      </c>
      <c r="C337" s="10">
        <v>-8.4000000000000005E-2</v>
      </c>
    </row>
    <row r="338" spans="1:3" x14ac:dyDescent="0.25">
      <c r="A338" s="10">
        <v>1.3299999999999999E-2</v>
      </c>
      <c r="B338" s="10">
        <v>7.6</v>
      </c>
      <c r="C338" s="10">
        <v>-8.1900000000000001E-2</v>
      </c>
    </row>
    <row r="339" spans="1:3" x14ac:dyDescent="0.25">
      <c r="A339" s="10">
        <v>1.34E-2</v>
      </c>
      <c r="B339" s="10">
        <v>7.6</v>
      </c>
      <c r="C339" s="10">
        <v>-8.1900000000000001E-2</v>
      </c>
    </row>
    <row r="340" spans="1:3" x14ac:dyDescent="0.25">
      <c r="A340" s="10">
        <v>1.35E-2</v>
      </c>
      <c r="B340" s="10">
        <v>6.8</v>
      </c>
      <c r="C340" s="10">
        <v>-7.8E-2</v>
      </c>
    </row>
    <row r="341" spans="1:3" x14ac:dyDescent="0.25">
      <c r="A341" s="10">
        <v>1.3599999999999999E-2</v>
      </c>
      <c r="B341" s="10">
        <v>6.6</v>
      </c>
      <c r="C341" s="10">
        <v>-7.9899999999999999E-2</v>
      </c>
    </row>
    <row r="342" spans="1:3" x14ac:dyDescent="0.25">
      <c r="A342" s="10">
        <v>1.37E-2</v>
      </c>
      <c r="B342" s="10">
        <v>5.8</v>
      </c>
      <c r="C342" s="10">
        <v>-7.5899999999999995E-2</v>
      </c>
    </row>
    <row r="343" spans="1:3" x14ac:dyDescent="0.25">
      <c r="A343" s="10">
        <v>1.38E-2</v>
      </c>
      <c r="B343" s="10">
        <v>5.8</v>
      </c>
      <c r="C343" s="10">
        <v>-7.5899999999999995E-2</v>
      </c>
    </row>
    <row r="344" spans="1:3" x14ac:dyDescent="0.25">
      <c r="A344" s="10">
        <v>1.3899999999999999E-2</v>
      </c>
      <c r="B344" s="10">
        <v>5</v>
      </c>
      <c r="C344" s="10">
        <v>-7.1999999999999995E-2</v>
      </c>
    </row>
    <row r="345" spans="1:3" x14ac:dyDescent="0.25">
      <c r="A345" s="10">
        <v>1.4E-2</v>
      </c>
      <c r="B345" s="10">
        <v>4.8</v>
      </c>
      <c r="C345" s="10">
        <v>-7.1999999999999995E-2</v>
      </c>
    </row>
    <row r="346" spans="1:3" x14ac:dyDescent="0.25">
      <c r="A346" s="10">
        <v>1.41E-2</v>
      </c>
      <c r="B346" s="10">
        <v>4.4000000000000004</v>
      </c>
      <c r="C346" s="10">
        <v>-6.8000000000000005E-2</v>
      </c>
    </row>
    <row r="347" spans="1:3" x14ac:dyDescent="0.25">
      <c r="A347" s="10">
        <v>1.4200000000000001E-2</v>
      </c>
      <c r="B347" s="10">
        <v>4.2</v>
      </c>
      <c r="C347" s="10">
        <v>-6.8000000000000005E-2</v>
      </c>
    </row>
    <row r="348" spans="1:3" x14ac:dyDescent="0.25">
      <c r="A348" s="10">
        <v>1.43E-2</v>
      </c>
      <c r="B348" s="10">
        <v>3.2</v>
      </c>
      <c r="C348" s="10">
        <v>-6.4000000000000001E-2</v>
      </c>
    </row>
    <row r="349" spans="1:3" x14ac:dyDescent="0.25">
      <c r="A349" s="10">
        <v>1.44E-2</v>
      </c>
      <c r="B349" s="10">
        <v>3.2</v>
      </c>
      <c r="C349" s="10">
        <v>-6.4000000000000001E-2</v>
      </c>
    </row>
    <row r="350" spans="1:3" x14ac:dyDescent="0.25">
      <c r="A350" s="10">
        <v>1.4500000000000001E-2</v>
      </c>
      <c r="B350" s="10">
        <v>2.2000000000000002</v>
      </c>
      <c r="C350" s="10">
        <v>-0.06</v>
      </c>
    </row>
    <row r="351" spans="1:3" x14ac:dyDescent="0.25">
      <c r="A351" s="10">
        <v>1.46E-2</v>
      </c>
      <c r="B351" s="10">
        <v>2.2000000000000002</v>
      </c>
      <c r="C351" s="10">
        <v>-0.06</v>
      </c>
    </row>
    <row r="352" spans="1:3" x14ac:dyDescent="0.25">
      <c r="A352" s="10">
        <v>1.47E-2</v>
      </c>
      <c r="B352" s="10">
        <v>0.8</v>
      </c>
      <c r="C352" s="10">
        <v>-5.6000000000000001E-2</v>
      </c>
    </row>
    <row r="353" spans="1:3" x14ac:dyDescent="0.25">
      <c r="A353" s="10">
        <v>1.4800000000000001E-2</v>
      </c>
      <c r="B353" s="10">
        <v>1</v>
      </c>
      <c r="C353" s="10">
        <v>-5.6000000000000001E-2</v>
      </c>
    </row>
    <row r="354" spans="1:3" x14ac:dyDescent="0.25">
      <c r="A354" s="10">
        <v>1.49E-2</v>
      </c>
      <c r="B354" s="10">
        <v>0.2</v>
      </c>
      <c r="C354" s="10">
        <v>-0.05</v>
      </c>
    </row>
    <row r="355" spans="1:3" x14ac:dyDescent="0.25">
      <c r="A355" s="10">
        <v>1.4999999999999999E-2</v>
      </c>
      <c r="B355" s="10">
        <v>0</v>
      </c>
      <c r="C355" s="10">
        <v>-4.8000000000000001E-2</v>
      </c>
    </row>
    <row r="356" spans="1:3" x14ac:dyDescent="0.25">
      <c r="A356" s="10">
        <v>1.5100000000000001E-2</v>
      </c>
      <c r="B356" s="10">
        <v>-0.8</v>
      </c>
      <c r="C356" s="10">
        <v>-4.3999999999999997E-2</v>
      </c>
    </row>
    <row r="357" spans="1:3" x14ac:dyDescent="0.25">
      <c r="A357" s="10">
        <v>1.52E-2</v>
      </c>
      <c r="B357" s="10">
        <v>-0.8</v>
      </c>
      <c r="C357" s="10">
        <v>-4.3999999999999997E-2</v>
      </c>
    </row>
    <row r="358" spans="1:3" x14ac:dyDescent="0.25">
      <c r="A358" s="10">
        <v>1.5299999999999999E-2</v>
      </c>
      <c r="B358" s="10">
        <v>-1.6</v>
      </c>
      <c r="C358" s="10">
        <v>-3.7999999999999999E-2</v>
      </c>
    </row>
    <row r="359" spans="1:3" x14ac:dyDescent="0.25">
      <c r="A359" s="10">
        <v>1.54E-2</v>
      </c>
      <c r="B359" s="10">
        <v>-1.6</v>
      </c>
      <c r="C359" s="10">
        <v>-3.7999999999999999E-2</v>
      </c>
    </row>
    <row r="360" spans="1:3" x14ac:dyDescent="0.25">
      <c r="A360" s="10">
        <v>1.55E-2</v>
      </c>
      <c r="B360" s="10">
        <v>-2.6</v>
      </c>
      <c r="C360" s="10">
        <v>-3.2000000000000001E-2</v>
      </c>
    </row>
    <row r="361" spans="1:3" x14ac:dyDescent="0.25">
      <c r="A361" s="10">
        <v>1.5599999999999999E-2</v>
      </c>
      <c r="B361" s="10">
        <v>-2.8</v>
      </c>
      <c r="C361" s="10">
        <v>-3.2000000000000001E-2</v>
      </c>
    </row>
    <row r="362" spans="1:3" x14ac:dyDescent="0.25">
      <c r="A362" s="10">
        <v>1.5699999999999999E-2</v>
      </c>
      <c r="B362" s="10">
        <v>-3.2</v>
      </c>
      <c r="C362" s="10">
        <v>-2.5999999999999999E-2</v>
      </c>
    </row>
    <row r="363" spans="1:3" x14ac:dyDescent="0.25">
      <c r="A363" s="10">
        <v>1.5800000000000002E-2</v>
      </c>
      <c r="B363" s="10">
        <v>-3.4</v>
      </c>
      <c r="C363" s="10">
        <v>-2.5999999999999999E-2</v>
      </c>
    </row>
    <row r="364" spans="1:3" x14ac:dyDescent="0.25">
      <c r="A364" s="10">
        <v>1.5900000000000001E-2</v>
      </c>
      <c r="B364" s="10">
        <v>-4.2</v>
      </c>
      <c r="C364" s="10">
        <v>-0.02</v>
      </c>
    </row>
    <row r="365" spans="1:3" x14ac:dyDescent="0.25">
      <c r="A365" s="10">
        <v>1.6E-2</v>
      </c>
      <c r="B365" s="10">
        <v>-4.4000000000000004</v>
      </c>
      <c r="C365" s="10">
        <v>-2.1999999999999999E-2</v>
      </c>
    </row>
    <row r="366" spans="1:3" x14ac:dyDescent="0.25">
      <c r="A366" s="10">
        <v>1.61E-2</v>
      </c>
      <c r="B366" s="10">
        <v>-5.2</v>
      </c>
      <c r="C366" s="10">
        <v>-1.4E-2</v>
      </c>
    </row>
    <row r="367" spans="1:3" x14ac:dyDescent="0.25">
      <c r="A367" s="10">
        <v>1.6199999999999999E-2</v>
      </c>
      <c r="B367" s="10">
        <v>-5.4</v>
      </c>
      <c r="C367" s="10">
        <v>-1.4E-2</v>
      </c>
    </row>
    <row r="368" spans="1:3" x14ac:dyDescent="0.25">
      <c r="A368" s="10">
        <v>1.6299999999999999E-2</v>
      </c>
      <c r="B368" s="10">
        <v>-6</v>
      </c>
      <c r="C368" s="10">
        <v>-8.0000000000000002E-3</v>
      </c>
    </row>
    <row r="369" spans="1:3" x14ac:dyDescent="0.25">
      <c r="A369" s="10">
        <v>1.6400000000000001E-2</v>
      </c>
      <c r="B369" s="10">
        <v>-6</v>
      </c>
      <c r="C369" s="10">
        <v>-8.0000000000000002E-3</v>
      </c>
    </row>
    <row r="370" spans="1:3" x14ac:dyDescent="0.25">
      <c r="A370" s="10">
        <v>1.6500000000000001E-2</v>
      </c>
      <c r="B370" s="10">
        <v>-7</v>
      </c>
      <c r="C370" s="10">
        <v>0</v>
      </c>
    </row>
    <row r="371" spans="1:3" x14ac:dyDescent="0.25">
      <c r="A371" s="10">
        <v>1.66E-2</v>
      </c>
      <c r="B371" s="10">
        <v>-7</v>
      </c>
      <c r="C371" s="10">
        <v>0</v>
      </c>
    </row>
    <row r="372" spans="1:3" x14ac:dyDescent="0.25">
      <c r="A372" s="10">
        <v>1.67E-2</v>
      </c>
      <c r="B372" s="10">
        <v>-7.6</v>
      </c>
      <c r="C372" s="10">
        <v>6.0000000000000001E-3</v>
      </c>
    </row>
    <row r="373" spans="1:3" x14ac:dyDescent="0.25">
      <c r="A373" s="10">
        <v>1.6799999999999999E-2</v>
      </c>
      <c r="B373" s="10">
        <v>-7.8</v>
      </c>
      <c r="C373" s="10">
        <v>6.0000000000000001E-3</v>
      </c>
    </row>
    <row r="374" spans="1:3" x14ac:dyDescent="0.25">
      <c r="A374" s="10">
        <v>1.6899999999999998E-2</v>
      </c>
      <c r="B374" s="10">
        <v>-8</v>
      </c>
      <c r="C374" s="10">
        <v>1.2E-2</v>
      </c>
    </row>
    <row r="375" spans="1:3" x14ac:dyDescent="0.25">
      <c r="A375" s="10">
        <v>1.7000000000000001E-2</v>
      </c>
      <c r="B375" s="10">
        <v>-8.1999999999999993</v>
      </c>
      <c r="C375" s="10">
        <v>1.2E-2</v>
      </c>
    </row>
    <row r="376" spans="1:3" x14ac:dyDescent="0.25">
      <c r="A376" s="10">
        <v>1.7100000000000001E-2</v>
      </c>
      <c r="B376" s="10">
        <v>-9.1999999999999993</v>
      </c>
      <c r="C376" s="10">
        <v>1.7999999999999999E-2</v>
      </c>
    </row>
    <row r="377" spans="1:3" x14ac:dyDescent="0.25">
      <c r="A377" s="10">
        <v>1.72E-2</v>
      </c>
      <c r="B377" s="10">
        <v>-9</v>
      </c>
      <c r="C377" s="10">
        <v>0.02</v>
      </c>
    </row>
    <row r="378" spans="1:3" x14ac:dyDescent="0.25">
      <c r="A378" s="10">
        <v>1.7299999999999999E-2</v>
      </c>
      <c r="B378" s="10">
        <v>-9.6</v>
      </c>
      <c r="C378" s="10">
        <v>2.5999999999999999E-2</v>
      </c>
    </row>
    <row r="379" spans="1:3" x14ac:dyDescent="0.25">
      <c r="A379" s="10">
        <v>1.7399999999999999E-2</v>
      </c>
      <c r="B379" s="10">
        <v>-9.6</v>
      </c>
      <c r="C379" s="10">
        <v>2.5999999999999999E-2</v>
      </c>
    </row>
    <row r="380" spans="1:3" x14ac:dyDescent="0.25">
      <c r="A380" s="10">
        <v>1.7500000000000002E-2</v>
      </c>
      <c r="B380" s="10">
        <v>-10.6</v>
      </c>
      <c r="C380" s="10">
        <v>3.2000000000000001E-2</v>
      </c>
    </row>
    <row r="381" spans="1:3" x14ac:dyDescent="0.25">
      <c r="A381" s="10">
        <v>1.7600000000000001E-2</v>
      </c>
      <c r="B381" s="10">
        <v>-10.6</v>
      </c>
      <c r="C381" s="10">
        <v>3.2000000000000001E-2</v>
      </c>
    </row>
    <row r="382" spans="1:3" x14ac:dyDescent="0.25">
      <c r="A382" s="10">
        <v>1.77E-2</v>
      </c>
      <c r="B382" s="10">
        <v>-11</v>
      </c>
      <c r="C382" s="10">
        <v>3.7999999999999999E-2</v>
      </c>
    </row>
    <row r="383" spans="1:3" x14ac:dyDescent="0.25">
      <c r="A383" s="10">
        <v>1.78E-2</v>
      </c>
      <c r="B383" s="10">
        <v>-11</v>
      </c>
      <c r="C383" s="10">
        <v>3.7999999999999999E-2</v>
      </c>
    </row>
    <row r="384" spans="1:3" x14ac:dyDescent="0.25">
      <c r="A384" s="10">
        <v>1.7899999999999999E-2</v>
      </c>
      <c r="B384" s="10">
        <v>-11.4</v>
      </c>
      <c r="C384" s="10">
        <v>4.3999999999999997E-2</v>
      </c>
    </row>
    <row r="385" spans="1:3" x14ac:dyDescent="0.25">
      <c r="A385" s="10">
        <v>1.7999999999999999E-2</v>
      </c>
      <c r="B385" s="10">
        <v>-11.2</v>
      </c>
      <c r="C385" s="10">
        <v>4.3999999999999997E-2</v>
      </c>
    </row>
    <row r="386" spans="1:3" x14ac:dyDescent="0.25">
      <c r="A386" s="10">
        <v>1.8100000000000002E-2</v>
      </c>
      <c r="B386" s="10">
        <v>-12</v>
      </c>
      <c r="C386" s="10">
        <v>0.05</v>
      </c>
    </row>
    <row r="387" spans="1:3" x14ac:dyDescent="0.25">
      <c r="A387" s="10">
        <v>1.8200000000000001E-2</v>
      </c>
      <c r="B387" s="10">
        <v>-12</v>
      </c>
      <c r="C387" s="10">
        <v>0.05</v>
      </c>
    </row>
    <row r="388" spans="1:3" x14ac:dyDescent="0.25">
      <c r="A388" s="10">
        <v>1.83E-2</v>
      </c>
      <c r="B388" s="10">
        <v>-12</v>
      </c>
      <c r="C388" s="10">
        <v>5.3999999999999999E-2</v>
      </c>
    </row>
    <row r="389" spans="1:3" x14ac:dyDescent="0.25">
      <c r="A389" s="10">
        <v>1.84E-2</v>
      </c>
      <c r="B389" s="10">
        <v>-12</v>
      </c>
      <c r="C389" s="10">
        <v>5.3999999999999999E-2</v>
      </c>
    </row>
    <row r="390" spans="1:3" x14ac:dyDescent="0.25">
      <c r="A390" s="10">
        <v>1.8499999999999999E-2</v>
      </c>
      <c r="B390" s="10">
        <v>-12.4</v>
      </c>
      <c r="C390" s="10">
        <v>5.8000000000000003E-2</v>
      </c>
    </row>
    <row r="391" spans="1:3" x14ac:dyDescent="0.25">
      <c r="A391" s="10">
        <v>1.8599999999999998E-2</v>
      </c>
      <c r="B391" s="10">
        <v>-12.2</v>
      </c>
      <c r="C391" s="10">
        <v>0.06</v>
      </c>
    </row>
    <row r="392" spans="1:3" x14ac:dyDescent="0.25">
      <c r="A392" s="10">
        <v>1.8700000000000001E-2</v>
      </c>
      <c r="B392" s="10">
        <v>-12.4</v>
      </c>
      <c r="C392" s="10">
        <v>6.2E-2</v>
      </c>
    </row>
    <row r="393" spans="1:3" x14ac:dyDescent="0.25">
      <c r="A393" s="10">
        <v>1.8800000000000001E-2</v>
      </c>
      <c r="B393" s="10">
        <v>-12.4</v>
      </c>
      <c r="C393" s="10">
        <v>6.4000000000000001E-2</v>
      </c>
    </row>
    <row r="394" spans="1:3" x14ac:dyDescent="0.25">
      <c r="A394" s="10">
        <v>1.89E-2</v>
      </c>
      <c r="B394" s="10">
        <v>-12.2</v>
      </c>
      <c r="C394" s="10">
        <v>6.59E-2</v>
      </c>
    </row>
    <row r="395" spans="1:3" x14ac:dyDescent="0.25">
      <c r="A395" s="10">
        <v>1.9E-2</v>
      </c>
      <c r="B395" s="10">
        <v>-12.4</v>
      </c>
      <c r="C395" s="10">
        <v>6.8000000000000005E-2</v>
      </c>
    </row>
    <row r="396" spans="1:3" x14ac:dyDescent="0.25">
      <c r="A396" s="10">
        <v>1.9099999999999999E-2</v>
      </c>
      <c r="B396" s="10">
        <v>-12.2</v>
      </c>
      <c r="C396" s="10">
        <v>7.0000000000000007E-2</v>
      </c>
    </row>
    <row r="397" spans="1:3" x14ac:dyDescent="0.25">
      <c r="A397" s="10">
        <v>1.9199999999999998E-2</v>
      </c>
      <c r="B397" s="10">
        <v>-12.4</v>
      </c>
      <c r="C397" s="10">
        <v>7.0000000000000007E-2</v>
      </c>
    </row>
    <row r="398" spans="1:3" x14ac:dyDescent="0.25">
      <c r="A398" s="10">
        <v>1.9300000000000001E-2</v>
      </c>
      <c r="B398" s="10">
        <v>-12.2</v>
      </c>
      <c r="C398" s="10">
        <v>7.1999999999999995E-2</v>
      </c>
    </row>
    <row r="399" spans="1:3" x14ac:dyDescent="0.25">
      <c r="A399" s="10">
        <v>1.9400000000000001E-2</v>
      </c>
      <c r="B399" s="10">
        <v>-12.4</v>
      </c>
      <c r="C399" s="10">
        <v>7.1999999999999995E-2</v>
      </c>
    </row>
    <row r="400" spans="1:3" x14ac:dyDescent="0.25">
      <c r="A400" s="10">
        <v>1.95E-2</v>
      </c>
      <c r="B400" s="10">
        <v>-12.2</v>
      </c>
      <c r="C400" s="10">
        <v>7.3999999999999996E-2</v>
      </c>
    </row>
    <row r="401" spans="1:3" x14ac:dyDescent="0.25">
      <c r="A401" s="10">
        <v>1.9599999999999999E-2</v>
      </c>
      <c r="B401" s="10">
        <v>-12.4</v>
      </c>
      <c r="C401" s="10">
        <v>7.3999999999999996E-2</v>
      </c>
    </row>
    <row r="402" spans="1:3" x14ac:dyDescent="0.25">
      <c r="A402" s="10">
        <v>1.9699999999999999E-2</v>
      </c>
      <c r="B402" s="10">
        <v>-12</v>
      </c>
      <c r="C402" s="10">
        <v>7.8E-2</v>
      </c>
    </row>
    <row r="403" spans="1:3" x14ac:dyDescent="0.25">
      <c r="A403" s="10">
        <v>1.9800000000000002E-2</v>
      </c>
      <c r="B403" s="10">
        <v>-12.2</v>
      </c>
      <c r="C403" s="10">
        <v>7.5899999999999995E-2</v>
      </c>
    </row>
    <row r="404" spans="1:3" x14ac:dyDescent="0.25">
      <c r="A404" s="10">
        <v>1.9900000000000001E-2</v>
      </c>
      <c r="B404" s="10">
        <v>-12</v>
      </c>
      <c r="C404" s="10">
        <v>7.8E-2</v>
      </c>
    </row>
    <row r="405" spans="1:3" x14ac:dyDescent="0.25">
      <c r="A405" s="10">
        <v>0.02</v>
      </c>
      <c r="B405" s="10">
        <v>-12</v>
      </c>
      <c r="C405" s="10">
        <v>7.8E-2</v>
      </c>
    </row>
    <row r="406" spans="1:3" x14ac:dyDescent="0.25">
      <c r="A406" s="10">
        <v>2.01E-2</v>
      </c>
      <c r="B406" s="10">
        <v>-11.8</v>
      </c>
      <c r="C406" s="10">
        <v>8.1900000000000001E-2</v>
      </c>
    </row>
    <row r="407" spans="1:3" x14ac:dyDescent="0.25">
      <c r="A407" s="10">
        <v>2.0199999999999999E-2</v>
      </c>
      <c r="B407" s="10">
        <v>-11.8</v>
      </c>
      <c r="C407" s="10">
        <v>7.9899999999999999E-2</v>
      </c>
    </row>
    <row r="408" spans="1:3" x14ac:dyDescent="0.25">
      <c r="A408" s="10">
        <v>2.0299999999999999E-2</v>
      </c>
      <c r="B408" s="10">
        <v>-11.4</v>
      </c>
      <c r="C408" s="10">
        <v>8.1900000000000001E-2</v>
      </c>
    </row>
    <row r="409" spans="1:3" x14ac:dyDescent="0.25">
      <c r="A409" s="10">
        <v>2.0400000000000001E-2</v>
      </c>
      <c r="B409" s="10">
        <v>-11.2</v>
      </c>
      <c r="C409" s="10">
        <v>8.1900000000000001E-2</v>
      </c>
    </row>
    <row r="410" spans="1:3" x14ac:dyDescent="0.25">
      <c r="A410" s="10">
        <v>2.0500000000000001E-2</v>
      </c>
      <c r="B410" s="10">
        <v>-11</v>
      </c>
      <c r="C410" s="10">
        <v>8.1900000000000001E-2</v>
      </c>
    </row>
    <row r="411" spans="1:3" x14ac:dyDescent="0.25">
      <c r="A411" s="10">
        <v>2.06E-2</v>
      </c>
      <c r="B411" s="10">
        <v>-11</v>
      </c>
      <c r="C411" s="10">
        <v>8.1900000000000001E-2</v>
      </c>
    </row>
    <row r="412" spans="1:3" x14ac:dyDescent="0.25">
      <c r="A412" s="10">
        <v>2.07E-2</v>
      </c>
      <c r="B412" s="10">
        <v>-10.6</v>
      </c>
      <c r="C412" s="10">
        <v>8.1900000000000001E-2</v>
      </c>
    </row>
    <row r="413" spans="1:3" x14ac:dyDescent="0.25">
      <c r="A413" s="10">
        <v>2.0799999999999999E-2</v>
      </c>
      <c r="B413" s="10">
        <v>-10.4</v>
      </c>
      <c r="C413" s="10">
        <v>8.1900000000000001E-2</v>
      </c>
    </row>
    <row r="414" spans="1:3" x14ac:dyDescent="0.25">
      <c r="A414" s="10">
        <v>2.0899999999999998E-2</v>
      </c>
      <c r="B414" s="10">
        <v>-10</v>
      </c>
      <c r="C414" s="10">
        <v>8.1900000000000001E-2</v>
      </c>
    </row>
    <row r="415" spans="1:3" x14ac:dyDescent="0.25">
      <c r="A415" s="10">
        <v>2.1000000000000001E-2</v>
      </c>
      <c r="B415" s="10">
        <v>-10</v>
      </c>
      <c r="C415" s="10">
        <v>8.1900000000000001E-2</v>
      </c>
    </row>
    <row r="416" spans="1:3" x14ac:dyDescent="0.25">
      <c r="A416" s="10">
        <v>2.1100000000000001E-2</v>
      </c>
      <c r="B416" s="10">
        <v>-9.4</v>
      </c>
      <c r="C416" s="10">
        <v>8.1900000000000001E-2</v>
      </c>
    </row>
    <row r="417" spans="1:3" x14ac:dyDescent="0.25">
      <c r="A417" s="10">
        <v>2.12E-2</v>
      </c>
      <c r="B417" s="10">
        <v>-9.1999999999999993</v>
      </c>
      <c r="C417" s="10">
        <v>7.9899999999999999E-2</v>
      </c>
    </row>
    <row r="418" spans="1:3" x14ac:dyDescent="0.25">
      <c r="A418" s="10">
        <v>2.1299999999999999E-2</v>
      </c>
      <c r="B418" s="10">
        <v>-8.8000000000000007</v>
      </c>
      <c r="C418" s="10">
        <v>8.1900000000000001E-2</v>
      </c>
    </row>
    <row r="419" spans="1:3" x14ac:dyDescent="0.25">
      <c r="A419" s="10">
        <v>2.1399999999999999E-2</v>
      </c>
      <c r="B419" s="10">
        <v>-8.6</v>
      </c>
      <c r="C419" s="10">
        <v>7.9899999999999999E-2</v>
      </c>
    </row>
    <row r="420" spans="1:3" x14ac:dyDescent="0.25">
      <c r="A420" s="10">
        <v>2.1499999999999998E-2</v>
      </c>
      <c r="B420" s="10">
        <v>-7.8</v>
      </c>
      <c r="C420" s="10">
        <v>7.8E-2</v>
      </c>
    </row>
    <row r="421" spans="1:3" x14ac:dyDescent="0.25">
      <c r="A421" s="10">
        <v>2.1600000000000001E-2</v>
      </c>
      <c r="B421" s="10">
        <v>-7.6</v>
      </c>
      <c r="C421" s="10">
        <v>7.8E-2</v>
      </c>
    </row>
    <row r="422" spans="1:3" x14ac:dyDescent="0.25">
      <c r="A422" s="10">
        <v>2.1700000000000001E-2</v>
      </c>
      <c r="B422" s="10">
        <v>-6.8</v>
      </c>
      <c r="C422" s="10">
        <v>7.5899999999999995E-2</v>
      </c>
    </row>
    <row r="423" spans="1:3" x14ac:dyDescent="0.25">
      <c r="A423" s="10">
        <v>2.18E-2</v>
      </c>
      <c r="B423" s="10">
        <v>-6.8</v>
      </c>
      <c r="C423" s="10">
        <v>7.5899999999999995E-2</v>
      </c>
    </row>
    <row r="424" spans="1:3" x14ac:dyDescent="0.25">
      <c r="A424" s="10">
        <v>2.1899999999999999E-2</v>
      </c>
      <c r="B424" s="10">
        <v>-6</v>
      </c>
      <c r="C424" s="10">
        <v>7.3999999999999996E-2</v>
      </c>
    </row>
    <row r="425" spans="1:3" x14ac:dyDescent="0.25">
      <c r="A425" s="10">
        <v>2.1999999999999999E-2</v>
      </c>
      <c r="B425" s="10">
        <v>-6</v>
      </c>
      <c r="C425" s="10">
        <v>7.3999999999999996E-2</v>
      </c>
    </row>
    <row r="426" spans="1:3" x14ac:dyDescent="0.25">
      <c r="A426" s="10">
        <v>2.2100000000000002E-2</v>
      </c>
      <c r="B426" s="10">
        <v>-5</v>
      </c>
      <c r="C426" s="10">
        <v>7.0000000000000007E-2</v>
      </c>
    </row>
    <row r="427" spans="1:3" x14ac:dyDescent="0.25">
      <c r="A427" s="10">
        <v>2.2200000000000001E-2</v>
      </c>
      <c r="B427" s="10">
        <v>-5</v>
      </c>
      <c r="C427" s="10">
        <v>7.0000000000000007E-2</v>
      </c>
    </row>
    <row r="428" spans="1:3" x14ac:dyDescent="0.25">
      <c r="A428" s="10">
        <v>2.23E-2</v>
      </c>
      <c r="B428" s="10">
        <v>-4.2</v>
      </c>
      <c r="C428" s="10">
        <v>6.8000000000000005E-2</v>
      </c>
    </row>
    <row r="429" spans="1:3" x14ac:dyDescent="0.25">
      <c r="A429" s="10">
        <v>2.24E-2</v>
      </c>
      <c r="B429" s="10">
        <v>-4</v>
      </c>
      <c r="C429" s="10">
        <v>6.59E-2</v>
      </c>
    </row>
    <row r="430" spans="1:3" x14ac:dyDescent="0.25">
      <c r="A430" s="10">
        <v>2.2499999999999999E-2</v>
      </c>
      <c r="B430" s="10">
        <v>-3.4</v>
      </c>
      <c r="C430" s="10">
        <v>6.4000000000000001E-2</v>
      </c>
    </row>
    <row r="431" spans="1:3" x14ac:dyDescent="0.25">
      <c r="A431" s="10">
        <v>2.2599999999999999E-2</v>
      </c>
      <c r="B431" s="10">
        <v>-3.4</v>
      </c>
      <c r="C431" s="10">
        <v>6.4000000000000001E-2</v>
      </c>
    </row>
    <row r="432" spans="1:3" x14ac:dyDescent="0.25">
      <c r="A432" s="10">
        <v>2.2700000000000001E-2</v>
      </c>
      <c r="B432" s="10">
        <v>-2.6</v>
      </c>
      <c r="C432" s="10">
        <v>0.06</v>
      </c>
    </row>
    <row r="433" spans="1:3" x14ac:dyDescent="0.25">
      <c r="A433" s="10">
        <v>2.2800000000000001E-2</v>
      </c>
      <c r="B433" s="10">
        <v>-2.6</v>
      </c>
      <c r="C433" s="10">
        <v>0.06</v>
      </c>
    </row>
    <row r="434" spans="1:3" x14ac:dyDescent="0.25">
      <c r="A434" s="10">
        <v>2.29E-2</v>
      </c>
      <c r="B434" s="10">
        <v>-1.2</v>
      </c>
      <c r="C434" s="10">
        <v>5.3999999999999999E-2</v>
      </c>
    </row>
    <row r="435" spans="1:3" x14ac:dyDescent="0.25">
      <c r="A435" s="10">
        <v>2.3E-2</v>
      </c>
      <c r="B435" s="10">
        <v>-1.2</v>
      </c>
      <c r="C435" s="10">
        <v>5.6000000000000001E-2</v>
      </c>
    </row>
    <row r="436" spans="1:3" x14ac:dyDescent="0.25">
      <c r="A436" s="10">
        <v>2.3099999999999999E-2</v>
      </c>
      <c r="B436" s="10">
        <v>-0.4</v>
      </c>
      <c r="C436" s="10">
        <v>0.05</v>
      </c>
    </row>
    <row r="437" spans="1:3" x14ac:dyDescent="0.25">
      <c r="A437" s="10">
        <v>2.3199999999999998E-2</v>
      </c>
      <c r="B437" s="10">
        <v>-0.4</v>
      </c>
      <c r="C437" s="10">
        <v>0.05</v>
      </c>
    </row>
    <row r="438" spans="1:3" x14ac:dyDescent="0.25">
      <c r="A438" s="10">
        <v>2.3300000000000001E-2</v>
      </c>
      <c r="B438" s="10">
        <v>0.6</v>
      </c>
      <c r="C438" s="10">
        <v>4.3999999999999997E-2</v>
      </c>
    </row>
    <row r="439" spans="1:3" x14ac:dyDescent="0.25">
      <c r="A439" s="10">
        <v>2.3400000000000001E-2</v>
      </c>
      <c r="B439" s="10">
        <v>0.6</v>
      </c>
      <c r="C439" s="10">
        <v>4.3999999999999997E-2</v>
      </c>
    </row>
    <row r="440" spans="1:3" x14ac:dyDescent="0.25">
      <c r="A440" s="10">
        <v>2.35E-2</v>
      </c>
      <c r="B440" s="10">
        <v>1.4</v>
      </c>
      <c r="C440" s="10">
        <v>0.04</v>
      </c>
    </row>
    <row r="441" spans="1:3" x14ac:dyDescent="0.25">
      <c r="A441" s="10">
        <v>2.3599999999999999E-2</v>
      </c>
      <c r="B441" s="10">
        <v>1.4</v>
      </c>
      <c r="C441" s="10">
        <v>0.04</v>
      </c>
    </row>
    <row r="442" spans="1:3" x14ac:dyDescent="0.25">
      <c r="A442" s="10">
        <v>2.3699999999999999E-2</v>
      </c>
      <c r="B442" s="10">
        <v>2.2000000000000002</v>
      </c>
      <c r="C442" s="10">
        <v>3.4000000000000002E-2</v>
      </c>
    </row>
    <row r="443" spans="1:3" x14ac:dyDescent="0.25">
      <c r="A443" s="10">
        <v>2.3800000000000002E-2</v>
      </c>
      <c r="B443" s="10">
        <v>2.4</v>
      </c>
      <c r="C443" s="10">
        <v>3.2000000000000001E-2</v>
      </c>
    </row>
    <row r="444" spans="1:3" x14ac:dyDescent="0.25">
      <c r="A444" s="10">
        <v>2.3900000000000001E-2</v>
      </c>
      <c r="B444" s="10">
        <v>3.4</v>
      </c>
      <c r="C444" s="10">
        <v>2.8000000000000001E-2</v>
      </c>
    </row>
    <row r="445" spans="1:3" x14ac:dyDescent="0.25">
      <c r="A445" s="10">
        <v>2.4E-2</v>
      </c>
      <c r="B445" s="10">
        <v>3.4</v>
      </c>
      <c r="C445" s="10">
        <v>2.8000000000000001E-2</v>
      </c>
    </row>
    <row r="446" spans="1:3" x14ac:dyDescent="0.25">
      <c r="A446" s="10">
        <v>2.41E-2</v>
      </c>
      <c r="B446" s="10">
        <v>4</v>
      </c>
      <c r="C446" s="10">
        <v>2.1999999999999999E-2</v>
      </c>
    </row>
    <row r="447" spans="1:3" x14ac:dyDescent="0.25">
      <c r="A447" s="10">
        <v>2.4199999999999999E-2</v>
      </c>
      <c r="B447" s="10">
        <v>4</v>
      </c>
      <c r="C447" s="10">
        <v>2.1999999999999999E-2</v>
      </c>
    </row>
    <row r="448" spans="1:3" x14ac:dyDescent="0.25">
      <c r="A448" s="10">
        <v>2.4299999999999999E-2</v>
      </c>
      <c r="B448" s="10">
        <v>5</v>
      </c>
      <c r="C448" s="10">
        <v>1.4E-2</v>
      </c>
    </row>
    <row r="449" spans="1:3" x14ac:dyDescent="0.25">
      <c r="A449" s="10">
        <v>2.4400000000000002E-2</v>
      </c>
      <c r="B449" s="10">
        <v>5</v>
      </c>
      <c r="C449" s="10">
        <v>1.4E-2</v>
      </c>
    </row>
    <row r="450" spans="1:3" x14ac:dyDescent="0.25">
      <c r="A450" s="10">
        <v>2.4500000000000001E-2</v>
      </c>
      <c r="B450" s="10">
        <v>5.8</v>
      </c>
      <c r="C450" s="10">
        <v>8.0000000000000002E-3</v>
      </c>
    </row>
    <row r="451" spans="1:3" x14ac:dyDescent="0.25">
      <c r="A451" s="10">
        <v>2.46E-2</v>
      </c>
      <c r="B451" s="10">
        <v>5.8</v>
      </c>
      <c r="C451" s="10">
        <v>8.0000000000000002E-3</v>
      </c>
    </row>
    <row r="452" spans="1:3" x14ac:dyDescent="0.25">
      <c r="A452" s="10">
        <v>2.47E-2</v>
      </c>
      <c r="B452" s="10">
        <v>6.4</v>
      </c>
      <c r="C452" s="10">
        <v>4.0000000000000001E-3</v>
      </c>
    </row>
    <row r="453" spans="1:3" x14ac:dyDescent="0.25">
      <c r="A453" s="10">
        <v>2.4799999999999999E-2</v>
      </c>
      <c r="B453" s="10">
        <v>6.8</v>
      </c>
      <c r="C453" s="10">
        <v>2E-3</v>
      </c>
    </row>
    <row r="454" spans="1:3" x14ac:dyDescent="0.25">
      <c r="A454" s="10">
        <v>2.4899999999999999E-2</v>
      </c>
      <c r="B454" s="10">
        <v>7.4</v>
      </c>
      <c r="C454" s="10">
        <v>-4.0000000000000001E-3</v>
      </c>
    </row>
    <row r="455" spans="1:3" x14ac:dyDescent="0.25">
      <c r="A455" s="10">
        <v>2.5000000000000001E-2</v>
      </c>
      <c r="B455" s="10">
        <v>7.4</v>
      </c>
      <c r="C455" s="10">
        <v>-4.0000000000000001E-3</v>
      </c>
    </row>
    <row r="456" spans="1:3" x14ac:dyDescent="0.25">
      <c r="A456" s="10">
        <v>2.5100000000000001E-2</v>
      </c>
      <c r="B456" s="10">
        <v>8.1999999999999993</v>
      </c>
      <c r="C456" s="10">
        <v>-0.01</v>
      </c>
    </row>
    <row r="457" spans="1:3" x14ac:dyDescent="0.25">
      <c r="A457" s="10">
        <v>2.52E-2</v>
      </c>
      <c r="B457" s="10">
        <v>8</v>
      </c>
      <c r="C457" s="10">
        <v>-1.2E-2</v>
      </c>
    </row>
    <row r="458" spans="1:3" x14ac:dyDescent="0.25">
      <c r="A458" s="10">
        <v>2.53E-2</v>
      </c>
      <c r="B458" s="10">
        <v>8.6</v>
      </c>
      <c r="C458" s="10">
        <v>-1.6E-2</v>
      </c>
    </row>
    <row r="459" spans="1:3" x14ac:dyDescent="0.25">
      <c r="A459" s="10">
        <v>2.5399999999999999E-2</v>
      </c>
      <c r="B459" s="10">
        <v>8.8000000000000007</v>
      </c>
      <c r="C459" s="10">
        <v>-1.6E-2</v>
      </c>
    </row>
    <row r="460" spans="1:3" x14ac:dyDescent="0.25">
      <c r="A460" s="10">
        <v>2.5499999999999998E-2</v>
      </c>
      <c r="B460" s="10">
        <v>9.6</v>
      </c>
      <c r="C460" s="10">
        <v>-2.1999999999999999E-2</v>
      </c>
    </row>
    <row r="461" spans="1:3" x14ac:dyDescent="0.25">
      <c r="A461" s="10">
        <v>2.5600000000000001E-2</v>
      </c>
      <c r="B461" s="10">
        <v>9.4</v>
      </c>
      <c r="C461" s="10">
        <v>-2.1999999999999999E-2</v>
      </c>
    </row>
    <row r="462" spans="1:3" x14ac:dyDescent="0.25">
      <c r="A462" s="10">
        <v>2.5700000000000001E-2</v>
      </c>
      <c r="B462" s="10">
        <v>10.6</v>
      </c>
      <c r="C462" s="10">
        <v>-2.8000000000000001E-2</v>
      </c>
    </row>
    <row r="463" spans="1:3" x14ac:dyDescent="0.25">
      <c r="A463" s="10">
        <v>2.58E-2</v>
      </c>
      <c r="B463" s="10">
        <v>10.6</v>
      </c>
      <c r="C463" s="10">
        <v>-2.8000000000000001E-2</v>
      </c>
    </row>
    <row r="464" spans="1:3" x14ac:dyDescent="0.25">
      <c r="A464" s="10">
        <v>2.5899999999999999E-2</v>
      </c>
      <c r="B464" s="10">
        <v>11</v>
      </c>
      <c r="C464" s="10">
        <v>-3.4000000000000002E-2</v>
      </c>
    </row>
    <row r="465" spans="1:3" x14ac:dyDescent="0.25">
      <c r="A465" s="10">
        <v>2.5999999999999999E-2</v>
      </c>
      <c r="B465" s="10">
        <v>11</v>
      </c>
      <c r="C465" s="10">
        <v>-3.4000000000000002E-2</v>
      </c>
    </row>
    <row r="466" spans="1:3" x14ac:dyDescent="0.25">
      <c r="A466" s="10">
        <v>2.6100000000000002E-2</v>
      </c>
      <c r="B466" s="10">
        <v>11.4</v>
      </c>
      <c r="C466" s="10">
        <v>-3.7999999999999999E-2</v>
      </c>
    </row>
    <row r="467" spans="1:3" x14ac:dyDescent="0.25">
      <c r="A467" s="10">
        <v>2.6200000000000001E-2</v>
      </c>
      <c r="B467" s="10">
        <v>11.6</v>
      </c>
      <c r="C467" s="10">
        <v>-3.7999999999999999E-2</v>
      </c>
    </row>
    <row r="468" spans="1:3" x14ac:dyDescent="0.25">
      <c r="A468" s="10">
        <v>2.63E-2</v>
      </c>
      <c r="B468" s="10">
        <v>12</v>
      </c>
      <c r="C468" s="10">
        <v>-4.3999999999999997E-2</v>
      </c>
    </row>
    <row r="469" spans="1:3" x14ac:dyDescent="0.25">
      <c r="A469" s="10">
        <v>2.64E-2</v>
      </c>
      <c r="B469" s="10">
        <v>11.8</v>
      </c>
      <c r="C469" s="10">
        <v>-4.3999999999999997E-2</v>
      </c>
    </row>
    <row r="470" spans="1:3" x14ac:dyDescent="0.25">
      <c r="A470" s="10">
        <v>2.6499999999999999E-2</v>
      </c>
      <c r="B470" s="10">
        <v>12.4</v>
      </c>
      <c r="C470" s="10">
        <v>-4.8000000000000001E-2</v>
      </c>
    </row>
    <row r="471" spans="1:3" x14ac:dyDescent="0.25">
      <c r="A471" s="10">
        <v>2.6599999999999999E-2</v>
      </c>
      <c r="B471" s="10">
        <v>12.2</v>
      </c>
      <c r="C471" s="10">
        <v>-0.05</v>
      </c>
    </row>
    <row r="472" spans="1:3" x14ac:dyDescent="0.25">
      <c r="A472" s="10">
        <v>2.6700000000000002E-2</v>
      </c>
      <c r="B472" s="10">
        <v>12.6</v>
      </c>
      <c r="C472" s="10">
        <v>-5.3999999999999999E-2</v>
      </c>
    </row>
    <row r="473" spans="1:3" x14ac:dyDescent="0.25">
      <c r="A473" s="10">
        <v>2.6800000000000001E-2</v>
      </c>
      <c r="B473" s="10">
        <v>12.6</v>
      </c>
      <c r="C473" s="10">
        <v>-5.3999999999999999E-2</v>
      </c>
    </row>
    <row r="474" spans="1:3" x14ac:dyDescent="0.25">
      <c r="A474" s="10">
        <v>2.69E-2</v>
      </c>
      <c r="B474" s="10">
        <v>12.8</v>
      </c>
      <c r="C474" s="10">
        <v>-5.8000000000000003E-2</v>
      </c>
    </row>
    <row r="475" spans="1:3" x14ac:dyDescent="0.25">
      <c r="A475" s="10">
        <v>2.7E-2</v>
      </c>
      <c r="B475" s="10">
        <v>12.6</v>
      </c>
      <c r="C475" s="10">
        <v>-5.8000000000000003E-2</v>
      </c>
    </row>
    <row r="476" spans="1:3" x14ac:dyDescent="0.25">
      <c r="A476" s="10">
        <v>2.7099999999999999E-2</v>
      </c>
      <c r="B476" s="10">
        <v>12.8</v>
      </c>
      <c r="C476" s="10">
        <v>-6.4000000000000001E-2</v>
      </c>
    </row>
    <row r="477" spans="1:3" x14ac:dyDescent="0.25">
      <c r="A477" s="10">
        <v>2.7199999999999998E-2</v>
      </c>
      <c r="B477" s="10">
        <v>12.8</v>
      </c>
      <c r="C477" s="10">
        <v>-6.4000000000000001E-2</v>
      </c>
    </row>
    <row r="478" spans="1:3" x14ac:dyDescent="0.25">
      <c r="A478" s="10">
        <v>2.7300000000000001E-2</v>
      </c>
      <c r="B478" s="10">
        <v>12.6</v>
      </c>
      <c r="C478" s="10">
        <v>-6.8000000000000005E-2</v>
      </c>
    </row>
    <row r="479" spans="1:3" x14ac:dyDescent="0.25">
      <c r="A479" s="10">
        <v>2.7400000000000001E-2</v>
      </c>
      <c r="B479" s="10">
        <v>12.8</v>
      </c>
      <c r="C479" s="10">
        <v>-6.8000000000000005E-2</v>
      </c>
    </row>
    <row r="480" spans="1:3" x14ac:dyDescent="0.25">
      <c r="A480" s="10">
        <v>2.75E-2</v>
      </c>
      <c r="B480" s="10">
        <v>12.8</v>
      </c>
      <c r="C480" s="10">
        <v>-7.0000000000000007E-2</v>
      </c>
    </row>
    <row r="481" spans="1:3" x14ac:dyDescent="0.25">
      <c r="A481" s="10">
        <v>2.76E-2</v>
      </c>
      <c r="B481" s="10">
        <v>12.8</v>
      </c>
      <c r="C481" s="10">
        <v>-7.0000000000000007E-2</v>
      </c>
    </row>
    <row r="482" spans="1:3" x14ac:dyDescent="0.25">
      <c r="A482" s="10">
        <v>2.7699999999999999E-2</v>
      </c>
      <c r="B482" s="10">
        <v>12.6</v>
      </c>
      <c r="C482" s="10">
        <v>-7.3999999999999996E-2</v>
      </c>
    </row>
    <row r="483" spans="1:3" x14ac:dyDescent="0.25">
      <c r="A483" s="10">
        <v>2.7799999999999998E-2</v>
      </c>
      <c r="B483" s="10">
        <v>12.8</v>
      </c>
      <c r="C483" s="10">
        <v>-7.3999999999999996E-2</v>
      </c>
    </row>
    <row r="484" spans="1:3" x14ac:dyDescent="0.25">
      <c r="A484" s="10">
        <v>2.7900000000000001E-2</v>
      </c>
      <c r="B484" s="10">
        <v>12.6</v>
      </c>
      <c r="C484" s="10">
        <v>-7.5899999999999995E-2</v>
      </c>
    </row>
    <row r="485" spans="1:3" x14ac:dyDescent="0.25">
      <c r="A485" s="10">
        <v>2.8000000000000001E-2</v>
      </c>
      <c r="B485" s="10">
        <v>12.6</v>
      </c>
      <c r="C485" s="10">
        <v>-7.5899999999999995E-2</v>
      </c>
    </row>
    <row r="486" spans="1:3" x14ac:dyDescent="0.25">
      <c r="A486" s="10">
        <v>2.81E-2</v>
      </c>
      <c r="B486" s="10">
        <v>12.6</v>
      </c>
      <c r="C486" s="10">
        <v>-7.9899999999999999E-2</v>
      </c>
    </row>
    <row r="487" spans="1:3" x14ac:dyDescent="0.25">
      <c r="A487" s="10">
        <v>2.8199999999999999E-2</v>
      </c>
      <c r="B487" s="10">
        <v>12.6</v>
      </c>
      <c r="C487" s="10">
        <v>-7.9899999999999999E-2</v>
      </c>
    </row>
    <row r="488" spans="1:3" x14ac:dyDescent="0.25">
      <c r="A488" s="10">
        <v>2.8299999999999999E-2</v>
      </c>
      <c r="B488" s="10">
        <v>12.4</v>
      </c>
      <c r="C488" s="10">
        <v>-8.1900000000000001E-2</v>
      </c>
    </row>
    <row r="489" spans="1:3" x14ac:dyDescent="0.25">
      <c r="A489" s="10">
        <v>2.8400000000000002E-2</v>
      </c>
      <c r="B489" s="10">
        <v>12.4</v>
      </c>
      <c r="C489" s="10">
        <v>-8.1900000000000001E-2</v>
      </c>
    </row>
    <row r="490" spans="1:3" x14ac:dyDescent="0.25">
      <c r="A490" s="10">
        <v>2.8500000000000001E-2</v>
      </c>
      <c r="B490" s="10">
        <v>12.2</v>
      </c>
      <c r="C490" s="10">
        <v>-8.4000000000000005E-2</v>
      </c>
    </row>
    <row r="491" spans="1:3" x14ac:dyDescent="0.25">
      <c r="A491" s="10">
        <v>2.86E-2</v>
      </c>
      <c r="B491" s="10">
        <v>12</v>
      </c>
      <c r="C491" s="10">
        <v>-8.4000000000000005E-2</v>
      </c>
    </row>
    <row r="492" spans="1:3" x14ac:dyDescent="0.25">
      <c r="A492" s="10">
        <v>2.87E-2</v>
      </c>
      <c r="B492" s="10">
        <v>11.8</v>
      </c>
      <c r="C492" s="10">
        <v>-8.5999999999999993E-2</v>
      </c>
    </row>
    <row r="493" spans="1:3" x14ac:dyDescent="0.25">
      <c r="A493" s="10">
        <v>2.8799999999999999E-2</v>
      </c>
      <c r="B493" s="10">
        <v>11.6</v>
      </c>
      <c r="C493" s="10">
        <v>-8.5999999999999993E-2</v>
      </c>
    </row>
    <row r="494" spans="1:3" x14ac:dyDescent="0.25">
      <c r="A494" s="10">
        <v>2.8899999999999999E-2</v>
      </c>
      <c r="B494" s="10">
        <v>11.2</v>
      </c>
      <c r="C494" s="10">
        <v>-8.4000000000000005E-2</v>
      </c>
    </row>
    <row r="495" spans="1:3" x14ac:dyDescent="0.25">
      <c r="A495" s="10">
        <v>2.9000000000000001E-2</v>
      </c>
      <c r="B495" s="10">
        <v>11</v>
      </c>
      <c r="C495" s="10">
        <v>-8.5999999999999993E-2</v>
      </c>
    </row>
    <row r="496" spans="1:3" x14ac:dyDescent="0.25">
      <c r="A496" s="10">
        <v>2.9100000000000001E-2</v>
      </c>
      <c r="B496" s="10">
        <v>10.8</v>
      </c>
      <c r="C496" s="10">
        <v>-8.5999999999999993E-2</v>
      </c>
    </row>
    <row r="497" spans="1:3" x14ac:dyDescent="0.25">
      <c r="A497" s="10">
        <v>2.92E-2</v>
      </c>
      <c r="B497" s="10">
        <v>10.6</v>
      </c>
      <c r="C497" s="10">
        <v>-8.5999999999999993E-2</v>
      </c>
    </row>
    <row r="498" spans="1:3" x14ac:dyDescent="0.25">
      <c r="A498" s="10">
        <v>2.93E-2</v>
      </c>
      <c r="B498" s="10">
        <v>10.199999999999999</v>
      </c>
      <c r="C498" s="10">
        <v>-8.4000000000000005E-2</v>
      </c>
    </row>
    <row r="499" spans="1:3" x14ac:dyDescent="0.25">
      <c r="A499" s="10">
        <v>2.9399999999999999E-2</v>
      </c>
      <c r="B499" s="10">
        <v>10.199999999999999</v>
      </c>
      <c r="C499" s="10">
        <v>-8.5999999999999993E-2</v>
      </c>
    </row>
    <row r="500" spans="1:3" x14ac:dyDescent="0.25">
      <c r="A500" s="10">
        <v>2.9499999999999998E-2</v>
      </c>
      <c r="B500" s="10">
        <v>9.6</v>
      </c>
      <c r="C500" s="10">
        <v>-8.4000000000000005E-2</v>
      </c>
    </row>
    <row r="501" spans="1:3" x14ac:dyDescent="0.25">
      <c r="A501" s="10">
        <v>2.9600000000000001E-2</v>
      </c>
      <c r="B501" s="10">
        <v>9.4</v>
      </c>
      <c r="C501" s="10">
        <v>-8.4000000000000005E-2</v>
      </c>
    </row>
    <row r="502" spans="1:3" x14ac:dyDescent="0.25">
      <c r="A502" s="10">
        <v>2.9700000000000001E-2</v>
      </c>
      <c r="B502" s="10">
        <v>8.8000000000000007</v>
      </c>
      <c r="C502" s="10">
        <v>-8.4000000000000005E-2</v>
      </c>
    </row>
    <row r="503" spans="1:3" x14ac:dyDescent="0.25">
      <c r="A503" s="10">
        <v>2.98E-2</v>
      </c>
      <c r="B503" s="10">
        <v>8.8000000000000007</v>
      </c>
      <c r="C503" s="10">
        <v>-8.4000000000000005E-2</v>
      </c>
    </row>
    <row r="504" spans="1:3" x14ac:dyDescent="0.25">
      <c r="A504" s="10">
        <v>2.9899999999999999E-2</v>
      </c>
      <c r="B504" s="10">
        <v>8</v>
      </c>
      <c r="C504" s="10">
        <v>-8.1900000000000001E-2</v>
      </c>
    </row>
    <row r="505" spans="1:3" x14ac:dyDescent="0.25">
      <c r="A505" s="10">
        <v>0.03</v>
      </c>
      <c r="B505" s="10">
        <v>7.8</v>
      </c>
      <c r="C505" s="10">
        <v>-8.1900000000000001E-2</v>
      </c>
    </row>
    <row r="506" spans="1:3" x14ac:dyDescent="0.25">
      <c r="A506" s="10">
        <v>3.0099999999999998E-2</v>
      </c>
      <c r="B506" s="10">
        <v>7</v>
      </c>
      <c r="C506" s="10">
        <v>-7.9899999999999999E-2</v>
      </c>
    </row>
    <row r="507" spans="1:3" x14ac:dyDescent="0.25">
      <c r="A507" s="10">
        <v>3.0200000000000001E-2</v>
      </c>
      <c r="B507" s="10">
        <v>7</v>
      </c>
      <c r="C507" s="10">
        <v>-7.9899999999999999E-2</v>
      </c>
    </row>
    <row r="508" spans="1:3" x14ac:dyDescent="0.25">
      <c r="A508" s="10">
        <v>3.0300000000000001E-2</v>
      </c>
      <c r="B508" s="10">
        <v>6.2</v>
      </c>
      <c r="C508" s="10">
        <v>-7.5899999999999995E-2</v>
      </c>
    </row>
    <row r="509" spans="1:3" x14ac:dyDescent="0.25">
      <c r="A509" s="10">
        <v>3.04E-2</v>
      </c>
      <c r="B509" s="10">
        <v>6.2</v>
      </c>
      <c r="C509" s="10">
        <v>-7.5899999999999995E-2</v>
      </c>
    </row>
    <row r="510" spans="1:3" x14ac:dyDescent="0.25">
      <c r="A510" s="10">
        <v>3.0499999999999999E-2</v>
      </c>
      <c r="B510" s="10">
        <v>5.4</v>
      </c>
      <c r="C510" s="10">
        <v>-7.3999999999999996E-2</v>
      </c>
    </row>
    <row r="511" spans="1:3" x14ac:dyDescent="0.25">
      <c r="A511" s="10">
        <v>3.0599999999999999E-2</v>
      </c>
      <c r="B511" s="10">
        <v>5.2</v>
      </c>
      <c r="C511" s="10">
        <v>-7.3999999999999996E-2</v>
      </c>
    </row>
    <row r="512" spans="1:3" x14ac:dyDescent="0.25">
      <c r="A512" s="10">
        <v>3.0700000000000002E-2</v>
      </c>
      <c r="B512" s="10">
        <v>4.5999999999999996</v>
      </c>
      <c r="C512" s="10">
        <v>-6.8000000000000005E-2</v>
      </c>
    </row>
    <row r="513" spans="1:3" x14ac:dyDescent="0.25">
      <c r="A513" s="10">
        <v>3.0800000000000001E-2</v>
      </c>
      <c r="B513" s="10">
        <v>4.5999999999999996</v>
      </c>
      <c r="C513" s="10">
        <v>-7.0000000000000007E-2</v>
      </c>
    </row>
    <row r="514" spans="1:3" x14ac:dyDescent="0.25">
      <c r="A514" s="10">
        <v>3.09E-2</v>
      </c>
      <c r="B514" s="10">
        <v>3.8</v>
      </c>
      <c r="C514" s="10">
        <v>-6.59E-2</v>
      </c>
    </row>
    <row r="515" spans="1:3" x14ac:dyDescent="0.25">
      <c r="A515" s="10">
        <v>3.1E-2</v>
      </c>
      <c r="B515" s="10">
        <v>3.6</v>
      </c>
      <c r="C515" s="10">
        <v>-6.8000000000000005E-2</v>
      </c>
    </row>
    <row r="516" spans="1:3" x14ac:dyDescent="0.25">
      <c r="A516" s="10">
        <v>3.1099999999999999E-2</v>
      </c>
      <c r="B516" s="10">
        <v>2.8</v>
      </c>
      <c r="C516" s="10">
        <v>-6.2E-2</v>
      </c>
    </row>
    <row r="517" spans="1:3" x14ac:dyDescent="0.25">
      <c r="A517" s="10">
        <v>3.1199999999999999E-2</v>
      </c>
      <c r="B517" s="10">
        <v>2.8</v>
      </c>
      <c r="C517" s="10">
        <v>-6.2E-2</v>
      </c>
    </row>
    <row r="518" spans="1:3" x14ac:dyDescent="0.25">
      <c r="A518" s="10">
        <v>3.1300000000000001E-2</v>
      </c>
      <c r="B518" s="10">
        <v>1.4</v>
      </c>
      <c r="C518" s="10">
        <v>-5.8000000000000003E-2</v>
      </c>
    </row>
    <row r="519" spans="1:3" x14ac:dyDescent="0.25">
      <c r="A519" s="10">
        <v>3.1399999999999997E-2</v>
      </c>
      <c r="B519" s="10">
        <v>1.4</v>
      </c>
      <c r="C519" s="10">
        <v>-5.8000000000000003E-2</v>
      </c>
    </row>
    <row r="520" spans="1:3" x14ac:dyDescent="0.25">
      <c r="A520" s="10">
        <v>3.15E-2</v>
      </c>
      <c r="B520" s="10">
        <v>0.6</v>
      </c>
      <c r="C520" s="10">
        <v>-5.1999999999999998E-2</v>
      </c>
    </row>
    <row r="521" spans="1:3" x14ac:dyDescent="0.25">
      <c r="A521" s="10">
        <v>3.1600000000000003E-2</v>
      </c>
      <c r="B521" s="10">
        <v>0.6</v>
      </c>
      <c r="C521" s="10">
        <v>-5.1999999999999998E-2</v>
      </c>
    </row>
    <row r="522" spans="1:3" x14ac:dyDescent="0.25">
      <c r="A522" s="10">
        <v>3.1699999999999999E-2</v>
      </c>
      <c r="B522" s="10">
        <v>-0.4</v>
      </c>
      <c r="C522" s="10">
        <v>-4.5999999999999999E-2</v>
      </c>
    </row>
    <row r="523" spans="1:3" x14ac:dyDescent="0.25">
      <c r="A523" s="10">
        <v>3.1800000000000002E-2</v>
      </c>
      <c r="B523" s="10">
        <v>-0.4</v>
      </c>
      <c r="C523" s="10">
        <v>-4.5999999999999999E-2</v>
      </c>
    </row>
    <row r="524" spans="1:3" x14ac:dyDescent="0.25">
      <c r="A524" s="10">
        <v>3.1899999999999998E-2</v>
      </c>
      <c r="B524" s="10">
        <v>-1.2</v>
      </c>
      <c r="C524" s="10">
        <v>-4.2000000000000003E-2</v>
      </c>
    </row>
    <row r="525" spans="1:3" x14ac:dyDescent="0.25">
      <c r="A525" s="10">
        <v>3.2000000000000001E-2</v>
      </c>
      <c r="B525" s="10">
        <v>-1.2</v>
      </c>
      <c r="C525" s="10">
        <v>-0.04</v>
      </c>
    </row>
    <row r="526" spans="1:3" x14ac:dyDescent="0.25">
      <c r="A526" s="10">
        <v>3.2099999999999997E-2</v>
      </c>
      <c r="B526" s="10">
        <v>-2.2000000000000002</v>
      </c>
      <c r="C526" s="10">
        <v>-3.5999999999999997E-2</v>
      </c>
    </row>
    <row r="527" spans="1:3" x14ac:dyDescent="0.25">
      <c r="A527" s="10">
        <v>3.2199999999999999E-2</v>
      </c>
      <c r="B527" s="10">
        <v>-2</v>
      </c>
      <c r="C527" s="10">
        <v>-3.5999999999999997E-2</v>
      </c>
    </row>
    <row r="528" spans="1:3" x14ac:dyDescent="0.25">
      <c r="A528" s="10">
        <v>3.2300000000000002E-2</v>
      </c>
      <c r="B528" s="10">
        <v>-3</v>
      </c>
      <c r="C528" s="10">
        <v>-0.03</v>
      </c>
    </row>
    <row r="529" spans="1:3" x14ac:dyDescent="0.25">
      <c r="A529" s="10">
        <v>3.2399999999999998E-2</v>
      </c>
      <c r="B529" s="10">
        <v>-3</v>
      </c>
      <c r="C529" s="10">
        <v>-0.03</v>
      </c>
    </row>
    <row r="530" spans="1:3" x14ac:dyDescent="0.25">
      <c r="A530" s="10">
        <v>3.2500000000000001E-2</v>
      </c>
      <c r="B530" s="10">
        <v>-3.8</v>
      </c>
      <c r="C530" s="10">
        <v>-2.4E-2</v>
      </c>
    </row>
    <row r="531" spans="1:3" x14ac:dyDescent="0.25">
      <c r="A531" s="10">
        <v>3.2599999999999997E-2</v>
      </c>
      <c r="B531" s="10">
        <v>-3.8</v>
      </c>
      <c r="C531" s="10">
        <v>-2.4E-2</v>
      </c>
    </row>
    <row r="532" spans="1:3" x14ac:dyDescent="0.25">
      <c r="A532" s="10">
        <v>3.27E-2</v>
      </c>
      <c r="B532" s="10">
        <v>-4.8</v>
      </c>
      <c r="C532" s="10">
        <v>-1.7999999999999999E-2</v>
      </c>
    </row>
    <row r="533" spans="1:3" x14ac:dyDescent="0.25">
      <c r="A533" s="10">
        <v>3.2800000000000003E-2</v>
      </c>
      <c r="B533" s="10">
        <v>-4.8</v>
      </c>
      <c r="C533" s="10">
        <v>-1.6E-2</v>
      </c>
    </row>
    <row r="534" spans="1:3" x14ac:dyDescent="0.25">
      <c r="A534" s="10">
        <v>3.2899999999999999E-2</v>
      </c>
      <c r="B534" s="10">
        <v>-5.6</v>
      </c>
      <c r="C534" s="10">
        <v>-0.01</v>
      </c>
    </row>
    <row r="535" spans="1:3" x14ac:dyDescent="0.25">
      <c r="A535" s="10">
        <v>3.3000000000000002E-2</v>
      </c>
      <c r="B535" s="10">
        <v>-5.6</v>
      </c>
      <c r="C535" s="10">
        <v>-0.01</v>
      </c>
    </row>
    <row r="536" spans="1:3" x14ac:dyDescent="0.25">
      <c r="A536" s="10">
        <v>3.3099999999999997E-2</v>
      </c>
      <c r="B536" s="10">
        <v>-6.6</v>
      </c>
      <c r="C536" s="10">
        <v>-4.0000000000000001E-3</v>
      </c>
    </row>
    <row r="537" spans="1:3" x14ac:dyDescent="0.25">
      <c r="A537" s="10">
        <v>3.32E-2</v>
      </c>
      <c r="B537" s="10">
        <v>-6.4</v>
      </c>
      <c r="C537" s="10">
        <v>-4.0000000000000001E-3</v>
      </c>
    </row>
    <row r="538" spans="1:3" x14ac:dyDescent="0.25">
      <c r="A538" s="10">
        <v>3.3300000000000003E-2</v>
      </c>
      <c r="B538" s="10">
        <v>-7.2</v>
      </c>
      <c r="C538" s="10">
        <v>4.0000000000000001E-3</v>
      </c>
    </row>
    <row r="539" spans="1:3" x14ac:dyDescent="0.25">
      <c r="A539" s="10">
        <v>3.3399999999999999E-2</v>
      </c>
      <c r="B539" s="10">
        <v>-7.4</v>
      </c>
      <c r="C539" s="10">
        <v>4.0000000000000001E-3</v>
      </c>
    </row>
    <row r="540" spans="1:3" x14ac:dyDescent="0.25">
      <c r="A540" s="10">
        <v>3.3500000000000002E-2</v>
      </c>
      <c r="B540" s="10">
        <v>-7.8</v>
      </c>
      <c r="C540" s="10">
        <v>0.01</v>
      </c>
    </row>
    <row r="541" spans="1:3" x14ac:dyDescent="0.25">
      <c r="A541" s="10">
        <v>3.3599999999999998E-2</v>
      </c>
      <c r="B541" s="10">
        <v>-7.6</v>
      </c>
      <c r="C541" s="10">
        <v>0.01</v>
      </c>
    </row>
    <row r="542" spans="1:3" x14ac:dyDescent="0.25">
      <c r="A542" s="10">
        <v>3.3700000000000001E-2</v>
      </c>
      <c r="B542" s="10">
        <v>-8.8000000000000007</v>
      </c>
      <c r="C542" s="10">
        <v>1.6E-2</v>
      </c>
    </row>
    <row r="543" spans="1:3" x14ac:dyDescent="0.25">
      <c r="A543" s="10">
        <v>3.3799999999999997E-2</v>
      </c>
      <c r="B543" s="10">
        <v>-8.8000000000000007</v>
      </c>
      <c r="C543" s="10">
        <v>1.6E-2</v>
      </c>
    </row>
    <row r="544" spans="1:3" x14ac:dyDescent="0.25">
      <c r="A544" s="10">
        <v>3.39E-2</v>
      </c>
      <c r="B544" s="10">
        <v>-9.4</v>
      </c>
      <c r="C544" s="10">
        <v>2.1999999999999999E-2</v>
      </c>
    </row>
    <row r="545" spans="1:3" x14ac:dyDescent="0.25">
      <c r="A545" s="10">
        <v>3.4000000000000002E-2</v>
      </c>
      <c r="B545" s="10">
        <v>-9.1999999999999993</v>
      </c>
      <c r="C545" s="10">
        <v>2.1999999999999999E-2</v>
      </c>
    </row>
    <row r="546" spans="1:3" x14ac:dyDescent="0.25">
      <c r="A546" s="10">
        <v>3.4099999999999998E-2</v>
      </c>
      <c r="B546" s="10">
        <v>-10.4</v>
      </c>
      <c r="C546" s="10">
        <v>0.03</v>
      </c>
    </row>
    <row r="547" spans="1:3" x14ac:dyDescent="0.25">
      <c r="A547" s="10">
        <v>3.4200000000000001E-2</v>
      </c>
      <c r="B547" s="10">
        <v>-10.4</v>
      </c>
      <c r="C547" s="10">
        <v>0.03</v>
      </c>
    </row>
    <row r="548" spans="1:3" x14ac:dyDescent="0.25">
      <c r="A548" s="10">
        <v>3.4299999999999997E-2</v>
      </c>
      <c r="B548" s="10">
        <v>-10.6</v>
      </c>
      <c r="C548" s="10">
        <v>3.4000000000000002E-2</v>
      </c>
    </row>
    <row r="549" spans="1:3" x14ac:dyDescent="0.25">
      <c r="A549" s="10">
        <v>3.44E-2</v>
      </c>
      <c r="B549" s="10">
        <v>-10.8</v>
      </c>
      <c r="C549" s="10">
        <v>3.5999999999999997E-2</v>
      </c>
    </row>
    <row r="550" spans="1:3" x14ac:dyDescent="0.25">
      <c r="A550" s="10">
        <v>3.4500000000000003E-2</v>
      </c>
      <c r="B550" s="10">
        <v>-11.2</v>
      </c>
      <c r="C550" s="10">
        <v>4.2000000000000003E-2</v>
      </c>
    </row>
    <row r="551" spans="1:3" x14ac:dyDescent="0.25">
      <c r="A551" s="10">
        <v>3.4599999999999999E-2</v>
      </c>
      <c r="B551" s="10">
        <v>-11.2</v>
      </c>
      <c r="C551" s="10">
        <v>4.2000000000000003E-2</v>
      </c>
    </row>
    <row r="552" spans="1:3" x14ac:dyDescent="0.25">
      <c r="A552" s="10">
        <v>3.4700000000000002E-2</v>
      </c>
      <c r="B552" s="10">
        <v>-11.8</v>
      </c>
      <c r="C552" s="10">
        <v>4.5999999999999999E-2</v>
      </c>
    </row>
    <row r="553" spans="1:3" x14ac:dyDescent="0.25">
      <c r="A553" s="10">
        <v>3.4799999999999998E-2</v>
      </c>
      <c r="B553" s="10">
        <v>-11.6</v>
      </c>
      <c r="C553" s="10">
        <v>4.8000000000000001E-2</v>
      </c>
    </row>
    <row r="554" spans="1:3" x14ac:dyDescent="0.25">
      <c r="A554" s="10">
        <v>3.49E-2</v>
      </c>
      <c r="B554" s="10">
        <v>-12</v>
      </c>
      <c r="C554" s="10">
        <v>5.1999999999999998E-2</v>
      </c>
    </row>
    <row r="555" spans="1:3" x14ac:dyDescent="0.25">
      <c r="A555" s="10">
        <v>3.5000000000000003E-2</v>
      </c>
      <c r="B555" s="10">
        <v>-12</v>
      </c>
      <c r="C555" s="10">
        <v>5.1999999999999998E-2</v>
      </c>
    </row>
    <row r="556" spans="1:3" x14ac:dyDescent="0.25">
      <c r="A556" s="10">
        <v>3.5099999999999999E-2</v>
      </c>
      <c r="B556" s="10">
        <v>-12.2</v>
      </c>
      <c r="C556" s="10">
        <v>5.6000000000000001E-2</v>
      </c>
    </row>
    <row r="557" spans="1:3" x14ac:dyDescent="0.25">
      <c r="A557" s="10">
        <v>3.5200000000000002E-2</v>
      </c>
      <c r="B557" s="10">
        <v>-12</v>
      </c>
      <c r="C557" s="10">
        <v>5.8000000000000003E-2</v>
      </c>
    </row>
    <row r="558" spans="1:3" x14ac:dyDescent="0.25">
      <c r="A558" s="10">
        <v>3.5299999999999998E-2</v>
      </c>
      <c r="B558" s="10">
        <v>-12.4</v>
      </c>
      <c r="C558" s="10">
        <v>6.2E-2</v>
      </c>
    </row>
    <row r="559" spans="1:3" x14ac:dyDescent="0.25">
      <c r="A559" s="10">
        <v>3.5400000000000001E-2</v>
      </c>
      <c r="B559" s="10">
        <v>-12.2</v>
      </c>
      <c r="C559" s="10">
        <v>6.2E-2</v>
      </c>
    </row>
    <row r="560" spans="1:3" x14ac:dyDescent="0.25">
      <c r="A560" s="10">
        <v>3.5499999999999997E-2</v>
      </c>
      <c r="B560" s="10">
        <v>-12.4</v>
      </c>
      <c r="C560" s="10">
        <v>6.4000000000000001E-2</v>
      </c>
    </row>
    <row r="561" spans="1:3" x14ac:dyDescent="0.25">
      <c r="A561" s="10">
        <v>3.56E-2</v>
      </c>
      <c r="B561" s="10">
        <v>-12.2</v>
      </c>
      <c r="C561" s="10">
        <v>6.59E-2</v>
      </c>
    </row>
    <row r="562" spans="1:3" x14ac:dyDescent="0.25">
      <c r="A562" s="10">
        <v>3.5700000000000003E-2</v>
      </c>
      <c r="B562" s="10">
        <v>-12.4</v>
      </c>
      <c r="C562" s="10">
        <v>6.8000000000000005E-2</v>
      </c>
    </row>
    <row r="563" spans="1:3" x14ac:dyDescent="0.25">
      <c r="A563" s="10">
        <v>3.5799999999999998E-2</v>
      </c>
      <c r="B563" s="10">
        <v>-12.2</v>
      </c>
      <c r="C563" s="10">
        <v>6.8000000000000005E-2</v>
      </c>
    </row>
    <row r="564" spans="1:3" x14ac:dyDescent="0.25">
      <c r="A564" s="10">
        <v>3.5900000000000001E-2</v>
      </c>
      <c r="B564" s="10">
        <v>-12.4</v>
      </c>
      <c r="C564" s="10">
        <v>7.1999999999999995E-2</v>
      </c>
    </row>
    <row r="565" spans="1:3" x14ac:dyDescent="0.25">
      <c r="A565" s="10">
        <v>3.5999999999999997E-2</v>
      </c>
      <c r="B565" s="10">
        <v>-12.4</v>
      </c>
      <c r="C565" s="10">
        <v>7.0000000000000007E-2</v>
      </c>
    </row>
    <row r="566" spans="1:3" x14ac:dyDescent="0.25">
      <c r="A566" s="10">
        <v>3.61E-2</v>
      </c>
      <c r="B566" s="10">
        <v>-12.2</v>
      </c>
      <c r="C566" s="10">
        <v>7.3999999999999996E-2</v>
      </c>
    </row>
    <row r="567" spans="1:3" x14ac:dyDescent="0.25">
      <c r="A567" s="10">
        <v>3.6200000000000003E-2</v>
      </c>
      <c r="B567" s="10">
        <v>-12.4</v>
      </c>
      <c r="C567" s="10">
        <v>7.3999999999999996E-2</v>
      </c>
    </row>
    <row r="568" spans="1:3" x14ac:dyDescent="0.25">
      <c r="A568" s="10">
        <v>3.6299999999999999E-2</v>
      </c>
      <c r="B568" s="10">
        <v>-12.2</v>
      </c>
      <c r="C568" s="10">
        <v>7.5899999999999995E-2</v>
      </c>
    </row>
    <row r="569" spans="1:3" x14ac:dyDescent="0.25">
      <c r="A569" s="10">
        <v>3.6400000000000002E-2</v>
      </c>
      <c r="B569" s="10">
        <v>-12.2</v>
      </c>
      <c r="C569" s="10">
        <v>7.5899999999999995E-2</v>
      </c>
    </row>
    <row r="570" spans="1:3" x14ac:dyDescent="0.25">
      <c r="A570" s="10">
        <v>3.6499999999999998E-2</v>
      </c>
      <c r="B570" s="10">
        <v>-12</v>
      </c>
      <c r="C570" s="10">
        <v>7.8E-2</v>
      </c>
    </row>
    <row r="571" spans="1:3" x14ac:dyDescent="0.25">
      <c r="A571" s="10">
        <v>3.6600000000000001E-2</v>
      </c>
      <c r="B571" s="10">
        <v>-12.2</v>
      </c>
      <c r="C571" s="10">
        <v>7.8E-2</v>
      </c>
    </row>
    <row r="572" spans="1:3" x14ac:dyDescent="0.25">
      <c r="A572" s="10">
        <v>3.6700000000000003E-2</v>
      </c>
      <c r="B572" s="10">
        <v>-12</v>
      </c>
      <c r="C572" s="10">
        <v>7.9899999999999999E-2</v>
      </c>
    </row>
    <row r="573" spans="1:3" x14ac:dyDescent="0.25">
      <c r="A573" s="10">
        <v>3.6799999999999999E-2</v>
      </c>
      <c r="B573" s="10">
        <v>-12</v>
      </c>
      <c r="C573" s="10">
        <v>7.9899999999999999E-2</v>
      </c>
    </row>
    <row r="574" spans="1:3" x14ac:dyDescent="0.25">
      <c r="A574" s="10">
        <v>3.6900000000000002E-2</v>
      </c>
      <c r="B574" s="10">
        <v>-11.6</v>
      </c>
      <c r="C574" s="10">
        <v>8.1900000000000001E-2</v>
      </c>
    </row>
    <row r="575" spans="1:3" x14ac:dyDescent="0.25">
      <c r="A575" s="10">
        <v>3.6999999999999998E-2</v>
      </c>
      <c r="B575" s="10">
        <v>-11.6</v>
      </c>
      <c r="C575" s="10">
        <v>8.1900000000000001E-2</v>
      </c>
    </row>
    <row r="576" spans="1:3" x14ac:dyDescent="0.25">
      <c r="A576" s="10">
        <v>3.7100000000000001E-2</v>
      </c>
      <c r="B576" s="10">
        <v>-11.2</v>
      </c>
      <c r="C576" s="10">
        <v>7.9899999999999999E-2</v>
      </c>
    </row>
    <row r="577" spans="1:3" x14ac:dyDescent="0.25">
      <c r="A577" s="10">
        <v>3.7199999999999997E-2</v>
      </c>
      <c r="B577" s="10">
        <v>-11.2</v>
      </c>
      <c r="C577" s="10">
        <v>8.1900000000000001E-2</v>
      </c>
    </row>
    <row r="578" spans="1:3" x14ac:dyDescent="0.25">
      <c r="A578" s="10">
        <v>3.73E-2</v>
      </c>
      <c r="B578" s="10">
        <v>-10.8</v>
      </c>
      <c r="C578" s="10">
        <v>8.1900000000000001E-2</v>
      </c>
    </row>
    <row r="579" spans="1:3" x14ac:dyDescent="0.25">
      <c r="A579" s="10">
        <v>3.7400000000000003E-2</v>
      </c>
      <c r="B579" s="10">
        <v>-10.6</v>
      </c>
      <c r="C579" s="10">
        <v>8.4000000000000005E-2</v>
      </c>
    </row>
    <row r="580" spans="1:3" x14ac:dyDescent="0.25">
      <c r="A580" s="10">
        <v>3.7499999999999999E-2</v>
      </c>
      <c r="B580" s="10">
        <v>-10.199999999999999</v>
      </c>
      <c r="C580" s="10">
        <v>8.1900000000000001E-2</v>
      </c>
    </row>
    <row r="581" spans="1:3" x14ac:dyDescent="0.25">
      <c r="A581" s="10">
        <v>3.7600000000000001E-2</v>
      </c>
      <c r="B581" s="10">
        <v>-10.199999999999999</v>
      </c>
      <c r="C581" s="10">
        <v>8.1900000000000001E-2</v>
      </c>
    </row>
    <row r="582" spans="1:3" x14ac:dyDescent="0.25">
      <c r="A582" s="10">
        <v>3.7699999999999997E-2</v>
      </c>
      <c r="B582" s="10">
        <v>-9.6</v>
      </c>
      <c r="C582" s="10">
        <v>8.4000000000000005E-2</v>
      </c>
    </row>
    <row r="583" spans="1:3" x14ac:dyDescent="0.25">
      <c r="A583" s="10">
        <v>3.78E-2</v>
      </c>
      <c r="B583" s="10">
        <v>-9.6</v>
      </c>
      <c r="C583" s="10">
        <v>8.4000000000000005E-2</v>
      </c>
    </row>
    <row r="584" spans="1:3" x14ac:dyDescent="0.25">
      <c r="A584" s="10">
        <v>3.7900000000000003E-2</v>
      </c>
      <c r="B584" s="10">
        <v>-9</v>
      </c>
      <c r="C584" s="10">
        <v>7.9899999999999999E-2</v>
      </c>
    </row>
    <row r="585" spans="1:3" x14ac:dyDescent="0.25">
      <c r="A585" s="10">
        <v>3.7999999999999999E-2</v>
      </c>
      <c r="B585" s="10">
        <v>-9</v>
      </c>
      <c r="C585" s="10">
        <v>8.1900000000000001E-2</v>
      </c>
    </row>
    <row r="586" spans="1:3" x14ac:dyDescent="0.25">
      <c r="A586" s="10">
        <v>3.8100000000000002E-2</v>
      </c>
      <c r="B586" s="10">
        <v>-8.1999999999999993</v>
      </c>
      <c r="C586" s="10">
        <v>7.9899999999999999E-2</v>
      </c>
    </row>
    <row r="587" spans="1:3" x14ac:dyDescent="0.25">
      <c r="A587" s="10">
        <v>3.8199999999999998E-2</v>
      </c>
      <c r="B587" s="10">
        <v>-8</v>
      </c>
      <c r="C587" s="10">
        <v>7.9899999999999999E-2</v>
      </c>
    </row>
    <row r="588" spans="1:3" x14ac:dyDescent="0.25">
      <c r="A588" s="10">
        <v>3.8300000000000001E-2</v>
      </c>
      <c r="B588" s="10">
        <v>-7.4</v>
      </c>
      <c r="C588" s="10">
        <v>7.8E-2</v>
      </c>
    </row>
    <row r="589" spans="1:3" x14ac:dyDescent="0.25">
      <c r="A589" s="10">
        <v>3.8399999999999997E-2</v>
      </c>
      <c r="B589" s="10">
        <v>-7.2</v>
      </c>
      <c r="C589" s="10">
        <v>7.8E-2</v>
      </c>
    </row>
    <row r="590" spans="1:3" x14ac:dyDescent="0.25">
      <c r="A590" s="10">
        <v>3.85E-2</v>
      </c>
      <c r="B590" s="10">
        <v>-6.4</v>
      </c>
      <c r="C590" s="10">
        <v>7.5899999999999995E-2</v>
      </c>
    </row>
    <row r="591" spans="1:3" x14ac:dyDescent="0.25">
      <c r="A591" s="10">
        <v>3.8600000000000002E-2</v>
      </c>
      <c r="B591" s="10">
        <v>-6.4</v>
      </c>
      <c r="C591" s="10">
        <v>7.5899999999999995E-2</v>
      </c>
    </row>
    <row r="592" spans="1:3" x14ac:dyDescent="0.25">
      <c r="A592" s="10">
        <v>3.8699999999999998E-2</v>
      </c>
      <c r="B592" s="10">
        <v>-5.4</v>
      </c>
      <c r="C592" s="10">
        <v>7.1999999999999995E-2</v>
      </c>
    </row>
    <row r="593" spans="1:3" x14ac:dyDescent="0.25">
      <c r="A593" s="10">
        <v>3.8800000000000001E-2</v>
      </c>
      <c r="B593" s="10">
        <v>-5.4</v>
      </c>
      <c r="C593" s="10">
        <v>7.1999999999999995E-2</v>
      </c>
    </row>
    <row r="594" spans="1:3" x14ac:dyDescent="0.25">
      <c r="A594" s="10">
        <v>3.8899999999999997E-2</v>
      </c>
      <c r="B594" s="10">
        <v>-4.8</v>
      </c>
      <c r="C594" s="10">
        <v>7.0000000000000007E-2</v>
      </c>
    </row>
    <row r="595" spans="1:3" x14ac:dyDescent="0.25">
      <c r="A595" s="10">
        <v>3.9E-2</v>
      </c>
      <c r="B595" s="10">
        <v>-4.4000000000000004</v>
      </c>
      <c r="C595" s="10">
        <v>7.0000000000000007E-2</v>
      </c>
    </row>
    <row r="596" spans="1:3" x14ac:dyDescent="0.25">
      <c r="A596" s="10">
        <v>3.9100000000000003E-2</v>
      </c>
      <c r="B596" s="10">
        <v>-4</v>
      </c>
      <c r="C596" s="10">
        <v>6.59E-2</v>
      </c>
    </row>
    <row r="597" spans="1:3" x14ac:dyDescent="0.25">
      <c r="A597" s="10">
        <v>3.9199999999999999E-2</v>
      </c>
      <c r="B597" s="10">
        <v>-3.8</v>
      </c>
      <c r="C597" s="10">
        <v>6.59E-2</v>
      </c>
    </row>
    <row r="598" spans="1:3" x14ac:dyDescent="0.25">
      <c r="A598" s="10">
        <v>3.9300000000000002E-2</v>
      </c>
      <c r="B598" s="10">
        <v>-2.8</v>
      </c>
      <c r="C598" s="10">
        <v>6.2E-2</v>
      </c>
    </row>
    <row r="599" spans="1:3" x14ac:dyDescent="0.25">
      <c r="A599" s="10">
        <v>3.9399999999999998E-2</v>
      </c>
      <c r="B599" s="10">
        <v>-3</v>
      </c>
      <c r="C599" s="10">
        <v>6.2E-2</v>
      </c>
    </row>
    <row r="600" spans="1:3" x14ac:dyDescent="0.25">
      <c r="A600" s="10">
        <v>3.95E-2</v>
      </c>
      <c r="B600" s="10">
        <v>-2.2000000000000002</v>
      </c>
      <c r="C600" s="10">
        <v>5.6000000000000001E-2</v>
      </c>
    </row>
    <row r="601" spans="1:3" x14ac:dyDescent="0.25">
      <c r="A601" s="10">
        <v>3.9600000000000003E-2</v>
      </c>
      <c r="B601" s="10">
        <v>-2</v>
      </c>
      <c r="C601" s="10">
        <v>5.6000000000000001E-2</v>
      </c>
    </row>
    <row r="602" spans="1:3" x14ac:dyDescent="0.25">
      <c r="A602" s="10">
        <v>3.9699999999999999E-2</v>
      </c>
      <c r="B602" s="10">
        <v>-0.8</v>
      </c>
      <c r="C602" s="10">
        <v>5.1999999999999998E-2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02"/>
  <sheetViews>
    <sheetView workbookViewId="0">
      <selection activeCell="F7" sqref="F7"/>
    </sheetView>
  </sheetViews>
  <sheetFormatPr defaultRowHeight="15" x14ac:dyDescent="0.25"/>
  <cols>
    <col min="1" max="4" width="9.28515625" style="10" bestFit="1" customWidth="1"/>
    <col min="5" max="5" width="9.5703125" style="10" bestFit="1" customWidth="1"/>
    <col min="6" max="6" width="10.85546875" style="10" customWidth="1"/>
    <col min="7" max="7" width="9.28515625" style="10" bestFit="1" customWidth="1"/>
  </cols>
  <sheetData>
    <row r="1" spans="1:8" x14ac:dyDescent="0.25">
      <c r="A1" s="10" t="s">
        <v>48</v>
      </c>
      <c r="B1" s="10" t="s">
        <v>47</v>
      </c>
      <c r="C1" s="10" t="s">
        <v>46</v>
      </c>
      <c r="F1" s="10" t="s">
        <v>54</v>
      </c>
      <c r="G1" s="10">
        <f>G2*G3</f>
        <v>9.3570763657295704</v>
      </c>
      <c r="H1" t="s">
        <v>24</v>
      </c>
    </row>
    <row r="2" spans="1:8" x14ac:dyDescent="0.25">
      <c r="A2" s="10" t="s">
        <v>45</v>
      </c>
      <c r="B2" s="10" t="s">
        <v>52</v>
      </c>
      <c r="C2" s="10" t="s">
        <v>53</v>
      </c>
      <c r="D2" s="10" t="s">
        <v>22</v>
      </c>
      <c r="E2" s="10" t="s">
        <v>27</v>
      </c>
      <c r="F2" s="10" t="s">
        <v>25</v>
      </c>
      <c r="G2" s="10">
        <f>SQRT(AVERAGE(E3:E169))</f>
        <v>11.026364899256974</v>
      </c>
      <c r="H2" t="s">
        <v>28</v>
      </c>
    </row>
    <row r="3" spans="1:8" x14ac:dyDescent="0.25">
      <c r="A3" s="10">
        <v>-2.0199999999999999E-2</v>
      </c>
      <c r="B3" s="10">
        <v>10</v>
      </c>
      <c r="C3" s="10">
        <v>-0.104</v>
      </c>
      <c r="D3" s="10">
        <f t="shared" ref="D3:D66" si="0">ABS(B3*C3)</f>
        <v>1.04</v>
      </c>
      <c r="E3" s="10">
        <f t="shared" ref="E3:E66" si="1">B3*B3</f>
        <v>100</v>
      </c>
      <c r="F3" s="10" t="s">
        <v>26</v>
      </c>
      <c r="G3" s="10">
        <f>SQRT(AVERAGE(D3:D169))</f>
        <v>0.84860935142461225</v>
      </c>
      <c r="H3" t="s">
        <v>28</v>
      </c>
    </row>
    <row r="4" spans="1:8" x14ac:dyDescent="0.25">
      <c r="A4" s="10">
        <v>-2.01E-2</v>
      </c>
      <c r="B4" s="10">
        <v>9</v>
      </c>
      <c r="C4" s="10">
        <v>-0.10199999999999999</v>
      </c>
      <c r="D4" s="10">
        <f t="shared" si="0"/>
        <v>0.91799999999999993</v>
      </c>
      <c r="E4" s="10">
        <f t="shared" si="1"/>
        <v>81</v>
      </c>
      <c r="F4" s="10" t="s">
        <v>49</v>
      </c>
      <c r="G4" s="10">
        <f ca="1">VALUE(MID(G6,1+FIND("-",G6),3))</f>
        <v>3</v>
      </c>
      <c r="H4" t="s">
        <v>50</v>
      </c>
    </row>
    <row r="5" spans="1:8" x14ac:dyDescent="0.25">
      <c r="A5" s="10">
        <v>-0.02</v>
      </c>
      <c r="B5" s="10">
        <v>9</v>
      </c>
      <c r="C5" s="10">
        <v>-0.10199999999999999</v>
      </c>
      <c r="D5" s="10">
        <f t="shared" si="0"/>
        <v>0.91799999999999993</v>
      </c>
      <c r="E5" s="10">
        <f t="shared" si="1"/>
        <v>81</v>
      </c>
      <c r="F5" s="10" t="s">
        <v>55</v>
      </c>
      <c r="G5" s="10">
        <f>A169-A3</f>
        <v>1.66E-2</v>
      </c>
    </row>
    <row r="6" spans="1:8" x14ac:dyDescent="0.25">
      <c r="A6" s="10">
        <v>-1.9900000000000001E-2</v>
      </c>
      <c r="B6" s="10">
        <v>8.1999999999999993</v>
      </c>
      <c r="C6" s="10">
        <v>-0.1</v>
      </c>
      <c r="D6" s="10">
        <f t="shared" si="0"/>
        <v>0.82</v>
      </c>
      <c r="E6" s="10">
        <f t="shared" si="1"/>
        <v>67.239999999999995</v>
      </c>
      <c r="F6" s="10" t="s">
        <v>56</v>
      </c>
      <c r="G6" t="str">
        <f ca="1">MID(CELL("filename",A1),FIND("]",CELL("filename",A1))+1,255)</f>
        <v>Test3-3.0A</v>
      </c>
    </row>
    <row r="7" spans="1:8" x14ac:dyDescent="0.25">
      <c r="A7" s="10">
        <v>-1.9800000000000002E-2</v>
      </c>
      <c r="B7" s="10">
        <v>8</v>
      </c>
      <c r="C7" s="10">
        <v>-0.1</v>
      </c>
      <c r="D7" s="10">
        <f t="shared" si="0"/>
        <v>0.8</v>
      </c>
      <c r="E7" s="10">
        <f t="shared" si="1"/>
        <v>64</v>
      </c>
    </row>
    <row r="8" spans="1:8" x14ac:dyDescent="0.25">
      <c r="A8" s="10">
        <v>-1.9699999999999999E-2</v>
      </c>
      <c r="B8" s="10">
        <v>7.2</v>
      </c>
      <c r="C8" s="10">
        <v>-9.6000000000000002E-2</v>
      </c>
      <c r="D8" s="10">
        <f t="shared" si="0"/>
        <v>0.69120000000000004</v>
      </c>
      <c r="E8" s="10">
        <f t="shared" si="1"/>
        <v>51.84</v>
      </c>
    </row>
    <row r="9" spans="1:8" x14ac:dyDescent="0.25">
      <c r="A9" s="10">
        <v>-1.9599999999999999E-2</v>
      </c>
      <c r="B9" s="10">
        <v>7</v>
      </c>
      <c r="C9" s="10">
        <v>-9.6000000000000002E-2</v>
      </c>
      <c r="D9" s="10">
        <f t="shared" si="0"/>
        <v>0.67200000000000004</v>
      </c>
      <c r="E9" s="10">
        <f t="shared" si="1"/>
        <v>49</v>
      </c>
    </row>
    <row r="10" spans="1:8" x14ac:dyDescent="0.25">
      <c r="A10" s="10">
        <v>-1.95E-2</v>
      </c>
      <c r="B10" s="10">
        <v>6</v>
      </c>
      <c r="C10" s="10">
        <v>-9.1999999999999998E-2</v>
      </c>
      <c r="D10" s="10">
        <f t="shared" si="0"/>
        <v>0.55200000000000005</v>
      </c>
      <c r="E10" s="10">
        <f t="shared" si="1"/>
        <v>36</v>
      </c>
    </row>
    <row r="11" spans="1:8" x14ac:dyDescent="0.25">
      <c r="A11" s="10">
        <v>-1.9400000000000001E-2</v>
      </c>
      <c r="B11" s="10">
        <v>6</v>
      </c>
      <c r="C11" s="10">
        <v>-9.1999999999999998E-2</v>
      </c>
      <c r="D11" s="10">
        <f t="shared" si="0"/>
        <v>0.55200000000000005</v>
      </c>
      <c r="E11" s="10">
        <f t="shared" si="1"/>
        <v>36</v>
      </c>
    </row>
    <row r="12" spans="1:8" x14ac:dyDescent="0.25">
      <c r="A12" s="10">
        <v>-1.9300000000000001E-2</v>
      </c>
      <c r="B12" s="10">
        <v>5.4</v>
      </c>
      <c r="C12" s="10">
        <v>-8.7900000000000006E-2</v>
      </c>
      <c r="D12" s="10">
        <f t="shared" si="0"/>
        <v>0.47466000000000008</v>
      </c>
      <c r="E12" s="10">
        <f t="shared" si="1"/>
        <v>29.160000000000004</v>
      </c>
    </row>
    <row r="13" spans="1:8" x14ac:dyDescent="0.25">
      <c r="A13" s="10">
        <v>-1.9199999999999998E-2</v>
      </c>
      <c r="B13" s="10">
        <v>5.2</v>
      </c>
      <c r="C13" s="10">
        <v>-8.5999999999999993E-2</v>
      </c>
      <c r="D13" s="10">
        <f t="shared" si="0"/>
        <v>0.44719999999999999</v>
      </c>
      <c r="E13" s="10">
        <f t="shared" si="1"/>
        <v>27.040000000000003</v>
      </c>
    </row>
    <row r="14" spans="1:8" x14ac:dyDescent="0.25">
      <c r="A14" s="10">
        <v>-1.9099999999999999E-2</v>
      </c>
      <c r="B14" s="10">
        <v>4.2</v>
      </c>
      <c r="C14" s="10">
        <v>-8.1900000000000001E-2</v>
      </c>
      <c r="D14" s="10">
        <f t="shared" si="0"/>
        <v>0.34398000000000001</v>
      </c>
      <c r="E14" s="10">
        <f t="shared" si="1"/>
        <v>17.64</v>
      </c>
    </row>
    <row r="15" spans="1:8" x14ac:dyDescent="0.25">
      <c r="A15" s="10">
        <v>-1.9E-2</v>
      </c>
      <c r="B15" s="10">
        <v>4</v>
      </c>
      <c r="C15" s="10">
        <v>-8.1900000000000001E-2</v>
      </c>
      <c r="D15" s="10">
        <f t="shared" si="0"/>
        <v>0.3276</v>
      </c>
      <c r="E15" s="10">
        <f t="shared" si="1"/>
        <v>16</v>
      </c>
    </row>
    <row r="16" spans="1:8" x14ac:dyDescent="0.25">
      <c r="A16" s="10">
        <v>-1.89E-2</v>
      </c>
      <c r="B16" s="10">
        <v>2.8</v>
      </c>
      <c r="C16" s="10">
        <v>-7.8E-2</v>
      </c>
      <c r="D16" s="10">
        <f t="shared" si="0"/>
        <v>0.21839999999999998</v>
      </c>
      <c r="E16" s="10">
        <f t="shared" si="1"/>
        <v>7.839999999999999</v>
      </c>
    </row>
    <row r="17" spans="1:5" x14ac:dyDescent="0.25">
      <c r="A17" s="10">
        <v>-1.8800000000000001E-2</v>
      </c>
      <c r="B17" s="10">
        <v>2.6</v>
      </c>
      <c r="C17" s="10">
        <v>-7.5899999999999995E-2</v>
      </c>
      <c r="D17" s="10">
        <f t="shared" si="0"/>
        <v>0.19733999999999999</v>
      </c>
      <c r="E17" s="10">
        <f t="shared" si="1"/>
        <v>6.7600000000000007</v>
      </c>
    </row>
    <row r="18" spans="1:5" x14ac:dyDescent="0.25">
      <c r="A18" s="10">
        <v>-1.8700000000000001E-2</v>
      </c>
      <c r="B18" s="10">
        <v>1.4</v>
      </c>
      <c r="C18" s="10">
        <v>-7.0000000000000007E-2</v>
      </c>
      <c r="D18" s="10">
        <f t="shared" si="0"/>
        <v>9.8000000000000004E-2</v>
      </c>
      <c r="E18" s="10">
        <f t="shared" si="1"/>
        <v>1.9599999999999997</v>
      </c>
    </row>
    <row r="19" spans="1:5" x14ac:dyDescent="0.25">
      <c r="A19" s="10">
        <v>-1.8599999999999998E-2</v>
      </c>
      <c r="B19" s="10">
        <v>1.4</v>
      </c>
      <c r="C19" s="10">
        <v>-7.0000000000000007E-2</v>
      </c>
      <c r="D19" s="10">
        <f t="shared" si="0"/>
        <v>9.8000000000000004E-2</v>
      </c>
      <c r="E19" s="10">
        <f t="shared" si="1"/>
        <v>1.9599999999999997</v>
      </c>
    </row>
    <row r="20" spans="1:5" x14ac:dyDescent="0.25">
      <c r="A20" s="10">
        <v>-1.8499999999999999E-2</v>
      </c>
      <c r="B20" s="10">
        <v>0.4</v>
      </c>
      <c r="C20" s="10">
        <v>-6.4000000000000001E-2</v>
      </c>
      <c r="D20" s="10">
        <f t="shared" si="0"/>
        <v>2.5600000000000001E-2</v>
      </c>
      <c r="E20" s="10">
        <f t="shared" si="1"/>
        <v>0.16000000000000003</v>
      </c>
    </row>
    <row r="21" spans="1:5" x14ac:dyDescent="0.25">
      <c r="A21" s="10">
        <v>-1.84E-2</v>
      </c>
      <c r="B21" s="10">
        <v>0</v>
      </c>
      <c r="C21" s="10">
        <v>-6.4000000000000001E-2</v>
      </c>
      <c r="D21" s="10">
        <f t="shared" si="0"/>
        <v>0</v>
      </c>
      <c r="E21" s="10">
        <f t="shared" si="1"/>
        <v>0</v>
      </c>
    </row>
    <row r="22" spans="1:5" x14ac:dyDescent="0.25">
      <c r="A22" s="10">
        <v>-1.83E-2</v>
      </c>
      <c r="B22" s="10">
        <v>-0.8</v>
      </c>
      <c r="C22" s="10">
        <v>-5.8000000000000003E-2</v>
      </c>
      <c r="D22" s="10">
        <f t="shared" si="0"/>
        <v>4.6400000000000004E-2</v>
      </c>
      <c r="E22" s="10">
        <f t="shared" si="1"/>
        <v>0.64000000000000012</v>
      </c>
    </row>
    <row r="23" spans="1:5" x14ac:dyDescent="0.25">
      <c r="A23" s="10">
        <v>-1.8200000000000001E-2</v>
      </c>
      <c r="B23" s="10">
        <v>-0.8</v>
      </c>
      <c r="C23" s="10">
        <v>-5.8000000000000003E-2</v>
      </c>
      <c r="D23" s="10">
        <f t="shared" si="0"/>
        <v>4.6400000000000004E-2</v>
      </c>
      <c r="E23" s="10">
        <f t="shared" si="1"/>
        <v>0.64000000000000012</v>
      </c>
    </row>
    <row r="24" spans="1:5" x14ac:dyDescent="0.25">
      <c r="A24" s="10">
        <v>-1.8100000000000002E-2</v>
      </c>
      <c r="B24" s="10">
        <v>-1.6</v>
      </c>
      <c r="C24" s="10">
        <v>-0.05</v>
      </c>
      <c r="D24" s="10">
        <f t="shared" si="0"/>
        <v>8.0000000000000016E-2</v>
      </c>
      <c r="E24" s="10">
        <f t="shared" si="1"/>
        <v>2.5600000000000005</v>
      </c>
    </row>
    <row r="25" spans="1:5" x14ac:dyDescent="0.25">
      <c r="A25" s="10">
        <v>-1.7999999999999999E-2</v>
      </c>
      <c r="B25" s="10">
        <v>-2</v>
      </c>
      <c r="C25" s="10">
        <v>-4.8000000000000001E-2</v>
      </c>
      <c r="D25" s="10">
        <f t="shared" si="0"/>
        <v>9.6000000000000002E-2</v>
      </c>
      <c r="E25" s="10">
        <f t="shared" si="1"/>
        <v>4</v>
      </c>
    </row>
    <row r="26" spans="1:5" x14ac:dyDescent="0.25">
      <c r="A26" s="10">
        <v>-1.7899999999999999E-2</v>
      </c>
      <c r="B26" s="10">
        <v>-3</v>
      </c>
      <c r="C26" s="10">
        <v>-4.2000000000000003E-2</v>
      </c>
      <c r="D26" s="10">
        <f t="shared" si="0"/>
        <v>0.126</v>
      </c>
      <c r="E26" s="10">
        <f t="shared" si="1"/>
        <v>9</v>
      </c>
    </row>
    <row r="27" spans="1:5" x14ac:dyDescent="0.25">
      <c r="A27" s="10">
        <v>-1.78E-2</v>
      </c>
      <c r="B27" s="10">
        <v>-3.2</v>
      </c>
      <c r="C27" s="10">
        <v>-4.2000000000000003E-2</v>
      </c>
      <c r="D27" s="10">
        <f t="shared" si="0"/>
        <v>0.13440000000000002</v>
      </c>
      <c r="E27" s="10">
        <f t="shared" si="1"/>
        <v>10.240000000000002</v>
      </c>
    </row>
    <row r="28" spans="1:5" x14ac:dyDescent="0.25">
      <c r="A28" s="10">
        <v>-1.77E-2</v>
      </c>
      <c r="B28" s="10">
        <v>-3.8</v>
      </c>
      <c r="C28" s="10">
        <v>-3.5999999999999997E-2</v>
      </c>
      <c r="D28" s="10">
        <f t="shared" si="0"/>
        <v>0.13679999999999998</v>
      </c>
      <c r="E28" s="10">
        <f t="shared" si="1"/>
        <v>14.44</v>
      </c>
    </row>
    <row r="29" spans="1:5" x14ac:dyDescent="0.25">
      <c r="A29" s="10">
        <v>-1.7600000000000001E-2</v>
      </c>
      <c r="B29" s="10">
        <v>-4</v>
      </c>
      <c r="C29" s="10">
        <v>-3.4000000000000002E-2</v>
      </c>
      <c r="D29" s="10">
        <f t="shared" si="0"/>
        <v>0.13600000000000001</v>
      </c>
      <c r="E29" s="10">
        <f t="shared" si="1"/>
        <v>16</v>
      </c>
    </row>
    <row r="30" spans="1:5" x14ac:dyDescent="0.25">
      <c r="A30" s="10">
        <v>-1.7500000000000002E-2</v>
      </c>
      <c r="B30" s="10">
        <v>-5.2</v>
      </c>
      <c r="C30" s="10">
        <v>-2.8000000000000001E-2</v>
      </c>
      <c r="D30" s="10">
        <f t="shared" si="0"/>
        <v>0.14560000000000001</v>
      </c>
      <c r="E30" s="10">
        <f t="shared" si="1"/>
        <v>27.040000000000003</v>
      </c>
    </row>
    <row r="31" spans="1:5" x14ac:dyDescent="0.25">
      <c r="A31" s="10">
        <v>-1.7399999999999999E-2</v>
      </c>
      <c r="B31" s="10">
        <v>-5.4</v>
      </c>
      <c r="C31" s="10">
        <v>-2.5999999999999999E-2</v>
      </c>
      <c r="D31" s="10">
        <f t="shared" si="0"/>
        <v>0.1404</v>
      </c>
      <c r="E31" s="10">
        <f t="shared" si="1"/>
        <v>29.160000000000004</v>
      </c>
    </row>
    <row r="32" spans="1:5" x14ac:dyDescent="0.25">
      <c r="A32" s="10">
        <v>-1.7299999999999999E-2</v>
      </c>
      <c r="B32" s="10">
        <v>-6.4</v>
      </c>
      <c r="C32" s="10">
        <v>-0.02</v>
      </c>
      <c r="D32" s="10">
        <f t="shared" si="0"/>
        <v>0.128</v>
      </c>
      <c r="E32" s="10">
        <f t="shared" si="1"/>
        <v>40.960000000000008</v>
      </c>
    </row>
    <row r="33" spans="1:5" x14ac:dyDescent="0.25">
      <c r="A33" s="10">
        <v>-1.72E-2</v>
      </c>
      <c r="B33" s="10">
        <v>-6.4</v>
      </c>
      <c r="C33" s="10">
        <v>-0.02</v>
      </c>
      <c r="D33" s="10">
        <f t="shared" si="0"/>
        <v>0.128</v>
      </c>
      <c r="E33" s="10">
        <f t="shared" si="1"/>
        <v>40.960000000000008</v>
      </c>
    </row>
    <row r="34" spans="1:5" x14ac:dyDescent="0.25">
      <c r="A34" s="10">
        <v>-1.7100000000000001E-2</v>
      </c>
      <c r="B34" s="10">
        <v>-7.2</v>
      </c>
      <c r="C34" s="10">
        <v>-1.2E-2</v>
      </c>
      <c r="D34" s="10">
        <f t="shared" si="0"/>
        <v>8.6400000000000005E-2</v>
      </c>
      <c r="E34" s="10">
        <f t="shared" si="1"/>
        <v>51.84</v>
      </c>
    </row>
    <row r="35" spans="1:5" x14ac:dyDescent="0.25">
      <c r="A35" s="10">
        <v>-1.7000000000000001E-2</v>
      </c>
      <c r="B35" s="10">
        <v>-7.2</v>
      </c>
      <c r="C35" s="10">
        <v>-1.2E-2</v>
      </c>
      <c r="D35" s="10">
        <f t="shared" si="0"/>
        <v>8.6400000000000005E-2</v>
      </c>
      <c r="E35" s="10">
        <f t="shared" si="1"/>
        <v>51.84</v>
      </c>
    </row>
    <row r="36" spans="1:5" x14ac:dyDescent="0.25">
      <c r="A36" s="10">
        <v>-1.6899999999999998E-2</v>
      </c>
      <c r="B36" s="10">
        <v>-8.4</v>
      </c>
      <c r="C36" s="10">
        <v>-4.0000000000000001E-3</v>
      </c>
      <c r="D36" s="10">
        <f t="shared" si="0"/>
        <v>3.3600000000000005E-2</v>
      </c>
      <c r="E36" s="10">
        <f t="shared" si="1"/>
        <v>70.56</v>
      </c>
    </row>
    <row r="37" spans="1:5" x14ac:dyDescent="0.25">
      <c r="A37" s="10">
        <v>-1.6799999999999999E-2</v>
      </c>
      <c r="B37" s="10">
        <v>-8.4</v>
      </c>
      <c r="C37" s="10">
        <v>-4.0000000000000001E-3</v>
      </c>
      <c r="D37" s="10">
        <f t="shared" si="0"/>
        <v>3.3600000000000005E-2</v>
      </c>
      <c r="E37" s="10">
        <f t="shared" si="1"/>
        <v>70.56</v>
      </c>
    </row>
    <row r="38" spans="1:5" x14ac:dyDescent="0.25">
      <c r="A38" s="10">
        <v>-1.67E-2</v>
      </c>
      <c r="B38" s="10">
        <v>-9.1999999999999993</v>
      </c>
      <c r="C38" s="10">
        <v>6.0000000000000001E-3</v>
      </c>
      <c r="D38" s="10">
        <f t="shared" si="0"/>
        <v>5.5199999999999999E-2</v>
      </c>
      <c r="E38" s="10">
        <f t="shared" si="1"/>
        <v>84.639999999999986</v>
      </c>
    </row>
    <row r="39" spans="1:5" x14ac:dyDescent="0.25">
      <c r="A39" s="10">
        <v>-1.66E-2</v>
      </c>
      <c r="B39" s="10">
        <v>-9.1999999999999993</v>
      </c>
      <c r="C39" s="10">
        <v>6.0000000000000001E-3</v>
      </c>
      <c r="D39" s="10">
        <f t="shared" si="0"/>
        <v>5.5199999999999999E-2</v>
      </c>
      <c r="E39" s="10">
        <f t="shared" si="1"/>
        <v>84.639999999999986</v>
      </c>
    </row>
    <row r="40" spans="1:5" x14ac:dyDescent="0.25">
      <c r="A40" s="10">
        <v>-1.6500000000000001E-2</v>
      </c>
      <c r="B40" s="10">
        <v>-9.6</v>
      </c>
      <c r="C40" s="10">
        <v>1.4E-2</v>
      </c>
      <c r="D40" s="10">
        <f t="shared" si="0"/>
        <v>0.13439999999999999</v>
      </c>
      <c r="E40" s="10">
        <f t="shared" si="1"/>
        <v>92.16</v>
      </c>
    </row>
    <row r="41" spans="1:5" x14ac:dyDescent="0.25">
      <c r="A41" s="10">
        <v>-1.6400000000000001E-2</v>
      </c>
      <c r="B41" s="10">
        <v>-10</v>
      </c>
      <c r="C41" s="10">
        <v>1.4E-2</v>
      </c>
      <c r="D41" s="10">
        <f t="shared" si="0"/>
        <v>0.14000000000000001</v>
      </c>
      <c r="E41" s="10">
        <f t="shared" si="1"/>
        <v>100</v>
      </c>
    </row>
    <row r="42" spans="1:5" x14ac:dyDescent="0.25">
      <c r="A42" s="10">
        <v>-1.6299999999999999E-2</v>
      </c>
      <c r="B42" s="10">
        <v>-11</v>
      </c>
      <c r="C42" s="10">
        <v>2.1999999999999999E-2</v>
      </c>
      <c r="D42" s="10">
        <f t="shared" si="0"/>
        <v>0.24199999999999999</v>
      </c>
      <c r="E42" s="10">
        <f t="shared" si="1"/>
        <v>121</v>
      </c>
    </row>
    <row r="43" spans="1:5" x14ac:dyDescent="0.25">
      <c r="A43" s="10">
        <v>-1.6199999999999999E-2</v>
      </c>
      <c r="B43" s="10">
        <v>-11</v>
      </c>
      <c r="C43" s="10">
        <v>2.1999999999999999E-2</v>
      </c>
      <c r="D43" s="10">
        <f t="shared" si="0"/>
        <v>0.24199999999999999</v>
      </c>
      <c r="E43" s="10">
        <f t="shared" si="1"/>
        <v>121</v>
      </c>
    </row>
    <row r="44" spans="1:5" x14ac:dyDescent="0.25">
      <c r="A44" s="10">
        <v>-1.61E-2</v>
      </c>
      <c r="B44" s="10">
        <v>-11.8</v>
      </c>
      <c r="C44" s="10">
        <v>2.8000000000000001E-2</v>
      </c>
      <c r="D44" s="10">
        <f t="shared" si="0"/>
        <v>0.33040000000000003</v>
      </c>
      <c r="E44" s="10">
        <f t="shared" si="1"/>
        <v>139.24</v>
      </c>
    </row>
    <row r="45" spans="1:5" x14ac:dyDescent="0.25">
      <c r="A45" s="10">
        <v>-1.6E-2</v>
      </c>
      <c r="B45" s="10">
        <v>-12</v>
      </c>
      <c r="C45" s="10">
        <v>0.03</v>
      </c>
      <c r="D45" s="10">
        <f t="shared" si="0"/>
        <v>0.36</v>
      </c>
      <c r="E45" s="10">
        <f t="shared" si="1"/>
        <v>144</v>
      </c>
    </row>
    <row r="46" spans="1:5" x14ac:dyDescent="0.25">
      <c r="A46" s="10">
        <v>-1.5900000000000001E-2</v>
      </c>
      <c r="B46" s="10">
        <v>-13</v>
      </c>
      <c r="C46" s="10">
        <v>3.7999999999999999E-2</v>
      </c>
      <c r="D46" s="10">
        <f t="shared" si="0"/>
        <v>0.49399999999999999</v>
      </c>
      <c r="E46" s="10">
        <f t="shared" si="1"/>
        <v>169</v>
      </c>
    </row>
    <row r="47" spans="1:5" x14ac:dyDescent="0.25">
      <c r="A47" s="10">
        <v>-1.5800000000000002E-2</v>
      </c>
      <c r="B47" s="10">
        <v>-12.8</v>
      </c>
      <c r="C47" s="10">
        <v>3.7999999999999999E-2</v>
      </c>
      <c r="D47" s="10">
        <f t="shared" si="0"/>
        <v>0.4864</v>
      </c>
      <c r="E47" s="10">
        <f t="shared" si="1"/>
        <v>163.84000000000003</v>
      </c>
    </row>
    <row r="48" spans="1:5" x14ac:dyDescent="0.25">
      <c r="A48" s="10">
        <v>-1.5699999999999999E-2</v>
      </c>
      <c r="B48" s="10">
        <v>-13.4</v>
      </c>
      <c r="C48" s="10">
        <v>4.3999999999999997E-2</v>
      </c>
      <c r="D48" s="10">
        <f t="shared" si="0"/>
        <v>0.58960000000000001</v>
      </c>
      <c r="E48" s="10">
        <f t="shared" si="1"/>
        <v>179.56</v>
      </c>
    </row>
    <row r="49" spans="1:5" x14ac:dyDescent="0.25">
      <c r="A49" s="10">
        <v>-1.5599999999999999E-2</v>
      </c>
      <c r="B49" s="10">
        <v>-13.6</v>
      </c>
      <c r="C49" s="10">
        <v>4.3999999999999997E-2</v>
      </c>
      <c r="D49" s="10">
        <f t="shared" si="0"/>
        <v>0.59839999999999993</v>
      </c>
      <c r="E49" s="10">
        <f t="shared" si="1"/>
        <v>184.95999999999998</v>
      </c>
    </row>
    <row r="50" spans="1:5" x14ac:dyDescent="0.25">
      <c r="A50" s="10">
        <v>-1.55E-2</v>
      </c>
      <c r="B50" s="10">
        <v>-14</v>
      </c>
      <c r="C50" s="10">
        <v>5.1999999999999998E-2</v>
      </c>
      <c r="D50" s="10">
        <f t="shared" si="0"/>
        <v>0.72799999999999998</v>
      </c>
      <c r="E50" s="10">
        <f t="shared" si="1"/>
        <v>196</v>
      </c>
    </row>
    <row r="51" spans="1:5" x14ac:dyDescent="0.25">
      <c r="A51" s="10">
        <v>-1.54E-2</v>
      </c>
      <c r="B51" s="10">
        <v>-14</v>
      </c>
      <c r="C51" s="10">
        <v>0.05</v>
      </c>
      <c r="D51" s="10">
        <f t="shared" si="0"/>
        <v>0.70000000000000007</v>
      </c>
      <c r="E51" s="10">
        <f t="shared" si="1"/>
        <v>196</v>
      </c>
    </row>
    <row r="52" spans="1:5" x14ac:dyDescent="0.25">
      <c r="A52" s="10">
        <v>-1.5299999999999999E-2</v>
      </c>
      <c r="B52" s="10">
        <v>-14.4</v>
      </c>
      <c r="C52" s="10">
        <v>5.8000000000000003E-2</v>
      </c>
      <c r="D52" s="10">
        <f t="shared" si="0"/>
        <v>0.83520000000000005</v>
      </c>
      <c r="E52" s="10">
        <f t="shared" si="1"/>
        <v>207.36</v>
      </c>
    </row>
    <row r="53" spans="1:5" x14ac:dyDescent="0.25">
      <c r="A53" s="10">
        <v>-1.52E-2</v>
      </c>
      <c r="B53" s="10">
        <v>-14.4</v>
      </c>
      <c r="C53" s="10">
        <v>0.06</v>
      </c>
      <c r="D53" s="10">
        <f t="shared" si="0"/>
        <v>0.86399999999999999</v>
      </c>
      <c r="E53" s="10">
        <f t="shared" si="1"/>
        <v>207.36</v>
      </c>
    </row>
    <row r="54" spans="1:5" x14ac:dyDescent="0.25">
      <c r="A54" s="10">
        <v>-1.5100000000000001E-2</v>
      </c>
      <c r="B54" s="10">
        <v>-14.8</v>
      </c>
      <c r="C54" s="10">
        <v>6.59E-2</v>
      </c>
      <c r="D54" s="10">
        <f t="shared" si="0"/>
        <v>0.97532000000000008</v>
      </c>
      <c r="E54" s="10">
        <f t="shared" si="1"/>
        <v>219.04000000000002</v>
      </c>
    </row>
    <row r="55" spans="1:5" x14ac:dyDescent="0.25">
      <c r="A55" s="10">
        <v>-1.4999999999999999E-2</v>
      </c>
      <c r="B55" s="10">
        <v>-14.8</v>
      </c>
      <c r="C55" s="10">
        <v>6.4000000000000001E-2</v>
      </c>
      <c r="D55" s="10">
        <f t="shared" si="0"/>
        <v>0.94720000000000004</v>
      </c>
      <c r="E55" s="10">
        <f t="shared" si="1"/>
        <v>219.04000000000002</v>
      </c>
    </row>
    <row r="56" spans="1:5" x14ac:dyDescent="0.25">
      <c r="A56" s="10">
        <v>-1.49E-2</v>
      </c>
      <c r="B56" s="10">
        <v>-15</v>
      </c>
      <c r="C56" s="10">
        <v>7.0000000000000007E-2</v>
      </c>
      <c r="D56" s="10">
        <f t="shared" si="0"/>
        <v>1.05</v>
      </c>
      <c r="E56" s="10">
        <f t="shared" si="1"/>
        <v>225</v>
      </c>
    </row>
    <row r="57" spans="1:5" x14ac:dyDescent="0.25">
      <c r="A57" s="10">
        <v>-1.4800000000000001E-2</v>
      </c>
      <c r="B57" s="10">
        <v>-15</v>
      </c>
      <c r="C57" s="10">
        <v>7.0000000000000007E-2</v>
      </c>
      <c r="D57" s="10">
        <f t="shared" si="0"/>
        <v>1.05</v>
      </c>
      <c r="E57" s="10">
        <f t="shared" si="1"/>
        <v>225</v>
      </c>
    </row>
    <row r="58" spans="1:5" x14ac:dyDescent="0.25">
      <c r="A58" s="10">
        <v>-1.47E-2</v>
      </c>
      <c r="B58" s="10">
        <v>-15.2</v>
      </c>
      <c r="C58" s="10">
        <v>7.5899999999999995E-2</v>
      </c>
      <c r="D58" s="10">
        <f t="shared" si="0"/>
        <v>1.1536799999999998</v>
      </c>
      <c r="E58" s="10">
        <f t="shared" si="1"/>
        <v>231.04</v>
      </c>
    </row>
    <row r="59" spans="1:5" x14ac:dyDescent="0.25">
      <c r="A59" s="10">
        <v>-1.46E-2</v>
      </c>
      <c r="B59" s="10">
        <v>-15.2</v>
      </c>
      <c r="C59" s="10">
        <v>7.5899999999999995E-2</v>
      </c>
      <c r="D59" s="10">
        <f t="shared" si="0"/>
        <v>1.1536799999999998</v>
      </c>
      <c r="E59" s="10">
        <f t="shared" si="1"/>
        <v>231.04</v>
      </c>
    </row>
    <row r="60" spans="1:5" x14ac:dyDescent="0.25">
      <c r="A60" s="10">
        <v>-1.4500000000000001E-2</v>
      </c>
      <c r="B60" s="10">
        <v>-15</v>
      </c>
      <c r="C60" s="10">
        <v>8.1900000000000001E-2</v>
      </c>
      <c r="D60" s="10">
        <f t="shared" si="0"/>
        <v>1.2284999999999999</v>
      </c>
      <c r="E60" s="10">
        <f t="shared" si="1"/>
        <v>225</v>
      </c>
    </row>
    <row r="61" spans="1:5" x14ac:dyDescent="0.25">
      <c r="A61" s="10">
        <v>-1.44E-2</v>
      </c>
      <c r="B61" s="10">
        <v>-15.2</v>
      </c>
      <c r="C61" s="10">
        <v>8.1900000000000001E-2</v>
      </c>
      <c r="D61" s="10">
        <f t="shared" si="0"/>
        <v>1.24488</v>
      </c>
      <c r="E61" s="10">
        <f t="shared" si="1"/>
        <v>231.04</v>
      </c>
    </row>
    <row r="62" spans="1:5" x14ac:dyDescent="0.25">
      <c r="A62" s="10">
        <v>-1.43E-2</v>
      </c>
      <c r="B62" s="10">
        <v>-15</v>
      </c>
      <c r="C62" s="10">
        <v>8.5999999999999993E-2</v>
      </c>
      <c r="D62" s="10">
        <f t="shared" si="0"/>
        <v>1.2899999999999998</v>
      </c>
      <c r="E62" s="10">
        <f t="shared" si="1"/>
        <v>225</v>
      </c>
    </row>
    <row r="63" spans="1:5" x14ac:dyDescent="0.25">
      <c r="A63" s="10">
        <v>-1.4200000000000001E-2</v>
      </c>
      <c r="B63" s="10">
        <v>-15.2</v>
      </c>
      <c r="C63" s="10">
        <v>8.5999999999999993E-2</v>
      </c>
      <c r="D63" s="10">
        <f t="shared" si="0"/>
        <v>1.3071999999999999</v>
      </c>
      <c r="E63" s="10">
        <f t="shared" si="1"/>
        <v>231.04</v>
      </c>
    </row>
    <row r="64" spans="1:5" x14ac:dyDescent="0.25">
      <c r="A64" s="10">
        <v>-1.41E-2</v>
      </c>
      <c r="B64" s="10">
        <v>-15</v>
      </c>
      <c r="C64" s="10">
        <v>0.09</v>
      </c>
      <c r="D64" s="10">
        <f t="shared" si="0"/>
        <v>1.3499999999999999</v>
      </c>
      <c r="E64" s="10">
        <f t="shared" si="1"/>
        <v>225</v>
      </c>
    </row>
    <row r="65" spans="1:5" x14ac:dyDescent="0.25">
      <c r="A65" s="10">
        <v>-1.4E-2</v>
      </c>
      <c r="B65" s="10">
        <v>-15.2</v>
      </c>
      <c r="C65" s="10">
        <v>0.09</v>
      </c>
      <c r="D65" s="10">
        <f t="shared" si="0"/>
        <v>1.3679999999999999</v>
      </c>
      <c r="E65" s="10">
        <f t="shared" si="1"/>
        <v>231.04</v>
      </c>
    </row>
    <row r="66" spans="1:5" x14ac:dyDescent="0.25">
      <c r="A66" s="10">
        <v>-1.3899999999999999E-2</v>
      </c>
      <c r="B66" s="10">
        <v>-15</v>
      </c>
      <c r="C66" s="10">
        <v>9.4E-2</v>
      </c>
      <c r="D66" s="10">
        <f t="shared" si="0"/>
        <v>1.41</v>
      </c>
      <c r="E66" s="10">
        <f t="shared" si="1"/>
        <v>225</v>
      </c>
    </row>
    <row r="67" spans="1:5" x14ac:dyDescent="0.25">
      <c r="A67" s="10">
        <v>-1.38E-2</v>
      </c>
      <c r="B67" s="10">
        <v>-15.2</v>
      </c>
      <c r="C67" s="10">
        <v>9.4E-2</v>
      </c>
      <c r="D67" s="10">
        <f t="shared" ref="D67:D130" si="2">ABS(B67*C67)</f>
        <v>1.4287999999999998</v>
      </c>
      <c r="E67" s="10">
        <f t="shared" ref="E67:E130" si="3">B67*B67</f>
        <v>231.04</v>
      </c>
    </row>
    <row r="68" spans="1:5" x14ac:dyDescent="0.25">
      <c r="A68" s="10">
        <v>-1.37E-2</v>
      </c>
      <c r="B68" s="10">
        <v>-14.8</v>
      </c>
      <c r="C68" s="10">
        <v>9.6000000000000002E-2</v>
      </c>
      <c r="D68" s="10">
        <f t="shared" si="2"/>
        <v>1.4208000000000001</v>
      </c>
      <c r="E68" s="10">
        <f t="shared" si="3"/>
        <v>219.04000000000002</v>
      </c>
    </row>
    <row r="69" spans="1:5" x14ac:dyDescent="0.25">
      <c r="A69" s="10">
        <v>-1.3599999999999999E-2</v>
      </c>
      <c r="B69" s="10">
        <v>-15</v>
      </c>
      <c r="C69" s="10">
        <v>9.8000000000000004E-2</v>
      </c>
      <c r="D69" s="10">
        <f t="shared" si="2"/>
        <v>1.47</v>
      </c>
      <c r="E69" s="10">
        <f t="shared" si="3"/>
        <v>225</v>
      </c>
    </row>
    <row r="70" spans="1:5" x14ac:dyDescent="0.25">
      <c r="A70" s="10">
        <v>-1.35E-2</v>
      </c>
      <c r="B70" s="10">
        <v>-14.8</v>
      </c>
      <c r="C70" s="10">
        <v>0.1</v>
      </c>
      <c r="D70" s="10">
        <f t="shared" si="2"/>
        <v>1.4800000000000002</v>
      </c>
      <c r="E70" s="10">
        <f t="shared" si="3"/>
        <v>219.04000000000002</v>
      </c>
    </row>
    <row r="71" spans="1:5" x14ac:dyDescent="0.25">
      <c r="A71" s="10">
        <v>-1.34E-2</v>
      </c>
      <c r="B71" s="10">
        <v>-14.8</v>
      </c>
      <c r="C71" s="10">
        <v>0.10199999999999999</v>
      </c>
      <c r="D71" s="10">
        <f t="shared" si="2"/>
        <v>1.5096000000000001</v>
      </c>
      <c r="E71" s="10">
        <f t="shared" si="3"/>
        <v>219.04000000000002</v>
      </c>
    </row>
    <row r="72" spans="1:5" x14ac:dyDescent="0.25">
      <c r="A72" s="10">
        <v>-1.3299999999999999E-2</v>
      </c>
      <c r="B72" s="10">
        <v>-14.4</v>
      </c>
      <c r="C72" s="10">
        <v>0.1</v>
      </c>
      <c r="D72" s="10">
        <f t="shared" si="2"/>
        <v>1.4400000000000002</v>
      </c>
      <c r="E72" s="10">
        <f t="shared" si="3"/>
        <v>207.36</v>
      </c>
    </row>
    <row r="73" spans="1:5" x14ac:dyDescent="0.25">
      <c r="A73" s="10">
        <v>-1.32E-2</v>
      </c>
      <c r="B73" s="10">
        <v>-14.6</v>
      </c>
      <c r="C73" s="10">
        <v>0.10199999999999999</v>
      </c>
      <c r="D73" s="10">
        <f t="shared" si="2"/>
        <v>1.4891999999999999</v>
      </c>
      <c r="E73" s="10">
        <f t="shared" si="3"/>
        <v>213.16</v>
      </c>
    </row>
    <row r="74" spans="1:5" x14ac:dyDescent="0.25">
      <c r="A74" s="10">
        <v>-1.3100000000000001E-2</v>
      </c>
      <c r="B74" s="10">
        <v>-13.8</v>
      </c>
      <c r="C74" s="10">
        <v>0.104</v>
      </c>
      <c r="D74" s="10">
        <f t="shared" si="2"/>
        <v>1.4352</v>
      </c>
      <c r="E74" s="10">
        <f t="shared" si="3"/>
        <v>190.44000000000003</v>
      </c>
    </row>
    <row r="75" spans="1:5" x14ac:dyDescent="0.25">
      <c r="A75" s="10">
        <v>-1.2999999999999999E-2</v>
      </c>
      <c r="B75" s="10">
        <v>-13.8</v>
      </c>
      <c r="C75" s="10">
        <v>0.104</v>
      </c>
      <c r="D75" s="10">
        <f t="shared" si="2"/>
        <v>1.4352</v>
      </c>
      <c r="E75" s="10">
        <f t="shared" si="3"/>
        <v>190.44000000000003</v>
      </c>
    </row>
    <row r="76" spans="1:5" x14ac:dyDescent="0.25">
      <c r="A76" s="10">
        <v>-1.29E-2</v>
      </c>
      <c r="B76" s="10">
        <v>-13.4</v>
      </c>
      <c r="C76" s="10">
        <v>0.106</v>
      </c>
      <c r="D76" s="10">
        <f t="shared" si="2"/>
        <v>1.4204000000000001</v>
      </c>
      <c r="E76" s="10">
        <f t="shared" si="3"/>
        <v>179.56</v>
      </c>
    </row>
    <row r="77" spans="1:5" x14ac:dyDescent="0.25">
      <c r="A77" s="10">
        <v>-1.2800000000000001E-2</v>
      </c>
      <c r="B77" s="10">
        <v>-13.4</v>
      </c>
      <c r="C77" s="10">
        <v>0.104</v>
      </c>
      <c r="D77" s="10">
        <f t="shared" si="2"/>
        <v>1.3935999999999999</v>
      </c>
      <c r="E77" s="10">
        <f t="shared" si="3"/>
        <v>179.56</v>
      </c>
    </row>
    <row r="78" spans="1:5" x14ac:dyDescent="0.25">
      <c r="A78" s="10">
        <v>-1.2699999999999999E-2</v>
      </c>
      <c r="B78" s="10">
        <v>-12.8</v>
      </c>
      <c r="C78" s="10">
        <v>0.106</v>
      </c>
      <c r="D78" s="10">
        <f t="shared" si="2"/>
        <v>1.3568</v>
      </c>
      <c r="E78" s="10">
        <f t="shared" si="3"/>
        <v>163.84000000000003</v>
      </c>
    </row>
    <row r="79" spans="1:5" x14ac:dyDescent="0.25">
      <c r="A79" s="10">
        <v>-1.26E-2</v>
      </c>
      <c r="B79" s="10">
        <v>-12.8</v>
      </c>
      <c r="C79" s="10">
        <v>0.106</v>
      </c>
      <c r="D79" s="10">
        <f t="shared" si="2"/>
        <v>1.3568</v>
      </c>
      <c r="E79" s="10">
        <f t="shared" si="3"/>
        <v>163.84000000000003</v>
      </c>
    </row>
    <row r="80" spans="1:5" x14ac:dyDescent="0.25">
      <c r="A80" s="10">
        <v>-1.2500000000000001E-2</v>
      </c>
      <c r="B80" s="10">
        <v>-12.2</v>
      </c>
      <c r="C80" s="10">
        <v>0.104</v>
      </c>
      <c r="D80" s="10">
        <f t="shared" si="2"/>
        <v>1.2687999999999999</v>
      </c>
      <c r="E80" s="10">
        <f t="shared" si="3"/>
        <v>148.83999999999997</v>
      </c>
    </row>
    <row r="81" spans="1:5" x14ac:dyDescent="0.25">
      <c r="A81" s="10">
        <v>-1.24E-2</v>
      </c>
      <c r="B81" s="10">
        <v>-12</v>
      </c>
      <c r="C81" s="10">
        <v>0.104</v>
      </c>
      <c r="D81" s="10">
        <f t="shared" si="2"/>
        <v>1.248</v>
      </c>
      <c r="E81" s="10">
        <f t="shared" si="3"/>
        <v>144</v>
      </c>
    </row>
    <row r="82" spans="1:5" x14ac:dyDescent="0.25">
      <c r="A82" s="10">
        <v>-1.23E-2</v>
      </c>
      <c r="B82" s="10">
        <v>-11.4</v>
      </c>
      <c r="C82" s="10">
        <v>0.106</v>
      </c>
      <c r="D82" s="10">
        <f t="shared" si="2"/>
        <v>1.2083999999999999</v>
      </c>
      <c r="E82" s="10">
        <f t="shared" si="3"/>
        <v>129.96</v>
      </c>
    </row>
    <row r="83" spans="1:5" x14ac:dyDescent="0.25">
      <c r="A83" s="10">
        <v>-1.2200000000000001E-2</v>
      </c>
      <c r="B83" s="10">
        <v>-11.4</v>
      </c>
      <c r="C83" s="10">
        <v>0.106</v>
      </c>
      <c r="D83" s="10">
        <f t="shared" si="2"/>
        <v>1.2083999999999999</v>
      </c>
      <c r="E83" s="10">
        <f t="shared" si="3"/>
        <v>129.96</v>
      </c>
    </row>
    <row r="84" spans="1:5" x14ac:dyDescent="0.25">
      <c r="A84" s="10">
        <v>-1.21E-2</v>
      </c>
      <c r="B84" s="10">
        <v>-10.8</v>
      </c>
      <c r="C84" s="10">
        <v>0.10199999999999999</v>
      </c>
      <c r="D84" s="10">
        <f t="shared" si="2"/>
        <v>1.1015999999999999</v>
      </c>
      <c r="E84" s="10">
        <f t="shared" si="3"/>
        <v>116.64000000000001</v>
      </c>
    </row>
    <row r="85" spans="1:5" x14ac:dyDescent="0.25">
      <c r="A85" s="10">
        <v>-1.2E-2</v>
      </c>
      <c r="B85" s="10">
        <v>-10.6</v>
      </c>
      <c r="C85" s="10">
        <v>0.104</v>
      </c>
      <c r="D85" s="10">
        <f t="shared" si="2"/>
        <v>1.1023999999999998</v>
      </c>
      <c r="E85" s="10">
        <f t="shared" si="3"/>
        <v>112.36</v>
      </c>
    </row>
    <row r="86" spans="1:5" x14ac:dyDescent="0.25">
      <c r="A86" s="10">
        <v>-1.1900000000000001E-2</v>
      </c>
      <c r="B86" s="10">
        <v>-9.6</v>
      </c>
      <c r="C86" s="10">
        <v>0.10199999999999999</v>
      </c>
      <c r="D86" s="10">
        <f t="shared" si="2"/>
        <v>0.97919999999999985</v>
      </c>
      <c r="E86" s="10">
        <f t="shared" si="3"/>
        <v>92.16</v>
      </c>
    </row>
    <row r="87" spans="1:5" x14ac:dyDescent="0.25">
      <c r="A87" s="10">
        <v>-1.18E-2</v>
      </c>
      <c r="B87" s="10">
        <v>-9.4</v>
      </c>
      <c r="C87" s="10">
        <v>0.10199999999999999</v>
      </c>
      <c r="D87" s="10">
        <f t="shared" si="2"/>
        <v>0.95879999999999999</v>
      </c>
      <c r="E87" s="10">
        <f t="shared" si="3"/>
        <v>88.360000000000014</v>
      </c>
    </row>
    <row r="88" spans="1:5" x14ac:dyDescent="0.25">
      <c r="A88" s="10">
        <v>-1.17E-2</v>
      </c>
      <c r="B88" s="10">
        <v>-8.4</v>
      </c>
      <c r="C88" s="10">
        <v>0.1</v>
      </c>
      <c r="D88" s="10">
        <f t="shared" si="2"/>
        <v>0.84000000000000008</v>
      </c>
      <c r="E88" s="10">
        <f t="shared" si="3"/>
        <v>70.56</v>
      </c>
    </row>
    <row r="89" spans="1:5" x14ac:dyDescent="0.25">
      <c r="A89" s="10">
        <v>-1.1599999999999999E-2</v>
      </c>
      <c r="B89" s="10">
        <v>-8.4</v>
      </c>
      <c r="C89" s="10">
        <v>9.8000000000000004E-2</v>
      </c>
      <c r="D89" s="10">
        <f t="shared" si="2"/>
        <v>0.82320000000000004</v>
      </c>
      <c r="E89" s="10">
        <f t="shared" si="3"/>
        <v>70.56</v>
      </c>
    </row>
    <row r="90" spans="1:5" x14ac:dyDescent="0.25">
      <c r="A90" s="10">
        <v>-1.15E-2</v>
      </c>
      <c r="B90" s="10">
        <v>-7.4</v>
      </c>
      <c r="C90" s="10">
        <v>9.4E-2</v>
      </c>
      <c r="D90" s="10">
        <f t="shared" si="2"/>
        <v>0.6956</v>
      </c>
      <c r="E90" s="10">
        <f t="shared" si="3"/>
        <v>54.760000000000005</v>
      </c>
    </row>
    <row r="91" spans="1:5" x14ac:dyDescent="0.25">
      <c r="A91" s="10">
        <v>-1.14E-2</v>
      </c>
      <c r="B91" s="10">
        <v>-7.2</v>
      </c>
      <c r="C91" s="10">
        <v>9.6000000000000002E-2</v>
      </c>
      <c r="D91" s="10">
        <f t="shared" si="2"/>
        <v>0.69120000000000004</v>
      </c>
      <c r="E91" s="10">
        <f t="shared" si="3"/>
        <v>51.84</v>
      </c>
    </row>
    <row r="92" spans="1:5" x14ac:dyDescent="0.25">
      <c r="A92" s="10">
        <v>-1.1299999999999999E-2</v>
      </c>
      <c r="B92" s="10">
        <v>-6.4</v>
      </c>
      <c r="C92" s="10">
        <v>9.1999999999999998E-2</v>
      </c>
      <c r="D92" s="10">
        <f t="shared" si="2"/>
        <v>0.58879999999999999</v>
      </c>
      <c r="E92" s="10">
        <f t="shared" si="3"/>
        <v>40.960000000000008</v>
      </c>
    </row>
    <row r="93" spans="1:5" x14ac:dyDescent="0.25">
      <c r="A93" s="10">
        <v>-1.12E-2</v>
      </c>
      <c r="B93" s="10">
        <v>-6.2</v>
      </c>
      <c r="C93" s="10">
        <v>9.1999999999999998E-2</v>
      </c>
      <c r="D93" s="10">
        <f t="shared" si="2"/>
        <v>0.57040000000000002</v>
      </c>
      <c r="E93" s="10">
        <f t="shared" si="3"/>
        <v>38.440000000000005</v>
      </c>
    </row>
    <row r="94" spans="1:5" x14ac:dyDescent="0.25">
      <c r="A94" s="10">
        <v>-1.11E-2</v>
      </c>
      <c r="B94" s="10">
        <v>-5.4</v>
      </c>
      <c r="C94" s="10">
        <v>8.7900000000000006E-2</v>
      </c>
      <c r="D94" s="10">
        <f t="shared" si="2"/>
        <v>0.47466000000000008</v>
      </c>
      <c r="E94" s="10">
        <f t="shared" si="3"/>
        <v>29.160000000000004</v>
      </c>
    </row>
    <row r="95" spans="1:5" x14ac:dyDescent="0.25">
      <c r="A95" s="10">
        <v>-1.0999999999999999E-2</v>
      </c>
      <c r="B95" s="10">
        <v>-5.4</v>
      </c>
      <c r="C95" s="10">
        <v>8.7900000000000006E-2</v>
      </c>
      <c r="D95" s="10">
        <f t="shared" si="2"/>
        <v>0.47466000000000008</v>
      </c>
      <c r="E95" s="10">
        <f t="shared" si="3"/>
        <v>29.160000000000004</v>
      </c>
    </row>
    <row r="96" spans="1:5" x14ac:dyDescent="0.25">
      <c r="A96" s="10">
        <v>-1.09E-2</v>
      </c>
      <c r="B96" s="10">
        <v>-4.4000000000000004</v>
      </c>
      <c r="C96" s="10">
        <v>8.1900000000000001E-2</v>
      </c>
      <c r="D96" s="10">
        <f t="shared" si="2"/>
        <v>0.36036000000000001</v>
      </c>
      <c r="E96" s="10">
        <f t="shared" si="3"/>
        <v>19.360000000000003</v>
      </c>
    </row>
    <row r="97" spans="1:5" x14ac:dyDescent="0.25">
      <c r="A97" s="10">
        <v>-1.0800000000000001E-2</v>
      </c>
      <c r="B97" s="10">
        <v>-4.2</v>
      </c>
      <c r="C97" s="10">
        <v>8.4000000000000005E-2</v>
      </c>
      <c r="D97" s="10">
        <f t="shared" si="2"/>
        <v>0.35280000000000006</v>
      </c>
      <c r="E97" s="10">
        <f t="shared" si="3"/>
        <v>17.64</v>
      </c>
    </row>
    <row r="98" spans="1:5" x14ac:dyDescent="0.25">
      <c r="A98" s="10">
        <v>-1.0699999999999999E-2</v>
      </c>
      <c r="B98" s="10">
        <v>-3.2</v>
      </c>
      <c r="C98" s="10">
        <v>7.8E-2</v>
      </c>
      <c r="D98" s="10">
        <f t="shared" si="2"/>
        <v>0.24960000000000002</v>
      </c>
      <c r="E98" s="10">
        <f t="shared" si="3"/>
        <v>10.240000000000002</v>
      </c>
    </row>
    <row r="99" spans="1:5" x14ac:dyDescent="0.25">
      <c r="A99" s="10">
        <v>-1.06E-2</v>
      </c>
      <c r="B99" s="10">
        <v>-3.2</v>
      </c>
      <c r="C99" s="10">
        <v>7.8E-2</v>
      </c>
      <c r="D99" s="10">
        <f t="shared" si="2"/>
        <v>0.24960000000000002</v>
      </c>
      <c r="E99" s="10">
        <f t="shared" si="3"/>
        <v>10.240000000000002</v>
      </c>
    </row>
    <row r="100" spans="1:5" x14ac:dyDescent="0.25">
      <c r="A100" s="10">
        <v>-1.0500000000000001E-2</v>
      </c>
      <c r="B100" s="10">
        <v>-1.8</v>
      </c>
      <c r="C100" s="10">
        <v>7.1999999999999995E-2</v>
      </c>
      <c r="D100" s="10">
        <f t="shared" si="2"/>
        <v>0.12959999999999999</v>
      </c>
      <c r="E100" s="10">
        <f t="shared" si="3"/>
        <v>3.24</v>
      </c>
    </row>
    <row r="101" spans="1:5" x14ac:dyDescent="0.25">
      <c r="A101" s="10">
        <v>-1.04E-2</v>
      </c>
      <c r="B101" s="10">
        <v>-1.6</v>
      </c>
      <c r="C101" s="10">
        <v>7.1999999999999995E-2</v>
      </c>
      <c r="D101" s="10">
        <f t="shared" si="2"/>
        <v>0.1152</v>
      </c>
      <c r="E101" s="10">
        <f t="shared" si="3"/>
        <v>2.5600000000000005</v>
      </c>
    </row>
    <row r="102" spans="1:5" x14ac:dyDescent="0.25">
      <c r="A102" s="10">
        <v>-1.03E-2</v>
      </c>
      <c r="B102" s="10">
        <v>-0.8</v>
      </c>
      <c r="C102" s="10">
        <v>6.59E-2</v>
      </c>
      <c r="D102" s="10">
        <f t="shared" si="2"/>
        <v>5.2720000000000003E-2</v>
      </c>
      <c r="E102" s="10">
        <f t="shared" si="3"/>
        <v>0.64000000000000012</v>
      </c>
    </row>
    <row r="103" spans="1:5" x14ac:dyDescent="0.25">
      <c r="A103" s="10">
        <v>-1.0200000000000001E-2</v>
      </c>
      <c r="B103" s="10">
        <v>-0.6</v>
      </c>
      <c r="C103" s="10">
        <v>6.59E-2</v>
      </c>
      <c r="D103" s="10">
        <f t="shared" si="2"/>
        <v>3.9539999999999999E-2</v>
      </c>
      <c r="E103" s="10">
        <f t="shared" si="3"/>
        <v>0.36</v>
      </c>
    </row>
    <row r="104" spans="1:5" x14ac:dyDescent="0.25">
      <c r="A104" s="10">
        <v>-1.01E-2</v>
      </c>
      <c r="B104" s="10">
        <v>0.4</v>
      </c>
      <c r="C104" s="10">
        <v>0.06</v>
      </c>
      <c r="D104" s="10">
        <f t="shared" si="2"/>
        <v>2.4E-2</v>
      </c>
      <c r="E104" s="10">
        <f t="shared" si="3"/>
        <v>0.16000000000000003</v>
      </c>
    </row>
    <row r="105" spans="1:5" x14ac:dyDescent="0.25">
      <c r="A105" s="10">
        <v>-0.01</v>
      </c>
      <c r="B105" s="10">
        <v>0.6</v>
      </c>
      <c r="C105" s="10">
        <v>0.06</v>
      </c>
      <c r="D105" s="10">
        <f t="shared" si="2"/>
        <v>3.5999999999999997E-2</v>
      </c>
      <c r="E105" s="10">
        <f t="shared" si="3"/>
        <v>0.36</v>
      </c>
    </row>
    <row r="106" spans="1:5" x14ac:dyDescent="0.25">
      <c r="A106" s="10">
        <v>-9.9000000000000008E-3</v>
      </c>
      <c r="B106" s="10">
        <v>1.6</v>
      </c>
      <c r="C106" s="10">
        <v>5.3999999999999999E-2</v>
      </c>
      <c r="D106" s="10">
        <f t="shared" si="2"/>
        <v>8.6400000000000005E-2</v>
      </c>
      <c r="E106" s="10">
        <f t="shared" si="3"/>
        <v>2.5600000000000005</v>
      </c>
    </row>
    <row r="107" spans="1:5" x14ac:dyDescent="0.25">
      <c r="A107" s="10">
        <v>-9.7999999999999997E-3</v>
      </c>
      <c r="B107" s="10">
        <v>1.6</v>
      </c>
      <c r="C107" s="10">
        <v>5.1999999999999998E-2</v>
      </c>
      <c r="D107" s="10">
        <f t="shared" si="2"/>
        <v>8.3199999999999996E-2</v>
      </c>
      <c r="E107" s="10">
        <f t="shared" si="3"/>
        <v>2.5600000000000005</v>
      </c>
    </row>
    <row r="108" spans="1:5" x14ac:dyDescent="0.25">
      <c r="A108" s="10">
        <v>-9.7000000000000003E-3</v>
      </c>
      <c r="B108" s="10">
        <v>2.6</v>
      </c>
      <c r="C108" s="10">
        <v>4.5999999999999999E-2</v>
      </c>
      <c r="D108" s="10">
        <f t="shared" si="2"/>
        <v>0.1196</v>
      </c>
      <c r="E108" s="10">
        <f t="shared" si="3"/>
        <v>6.7600000000000007</v>
      </c>
    </row>
    <row r="109" spans="1:5" x14ac:dyDescent="0.25">
      <c r="A109" s="10">
        <v>-9.5999999999999992E-3</v>
      </c>
      <c r="B109" s="10">
        <v>2.8</v>
      </c>
      <c r="C109" s="10">
        <v>4.3999999999999997E-2</v>
      </c>
      <c r="D109" s="10">
        <f t="shared" si="2"/>
        <v>0.12319999999999999</v>
      </c>
      <c r="E109" s="10">
        <f t="shared" si="3"/>
        <v>7.839999999999999</v>
      </c>
    </row>
    <row r="110" spans="1:5" x14ac:dyDescent="0.25">
      <c r="A110" s="10">
        <v>-9.4999999999999998E-3</v>
      </c>
      <c r="B110" s="10">
        <v>3.8</v>
      </c>
      <c r="C110" s="10">
        <v>3.7999999999999999E-2</v>
      </c>
      <c r="D110" s="10">
        <f t="shared" si="2"/>
        <v>0.1444</v>
      </c>
      <c r="E110" s="10">
        <f t="shared" si="3"/>
        <v>14.44</v>
      </c>
    </row>
    <row r="111" spans="1:5" x14ac:dyDescent="0.25">
      <c r="A111" s="10">
        <v>-9.4000000000000004E-3</v>
      </c>
      <c r="B111" s="10">
        <v>3.8</v>
      </c>
      <c r="C111" s="10">
        <v>3.7999999999999999E-2</v>
      </c>
      <c r="D111" s="10">
        <f t="shared" si="2"/>
        <v>0.1444</v>
      </c>
      <c r="E111" s="10">
        <f t="shared" si="3"/>
        <v>14.44</v>
      </c>
    </row>
    <row r="112" spans="1:5" x14ac:dyDescent="0.25">
      <c r="A112" s="10">
        <v>-9.2999999999999992E-3</v>
      </c>
      <c r="B112" s="10">
        <v>4.5999999999999996</v>
      </c>
      <c r="C112" s="10">
        <v>0.03</v>
      </c>
      <c r="D112" s="10">
        <f t="shared" si="2"/>
        <v>0.13799999999999998</v>
      </c>
      <c r="E112" s="10">
        <f t="shared" si="3"/>
        <v>21.159999999999997</v>
      </c>
    </row>
    <row r="113" spans="1:5" x14ac:dyDescent="0.25">
      <c r="A113" s="10">
        <v>-9.1999999999999998E-3</v>
      </c>
      <c r="B113" s="10">
        <v>4.5999999999999996</v>
      </c>
      <c r="C113" s="10">
        <v>0.03</v>
      </c>
      <c r="D113" s="10">
        <f t="shared" si="2"/>
        <v>0.13799999999999998</v>
      </c>
      <c r="E113" s="10">
        <f t="shared" si="3"/>
        <v>21.159999999999997</v>
      </c>
    </row>
    <row r="114" spans="1:5" x14ac:dyDescent="0.25">
      <c r="A114" s="10">
        <v>-9.1000000000000004E-3</v>
      </c>
      <c r="B114" s="10">
        <v>5.8</v>
      </c>
      <c r="C114" s="10">
        <v>2.4E-2</v>
      </c>
      <c r="D114" s="10">
        <f t="shared" si="2"/>
        <v>0.13919999999999999</v>
      </c>
      <c r="E114" s="10">
        <f t="shared" si="3"/>
        <v>33.64</v>
      </c>
    </row>
    <row r="115" spans="1:5" x14ac:dyDescent="0.25">
      <c r="A115" s="10">
        <v>-8.9999999999999993E-3</v>
      </c>
      <c r="B115" s="10">
        <v>6.2</v>
      </c>
      <c r="C115" s="10">
        <v>2.1999999999999999E-2</v>
      </c>
      <c r="D115" s="10">
        <f t="shared" si="2"/>
        <v>0.13639999999999999</v>
      </c>
      <c r="E115" s="10">
        <f t="shared" si="3"/>
        <v>38.440000000000005</v>
      </c>
    </row>
    <row r="116" spans="1:5" x14ac:dyDescent="0.25">
      <c r="A116" s="10">
        <v>-8.8999999999999999E-3</v>
      </c>
      <c r="B116" s="10">
        <v>7</v>
      </c>
      <c r="C116" s="10">
        <v>1.4E-2</v>
      </c>
      <c r="D116" s="10">
        <f t="shared" si="2"/>
        <v>9.8000000000000004E-2</v>
      </c>
      <c r="E116" s="10">
        <f t="shared" si="3"/>
        <v>49</v>
      </c>
    </row>
    <row r="117" spans="1:5" x14ac:dyDescent="0.25">
      <c r="A117" s="10">
        <v>-8.8000000000000005E-3</v>
      </c>
      <c r="B117" s="10">
        <v>7</v>
      </c>
      <c r="C117" s="10">
        <v>1.4E-2</v>
      </c>
      <c r="D117" s="10">
        <f t="shared" si="2"/>
        <v>9.8000000000000004E-2</v>
      </c>
      <c r="E117" s="10">
        <f t="shared" si="3"/>
        <v>49</v>
      </c>
    </row>
    <row r="118" spans="1:5" x14ac:dyDescent="0.25">
      <c r="A118" s="10">
        <v>-8.6999999999999994E-3</v>
      </c>
      <c r="B118" s="10">
        <v>8</v>
      </c>
      <c r="C118" s="10">
        <v>8.0000000000000002E-3</v>
      </c>
      <c r="D118" s="10">
        <f t="shared" si="2"/>
        <v>6.4000000000000001E-2</v>
      </c>
      <c r="E118" s="10">
        <f t="shared" si="3"/>
        <v>64</v>
      </c>
    </row>
    <row r="119" spans="1:5" x14ac:dyDescent="0.25">
      <c r="A119" s="10">
        <v>-8.6E-3</v>
      </c>
      <c r="B119" s="10">
        <v>8</v>
      </c>
      <c r="C119" s="10">
        <v>6.0000000000000001E-3</v>
      </c>
      <c r="D119" s="10">
        <f t="shared" si="2"/>
        <v>4.8000000000000001E-2</v>
      </c>
      <c r="E119" s="10">
        <f t="shared" si="3"/>
        <v>64</v>
      </c>
    </row>
    <row r="120" spans="1:5" x14ac:dyDescent="0.25">
      <c r="A120" s="10">
        <v>-8.5000000000000006E-3</v>
      </c>
      <c r="B120" s="10">
        <v>8.8000000000000007</v>
      </c>
      <c r="C120" s="10">
        <v>0</v>
      </c>
      <c r="D120" s="10">
        <f t="shared" si="2"/>
        <v>0</v>
      </c>
      <c r="E120" s="10">
        <f t="shared" si="3"/>
        <v>77.440000000000012</v>
      </c>
    </row>
    <row r="121" spans="1:5" x14ac:dyDescent="0.25">
      <c r="A121" s="10">
        <v>-8.3999999999999995E-3</v>
      </c>
      <c r="B121" s="10">
        <v>9</v>
      </c>
      <c r="C121" s="10">
        <v>-4.0000000000000001E-3</v>
      </c>
      <c r="D121" s="10">
        <f t="shared" si="2"/>
        <v>3.6000000000000004E-2</v>
      </c>
      <c r="E121" s="10">
        <f t="shared" si="3"/>
        <v>81</v>
      </c>
    </row>
    <row r="122" spans="1:5" x14ac:dyDescent="0.25">
      <c r="A122" s="10">
        <v>-8.3000000000000001E-3</v>
      </c>
      <c r="B122" s="10">
        <v>9.8000000000000007</v>
      </c>
      <c r="C122" s="10">
        <v>-0.01</v>
      </c>
      <c r="D122" s="10">
        <f t="shared" si="2"/>
        <v>9.8000000000000004E-2</v>
      </c>
      <c r="E122" s="10">
        <f t="shared" si="3"/>
        <v>96.04000000000002</v>
      </c>
    </row>
    <row r="123" spans="1:5" x14ac:dyDescent="0.25">
      <c r="A123" s="10">
        <v>-8.2000000000000007E-3</v>
      </c>
      <c r="B123" s="10">
        <v>9.6</v>
      </c>
      <c r="C123" s="10">
        <v>-0.01</v>
      </c>
      <c r="D123" s="10">
        <f t="shared" si="2"/>
        <v>9.6000000000000002E-2</v>
      </c>
      <c r="E123" s="10">
        <f t="shared" si="3"/>
        <v>92.16</v>
      </c>
    </row>
    <row r="124" spans="1:5" x14ac:dyDescent="0.25">
      <c r="A124" s="10">
        <v>-8.0999999999999996E-3</v>
      </c>
      <c r="B124" s="10">
        <v>10.6</v>
      </c>
      <c r="C124" s="10">
        <v>-1.7999999999999999E-2</v>
      </c>
      <c r="D124" s="10">
        <f t="shared" si="2"/>
        <v>0.19079999999999997</v>
      </c>
      <c r="E124" s="10">
        <f t="shared" si="3"/>
        <v>112.36</v>
      </c>
    </row>
    <row r="125" spans="1:5" x14ac:dyDescent="0.25">
      <c r="A125" s="10">
        <v>-8.0000000000000002E-3</v>
      </c>
      <c r="B125" s="10">
        <v>10.8</v>
      </c>
      <c r="C125" s="10">
        <v>-1.7999999999999999E-2</v>
      </c>
      <c r="D125" s="10">
        <f t="shared" si="2"/>
        <v>0.19439999999999999</v>
      </c>
      <c r="E125" s="10">
        <f t="shared" si="3"/>
        <v>116.64000000000001</v>
      </c>
    </row>
    <row r="126" spans="1:5" x14ac:dyDescent="0.25">
      <c r="A126" s="10">
        <v>-7.9000000000000008E-3</v>
      </c>
      <c r="B126" s="10">
        <v>11.6</v>
      </c>
      <c r="C126" s="10">
        <v>-2.5999999999999999E-2</v>
      </c>
      <c r="D126" s="10">
        <f t="shared" si="2"/>
        <v>0.30159999999999998</v>
      </c>
      <c r="E126" s="10">
        <f t="shared" si="3"/>
        <v>134.56</v>
      </c>
    </row>
    <row r="127" spans="1:5" x14ac:dyDescent="0.25">
      <c r="A127" s="10">
        <v>-7.7999999999999996E-3</v>
      </c>
      <c r="B127" s="10">
        <v>11.6</v>
      </c>
      <c r="C127" s="10">
        <v>-2.5999999999999999E-2</v>
      </c>
      <c r="D127" s="10">
        <f t="shared" si="2"/>
        <v>0.30159999999999998</v>
      </c>
      <c r="E127" s="10">
        <f t="shared" si="3"/>
        <v>134.56</v>
      </c>
    </row>
    <row r="128" spans="1:5" x14ac:dyDescent="0.25">
      <c r="A128" s="10">
        <v>-7.7000000000000002E-3</v>
      </c>
      <c r="B128" s="10">
        <v>12.8</v>
      </c>
      <c r="C128" s="10">
        <v>-3.2000000000000001E-2</v>
      </c>
      <c r="D128" s="10">
        <f t="shared" si="2"/>
        <v>0.40960000000000002</v>
      </c>
      <c r="E128" s="10">
        <f t="shared" si="3"/>
        <v>163.84000000000003</v>
      </c>
    </row>
    <row r="129" spans="1:5" x14ac:dyDescent="0.25">
      <c r="A129" s="10">
        <v>-7.6E-3</v>
      </c>
      <c r="B129" s="10">
        <v>13</v>
      </c>
      <c r="C129" s="10">
        <v>-3.4000000000000002E-2</v>
      </c>
      <c r="D129" s="10">
        <f t="shared" si="2"/>
        <v>0.44200000000000006</v>
      </c>
      <c r="E129" s="10">
        <f t="shared" si="3"/>
        <v>169</v>
      </c>
    </row>
    <row r="130" spans="1:5" x14ac:dyDescent="0.25">
      <c r="A130" s="10">
        <v>-7.4999999999999997E-3</v>
      </c>
      <c r="B130" s="10">
        <v>13.4</v>
      </c>
      <c r="C130" s="10">
        <v>-0.04</v>
      </c>
      <c r="D130" s="10">
        <f t="shared" si="2"/>
        <v>0.53600000000000003</v>
      </c>
      <c r="E130" s="10">
        <f t="shared" si="3"/>
        <v>179.56</v>
      </c>
    </row>
    <row r="131" spans="1:5" x14ac:dyDescent="0.25">
      <c r="A131" s="10">
        <v>-7.4000000000000003E-3</v>
      </c>
      <c r="B131" s="10">
        <v>13.4</v>
      </c>
      <c r="C131" s="10">
        <v>-4.2000000000000003E-2</v>
      </c>
      <c r="D131" s="10">
        <f t="shared" ref="D131:D168" si="4">ABS(B131*C131)</f>
        <v>0.56280000000000008</v>
      </c>
      <c r="E131" s="10">
        <f t="shared" ref="E131:E168" si="5">B131*B131</f>
        <v>179.56</v>
      </c>
    </row>
    <row r="132" spans="1:5" x14ac:dyDescent="0.25">
      <c r="A132" s="10">
        <v>-7.3000000000000001E-3</v>
      </c>
      <c r="B132" s="10">
        <v>14.2</v>
      </c>
      <c r="C132" s="10">
        <v>-4.8000000000000001E-2</v>
      </c>
      <c r="D132" s="10">
        <f t="shared" si="4"/>
        <v>0.68159999999999998</v>
      </c>
      <c r="E132" s="10">
        <f t="shared" si="5"/>
        <v>201.64</v>
      </c>
    </row>
    <row r="133" spans="1:5" x14ac:dyDescent="0.25">
      <c r="A133" s="10">
        <v>-7.1999999999999998E-3</v>
      </c>
      <c r="B133" s="10">
        <v>14.2</v>
      </c>
      <c r="C133" s="10">
        <v>-4.8000000000000001E-2</v>
      </c>
      <c r="D133" s="10">
        <f t="shared" si="4"/>
        <v>0.68159999999999998</v>
      </c>
      <c r="E133" s="10">
        <f t="shared" si="5"/>
        <v>201.64</v>
      </c>
    </row>
    <row r="134" spans="1:5" x14ac:dyDescent="0.25">
      <c r="A134" s="10">
        <v>-7.1000000000000004E-3</v>
      </c>
      <c r="B134" s="10">
        <v>14.6</v>
      </c>
      <c r="C134" s="10">
        <v>-5.3999999999999999E-2</v>
      </c>
      <c r="D134" s="10">
        <f t="shared" si="4"/>
        <v>0.78839999999999999</v>
      </c>
      <c r="E134" s="10">
        <f t="shared" si="5"/>
        <v>213.16</v>
      </c>
    </row>
    <row r="135" spans="1:5" x14ac:dyDescent="0.25">
      <c r="A135" s="10">
        <v>-7.0000000000000001E-3</v>
      </c>
      <c r="B135" s="10">
        <v>14.6</v>
      </c>
      <c r="C135" s="10">
        <v>-5.6000000000000001E-2</v>
      </c>
      <c r="D135" s="10">
        <f t="shared" si="4"/>
        <v>0.81759999999999999</v>
      </c>
      <c r="E135" s="10">
        <f t="shared" si="5"/>
        <v>213.16</v>
      </c>
    </row>
    <row r="136" spans="1:5" x14ac:dyDescent="0.25">
      <c r="A136" s="10">
        <v>-6.8999999999999999E-3</v>
      </c>
      <c r="B136" s="10">
        <v>15</v>
      </c>
      <c r="C136" s="10">
        <v>-6.2E-2</v>
      </c>
      <c r="D136" s="10">
        <f t="shared" si="4"/>
        <v>0.92999999999999994</v>
      </c>
      <c r="E136" s="10">
        <f t="shared" si="5"/>
        <v>225</v>
      </c>
    </row>
    <row r="137" spans="1:5" x14ac:dyDescent="0.25">
      <c r="A137" s="10">
        <v>-6.7999999999999996E-3</v>
      </c>
      <c r="B137" s="10">
        <v>15</v>
      </c>
      <c r="C137" s="10">
        <v>-6.2E-2</v>
      </c>
      <c r="D137" s="10">
        <f t="shared" si="4"/>
        <v>0.92999999999999994</v>
      </c>
      <c r="E137" s="10">
        <f t="shared" si="5"/>
        <v>225</v>
      </c>
    </row>
    <row r="138" spans="1:5" x14ac:dyDescent="0.25">
      <c r="A138" s="10">
        <v>-6.7000000000000002E-3</v>
      </c>
      <c r="B138" s="10">
        <v>15.2</v>
      </c>
      <c r="C138" s="10">
        <v>-6.8000000000000005E-2</v>
      </c>
      <c r="D138" s="10">
        <f t="shared" si="4"/>
        <v>1.0336000000000001</v>
      </c>
      <c r="E138" s="10">
        <f t="shared" si="5"/>
        <v>231.04</v>
      </c>
    </row>
    <row r="139" spans="1:5" x14ac:dyDescent="0.25">
      <c r="A139" s="10">
        <v>-6.6E-3</v>
      </c>
      <c r="B139" s="10">
        <v>15.2</v>
      </c>
      <c r="C139" s="10">
        <v>-6.8000000000000005E-2</v>
      </c>
      <c r="D139" s="10">
        <f t="shared" si="4"/>
        <v>1.0336000000000001</v>
      </c>
      <c r="E139" s="10">
        <f t="shared" si="5"/>
        <v>231.04</v>
      </c>
    </row>
    <row r="140" spans="1:5" x14ac:dyDescent="0.25">
      <c r="A140" s="10">
        <v>-6.4999999999999997E-3</v>
      </c>
      <c r="B140" s="10">
        <v>15.4</v>
      </c>
      <c r="C140" s="10">
        <v>-7.3999999999999996E-2</v>
      </c>
      <c r="D140" s="10">
        <f t="shared" si="4"/>
        <v>1.1395999999999999</v>
      </c>
      <c r="E140" s="10">
        <f t="shared" si="5"/>
        <v>237.16000000000003</v>
      </c>
    </row>
    <row r="141" spans="1:5" x14ac:dyDescent="0.25">
      <c r="A141" s="10">
        <v>-6.4000000000000003E-3</v>
      </c>
      <c r="B141" s="10">
        <v>15.4</v>
      </c>
      <c r="C141" s="10">
        <v>-7.3999999999999996E-2</v>
      </c>
      <c r="D141" s="10">
        <f t="shared" si="4"/>
        <v>1.1395999999999999</v>
      </c>
      <c r="E141" s="10">
        <f t="shared" si="5"/>
        <v>237.16000000000003</v>
      </c>
    </row>
    <row r="142" spans="1:5" x14ac:dyDescent="0.25">
      <c r="A142" s="10">
        <v>-6.3E-3</v>
      </c>
      <c r="B142" s="10">
        <v>15.4</v>
      </c>
      <c r="C142" s="10">
        <v>-7.9899999999999999E-2</v>
      </c>
      <c r="D142" s="10">
        <f t="shared" si="4"/>
        <v>1.2304600000000001</v>
      </c>
      <c r="E142" s="10">
        <f t="shared" si="5"/>
        <v>237.16000000000003</v>
      </c>
    </row>
    <row r="143" spans="1:5" x14ac:dyDescent="0.25">
      <c r="A143" s="10">
        <v>-6.1999999999999998E-3</v>
      </c>
      <c r="B143" s="10">
        <v>15.6</v>
      </c>
      <c r="C143" s="10">
        <v>-7.9899999999999999E-2</v>
      </c>
      <c r="D143" s="10">
        <f t="shared" si="4"/>
        <v>1.24644</v>
      </c>
      <c r="E143" s="10">
        <f t="shared" si="5"/>
        <v>243.35999999999999</v>
      </c>
    </row>
    <row r="144" spans="1:5" x14ac:dyDescent="0.25">
      <c r="A144" s="10">
        <v>-6.1000000000000004E-3</v>
      </c>
      <c r="B144" s="10">
        <v>15.4</v>
      </c>
      <c r="C144" s="10">
        <v>-8.4000000000000005E-2</v>
      </c>
      <c r="D144" s="10">
        <f t="shared" si="4"/>
        <v>1.2936000000000001</v>
      </c>
      <c r="E144" s="10">
        <f t="shared" si="5"/>
        <v>237.16000000000003</v>
      </c>
    </row>
    <row r="145" spans="1:5" x14ac:dyDescent="0.25">
      <c r="A145" s="10">
        <v>-6.0000000000000001E-3</v>
      </c>
      <c r="B145" s="10">
        <v>15.8</v>
      </c>
      <c r="C145" s="10">
        <v>-8.4000000000000005E-2</v>
      </c>
      <c r="D145" s="10">
        <f t="shared" si="4"/>
        <v>1.3272000000000002</v>
      </c>
      <c r="E145" s="10">
        <f t="shared" si="5"/>
        <v>249.64000000000001</v>
      </c>
    </row>
    <row r="146" spans="1:5" x14ac:dyDescent="0.25">
      <c r="A146" s="10">
        <v>-5.8999999999999999E-3</v>
      </c>
      <c r="B146" s="10">
        <v>15.4</v>
      </c>
      <c r="C146" s="10">
        <v>-0.09</v>
      </c>
      <c r="D146" s="10">
        <f t="shared" si="4"/>
        <v>1.3859999999999999</v>
      </c>
      <c r="E146" s="10">
        <f t="shared" si="5"/>
        <v>237.16000000000003</v>
      </c>
    </row>
    <row r="147" spans="1:5" x14ac:dyDescent="0.25">
      <c r="A147" s="10">
        <v>-5.7999999999999996E-3</v>
      </c>
      <c r="B147" s="10">
        <v>15.4</v>
      </c>
      <c r="C147" s="10">
        <v>-0.09</v>
      </c>
      <c r="D147" s="10">
        <f t="shared" si="4"/>
        <v>1.3859999999999999</v>
      </c>
      <c r="E147" s="10">
        <f t="shared" si="5"/>
        <v>237.16000000000003</v>
      </c>
    </row>
    <row r="148" spans="1:5" x14ac:dyDescent="0.25">
      <c r="A148" s="10">
        <v>-5.7000000000000002E-3</v>
      </c>
      <c r="B148" s="10">
        <v>15.6</v>
      </c>
      <c r="C148" s="10">
        <v>-9.1999999999999998E-2</v>
      </c>
      <c r="D148" s="10">
        <f t="shared" si="4"/>
        <v>1.4352</v>
      </c>
      <c r="E148" s="10">
        <f t="shared" si="5"/>
        <v>243.35999999999999</v>
      </c>
    </row>
    <row r="149" spans="1:5" x14ac:dyDescent="0.25">
      <c r="A149" s="10">
        <v>-5.5999999999999999E-3</v>
      </c>
      <c r="B149" s="10">
        <v>15.4</v>
      </c>
      <c r="C149" s="10">
        <v>-9.1999999999999998E-2</v>
      </c>
      <c r="D149" s="10">
        <f t="shared" si="4"/>
        <v>1.4168000000000001</v>
      </c>
      <c r="E149" s="10">
        <f t="shared" si="5"/>
        <v>237.16000000000003</v>
      </c>
    </row>
    <row r="150" spans="1:5" x14ac:dyDescent="0.25">
      <c r="A150" s="10">
        <v>-5.4999999999999997E-3</v>
      </c>
      <c r="B150" s="10">
        <v>15.6</v>
      </c>
      <c r="C150" s="10">
        <v>-9.6000000000000002E-2</v>
      </c>
      <c r="D150" s="10">
        <f t="shared" si="4"/>
        <v>1.4976</v>
      </c>
      <c r="E150" s="10">
        <f t="shared" si="5"/>
        <v>243.35999999999999</v>
      </c>
    </row>
    <row r="151" spans="1:5" x14ac:dyDescent="0.25">
      <c r="A151" s="10">
        <v>-5.4000000000000003E-3</v>
      </c>
      <c r="B151" s="10">
        <v>15.4</v>
      </c>
      <c r="C151" s="10">
        <v>-9.6000000000000002E-2</v>
      </c>
      <c r="D151" s="10">
        <f t="shared" si="4"/>
        <v>1.4784000000000002</v>
      </c>
      <c r="E151" s="10">
        <f t="shared" si="5"/>
        <v>237.16000000000003</v>
      </c>
    </row>
    <row r="152" spans="1:5" x14ac:dyDescent="0.25">
      <c r="A152" s="10">
        <v>-5.3E-3</v>
      </c>
      <c r="B152" s="10">
        <v>15.2</v>
      </c>
      <c r="C152" s="10">
        <v>-0.1</v>
      </c>
      <c r="D152" s="10">
        <f t="shared" si="4"/>
        <v>1.52</v>
      </c>
      <c r="E152" s="10">
        <f t="shared" si="5"/>
        <v>231.04</v>
      </c>
    </row>
    <row r="153" spans="1:5" x14ac:dyDescent="0.25">
      <c r="A153" s="10">
        <v>-5.1999999999999998E-3</v>
      </c>
      <c r="B153" s="10">
        <v>15.4</v>
      </c>
      <c r="C153" s="10">
        <v>-0.1</v>
      </c>
      <c r="D153" s="10">
        <f t="shared" si="4"/>
        <v>1.54</v>
      </c>
      <c r="E153" s="10">
        <f t="shared" si="5"/>
        <v>237.16000000000003</v>
      </c>
    </row>
    <row r="154" spans="1:5" x14ac:dyDescent="0.25">
      <c r="A154" s="10">
        <v>-5.1000000000000004E-3</v>
      </c>
      <c r="B154" s="10">
        <v>15</v>
      </c>
      <c r="C154" s="10">
        <v>-0.10199999999999999</v>
      </c>
      <c r="D154" s="10">
        <f t="shared" si="4"/>
        <v>1.5299999999999998</v>
      </c>
      <c r="E154" s="10">
        <f t="shared" si="5"/>
        <v>225</v>
      </c>
    </row>
    <row r="155" spans="1:5" x14ac:dyDescent="0.25">
      <c r="A155" s="10">
        <v>-5.0000000000000001E-3</v>
      </c>
      <c r="B155" s="10">
        <v>15</v>
      </c>
      <c r="C155" s="10">
        <v>-0.10199999999999999</v>
      </c>
      <c r="D155" s="10">
        <f t="shared" si="4"/>
        <v>1.5299999999999998</v>
      </c>
      <c r="E155" s="10">
        <f t="shared" si="5"/>
        <v>225</v>
      </c>
    </row>
    <row r="156" spans="1:5" x14ac:dyDescent="0.25">
      <c r="A156" s="10">
        <v>-4.8999999999999998E-3</v>
      </c>
      <c r="B156" s="10">
        <v>14.8</v>
      </c>
      <c r="C156" s="10">
        <v>-0.104</v>
      </c>
      <c r="D156" s="10">
        <f t="shared" si="4"/>
        <v>1.5391999999999999</v>
      </c>
      <c r="E156" s="10">
        <f t="shared" si="5"/>
        <v>219.04000000000002</v>
      </c>
    </row>
    <row r="157" spans="1:5" x14ac:dyDescent="0.25">
      <c r="A157" s="10">
        <v>-4.7999999999999996E-3</v>
      </c>
      <c r="B157" s="10">
        <v>14.8</v>
      </c>
      <c r="C157" s="10">
        <v>-0.104</v>
      </c>
      <c r="D157" s="10">
        <f t="shared" si="4"/>
        <v>1.5391999999999999</v>
      </c>
      <c r="E157" s="10">
        <f t="shared" si="5"/>
        <v>219.04000000000002</v>
      </c>
    </row>
    <row r="158" spans="1:5" x14ac:dyDescent="0.25">
      <c r="A158" s="10">
        <v>-4.7000000000000002E-3</v>
      </c>
      <c r="B158" s="10">
        <v>14.2</v>
      </c>
      <c r="C158" s="10">
        <v>-0.106</v>
      </c>
      <c r="D158" s="10">
        <f t="shared" si="4"/>
        <v>1.5051999999999999</v>
      </c>
      <c r="E158" s="10">
        <f t="shared" si="5"/>
        <v>201.64</v>
      </c>
    </row>
    <row r="159" spans="1:5" x14ac:dyDescent="0.25">
      <c r="A159" s="10">
        <v>-4.5999999999999999E-3</v>
      </c>
      <c r="B159" s="10">
        <v>14.2</v>
      </c>
      <c r="C159" s="10">
        <v>-0.106</v>
      </c>
      <c r="D159" s="10">
        <f t="shared" si="4"/>
        <v>1.5051999999999999</v>
      </c>
      <c r="E159" s="10">
        <f t="shared" si="5"/>
        <v>201.64</v>
      </c>
    </row>
    <row r="160" spans="1:5" x14ac:dyDescent="0.25">
      <c r="A160" s="10">
        <v>-4.4999999999999997E-3</v>
      </c>
      <c r="B160" s="10">
        <v>13.8</v>
      </c>
      <c r="C160" s="10">
        <v>-0.108</v>
      </c>
      <c r="D160" s="10">
        <f t="shared" si="4"/>
        <v>1.4904000000000002</v>
      </c>
      <c r="E160" s="10">
        <f t="shared" si="5"/>
        <v>190.44000000000003</v>
      </c>
    </row>
    <row r="161" spans="1:5" x14ac:dyDescent="0.25">
      <c r="A161" s="10">
        <v>-4.4000000000000003E-3</v>
      </c>
      <c r="B161" s="10">
        <v>13.6</v>
      </c>
      <c r="C161" s="10">
        <v>-0.108</v>
      </c>
      <c r="D161" s="10">
        <f t="shared" si="4"/>
        <v>1.4687999999999999</v>
      </c>
      <c r="E161" s="10">
        <f t="shared" si="5"/>
        <v>184.95999999999998</v>
      </c>
    </row>
    <row r="162" spans="1:5" x14ac:dyDescent="0.25">
      <c r="A162" s="10">
        <v>-4.3E-3</v>
      </c>
      <c r="B162" s="10">
        <v>13</v>
      </c>
      <c r="C162" s="10">
        <v>-0.108</v>
      </c>
      <c r="D162" s="10">
        <f t="shared" si="4"/>
        <v>1.4039999999999999</v>
      </c>
      <c r="E162" s="10">
        <f t="shared" si="5"/>
        <v>169</v>
      </c>
    </row>
    <row r="163" spans="1:5" x14ac:dyDescent="0.25">
      <c r="A163" s="10">
        <v>-4.1999999999999997E-3</v>
      </c>
      <c r="B163" s="10">
        <v>13</v>
      </c>
      <c r="C163" s="10">
        <v>-0.108</v>
      </c>
      <c r="D163" s="10">
        <f t="shared" si="4"/>
        <v>1.4039999999999999</v>
      </c>
      <c r="E163" s="10">
        <f t="shared" si="5"/>
        <v>169</v>
      </c>
    </row>
    <row r="164" spans="1:5" x14ac:dyDescent="0.25">
      <c r="A164" s="10">
        <v>-4.1000000000000003E-3</v>
      </c>
      <c r="B164" s="10">
        <v>12.2</v>
      </c>
      <c r="C164" s="10">
        <v>-0.108</v>
      </c>
      <c r="D164" s="10">
        <f t="shared" si="4"/>
        <v>1.3175999999999999</v>
      </c>
      <c r="E164" s="10">
        <f t="shared" si="5"/>
        <v>148.83999999999997</v>
      </c>
    </row>
    <row r="165" spans="1:5" x14ac:dyDescent="0.25">
      <c r="A165" s="10">
        <v>-4.0000000000000001E-3</v>
      </c>
      <c r="B165" s="10">
        <v>12.4</v>
      </c>
      <c r="C165" s="10">
        <v>-0.108</v>
      </c>
      <c r="D165" s="10">
        <f t="shared" si="4"/>
        <v>1.3391999999999999</v>
      </c>
      <c r="E165" s="10">
        <f t="shared" si="5"/>
        <v>153.76000000000002</v>
      </c>
    </row>
    <row r="166" spans="1:5" x14ac:dyDescent="0.25">
      <c r="A166" s="10">
        <v>-3.8999999999999998E-3</v>
      </c>
      <c r="B166" s="10">
        <v>11.8</v>
      </c>
      <c r="C166" s="10">
        <v>-0.106</v>
      </c>
      <c r="D166" s="10">
        <f t="shared" si="4"/>
        <v>1.2508000000000001</v>
      </c>
      <c r="E166" s="10">
        <f t="shared" si="5"/>
        <v>139.24</v>
      </c>
    </row>
    <row r="167" spans="1:5" x14ac:dyDescent="0.25">
      <c r="A167" s="10">
        <v>-3.8E-3</v>
      </c>
      <c r="B167" s="10">
        <v>11.8</v>
      </c>
      <c r="C167" s="10">
        <v>-0.104</v>
      </c>
      <c r="D167" s="10">
        <f t="shared" si="4"/>
        <v>1.2272000000000001</v>
      </c>
      <c r="E167" s="10">
        <f t="shared" si="5"/>
        <v>139.24</v>
      </c>
    </row>
    <row r="168" spans="1:5" x14ac:dyDescent="0.25">
      <c r="A168" s="10">
        <v>-3.7000000000000002E-3</v>
      </c>
      <c r="B168" s="10">
        <v>11</v>
      </c>
      <c r="C168" s="10">
        <v>-0.108</v>
      </c>
      <c r="D168" s="10">
        <f t="shared" si="4"/>
        <v>1.1879999999999999</v>
      </c>
      <c r="E168" s="10">
        <f t="shared" si="5"/>
        <v>121</v>
      </c>
    </row>
    <row r="169" spans="1:5" x14ac:dyDescent="0.25">
      <c r="A169" s="10">
        <v>-3.5999999999999999E-3</v>
      </c>
      <c r="B169" s="10">
        <v>10.8</v>
      </c>
      <c r="C169" s="10">
        <v>-0.104</v>
      </c>
    </row>
    <row r="170" spans="1:5" x14ac:dyDescent="0.25">
      <c r="A170" s="10">
        <v>-3.5000000000000001E-3</v>
      </c>
      <c r="B170" s="10">
        <v>9.8000000000000007</v>
      </c>
      <c r="C170" s="10">
        <v>-0.106</v>
      </c>
    </row>
    <row r="171" spans="1:5" x14ac:dyDescent="0.25">
      <c r="A171" s="10">
        <v>-3.3999999999999998E-3</v>
      </c>
      <c r="B171" s="10">
        <v>9.8000000000000007</v>
      </c>
      <c r="C171" s="10">
        <v>-0.10199999999999999</v>
      </c>
    </row>
    <row r="172" spans="1:5" x14ac:dyDescent="0.25">
      <c r="A172" s="10">
        <v>-3.3E-3</v>
      </c>
      <c r="B172" s="10">
        <v>8.6</v>
      </c>
      <c r="C172" s="10">
        <v>-0.1</v>
      </c>
    </row>
    <row r="173" spans="1:5" x14ac:dyDescent="0.25">
      <c r="A173" s="10">
        <v>-3.2000000000000002E-3</v>
      </c>
      <c r="B173" s="10">
        <v>8.6</v>
      </c>
      <c r="C173" s="10">
        <v>-0.1</v>
      </c>
    </row>
    <row r="174" spans="1:5" x14ac:dyDescent="0.25">
      <c r="A174" s="10">
        <v>-3.0999999999999999E-3</v>
      </c>
      <c r="B174" s="10">
        <v>7.6</v>
      </c>
      <c r="C174" s="10">
        <v>-9.8000000000000004E-2</v>
      </c>
    </row>
    <row r="175" spans="1:5" x14ac:dyDescent="0.25">
      <c r="A175" s="10">
        <v>-3.0000000000000001E-3</v>
      </c>
      <c r="B175" s="10">
        <v>7.4</v>
      </c>
      <c r="C175" s="10">
        <v>-9.8000000000000004E-2</v>
      </c>
    </row>
    <row r="176" spans="1:5" x14ac:dyDescent="0.25">
      <c r="A176" s="10">
        <v>-2.8999999999999998E-3</v>
      </c>
      <c r="B176" s="10">
        <v>6.6</v>
      </c>
      <c r="C176" s="10">
        <v>-9.1999999999999998E-2</v>
      </c>
    </row>
    <row r="177" spans="1:3" x14ac:dyDescent="0.25">
      <c r="A177" s="10">
        <v>-2.8E-3</v>
      </c>
      <c r="B177" s="10">
        <v>6.6</v>
      </c>
      <c r="C177" s="10">
        <v>-9.1999999999999998E-2</v>
      </c>
    </row>
    <row r="178" spans="1:3" x14ac:dyDescent="0.25">
      <c r="A178" s="10">
        <v>-2.7000000000000001E-3</v>
      </c>
      <c r="B178" s="10">
        <v>5.8</v>
      </c>
      <c r="C178" s="10">
        <v>-0.09</v>
      </c>
    </row>
    <row r="179" spans="1:3" x14ac:dyDescent="0.25">
      <c r="A179" s="10">
        <v>-2.5999999999999999E-3</v>
      </c>
      <c r="B179" s="10">
        <v>5.8</v>
      </c>
      <c r="C179" s="10">
        <v>-0.09</v>
      </c>
    </row>
    <row r="180" spans="1:3" x14ac:dyDescent="0.25">
      <c r="A180" s="10">
        <v>-2.5000000000000001E-3</v>
      </c>
      <c r="B180" s="10">
        <v>4.5999999999999996</v>
      </c>
      <c r="C180" s="10">
        <v>-8.4000000000000005E-2</v>
      </c>
    </row>
    <row r="181" spans="1:3" x14ac:dyDescent="0.25">
      <c r="A181" s="10">
        <v>-2.3999999999999998E-3</v>
      </c>
      <c r="B181" s="10">
        <v>4.4000000000000004</v>
      </c>
      <c r="C181" s="10">
        <v>-8.4000000000000005E-2</v>
      </c>
    </row>
    <row r="182" spans="1:3" x14ac:dyDescent="0.25">
      <c r="A182" s="10">
        <v>-2.3E-3</v>
      </c>
      <c r="B182" s="10">
        <v>3.6</v>
      </c>
      <c r="C182" s="10">
        <v>-7.9899999999999999E-2</v>
      </c>
    </row>
    <row r="183" spans="1:3" x14ac:dyDescent="0.25">
      <c r="A183" s="10">
        <v>-2.2000000000000001E-3</v>
      </c>
      <c r="B183" s="10">
        <v>3.4</v>
      </c>
      <c r="C183" s="10">
        <v>-7.9899999999999999E-2</v>
      </c>
    </row>
    <row r="184" spans="1:3" x14ac:dyDescent="0.25">
      <c r="A184" s="10">
        <v>-2.0999999999999999E-3</v>
      </c>
      <c r="B184" s="10">
        <v>2</v>
      </c>
      <c r="C184" s="10">
        <v>-7.3999999999999996E-2</v>
      </c>
    </row>
    <row r="185" spans="1:3" x14ac:dyDescent="0.25">
      <c r="A185" s="10">
        <v>-2E-3</v>
      </c>
      <c r="B185" s="10">
        <v>1.8</v>
      </c>
      <c r="C185" s="10">
        <v>-7.3999999999999996E-2</v>
      </c>
    </row>
    <row r="186" spans="1:3" x14ac:dyDescent="0.25">
      <c r="A186" s="10">
        <v>-1.9E-3</v>
      </c>
      <c r="B186" s="10">
        <v>1</v>
      </c>
      <c r="C186" s="10">
        <v>-6.8000000000000005E-2</v>
      </c>
    </row>
    <row r="187" spans="1:3" x14ac:dyDescent="0.25">
      <c r="A187" s="10">
        <v>-1.8E-3</v>
      </c>
      <c r="B187" s="10">
        <v>0.8</v>
      </c>
      <c r="C187" s="10">
        <v>-6.8000000000000005E-2</v>
      </c>
    </row>
    <row r="188" spans="1:3" x14ac:dyDescent="0.25">
      <c r="A188" s="10">
        <v>-1.6999999999999999E-3</v>
      </c>
      <c r="B188" s="10">
        <v>-0.2</v>
      </c>
      <c r="C188" s="10">
        <v>-0.06</v>
      </c>
    </row>
    <row r="189" spans="1:3" x14ac:dyDescent="0.25">
      <c r="A189" s="10">
        <v>-1.6000000000000001E-3</v>
      </c>
      <c r="B189" s="10">
        <v>-0.2</v>
      </c>
      <c r="C189" s="10">
        <v>-0.06</v>
      </c>
    </row>
    <row r="190" spans="1:3" x14ac:dyDescent="0.25">
      <c r="A190" s="10">
        <v>-1.5E-3</v>
      </c>
      <c r="B190" s="10">
        <v>-1.2</v>
      </c>
      <c r="C190" s="10">
        <v>-5.3999999999999999E-2</v>
      </c>
    </row>
    <row r="191" spans="1:3" x14ac:dyDescent="0.25">
      <c r="A191" s="10">
        <v>-1.4E-3</v>
      </c>
      <c r="B191" s="10">
        <v>-1.4</v>
      </c>
      <c r="C191" s="10">
        <v>-5.3999999999999999E-2</v>
      </c>
    </row>
    <row r="192" spans="1:3" x14ac:dyDescent="0.25">
      <c r="A192" s="10">
        <v>-1.2999999999999999E-3</v>
      </c>
      <c r="B192" s="10">
        <v>-2.4</v>
      </c>
      <c r="C192" s="10">
        <v>-4.5999999999999999E-2</v>
      </c>
    </row>
    <row r="193" spans="1:3" x14ac:dyDescent="0.25">
      <c r="A193" s="10">
        <v>-1.1999999999999999E-3</v>
      </c>
      <c r="B193" s="10">
        <v>-2.6</v>
      </c>
      <c r="C193" s="10">
        <v>-4.5999999999999999E-2</v>
      </c>
    </row>
    <row r="194" spans="1:3" x14ac:dyDescent="0.25">
      <c r="A194" s="10">
        <v>-1.1000000000000001E-3</v>
      </c>
      <c r="B194" s="10">
        <v>-3.4</v>
      </c>
      <c r="C194" s="10">
        <v>-3.7999999999999999E-2</v>
      </c>
    </row>
    <row r="195" spans="1:3" x14ac:dyDescent="0.25">
      <c r="A195" s="10">
        <v>-9.999989999999999E-4</v>
      </c>
      <c r="B195" s="10">
        <v>-3.6</v>
      </c>
      <c r="C195" s="10">
        <v>-3.7999999999999999E-2</v>
      </c>
    </row>
    <row r="196" spans="1:3" x14ac:dyDescent="0.25">
      <c r="A196" s="10">
        <v>-8.9999899999999996E-4</v>
      </c>
      <c r="B196" s="10">
        <v>-4.4000000000000004</v>
      </c>
      <c r="C196" s="10">
        <v>-3.2000000000000001E-2</v>
      </c>
    </row>
    <row r="197" spans="1:3" x14ac:dyDescent="0.25">
      <c r="A197" s="10">
        <v>-7.9999900000000002E-4</v>
      </c>
      <c r="B197" s="10">
        <v>-4.5999999999999996</v>
      </c>
      <c r="C197" s="10">
        <v>-0.03</v>
      </c>
    </row>
    <row r="198" spans="1:3" x14ac:dyDescent="0.25">
      <c r="A198" s="10">
        <v>-6.9999899999999998E-4</v>
      </c>
      <c r="B198" s="10">
        <v>-5.6</v>
      </c>
      <c r="C198" s="10">
        <v>-2.4E-2</v>
      </c>
    </row>
    <row r="199" spans="1:3" x14ac:dyDescent="0.25">
      <c r="A199" s="10">
        <v>-5.9999900000000004E-4</v>
      </c>
      <c r="B199" s="10">
        <v>-5.8</v>
      </c>
      <c r="C199" s="10">
        <v>-2.4E-2</v>
      </c>
    </row>
    <row r="200" spans="1:3" x14ac:dyDescent="0.25">
      <c r="A200" s="10">
        <v>-4.9999899999999999E-4</v>
      </c>
      <c r="B200" s="10">
        <v>-6.8</v>
      </c>
      <c r="C200" s="10">
        <v>-1.6E-2</v>
      </c>
    </row>
    <row r="201" spans="1:3" x14ac:dyDescent="0.25">
      <c r="A201" s="10">
        <v>-3.99999E-4</v>
      </c>
      <c r="B201" s="10">
        <v>-6.8</v>
      </c>
      <c r="C201" s="10">
        <v>-1.4E-2</v>
      </c>
    </row>
    <row r="202" spans="1:3" x14ac:dyDescent="0.25">
      <c r="A202" s="10">
        <v>-2.9999900000000001E-4</v>
      </c>
      <c r="B202" s="10">
        <v>-7.8</v>
      </c>
      <c r="C202" s="10">
        <v>-8.0000000000000002E-3</v>
      </c>
    </row>
    <row r="203" spans="1:3" x14ac:dyDescent="0.25">
      <c r="A203" s="10">
        <v>-1.9999899999999999E-4</v>
      </c>
      <c r="B203" s="10">
        <v>-8</v>
      </c>
      <c r="C203" s="10">
        <v>-8.0000000000000002E-3</v>
      </c>
    </row>
    <row r="204" spans="1:3" x14ac:dyDescent="0.25">
      <c r="A204" s="10">
        <v>-9.9999000000000003E-5</v>
      </c>
      <c r="B204" s="10">
        <v>-8.8000000000000007</v>
      </c>
      <c r="C204" s="10">
        <v>2E-3</v>
      </c>
    </row>
    <row r="205" spans="1:3" x14ac:dyDescent="0.25">
      <c r="A205" s="10">
        <v>8.1509300000000005E-10</v>
      </c>
      <c r="B205" s="10">
        <v>-8.8000000000000007</v>
      </c>
      <c r="C205" s="10">
        <v>2E-3</v>
      </c>
    </row>
    <row r="206" spans="1:3" x14ac:dyDescent="0.25">
      <c r="A206" s="10">
        <v>1.0000099999999999E-4</v>
      </c>
      <c r="B206" s="10">
        <v>-9.4</v>
      </c>
      <c r="C206" s="10">
        <v>0.01</v>
      </c>
    </row>
    <row r="207" spans="1:3" x14ac:dyDescent="0.25">
      <c r="A207" s="10">
        <v>2.0000000000000001E-4</v>
      </c>
      <c r="B207" s="10">
        <v>-9.4</v>
      </c>
      <c r="C207" s="10">
        <v>0.01</v>
      </c>
    </row>
    <row r="208" spans="1:3" x14ac:dyDescent="0.25">
      <c r="A208" s="10">
        <v>3.0000099999999999E-4</v>
      </c>
      <c r="B208" s="10">
        <v>-10.6</v>
      </c>
      <c r="C208" s="10">
        <v>1.7999999999999999E-2</v>
      </c>
    </row>
    <row r="209" spans="1:3" x14ac:dyDescent="0.25">
      <c r="A209" s="10">
        <v>4.0000099999999998E-4</v>
      </c>
      <c r="B209" s="10">
        <v>-10.8</v>
      </c>
      <c r="C209" s="10">
        <v>1.7999999999999999E-2</v>
      </c>
    </row>
    <row r="210" spans="1:3" x14ac:dyDescent="0.25">
      <c r="A210" s="10">
        <v>5.0000100000000003E-4</v>
      </c>
      <c r="B210" s="10">
        <v>-11.2</v>
      </c>
      <c r="C210" s="10">
        <v>2.5999999999999999E-2</v>
      </c>
    </row>
    <row r="211" spans="1:3" x14ac:dyDescent="0.25">
      <c r="A211" s="10">
        <v>6.0000099999999996E-4</v>
      </c>
      <c r="B211" s="10">
        <v>-11.2</v>
      </c>
      <c r="C211" s="10">
        <v>2.5999999999999999E-2</v>
      </c>
    </row>
    <row r="212" spans="1:3" x14ac:dyDescent="0.25">
      <c r="A212" s="10">
        <v>7.0000100000000001E-4</v>
      </c>
      <c r="B212" s="10">
        <v>-12.6</v>
      </c>
      <c r="C212" s="10">
        <v>3.2000000000000001E-2</v>
      </c>
    </row>
    <row r="213" spans="1:3" x14ac:dyDescent="0.25">
      <c r="A213" s="10">
        <v>8.0000100000000005E-4</v>
      </c>
      <c r="B213" s="10">
        <v>-12.8</v>
      </c>
      <c r="C213" s="10">
        <v>3.4000000000000002E-2</v>
      </c>
    </row>
    <row r="214" spans="1:3" x14ac:dyDescent="0.25">
      <c r="A214" s="10">
        <v>9.0000099999999999E-4</v>
      </c>
      <c r="B214" s="10">
        <v>-13</v>
      </c>
      <c r="C214" s="10">
        <v>0.04</v>
      </c>
    </row>
    <row r="215" spans="1:3" x14ac:dyDescent="0.25">
      <c r="A215" s="10">
        <v>1E-3</v>
      </c>
      <c r="B215" s="10">
        <v>-13.2</v>
      </c>
      <c r="C215" s="10">
        <v>4.2000000000000003E-2</v>
      </c>
    </row>
    <row r="216" spans="1:3" x14ac:dyDescent="0.25">
      <c r="A216" s="10">
        <v>1.1000000000000001E-3</v>
      </c>
      <c r="B216" s="10">
        <v>-13.8</v>
      </c>
      <c r="C216" s="10">
        <v>4.8000000000000001E-2</v>
      </c>
    </row>
    <row r="217" spans="1:3" x14ac:dyDescent="0.25">
      <c r="A217" s="10">
        <v>1.1999999999999999E-3</v>
      </c>
      <c r="B217" s="10">
        <v>-13.8</v>
      </c>
      <c r="C217" s="10">
        <v>0.05</v>
      </c>
    </row>
    <row r="218" spans="1:3" x14ac:dyDescent="0.25">
      <c r="A218" s="10">
        <v>1.2999999999999999E-3</v>
      </c>
      <c r="B218" s="10">
        <v>-14.2</v>
      </c>
      <c r="C218" s="10">
        <v>5.3999999999999999E-2</v>
      </c>
    </row>
    <row r="219" spans="1:3" x14ac:dyDescent="0.25">
      <c r="A219" s="10">
        <v>1.4E-3</v>
      </c>
      <c r="B219" s="10">
        <v>-14.4</v>
      </c>
      <c r="C219" s="10">
        <v>5.3999999999999999E-2</v>
      </c>
    </row>
    <row r="220" spans="1:3" x14ac:dyDescent="0.25">
      <c r="A220" s="10">
        <v>1.5E-3</v>
      </c>
      <c r="B220" s="10">
        <v>-14.6</v>
      </c>
      <c r="C220" s="10">
        <v>6.2E-2</v>
      </c>
    </row>
    <row r="221" spans="1:3" x14ac:dyDescent="0.25">
      <c r="A221" s="10">
        <v>1.6000000000000001E-3</v>
      </c>
      <c r="B221" s="10">
        <v>-14.8</v>
      </c>
      <c r="C221" s="10">
        <v>6.2E-2</v>
      </c>
    </row>
    <row r="222" spans="1:3" x14ac:dyDescent="0.25">
      <c r="A222" s="10">
        <v>1.6999999999999999E-3</v>
      </c>
      <c r="B222" s="10">
        <v>-14.6</v>
      </c>
      <c r="C222" s="10">
        <v>6.8000000000000005E-2</v>
      </c>
    </row>
    <row r="223" spans="1:3" x14ac:dyDescent="0.25">
      <c r="A223" s="10">
        <v>1.8E-3</v>
      </c>
      <c r="B223" s="10">
        <v>-14.8</v>
      </c>
      <c r="C223" s="10">
        <v>6.8000000000000005E-2</v>
      </c>
    </row>
    <row r="224" spans="1:3" x14ac:dyDescent="0.25">
      <c r="A224" s="10">
        <v>1.9E-3</v>
      </c>
      <c r="B224" s="10">
        <v>-15.2</v>
      </c>
      <c r="C224" s="10">
        <v>7.3999999999999996E-2</v>
      </c>
    </row>
    <row r="225" spans="1:3" x14ac:dyDescent="0.25">
      <c r="A225" s="10">
        <v>2E-3</v>
      </c>
      <c r="B225" s="10">
        <v>-15.2</v>
      </c>
      <c r="C225" s="10">
        <v>7.3999999999999996E-2</v>
      </c>
    </row>
    <row r="226" spans="1:3" x14ac:dyDescent="0.25">
      <c r="A226" s="10">
        <v>2.0999999999999999E-3</v>
      </c>
      <c r="B226" s="10">
        <v>-15</v>
      </c>
      <c r="C226" s="10">
        <v>7.8E-2</v>
      </c>
    </row>
    <row r="227" spans="1:3" x14ac:dyDescent="0.25">
      <c r="A227" s="10">
        <v>2.2000000000000001E-3</v>
      </c>
      <c r="B227" s="10">
        <v>-15.2</v>
      </c>
      <c r="C227" s="10">
        <v>7.8E-2</v>
      </c>
    </row>
    <row r="228" spans="1:3" x14ac:dyDescent="0.25">
      <c r="A228" s="10">
        <v>2.3E-3</v>
      </c>
      <c r="B228" s="10">
        <v>-15.2</v>
      </c>
      <c r="C228" s="10">
        <v>8.4000000000000005E-2</v>
      </c>
    </row>
    <row r="229" spans="1:3" x14ac:dyDescent="0.25">
      <c r="A229" s="10">
        <v>2.3999999999999998E-3</v>
      </c>
      <c r="B229" s="10">
        <v>-15.2</v>
      </c>
      <c r="C229" s="10">
        <v>8.4000000000000005E-2</v>
      </c>
    </row>
    <row r="230" spans="1:3" x14ac:dyDescent="0.25">
      <c r="A230" s="10">
        <v>2.5000000000000001E-3</v>
      </c>
      <c r="B230" s="10">
        <v>-15.2</v>
      </c>
      <c r="C230" s="10">
        <v>8.7900000000000006E-2</v>
      </c>
    </row>
    <row r="231" spans="1:3" x14ac:dyDescent="0.25">
      <c r="A231" s="10">
        <v>2.5999999999999999E-3</v>
      </c>
      <c r="B231" s="10">
        <v>-15.2</v>
      </c>
      <c r="C231" s="10">
        <v>8.7900000000000006E-2</v>
      </c>
    </row>
    <row r="232" spans="1:3" x14ac:dyDescent="0.25">
      <c r="A232" s="10">
        <v>2.7000000000000001E-3</v>
      </c>
      <c r="B232" s="10">
        <v>-15</v>
      </c>
      <c r="C232" s="10">
        <v>9.1999999999999998E-2</v>
      </c>
    </row>
    <row r="233" spans="1:3" x14ac:dyDescent="0.25">
      <c r="A233" s="10">
        <v>2.8E-3</v>
      </c>
      <c r="B233" s="10">
        <v>-15.2</v>
      </c>
      <c r="C233" s="10">
        <v>9.1999999999999998E-2</v>
      </c>
    </row>
    <row r="234" spans="1:3" x14ac:dyDescent="0.25">
      <c r="A234" s="10">
        <v>2.8999999999999998E-3</v>
      </c>
      <c r="B234" s="10">
        <v>-15</v>
      </c>
      <c r="C234" s="10">
        <v>9.6000000000000002E-2</v>
      </c>
    </row>
    <row r="235" spans="1:3" x14ac:dyDescent="0.25">
      <c r="A235" s="10">
        <v>3.0000000000000001E-3</v>
      </c>
      <c r="B235" s="10">
        <v>-15</v>
      </c>
      <c r="C235" s="10">
        <v>9.6000000000000002E-2</v>
      </c>
    </row>
    <row r="236" spans="1:3" x14ac:dyDescent="0.25">
      <c r="A236" s="10">
        <v>3.0999999999999999E-3</v>
      </c>
      <c r="B236" s="10">
        <v>-14.8</v>
      </c>
      <c r="C236" s="10">
        <v>9.8000000000000004E-2</v>
      </c>
    </row>
    <row r="237" spans="1:3" x14ac:dyDescent="0.25">
      <c r="A237" s="10">
        <v>3.2000000000000002E-3</v>
      </c>
      <c r="B237" s="10">
        <v>-14.8</v>
      </c>
      <c r="C237" s="10">
        <v>9.8000000000000004E-2</v>
      </c>
    </row>
    <row r="238" spans="1:3" x14ac:dyDescent="0.25">
      <c r="A238" s="10">
        <v>3.3E-3</v>
      </c>
      <c r="B238" s="10">
        <v>-14.6</v>
      </c>
      <c r="C238" s="10">
        <v>0.10199999999999999</v>
      </c>
    </row>
    <row r="239" spans="1:3" x14ac:dyDescent="0.25">
      <c r="A239" s="10">
        <v>3.3999999999999998E-3</v>
      </c>
      <c r="B239" s="10">
        <v>-14.6</v>
      </c>
      <c r="C239" s="10">
        <v>0.10199999999999999</v>
      </c>
    </row>
    <row r="240" spans="1:3" x14ac:dyDescent="0.25">
      <c r="A240" s="10">
        <v>3.5000000000000001E-3</v>
      </c>
      <c r="B240" s="10">
        <v>-14.2</v>
      </c>
      <c r="C240" s="10">
        <v>0.104</v>
      </c>
    </row>
    <row r="241" spans="1:3" x14ac:dyDescent="0.25">
      <c r="A241" s="10">
        <v>3.5999999999999999E-3</v>
      </c>
      <c r="B241" s="10">
        <v>-14.2</v>
      </c>
      <c r="C241" s="10">
        <v>0.104</v>
      </c>
    </row>
    <row r="242" spans="1:3" x14ac:dyDescent="0.25">
      <c r="A242" s="10">
        <v>3.7000000000000002E-3</v>
      </c>
      <c r="B242" s="10">
        <v>-13.6</v>
      </c>
      <c r="C242" s="10">
        <v>0.10199999999999999</v>
      </c>
    </row>
    <row r="243" spans="1:3" x14ac:dyDescent="0.25">
      <c r="A243" s="10">
        <v>3.8E-3</v>
      </c>
      <c r="B243" s="10">
        <v>-13.6</v>
      </c>
      <c r="C243" s="10">
        <v>0.104</v>
      </c>
    </row>
    <row r="244" spans="1:3" x14ac:dyDescent="0.25">
      <c r="A244" s="10">
        <v>3.8999999999999998E-3</v>
      </c>
      <c r="B244" s="10">
        <v>-13.2</v>
      </c>
      <c r="C244" s="10">
        <v>0.106</v>
      </c>
    </row>
    <row r="245" spans="1:3" x14ac:dyDescent="0.25">
      <c r="A245" s="10">
        <v>4.0000000000000001E-3</v>
      </c>
      <c r="B245" s="10">
        <v>-13</v>
      </c>
      <c r="C245" s="10">
        <v>0.104</v>
      </c>
    </row>
    <row r="246" spans="1:3" x14ac:dyDescent="0.25">
      <c r="A246" s="10">
        <v>4.1000000000000003E-3</v>
      </c>
      <c r="B246" s="10">
        <v>-12.6</v>
      </c>
      <c r="C246" s="10">
        <v>0.106</v>
      </c>
    </row>
    <row r="247" spans="1:3" x14ac:dyDescent="0.25">
      <c r="A247" s="10">
        <v>4.1999999999999997E-3</v>
      </c>
      <c r="B247" s="10">
        <v>-12.6</v>
      </c>
      <c r="C247" s="10">
        <v>0.106</v>
      </c>
    </row>
    <row r="248" spans="1:3" x14ac:dyDescent="0.25">
      <c r="A248" s="10">
        <v>4.3E-3</v>
      </c>
      <c r="B248" s="10">
        <v>-11.8</v>
      </c>
      <c r="C248" s="10">
        <v>0.104</v>
      </c>
    </row>
    <row r="249" spans="1:3" x14ac:dyDescent="0.25">
      <c r="A249" s="10">
        <v>4.4000000000000003E-3</v>
      </c>
      <c r="B249" s="10">
        <v>-11.8</v>
      </c>
      <c r="C249" s="10">
        <v>0.104</v>
      </c>
    </row>
    <row r="250" spans="1:3" x14ac:dyDescent="0.25">
      <c r="A250" s="10">
        <v>4.4999999999999997E-3</v>
      </c>
      <c r="B250" s="10">
        <v>-11.2</v>
      </c>
      <c r="C250" s="10">
        <v>0.104</v>
      </c>
    </row>
    <row r="251" spans="1:3" x14ac:dyDescent="0.25">
      <c r="A251" s="10">
        <v>4.5999999999999999E-3</v>
      </c>
      <c r="B251" s="10">
        <v>-11</v>
      </c>
      <c r="C251" s="10">
        <v>0.104</v>
      </c>
    </row>
    <row r="252" spans="1:3" x14ac:dyDescent="0.25">
      <c r="A252" s="10">
        <v>4.7000000000000002E-3</v>
      </c>
      <c r="B252" s="10">
        <v>-10.199999999999999</v>
      </c>
      <c r="C252" s="10">
        <v>0.10199999999999999</v>
      </c>
    </row>
    <row r="253" spans="1:3" x14ac:dyDescent="0.25">
      <c r="A253" s="10">
        <v>4.7999999999999996E-3</v>
      </c>
      <c r="B253" s="10">
        <v>-10</v>
      </c>
      <c r="C253" s="10">
        <v>0.10199999999999999</v>
      </c>
    </row>
    <row r="254" spans="1:3" x14ac:dyDescent="0.25">
      <c r="A254" s="10">
        <v>4.8999999999999998E-3</v>
      </c>
      <c r="B254" s="10">
        <v>-9</v>
      </c>
      <c r="C254" s="10">
        <v>0.1</v>
      </c>
    </row>
    <row r="255" spans="1:3" x14ac:dyDescent="0.25">
      <c r="A255" s="10">
        <v>5.0000000000000001E-3</v>
      </c>
      <c r="B255" s="10">
        <v>-9</v>
      </c>
      <c r="C255" s="10">
        <v>0.10199999999999999</v>
      </c>
    </row>
    <row r="256" spans="1:3" x14ac:dyDescent="0.25">
      <c r="A256" s="10">
        <v>5.1000000000000004E-3</v>
      </c>
      <c r="B256" s="10">
        <v>-8</v>
      </c>
      <c r="C256" s="10">
        <v>9.8000000000000004E-2</v>
      </c>
    </row>
    <row r="257" spans="1:3" x14ac:dyDescent="0.25">
      <c r="A257" s="10">
        <v>5.1999999999999998E-3</v>
      </c>
      <c r="B257" s="10">
        <v>-8</v>
      </c>
      <c r="C257" s="10">
        <v>9.8000000000000004E-2</v>
      </c>
    </row>
    <row r="258" spans="1:3" x14ac:dyDescent="0.25">
      <c r="A258" s="10">
        <v>5.3E-3</v>
      </c>
      <c r="B258" s="10">
        <v>-7</v>
      </c>
      <c r="C258" s="10">
        <v>9.4E-2</v>
      </c>
    </row>
    <row r="259" spans="1:3" x14ac:dyDescent="0.25">
      <c r="A259" s="10">
        <v>5.4000000000000003E-3</v>
      </c>
      <c r="B259" s="10">
        <v>-6.8</v>
      </c>
      <c r="C259" s="10">
        <v>9.4E-2</v>
      </c>
    </row>
    <row r="260" spans="1:3" x14ac:dyDescent="0.25">
      <c r="A260" s="10">
        <v>5.4999999999999997E-3</v>
      </c>
      <c r="B260" s="10">
        <v>-5.8</v>
      </c>
      <c r="C260" s="10">
        <v>0.09</v>
      </c>
    </row>
    <row r="261" spans="1:3" x14ac:dyDescent="0.25">
      <c r="A261" s="10">
        <v>5.5999999999999999E-3</v>
      </c>
      <c r="B261" s="10">
        <v>-5.6</v>
      </c>
      <c r="C261" s="10">
        <v>0.09</v>
      </c>
    </row>
    <row r="262" spans="1:3" x14ac:dyDescent="0.25">
      <c r="A262" s="10">
        <v>5.7000000000000002E-3</v>
      </c>
      <c r="B262" s="10">
        <v>-5.2</v>
      </c>
      <c r="C262" s="10">
        <v>8.5999999999999993E-2</v>
      </c>
    </row>
    <row r="263" spans="1:3" x14ac:dyDescent="0.25">
      <c r="A263" s="10">
        <v>5.7999999999999996E-3</v>
      </c>
      <c r="B263" s="10">
        <v>-5</v>
      </c>
      <c r="C263" s="10">
        <v>8.4000000000000005E-2</v>
      </c>
    </row>
    <row r="264" spans="1:3" x14ac:dyDescent="0.25">
      <c r="A264" s="10">
        <v>5.8999999999999999E-3</v>
      </c>
      <c r="B264" s="10">
        <v>-3.8</v>
      </c>
      <c r="C264" s="10">
        <v>8.1900000000000001E-2</v>
      </c>
    </row>
    <row r="265" spans="1:3" x14ac:dyDescent="0.25">
      <c r="A265" s="10">
        <v>6.0000000000000001E-3</v>
      </c>
      <c r="B265" s="10">
        <v>-3.6</v>
      </c>
      <c r="C265" s="10">
        <v>7.9899999999999999E-2</v>
      </c>
    </row>
    <row r="266" spans="1:3" x14ac:dyDescent="0.25">
      <c r="A266" s="10">
        <v>6.1000000000000004E-3</v>
      </c>
      <c r="B266" s="10">
        <v>-2.8</v>
      </c>
      <c r="C266" s="10">
        <v>7.3999999999999996E-2</v>
      </c>
    </row>
    <row r="267" spans="1:3" x14ac:dyDescent="0.25">
      <c r="A267" s="10">
        <v>6.1999999999999998E-3</v>
      </c>
      <c r="B267" s="10">
        <v>-2.6</v>
      </c>
      <c r="C267" s="10">
        <v>7.3999999999999996E-2</v>
      </c>
    </row>
    <row r="268" spans="1:3" x14ac:dyDescent="0.25">
      <c r="A268" s="10">
        <v>6.3E-3</v>
      </c>
      <c r="B268" s="10">
        <v>-1.2</v>
      </c>
      <c r="C268" s="10">
        <v>7.0000000000000007E-2</v>
      </c>
    </row>
    <row r="269" spans="1:3" x14ac:dyDescent="0.25">
      <c r="A269" s="10">
        <v>6.4000000000000003E-3</v>
      </c>
      <c r="B269" s="10">
        <v>-1</v>
      </c>
      <c r="C269" s="10">
        <v>6.8000000000000005E-2</v>
      </c>
    </row>
    <row r="270" spans="1:3" x14ac:dyDescent="0.25">
      <c r="A270" s="10">
        <v>6.4999999999999997E-3</v>
      </c>
      <c r="B270" s="10">
        <v>-0.2</v>
      </c>
      <c r="C270" s="10">
        <v>6.2E-2</v>
      </c>
    </row>
    <row r="271" spans="1:3" x14ac:dyDescent="0.25">
      <c r="A271" s="10">
        <v>6.6E-3</v>
      </c>
      <c r="B271" s="10">
        <v>-0.2</v>
      </c>
      <c r="C271" s="10">
        <v>6.2E-2</v>
      </c>
    </row>
    <row r="272" spans="1:3" x14ac:dyDescent="0.25">
      <c r="A272" s="10">
        <v>6.7000000000000002E-3</v>
      </c>
      <c r="B272" s="10">
        <v>0.8</v>
      </c>
      <c r="C272" s="10">
        <v>5.6000000000000001E-2</v>
      </c>
    </row>
    <row r="273" spans="1:3" x14ac:dyDescent="0.25">
      <c r="A273" s="10">
        <v>6.7999999999999996E-3</v>
      </c>
      <c r="B273" s="10">
        <v>1</v>
      </c>
      <c r="C273" s="10">
        <v>5.6000000000000001E-2</v>
      </c>
    </row>
    <row r="274" spans="1:3" x14ac:dyDescent="0.25">
      <c r="A274" s="10">
        <v>6.8999999999999999E-3</v>
      </c>
      <c r="B274" s="10">
        <v>2</v>
      </c>
      <c r="C274" s="10">
        <v>0.05</v>
      </c>
    </row>
    <row r="275" spans="1:3" x14ac:dyDescent="0.25">
      <c r="A275" s="10">
        <v>7.0000000000000001E-3</v>
      </c>
      <c r="B275" s="10">
        <v>2.2000000000000002</v>
      </c>
      <c r="C275" s="10">
        <v>4.8000000000000001E-2</v>
      </c>
    </row>
    <row r="276" spans="1:3" x14ac:dyDescent="0.25">
      <c r="A276" s="10">
        <v>7.1000000000000004E-3</v>
      </c>
      <c r="B276" s="10">
        <v>3.4</v>
      </c>
      <c r="C276" s="10">
        <v>4.2000000000000003E-2</v>
      </c>
    </row>
    <row r="277" spans="1:3" x14ac:dyDescent="0.25">
      <c r="A277" s="10">
        <v>7.1999999999999998E-3</v>
      </c>
      <c r="B277" s="10">
        <v>3.2</v>
      </c>
      <c r="C277" s="10">
        <v>0.04</v>
      </c>
    </row>
    <row r="278" spans="1:3" x14ac:dyDescent="0.25">
      <c r="A278" s="10">
        <v>7.3000000000000001E-3</v>
      </c>
      <c r="B278" s="10">
        <v>4.2</v>
      </c>
      <c r="C278" s="10">
        <v>3.4000000000000002E-2</v>
      </c>
    </row>
    <row r="279" spans="1:3" x14ac:dyDescent="0.25">
      <c r="A279" s="10">
        <v>7.4000000000000003E-3</v>
      </c>
      <c r="B279" s="10">
        <v>4.2</v>
      </c>
      <c r="C279" s="10">
        <v>3.4000000000000002E-2</v>
      </c>
    </row>
    <row r="280" spans="1:3" x14ac:dyDescent="0.25">
      <c r="A280" s="10">
        <v>7.4999999999999997E-3</v>
      </c>
      <c r="B280" s="10">
        <v>5.2</v>
      </c>
      <c r="C280" s="10">
        <v>2.5999999999999999E-2</v>
      </c>
    </row>
    <row r="281" spans="1:3" x14ac:dyDescent="0.25">
      <c r="A281" s="10">
        <v>7.6E-3</v>
      </c>
      <c r="B281" s="10">
        <v>5.4</v>
      </c>
      <c r="C281" s="10">
        <v>2.4E-2</v>
      </c>
    </row>
    <row r="282" spans="1:3" x14ac:dyDescent="0.25">
      <c r="A282" s="10">
        <v>7.7000000000000002E-3</v>
      </c>
      <c r="B282" s="10">
        <v>6.4</v>
      </c>
      <c r="C282" s="10">
        <v>1.7999999999999999E-2</v>
      </c>
    </row>
    <row r="283" spans="1:3" x14ac:dyDescent="0.25">
      <c r="A283" s="10">
        <v>7.7999999999999996E-3</v>
      </c>
      <c r="B283" s="10">
        <v>6.4</v>
      </c>
      <c r="C283" s="10">
        <v>1.7999999999999999E-2</v>
      </c>
    </row>
    <row r="284" spans="1:3" x14ac:dyDescent="0.25">
      <c r="A284" s="10">
        <v>7.9000000000000008E-3</v>
      </c>
      <c r="B284" s="10">
        <v>7.4</v>
      </c>
      <c r="C284" s="10">
        <v>0.01</v>
      </c>
    </row>
    <row r="285" spans="1:3" x14ac:dyDescent="0.25">
      <c r="A285" s="10">
        <v>8.0000000000000002E-3</v>
      </c>
      <c r="B285" s="10">
        <v>7.4</v>
      </c>
      <c r="C285" s="10">
        <v>0.01</v>
      </c>
    </row>
    <row r="286" spans="1:3" x14ac:dyDescent="0.25">
      <c r="A286" s="10">
        <v>8.0999999999999996E-3</v>
      </c>
      <c r="B286" s="10">
        <v>8.4</v>
      </c>
      <c r="C286" s="10">
        <v>2E-3</v>
      </c>
    </row>
    <row r="287" spans="1:3" x14ac:dyDescent="0.25">
      <c r="A287" s="10">
        <v>8.2000000000000007E-3</v>
      </c>
      <c r="B287" s="10">
        <v>8.6</v>
      </c>
      <c r="C287" s="10">
        <v>2E-3</v>
      </c>
    </row>
    <row r="288" spans="1:3" x14ac:dyDescent="0.25">
      <c r="A288" s="10">
        <v>8.3000000000000001E-3</v>
      </c>
      <c r="B288" s="10">
        <v>9.4</v>
      </c>
      <c r="C288" s="10">
        <v>-6.0000000000000001E-3</v>
      </c>
    </row>
    <row r="289" spans="1:3" x14ac:dyDescent="0.25">
      <c r="A289" s="10">
        <v>8.3999999999999995E-3</v>
      </c>
      <c r="B289" s="10">
        <v>9.6</v>
      </c>
      <c r="C289" s="10">
        <v>-8.0000000000000002E-3</v>
      </c>
    </row>
    <row r="290" spans="1:3" x14ac:dyDescent="0.25">
      <c r="A290" s="10">
        <v>8.5000000000000006E-3</v>
      </c>
      <c r="B290" s="10">
        <v>9.8000000000000007</v>
      </c>
      <c r="C290" s="10">
        <v>-1.4E-2</v>
      </c>
    </row>
    <row r="291" spans="1:3" x14ac:dyDescent="0.25">
      <c r="A291" s="10">
        <v>8.6E-3</v>
      </c>
      <c r="B291" s="10">
        <v>9.8000000000000007</v>
      </c>
      <c r="C291" s="10">
        <v>-1.6E-2</v>
      </c>
    </row>
    <row r="292" spans="1:3" x14ac:dyDescent="0.25">
      <c r="A292" s="10">
        <v>8.6999999999999994E-3</v>
      </c>
      <c r="B292" s="10">
        <v>11.4</v>
      </c>
      <c r="C292" s="10">
        <v>-2.1999999999999999E-2</v>
      </c>
    </row>
    <row r="293" spans="1:3" x14ac:dyDescent="0.25">
      <c r="A293" s="10">
        <v>8.8000000000000005E-3</v>
      </c>
      <c r="B293" s="10">
        <v>11.4</v>
      </c>
      <c r="C293" s="10">
        <v>-2.1999999999999999E-2</v>
      </c>
    </row>
    <row r="294" spans="1:3" x14ac:dyDescent="0.25">
      <c r="A294" s="10">
        <v>8.8999999999999999E-3</v>
      </c>
      <c r="B294" s="10">
        <v>12</v>
      </c>
      <c r="C294" s="10">
        <v>-0.03</v>
      </c>
    </row>
    <row r="295" spans="1:3" x14ac:dyDescent="0.25">
      <c r="A295" s="10">
        <v>8.9999999999999993E-3</v>
      </c>
      <c r="B295" s="10">
        <v>12.2</v>
      </c>
      <c r="C295" s="10">
        <v>-0.03</v>
      </c>
    </row>
    <row r="296" spans="1:3" x14ac:dyDescent="0.25">
      <c r="A296" s="10">
        <v>9.1000000000000004E-3</v>
      </c>
      <c r="B296" s="10">
        <v>13.4</v>
      </c>
      <c r="C296" s="10">
        <v>-3.5999999999999997E-2</v>
      </c>
    </row>
    <row r="297" spans="1:3" x14ac:dyDescent="0.25">
      <c r="A297" s="10">
        <v>9.1999999999999998E-3</v>
      </c>
      <c r="B297" s="10">
        <v>13.2</v>
      </c>
      <c r="C297" s="10">
        <v>-3.7999999999999999E-2</v>
      </c>
    </row>
    <row r="298" spans="1:3" x14ac:dyDescent="0.25">
      <c r="A298" s="10">
        <v>9.2999999999999992E-3</v>
      </c>
      <c r="B298" s="10">
        <v>13.6</v>
      </c>
      <c r="C298" s="10">
        <v>-4.3999999999999997E-2</v>
      </c>
    </row>
    <row r="299" spans="1:3" x14ac:dyDescent="0.25">
      <c r="A299" s="10">
        <v>9.4000000000000004E-3</v>
      </c>
      <c r="B299" s="10">
        <v>13.8</v>
      </c>
      <c r="C299" s="10">
        <v>-4.3999999999999997E-2</v>
      </c>
    </row>
    <row r="300" spans="1:3" x14ac:dyDescent="0.25">
      <c r="A300" s="10">
        <v>9.4999999999999998E-3</v>
      </c>
      <c r="B300" s="10">
        <v>14.4</v>
      </c>
      <c r="C300" s="10">
        <v>-5.1999999999999998E-2</v>
      </c>
    </row>
    <row r="301" spans="1:3" x14ac:dyDescent="0.25">
      <c r="A301" s="10">
        <v>9.5999999999999992E-3</v>
      </c>
      <c r="B301" s="10">
        <v>14.2</v>
      </c>
      <c r="C301" s="10">
        <v>-5.1999999999999998E-2</v>
      </c>
    </row>
    <row r="302" spans="1:3" x14ac:dyDescent="0.25">
      <c r="A302" s="10">
        <v>9.7000000000000003E-3</v>
      </c>
      <c r="B302" s="10">
        <v>15</v>
      </c>
      <c r="C302" s="10">
        <v>-5.8000000000000003E-2</v>
      </c>
    </row>
    <row r="303" spans="1:3" x14ac:dyDescent="0.25">
      <c r="A303" s="10">
        <v>9.7999999999999997E-3</v>
      </c>
      <c r="B303" s="10">
        <v>14.8</v>
      </c>
      <c r="C303" s="10">
        <v>-0.06</v>
      </c>
    </row>
    <row r="304" spans="1:3" x14ac:dyDescent="0.25">
      <c r="A304" s="10">
        <v>9.9000000000000008E-3</v>
      </c>
      <c r="B304" s="10">
        <v>15.2</v>
      </c>
      <c r="C304" s="10">
        <v>-6.4000000000000001E-2</v>
      </c>
    </row>
    <row r="305" spans="1:3" x14ac:dyDescent="0.25">
      <c r="A305" s="10">
        <v>0.01</v>
      </c>
      <c r="B305" s="10">
        <v>15</v>
      </c>
      <c r="C305" s="10">
        <v>-6.59E-2</v>
      </c>
    </row>
    <row r="306" spans="1:3" x14ac:dyDescent="0.25">
      <c r="A306" s="10">
        <v>1.01E-2</v>
      </c>
      <c r="B306" s="10">
        <v>15.4</v>
      </c>
      <c r="C306" s="10">
        <v>-7.0000000000000007E-2</v>
      </c>
    </row>
    <row r="307" spans="1:3" x14ac:dyDescent="0.25">
      <c r="A307" s="10">
        <v>1.0200000000000001E-2</v>
      </c>
      <c r="B307" s="10">
        <v>15.2</v>
      </c>
      <c r="C307" s="10">
        <v>-7.0000000000000007E-2</v>
      </c>
    </row>
    <row r="308" spans="1:3" x14ac:dyDescent="0.25">
      <c r="A308" s="10">
        <v>1.03E-2</v>
      </c>
      <c r="B308" s="10">
        <v>15.4</v>
      </c>
      <c r="C308" s="10">
        <v>-7.5899999999999995E-2</v>
      </c>
    </row>
    <row r="309" spans="1:3" x14ac:dyDescent="0.25">
      <c r="A309" s="10">
        <v>1.04E-2</v>
      </c>
      <c r="B309" s="10">
        <v>15.4</v>
      </c>
      <c r="C309" s="10">
        <v>-7.5899999999999995E-2</v>
      </c>
    </row>
    <row r="310" spans="1:3" x14ac:dyDescent="0.25">
      <c r="A310" s="10">
        <v>1.0500000000000001E-2</v>
      </c>
      <c r="B310" s="10">
        <v>15.6</v>
      </c>
      <c r="C310" s="10">
        <v>-7.9899999999999999E-2</v>
      </c>
    </row>
    <row r="311" spans="1:3" x14ac:dyDescent="0.25">
      <c r="A311" s="10">
        <v>1.06E-2</v>
      </c>
      <c r="B311" s="10">
        <v>15.4</v>
      </c>
      <c r="C311" s="10">
        <v>-8.1900000000000001E-2</v>
      </c>
    </row>
    <row r="312" spans="1:3" x14ac:dyDescent="0.25">
      <c r="A312" s="10">
        <v>1.0699999999999999E-2</v>
      </c>
      <c r="B312" s="10">
        <v>15.6</v>
      </c>
      <c r="C312" s="10">
        <v>-8.5999999999999993E-2</v>
      </c>
    </row>
    <row r="313" spans="1:3" x14ac:dyDescent="0.25">
      <c r="A313" s="10">
        <v>1.0800000000000001E-2</v>
      </c>
      <c r="B313" s="10">
        <v>15.6</v>
      </c>
      <c r="C313" s="10">
        <v>-8.7900000000000006E-2</v>
      </c>
    </row>
    <row r="314" spans="1:3" x14ac:dyDescent="0.25">
      <c r="A314" s="10">
        <v>1.09E-2</v>
      </c>
      <c r="B314" s="10">
        <v>15.4</v>
      </c>
      <c r="C314" s="10">
        <v>-0.09</v>
      </c>
    </row>
    <row r="315" spans="1:3" x14ac:dyDescent="0.25">
      <c r="A315" s="10">
        <v>1.0999999999999999E-2</v>
      </c>
      <c r="B315" s="10">
        <v>15.6</v>
      </c>
      <c r="C315" s="10">
        <v>-0.09</v>
      </c>
    </row>
    <row r="316" spans="1:3" x14ac:dyDescent="0.25">
      <c r="A316" s="10">
        <v>1.11E-2</v>
      </c>
      <c r="B316" s="10">
        <v>15.4</v>
      </c>
      <c r="C316" s="10">
        <v>-9.4E-2</v>
      </c>
    </row>
    <row r="317" spans="1:3" x14ac:dyDescent="0.25">
      <c r="A317" s="10">
        <v>1.12E-2</v>
      </c>
      <c r="B317" s="10">
        <v>15.4</v>
      </c>
      <c r="C317" s="10">
        <v>-9.4E-2</v>
      </c>
    </row>
    <row r="318" spans="1:3" x14ac:dyDescent="0.25">
      <c r="A318" s="10">
        <v>1.1299999999999999E-2</v>
      </c>
      <c r="B318" s="10">
        <v>15.2</v>
      </c>
      <c r="C318" s="10">
        <v>-9.8000000000000004E-2</v>
      </c>
    </row>
    <row r="319" spans="1:3" x14ac:dyDescent="0.25">
      <c r="A319" s="10">
        <v>1.14E-2</v>
      </c>
      <c r="B319" s="10">
        <v>15.4</v>
      </c>
      <c r="C319" s="10">
        <v>-9.8000000000000004E-2</v>
      </c>
    </row>
    <row r="320" spans="1:3" x14ac:dyDescent="0.25">
      <c r="A320" s="10">
        <v>1.15E-2</v>
      </c>
      <c r="B320" s="10">
        <v>15</v>
      </c>
      <c r="C320" s="10">
        <v>-0.10199999999999999</v>
      </c>
    </row>
    <row r="321" spans="1:3" x14ac:dyDescent="0.25">
      <c r="A321" s="10">
        <v>1.1599999999999999E-2</v>
      </c>
      <c r="B321" s="10">
        <v>15.2</v>
      </c>
      <c r="C321" s="10">
        <v>-0.1</v>
      </c>
    </row>
    <row r="322" spans="1:3" x14ac:dyDescent="0.25">
      <c r="A322" s="10">
        <v>1.17E-2</v>
      </c>
      <c r="B322" s="10">
        <v>15</v>
      </c>
      <c r="C322" s="10">
        <v>-0.10199999999999999</v>
      </c>
    </row>
    <row r="323" spans="1:3" x14ac:dyDescent="0.25">
      <c r="A323" s="10">
        <v>1.18E-2</v>
      </c>
      <c r="B323" s="10">
        <v>15</v>
      </c>
      <c r="C323" s="10">
        <v>-0.104</v>
      </c>
    </row>
    <row r="324" spans="1:3" x14ac:dyDescent="0.25">
      <c r="A324" s="10">
        <v>1.1900000000000001E-2</v>
      </c>
      <c r="B324" s="10">
        <v>14.4</v>
      </c>
      <c r="C324" s="10">
        <v>-0.106</v>
      </c>
    </row>
    <row r="325" spans="1:3" x14ac:dyDescent="0.25">
      <c r="A325" s="10">
        <v>1.2E-2</v>
      </c>
      <c r="B325" s="10">
        <v>14.4</v>
      </c>
      <c r="C325" s="10">
        <v>-0.104</v>
      </c>
    </row>
    <row r="326" spans="1:3" x14ac:dyDescent="0.25">
      <c r="A326" s="10">
        <v>1.21E-2</v>
      </c>
      <c r="B326" s="10">
        <v>14</v>
      </c>
      <c r="C326" s="10">
        <v>-0.108</v>
      </c>
    </row>
    <row r="327" spans="1:3" x14ac:dyDescent="0.25">
      <c r="A327" s="10">
        <v>1.2200000000000001E-2</v>
      </c>
      <c r="B327" s="10">
        <v>13.8</v>
      </c>
      <c r="C327" s="10">
        <v>-0.108</v>
      </c>
    </row>
    <row r="328" spans="1:3" x14ac:dyDescent="0.25">
      <c r="A328" s="10">
        <v>1.23E-2</v>
      </c>
      <c r="B328" s="10">
        <v>13.4</v>
      </c>
      <c r="C328" s="10">
        <v>-0.106</v>
      </c>
    </row>
    <row r="329" spans="1:3" x14ac:dyDescent="0.25">
      <c r="A329" s="10">
        <v>1.24E-2</v>
      </c>
      <c r="B329" s="10">
        <v>13.4</v>
      </c>
      <c r="C329" s="10">
        <v>-0.108</v>
      </c>
    </row>
    <row r="330" spans="1:3" x14ac:dyDescent="0.25">
      <c r="A330" s="10">
        <v>1.2500000000000001E-2</v>
      </c>
      <c r="B330" s="10">
        <v>12.8</v>
      </c>
      <c r="C330" s="10">
        <v>-0.108</v>
      </c>
    </row>
    <row r="331" spans="1:3" x14ac:dyDescent="0.25">
      <c r="A331" s="10">
        <v>1.26E-2</v>
      </c>
      <c r="B331" s="10">
        <v>12.8</v>
      </c>
      <c r="C331" s="10">
        <v>-0.108</v>
      </c>
    </row>
    <row r="332" spans="1:3" x14ac:dyDescent="0.25">
      <c r="A332" s="10">
        <v>1.2699999999999999E-2</v>
      </c>
      <c r="B332" s="10">
        <v>12</v>
      </c>
      <c r="C332" s="10">
        <v>-0.108</v>
      </c>
    </row>
    <row r="333" spans="1:3" x14ac:dyDescent="0.25">
      <c r="A333" s="10">
        <v>1.2800000000000001E-2</v>
      </c>
      <c r="B333" s="10">
        <v>11.8</v>
      </c>
      <c r="C333" s="10">
        <v>-0.108</v>
      </c>
    </row>
    <row r="334" spans="1:3" x14ac:dyDescent="0.25">
      <c r="A334" s="10">
        <v>1.29E-2</v>
      </c>
      <c r="B334" s="10">
        <v>11.2</v>
      </c>
      <c r="C334" s="10">
        <v>-0.106</v>
      </c>
    </row>
    <row r="335" spans="1:3" x14ac:dyDescent="0.25">
      <c r="A335" s="10">
        <v>1.2999999999999999E-2</v>
      </c>
      <c r="B335" s="10">
        <v>11.2</v>
      </c>
      <c r="C335" s="10">
        <v>-0.106</v>
      </c>
    </row>
    <row r="336" spans="1:3" x14ac:dyDescent="0.25">
      <c r="A336" s="10">
        <v>1.3100000000000001E-2</v>
      </c>
      <c r="B336" s="10">
        <v>10.199999999999999</v>
      </c>
      <c r="C336" s="10">
        <v>-0.104</v>
      </c>
    </row>
    <row r="337" spans="1:3" x14ac:dyDescent="0.25">
      <c r="A337" s="10">
        <v>1.32E-2</v>
      </c>
      <c r="B337" s="10">
        <v>10.199999999999999</v>
      </c>
      <c r="C337" s="10">
        <v>-0.104</v>
      </c>
    </row>
    <row r="338" spans="1:3" x14ac:dyDescent="0.25">
      <c r="A338" s="10">
        <v>1.3299999999999999E-2</v>
      </c>
      <c r="B338" s="10">
        <v>9.4</v>
      </c>
      <c r="C338" s="10">
        <v>-0.10199999999999999</v>
      </c>
    </row>
    <row r="339" spans="1:3" x14ac:dyDescent="0.25">
      <c r="A339" s="10">
        <v>1.34E-2</v>
      </c>
      <c r="B339" s="10">
        <v>9.4</v>
      </c>
      <c r="C339" s="10">
        <v>-0.10199999999999999</v>
      </c>
    </row>
    <row r="340" spans="1:3" x14ac:dyDescent="0.25">
      <c r="A340" s="10">
        <v>1.35E-2</v>
      </c>
      <c r="B340" s="10">
        <v>8</v>
      </c>
      <c r="C340" s="10">
        <v>-0.1</v>
      </c>
    </row>
    <row r="341" spans="1:3" x14ac:dyDescent="0.25">
      <c r="A341" s="10">
        <v>1.3599999999999999E-2</v>
      </c>
      <c r="B341" s="10">
        <v>8</v>
      </c>
      <c r="C341" s="10">
        <v>-9.8000000000000004E-2</v>
      </c>
    </row>
    <row r="342" spans="1:3" x14ac:dyDescent="0.25">
      <c r="A342" s="10">
        <v>1.37E-2</v>
      </c>
      <c r="B342" s="10">
        <v>7</v>
      </c>
      <c r="C342" s="10">
        <v>-9.6000000000000002E-2</v>
      </c>
    </row>
    <row r="343" spans="1:3" x14ac:dyDescent="0.25">
      <c r="A343" s="10">
        <v>1.38E-2</v>
      </c>
      <c r="B343" s="10">
        <v>7</v>
      </c>
      <c r="C343" s="10">
        <v>-9.6000000000000002E-2</v>
      </c>
    </row>
    <row r="344" spans="1:3" x14ac:dyDescent="0.25">
      <c r="A344" s="10">
        <v>1.3899999999999999E-2</v>
      </c>
      <c r="B344" s="10">
        <v>5.8</v>
      </c>
      <c r="C344" s="10">
        <v>-9.1999999999999998E-2</v>
      </c>
    </row>
    <row r="345" spans="1:3" x14ac:dyDescent="0.25">
      <c r="A345" s="10">
        <v>1.4E-2</v>
      </c>
      <c r="B345" s="10">
        <v>5.8</v>
      </c>
      <c r="C345" s="10">
        <v>-0.09</v>
      </c>
    </row>
    <row r="346" spans="1:3" x14ac:dyDescent="0.25">
      <c r="A346" s="10">
        <v>1.41E-2</v>
      </c>
      <c r="B346" s="10">
        <v>5.4</v>
      </c>
      <c r="C346" s="10">
        <v>-8.5999999999999993E-2</v>
      </c>
    </row>
    <row r="347" spans="1:3" x14ac:dyDescent="0.25">
      <c r="A347" s="10">
        <v>1.4200000000000001E-2</v>
      </c>
      <c r="B347" s="10">
        <v>5.2</v>
      </c>
      <c r="C347" s="10">
        <v>-8.7900000000000006E-2</v>
      </c>
    </row>
    <row r="348" spans="1:3" x14ac:dyDescent="0.25">
      <c r="A348" s="10">
        <v>1.43E-2</v>
      </c>
      <c r="B348" s="10">
        <v>4</v>
      </c>
      <c r="C348" s="10">
        <v>-8.1900000000000001E-2</v>
      </c>
    </row>
    <row r="349" spans="1:3" x14ac:dyDescent="0.25">
      <c r="A349" s="10">
        <v>1.44E-2</v>
      </c>
      <c r="B349" s="10">
        <v>3.8</v>
      </c>
      <c r="C349" s="10">
        <v>-8.1900000000000001E-2</v>
      </c>
    </row>
    <row r="350" spans="1:3" x14ac:dyDescent="0.25">
      <c r="A350" s="10">
        <v>1.4500000000000001E-2</v>
      </c>
      <c r="B350" s="10">
        <v>3</v>
      </c>
      <c r="C350" s="10">
        <v>-7.8E-2</v>
      </c>
    </row>
    <row r="351" spans="1:3" x14ac:dyDescent="0.25">
      <c r="A351" s="10">
        <v>1.46E-2</v>
      </c>
      <c r="B351" s="10">
        <v>2.6</v>
      </c>
      <c r="C351" s="10">
        <v>-7.5899999999999995E-2</v>
      </c>
    </row>
    <row r="352" spans="1:3" x14ac:dyDescent="0.25">
      <c r="A352" s="10">
        <v>1.47E-2</v>
      </c>
      <c r="B352" s="10">
        <v>1.4</v>
      </c>
      <c r="C352" s="10">
        <v>-7.0000000000000007E-2</v>
      </c>
    </row>
    <row r="353" spans="1:3" x14ac:dyDescent="0.25">
      <c r="A353" s="10">
        <v>1.4800000000000001E-2</v>
      </c>
      <c r="B353" s="10">
        <v>1.4</v>
      </c>
      <c r="C353" s="10">
        <v>-7.0000000000000007E-2</v>
      </c>
    </row>
    <row r="354" spans="1:3" x14ac:dyDescent="0.25">
      <c r="A354" s="10">
        <v>1.49E-2</v>
      </c>
      <c r="B354" s="10">
        <v>0.2</v>
      </c>
      <c r="C354" s="10">
        <v>-6.4000000000000001E-2</v>
      </c>
    </row>
    <row r="355" spans="1:3" x14ac:dyDescent="0.25">
      <c r="A355" s="10">
        <v>1.4999999999999999E-2</v>
      </c>
      <c r="B355" s="10">
        <v>0</v>
      </c>
      <c r="C355" s="10">
        <v>-6.4000000000000001E-2</v>
      </c>
    </row>
    <row r="356" spans="1:3" x14ac:dyDescent="0.25">
      <c r="A356" s="10">
        <v>1.5100000000000001E-2</v>
      </c>
      <c r="B356" s="10">
        <v>-0.8</v>
      </c>
      <c r="C356" s="10">
        <v>-5.8000000000000003E-2</v>
      </c>
    </row>
    <row r="357" spans="1:3" x14ac:dyDescent="0.25">
      <c r="A357" s="10">
        <v>1.52E-2</v>
      </c>
      <c r="B357" s="10">
        <v>-1</v>
      </c>
      <c r="C357" s="10">
        <v>-5.6000000000000001E-2</v>
      </c>
    </row>
    <row r="358" spans="1:3" x14ac:dyDescent="0.25">
      <c r="A358" s="10">
        <v>1.5299999999999999E-2</v>
      </c>
      <c r="B358" s="10">
        <v>-1.8</v>
      </c>
      <c r="C358" s="10">
        <v>-0.05</v>
      </c>
    </row>
    <row r="359" spans="1:3" x14ac:dyDescent="0.25">
      <c r="A359" s="10">
        <v>1.54E-2</v>
      </c>
      <c r="B359" s="10">
        <v>-2</v>
      </c>
      <c r="C359" s="10">
        <v>-0.05</v>
      </c>
    </row>
    <row r="360" spans="1:3" x14ac:dyDescent="0.25">
      <c r="A360" s="10">
        <v>1.55E-2</v>
      </c>
      <c r="B360" s="10">
        <v>-3</v>
      </c>
      <c r="C360" s="10">
        <v>-4.2000000000000003E-2</v>
      </c>
    </row>
    <row r="361" spans="1:3" x14ac:dyDescent="0.25">
      <c r="A361" s="10">
        <v>1.5599999999999999E-2</v>
      </c>
      <c r="B361" s="10">
        <v>-3.2</v>
      </c>
      <c r="C361" s="10">
        <v>-4.2000000000000003E-2</v>
      </c>
    </row>
    <row r="362" spans="1:3" x14ac:dyDescent="0.25">
      <c r="A362" s="10">
        <v>1.5699999999999999E-2</v>
      </c>
      <c r="B362" s="10">
        <v>-4</v>
      </c>
      <c r="C362" s="10">
        <v>-3.4000000000000002E-2</v>
      </c>
    </row>
    <row r="363" spans="1:3" x14ac:dyDescent="0.25">
      <c r="A363" s="10">
        <v>1.5800000000000002E-2</v>
      </c>
      <c r="B363" s="10">
        <v>-4</v>
      </c>
      <c r="C363" s="10">
        <v>-3.4000000000000002E-2</v>
      </c>
    </row>
    <row r="364" spans="1:3" x14ac:dyDescent="0.25">
      <c r="A364" s="10">
        <v>1.5900000000000001E-2</v>
      </c>
      <c r="B364" s="10">
        <v>-5.2</v>
      </c>
      <c r="C364" s="10">
        <v>-2.8000000000000001E-2</v>
      </c>
    </row>
    <row r="365" spans="1:3" x14ac:dyDescent="0.25">
      <c r="A365" s="10">
        <v>1.6E-2</v>
      </c>
      <c r="B365" s="10">
        <v>-5.4</v>
      </c>
      <c r="C365" s="10">
        <v>-2.5999999999999999E-2</v>
      </c>
    </row>
    <row r="366" spans="1:3" x14ac:dyDescent="0.25">
      <c r="A366" s="10">
        <v>1.61E-2</v>
      </c>
      <c r="B366" s="10">
        <v>-6.4</v>
      </c>
      <c r="C366" s="10">
        <v>-0.02</v>
      </c>
    </row>
    <row r="367" spans="1:3" x14ac:dyDescent="0.25">
      <c r="A367" s="10">
        <v>1.6199999999999999E-2</v>
      </c>
      <c r="B367" s="10">
        <v>-6.4</v>
      </c>
      <c r="C367" s="10">
        <v>-0.02</v>
      </c>
    </row>
    <row r="368" spans="1:3" x14ac:dyDescent="0.25">
      <c r="A368" s="10">
        <v>1.6299999999999999E-2</v>
      </c>
      <c r="B368" s="10">
        <v>-7.2</v>
      </c>
      <c r="C368" s="10">
        <v>-1.2E-2</v>
      </c>
    </row>
    <row r="369" spans="1:3" x14ac:dyDescent="0.25">
      <c r="A369" s="10">
        <v>1.6400000000000001E-2</v>
      </c>
      <c r="B369" s="10">
        <v>-7.2</v>
      </c>
      <c r="C369" s="10">
        <v>-0.01</v>
      </c>
    </row>
    <row r="370" spans="1:3" x14ac:dyDescent="0.25">
      <c r="A370" s="10">
        <v>1.6500000000000001E-2</v>
      </c>
      <c r="B370" s="10">
        <v>-8.1999999999999993</v>
      </c>
      <c r="C370" s="10">
        <v>-4.0000000000000001E-3</v>
      </c>
    </row>
    <row r="371" spans="1:3" x14ac:dyDescent="0.25">
      <c r="A371" s="10">
        <v>1.66E-2</v>
      </c>
      <c r="B371" s="10">
        <v>-8.4</v>
      </c>
      <c r="C371" s="10">
        <v>0</v>
      </c>
    </row>
    <row r="372" spans="1:3" x14ac:dyDescent="0.25">
      <c r="A372" s="10">
        <v>1.67E-2</v>
      </c>
      <c r="B372" s="10">
        <v>-9.4</v>
      </c>
      <c r="C372" s="10">
        <v>6.0000000000000001E-3</v>
      </c>
    </row>
    <row r="373" spans="1:3" x14ac:dyDescent="0.25">
      <c r="A373" s="10">
        <v>1.6799999999999999E-2</v>
      </c>
      <c r="B373" s="10">
        <v>-9.4</v>
      </c>
      <c r="C373" s="10">
        <v>6.0000000000000001E-3</v>
      </c>
    </row>
    <row r="374" spans="1:3" x14ac:dyDescent="0.25">
      <c r="A374" s="10">
        <v>1.6899999999999998E-2</v>
      </c>
      <c r="B374" s="10">
        <v>-9.8000000000000007</v>
      </c>
      <c r="C374" s="10">
        <v>1.4E-2</v>
      </c>
    </row>
    <row r="375" spans="1:3" x14ac:dyDescent="0.25">
      <c r="A375" s="10">
        <v>1.7000000000000001E-2</v>
      </c>
      <c r="B375" s="10">
        <v>-9.8000000000000007</v>
      </c>
      <c r="C375" s="10">
        <v>1.4E-2</v>
      </c>
    </row>
    <row r="376" spans="1:3" x14ac:dyDescent="0.25">
      <c r="A376" s="10">
        <v>1.7100000000000001E-2</v>
      </c>
      <c r="B376" s="10">
        <v>-11</v>
      </c>
      <c r="C376" s="10">
        <v>0.02</v>
      </c>
    </row>
    <row r="377" spans="1:3" x14ac:dyDescent="0.25">
      <c r="A377" s="10">
        <v>1.72E-2</v>
      </c>
      <c r="B377" s="10">
        <v>-11.2</v>
      </c>
      <c r="C377" s="10">
        <v>2.1999999999999999E-2</v>
      </c>
    </row>
    <row r="378" spans="1:3" x14ac:dyDescent="0.25">
      <c r="A378" s="10">
        <v>1.7299999999999999E-2</v>
      </c>
      <c r="B378" s="10">
        <v>-12</v>
      </c>
      <c r="C378" s="10">
        <v>0.03</v>
      </c>
    </row>
    <row r="379" spans="1:3" x14ac:dyDescent="0.25">
      <c r="A379" s="10">
        <v>1.7399999999999999E-2</v>
      </c>
      <c r="B379" s="10">
        <v>-12</v>
      </c>
      <c r="C379" s="10">
        <v>0.03</v>
      </c>
    </row>
    <row r="380" spans="1:3" x14ac:dyDescent="0.25">
      <c r="A380" s="10">
        <v>1.7500000000000002E-2</v>
      </c>
      <c r="B380" s="10">
        <v>-13</v>
      </c>
      <c r="C380" s="10">
        <v>3.7999999999999999E-2</v>
      </c>
    </row>
    <row r="381" spans="1:3" x14ac:dyDescent="0.25">
      <c r="A381" s="10">
        <v>1.7600000000000001E-2</v>
      </c>
      <c r="B381" s="10">
        <v>-12.8</v>
      </c>
      <c r="C381" s="10">
        <v>3.7999999999999999E-2</v>
      </c>
    </row>
    <row r="382" spans="1:3" x14ac:dyDescent="0.25">
      <c r="A382" s="10">
        <v>1.77E-2</v>
      </c>
      <c r="B382" s="10">
        <v>-13.6</v>
      </c>
      <c r="C382" s="10">
        <v>4.3999999999999997E-2</v>
      </c>
    </row>
    <row r="383" spans="1:3" x14ac:dyDescent="0.25">
      <c r="A383" s="10">
        <v>1.78E-2</v>
      </c>
      <c r="B383" s="10">
        <v>-13.4</v>
      </c>
      <c r="C383" s="10">
        <v>4.5999999999999999E-2</v>
      </c>
    </row>
    <row r="384" spans="1:3" x14ac:dyDescent="0.25">
      <c r="A384" s="10">
        <v>1.7899999999999999E-2</v>
      </c>
      <c r="B384" s="10">
        <v>-14</v>
      </c>
      <c r="C384" s="10">
        <v>5.1999999999999998E-2</v>
      </c>
    </row>
    <row r="385" spans="1:3" x14ac:dyDescent="0.25">
      <c r="A385" s="10">
        <v>1.7999999999999999E-2</v>
      </c>
      <c r="B385" s="10">
        <v>-14</v>
      </c>
      <c r="C385" s="10">
        <v>5.1999999999999998E-2</v>
      </c>
    </row>
    <row r="386" spans="1:3" x14ac:dyDescent="0.25">
      <c r="A386" s="10">
        <v>1.8100000000000002E-2</v>
      </c>
      <c r="B386" s="10">
        <v>-14.4</v>
      </c>
      <c r="C386" s="10">
        <v>5.8000000000000003E-2</v>
      </c>
    </row>
    <row r="387" spans="1:3" x14ac:dyDescent="0.25">
      <c r="A387" s="10">
        <v>1.8200000000000001E-2</v>
      </c>
      <c r="B387" s="10">
        <v>-14.4</v>
      </c>
      <c r="C387" s="10">
        <v>0.06</v>
      </c>
    </row>
    <row r="388" spans="1:3" x14ac:dyDescent="0.25">
      <c r="A388" s="10">
        <v>1.83E-2</v>
      </c>
      <c r="B388" s="10">
        <v>-14.8</v>
      </c>
      <c r="C388" s="10">
        <v>6.59E-2</v>
      </c>
    </row>
    <row r="389" spans="1:3" x14ac:dyDescent="0.25">
      <c r="A389" s="10">
        <v>1.84E-2</v>
      </c>
      <c r="B389" s="10">
        <v>-14.8</v>
      </c>
      <c r="C389" s="10">
        <v>6.59E-2</v>
      </c>
    </row>
    <row r="390" spans="1:3" x14ac:dyDescent="0.25">
      <c r="A390" s="10">
        <v>1.8499999999999999E-2</v>
      </c>
      <c r="B390" s="10">
        <v>-15</v>
      </c>
      <c r="C390" s="10">
        <v>7.0000000000000007E-2</v>
      </c>
    </row>
    <row r="391" spans="1:3" x14ac:dyDescent="0.25">
      <c r="A391" s="10">
        <v>1.8599999999999998E-2</v>
      </c>
      <c r="B391" s="10">
        <v>-15</v>
      </c>
      <c r="C391" s="10">
        <v>7.1999999999999995E-2</v>
      </c>
    </row>
    <row r="392" spans="1:3" x14ac:dyDescent="0.25">
      <c r="A392" s="10">
        <v>1.8700000000000001E-2</v>
      </c>
      <c r="B392" s="10">
        <v>-15</v>
      </c>
      <c r="C392" s="10">
        <v>7.5899999999999995E-2</v>
      </c>
    </row>
    <row r="393" spans="1:3" x14ac:dyDescent="0.25">
      <c r="A393" s="10">
        <v>1.8800000000000001E-2</v>
      </c>
      <c r="B393" s="10">
        <v>-15</v>
      </c>
      <c r="C393" s="10">
        <v>7.5899999999999995E-2</v>
      </c>
    </row>
    <row r="394" spans="1:3" x14ac:dyDescent="0.25">
      <c r="A394" s="10">
        <v>1.89E-2</v>
      </c>
      <c r="B394" s="10">
        <v>-15.2</v>
      </c>
      <c r="C394" s="10">
        <v>8.1900000000000001E-2</v>
      </c>
    </row>
    <row r="395" spans="1:3" x14ac:dyDescent="0.25">
      <c r="A395" s="10">
        <v>1.9E-2</v>
      </c>
      <c r="B395" s="10">
        <v>-15.2</v>
      </c>
      <c r="C395" s="10">
        <v>8.1900000000000001E-2</v>
      </c>
    </row>
    <row r="396" spans="1:3" x14ac:dyDescent="0.25">
      <c r="A396" s="10">
        <v>1.9099999999999999E-2</v>
      </c>
      <c r="B396" s="10">
        <v>-15</v>
      </c>
      <c r="C396" s="10">
        <v>8.5999999999999993E-2</v>
      </c>
    </row>
    <row r="397" spans="1:3" x14ac:dyDescent="0.25">
      <c r="A397" s="10">
        <v>1.9199999999999998E-2</v>
      </c>
      <c r="B397" s="10">
        <v>-15.2</v>
      </c>
      <c r="C397" s="10">
        <v>8.5999999999999993E-2</v>
      </c>
    </row>
    <row r="398" spans="1:3" x14ac:dyDescent="0.25">
      <c r="A398" s="10">
        <v>1.9300000000000001E-2</v>
      </c>
      <c r="B398" s="10">
        <v>-15</v>
      </c>
      <c r="C398" s="10">
        <v>0.09</v>
      </c>
    </row>
    <row r="399" spans="1:3" x14ac:dyDescent="0.25">
      <c r="A399" s="10">
        <v>1.9400000000000001E-2</v>
      </c>
      <c r="B399" s="10">
        <v>-15.2</v>
      </c>
      <c r="C399" s="10">
        <v>0.09</v>
      </c>
    </row>
    <row r="400" spans="1:3" x14ac:dyDescent="0.25">
      <c r="A400" s="10">
        <v>1.95E-2</v>
      </c>
      <c r="B400" s="10">
        <v>-15</v>
      </c>
      <c r="C400" s="10">
        <v>9.4E-2</v>
      </c>
    </row>
    <row r="401" spans="1:3" x14ac:dyDescent="0.25">
      <c r="A401" s="10">
        <v>1.9599999999999999E-2</v>
      </c>
      <c r="B401" s="10">
        <v>-15.2</v>
      </c>
      <c r="C401" s="10">
        <v>9.4E-2</v>
      </c>
    </row>
    <row r="402" spans="1:3" x14ac:dyDescent="0.25">
      <c r="A402" s="10">
        <v>1.9699999999999999E-2</v>
      </c>
      <c r="B402" s="10">
        <v>-14.8</v>
      </c>
      <c r="C402" s="10">
        <v>9.8000000000000004E-2</v>
      </c>
    </row>
    <row r="403" spans="1:3" x14ac:dyDescent="0.25">
      <c r="A403" s="10">
        <v>1.9800000000000002E-2</v>
      </c>
      <c r="B403" s="10">
        <v>-15</v>
      </c>
      <c r="C403" s="10">
        <v>9.8000000000000004E-2</v>
      </c>
    </row>
    <row r="404" spans="1:3" x14ac:dyDescent="0.25">
      <c r="A404" s="10">
        <v>1.9900000000000001E-2</v>
      </c>
      <c r="B404" s="10">
        <v>-14.8</v>
      </c>
      <c r="C404" s="10">
        <v>0.1</v>
      </c>
    </row>
    <row r="405" spans="1:3" x14ac:dyDescent="0.25">
      <c r="A405" s="10">
        <v>0.02</v>
      </c>
      <c r="B405" s="10">
        <v>-14.8</v>
      </c>
      <c r="C405" s="10">
        <v>0.1</v>
      </c>
    </row>
    <row r="406" spans="1:3" x14ac:dyDescent="0.25">
      <c r="A406" s="10">
        <v>2.01E-2</v>
      </c>
      <c r="B406" s="10">
        <v>-14.6</v>
      </c>
      <c r="C406" s="10">
        <v>0.10199999999999999</v>
      </c>
    </row>
    <row r="407" spans="1:3" x14ac:dyDescent="0.25">
      <c r="A407" s="10">
        <v>2.0199999999999999E-2</v>
      </c>
      <c r="B407" s="10">
        <v>-14.4</v>
      </c>
      <c r="C407" s="10">
        <v>0.10199999999999999</v>
      </c>
    </row>
    <row r="408" spans="1:3" x14ac:dyDescent="0.25">
      <c r="A408" s="10">
        <v>2.0299999999999999E-2</v>
      </c>
      <c r="B408" s="10">
        <v>-13.8</v>
      </c>
      <c r="C408" s="10">
        <v>0.104</v>
      </c>
    </row>
    <row r="409" spans="1:3" x14ac:dyDescent="0.25">
      <c r="A409" s="10">
        <v>2.0400000000000001E-2</v>
      </c>
      <c r="B409" s="10">
        <v>-13.8</v>
      </c>
      <c r="C409" s="10">
        <v>0.104</v>
      </c>
    </row>
    <row r="410" spans="1:3" x14ac:dyDescent="0.25">
      <c r="A410" s="10">
        <v>2.0500000000000001E-2</v>
      </c>
      <c r="B410" s="10">
        <v>-13.4</v>
      </c>
      <c r="C410" s="10">
        <v>0.106</v>
      </c>
    </row>
    <row r="411" spans="1:3" x14ac:dyDescent="0.25">
      <c r="A411" s="10">
        <v>2.06E-2</v>
      </c>
      <c r="B411" s="10">
        <v>-13.4</v>
      </c>
      <c r="C411" s="10">
        <v>0.106</v>
      </c>
    </row>
    <row r="412" spans="1:3" x14ac:dyDescent="0.25">
      <c r="A412" s="10">
        <v>2.07E-2</v>
      </c>
      <c r="B412" s="10">
        <v>-12.8</v>
      </c>
      <c r="C412" s="10">
        <v>0.104</v>
      </c>
    </row>
    <row r="413" spans="1:3" x14ac:dyDescent="0.25">
      <c r="A413" s="10">
        <v>2.0799999999999999E-2</v>
      </c>
      <c r="B413" s="10">
        <v>-12.8</v>
      </c>
      <c r="C413" s="10">
        <v>0.106</v>
      </c>
    </row>
    <row r="414" spans="1:3" x14ac:dyDescent="0.25">
      <c r="A414" s="10">
        <v>2.0899999999999998E-2</v>
      </c>
      <c r="B414" s="10">
        <v>-12.2</v>
      </c>
      <c r="C414" s="10">
        <v>0.104</v>
      </c>
    </row>
    <row r="415" spans="1:3" x14ac:dyDescent="0.25">
      <c r="A415" s="10">
        <v>2.1000000000000001E-2</v>
      </c>
      <c r="B415" s="10">
        <v>-12.2</v>
      </c>
      <c r="C415" s="10">
        <v>0.106</v>
      </c>
    </row>
    <row r="416" spans="1:3" x14ac:dyDescent="0.25">
      <c r="A416" s="10">
        <v>2.1100000000000001E-2</v>
      </c>
      <c r="B416" s="10">
        <v>-11.4</v>
      </c>
      <c r="C416" s="10">
        <v>0.104</v>
      </c>
    </row>
    <row r="417" spans="1:3" x14ac:dyDescent="0.25">
      <c r="A417" s="10">
        <v>2.12E-2</v>
      </c>
      <c r="B417" s="10">
        <v>-11.4</v>
      </c>
      <c r="C417" s="10">
        <v>0.104</v>
      </c>
    </row>
    <row r="418" spans="1:3" x14ac:dyDescent="0.25">
      <c r="A418" s="10">
        <v>2.1299999999999999E-2</v>
      </c>
      <c r="B418" s="10">
        <v>-10.4</v>
      </c>
      <c r="C418" s="10">
        <v>0.104</v>
      </c>
    </row>
    <row r="419" spans="1:3" x14ac:dyDescent="0.25">
      <c r="A419" s="10">
        <v>2.1399999999999999E-2</v>
      </c>
      <c r="B419" s="10">
        <v>-10.4</v>
      </c>
      <c r="C419" s="10">
        <v>0.104</v>
      </c>
    </row>
    <row r="420" spans="1:3" x14ac:dyDescent="0.25">
      <c r="A420" s="10">
        <v>2.1499999999999998E-2</v>
      </c>
      <c r="B420" s="10">
        <v>-9.6</v>
      </c>
      <c r="C420" s="10">
        <v>0.10199999999999999</v>
      </c>
    </row>
    <row r="421" spans="1:3" x14ac:dyDescent="0.25">
      <c r="A421" s="10">
        <v>2.1600000000000001E-2</v>
      </c>
      <c r="B421" s="10">
        <v>-9.4</v>
      </c>
      <c r="C421" s="10">
        <v>0.10199999999999999</v>
      </c>
    </row>
    <row r="422" spans="1:3" x14ac:dyDescent="0.25">
      <c r="A422" s="10">
        <v>2.1700000000000001E-2</v>
      </c>
      <c r="B422" s="10">
        <v>-8.6</v>
      </c>
      <c r="C422" s="10">
        <v>0.1</v>
      </c>
    </row>
    <row r="423" spans="1:3" x14ac:dyDescent="0.25">
      <c r="A423" s="10">
        <v>2.18E-2</v>
      </c>
      <c r="B423" s="10">
        <v>-8.6</v>
      </c>
      <c r="C423" s="10">
        <v>9.8000000000000004E-2</v>
      </c>
    </row>
    <row r="424" spans="1:3" x14ac:dyDescent="0.25">
      <c r="A424" s="10">
        <v>2.1899999999999999E-2</v>
      </c>
      <c r="B424" s="10">
        <v>-7.4</v>
      </c>
      <c r="C424" s="10">
        <v>9.4E-2</v>
      </c>
    </row>
    <row r="425" spans="1:3" x14ac:dyDescent="0.25">
      <c r="A425" s="10">
        <v>2.1999999999999999E-2</v>
      </c>
      <c r="B425" s="10">
        <v>-7.4</v>
      </c>
      <c r="C425" s="10">
        <v>9.6000000000000002E-2</v>
      </c>
    </row>
    <row r="426" spans="1:3" x14ac:dyDescent="0.25">
      <c r="A426" s="10">
        <v>2.2100000000000002E-2</v>
      </c>
      <c r="B426" s="10">
        <v>-6.4</v>
      </c>
      <c r="C426" s="10">
        <v>0.09</v>
      </c>
    </row>
    <row r="427" spans="1:3" x14ac:dyDescent="0.25">
      <c r="A427" s="10">
        <v>2.2200000000000001E-2</v>
      </c>
      <c r="B427" s="10">
        <v>-6</v>
      </c>
      <c r="C427" s="10">
        <v>9.1999999999999998E-2</v>
      </c>
    </row>
    <row r="428" spans="1:3" x14ac:dyDescent="0.25">
      <c r="A428" s="10">
        <v>2.23E-2</v>
      </c>
      <c r="B428" s="10">
        <v>-5.4</v>
      </c>
      <c r="C428" s="10">
        <v>8.7900000000000006E-2</v>
      </c>
    </row>
    <row r="429" spans="1:3" x14ac:dyDescent="0.25">
      <c r="A429" s="10">
        <v>2.24E-2</v>
      </c>
      <c r="B429" s="10">
        <v>-5.4</v>
      </c>
      <c r="C429" s="10">
        <v>8.7900000000000006E-2</v>
      </c>
    </row>
    <row r="430" spans="1:3" x14ac:dyDescent="0.25">
      <c r="A430" s="10">
        <v>2.2499999999999999E-2</v>
      </c>
      <c r="B430" s="10">
        <v>-4.4000000000000004</v>
      </c>
      <c r="C430" s="10">
        <v>8.4000000000000005E-2</v>
      </c>
    </row>
    <row r="431" spans="1:3" x14ac:dyDescent="0.25">
      <c r="A431" s="10">
        <v>2.2599999999999999E-2</v>
      </c>
      <c r="B431" s="10">
        <v>-4.2</v>
      </c>
      <c r="C431" s="10">
        <v>8.4000000000000005E-2</v>
      </c>
    </row>
    <row r="432" spans="1:3" x14ac:dyDescent="0.25">
      <c r="A432" s="10">
        <v>2.2700000000000001E-2</v>
      </c>
      <c r="B432" s="10">
        <v>-3.2</v>
      </c>
      <c r="C432" s="10">
        <v>7.8E-2</v>
      </c>
    </row>
    <row r="433" spans="1:3" x14ac:dyDescent="0.25">
      <c r="A433" s="10">
        <v>2.2800000000000001E-2</v>
      </c>
      <c r="B433" s="10">
        <v>-3.2</v>
      </c>
      <c r="C433" s="10">
        <v>7.8E-2</v>
      </c>
    </row>
    <row r="434" spans="1:3" x14ac:dyDescent="0.25">
      <c r="A434" s="10">
        <v>2.29E-2</v>
      </c>
      <c r="B434" s="10">
        <v>-1.8</v>
      </c>
      <c r="C434" s="10">
        <v>7.1999999999999995E-2</v>
      </c>
    </row>
    <row r="435" spans="1:3" x14ac:dyDescent="0.25">
      <c r="A435" s="10">
        <v>2.3E-2</v>
      </c>
      <c r="B435" s="10">
        <v>-1.6</v>
      </c>
      <c r="C435" s="10">
        <v>7.1999999999999995E-2</v>
      </c>
    </row>
    <row r="436" spans="1:3" x14ac:dyDescent="0.25">
      <c r="A436" s="10">
        <v>2.3099999999999999E-2</v>
      </c>
      <c r="B436" s="10">
        <v>-0.6</v>
      </c>
      <c r="C436" s="10">
        <v>6.59E-2</v>
      </c>
    </row>
    <row r="437" spans="1:3" x14ac:dyDescent="0.25">
      <c r="A437" s="10">
        <v>2.3199999999999998E-2</v>
      </c>
      <c r="B437" s="10">
        <v>-0.6</v>
      </c>
      <c r="C437" s="10">
        <v>6.59E-2</v>
      </c>
    </row>
    <row r="438" spans="1:3" x14ac:dyDescent="0.25">
      <c r="A438" s="10">
        <v>2.3300000000000001E-2</v>
      </c>
      <c r="B438" s="10">
        <v>0.6</v>
      </c>
      <c r="C438" s="10">
        <v>0.06</v>
      </c>
    </row>
    <row r="439" spans="1:3" x14ac:dyDescent="0.25">
      <c r="A439" s="10">
        <v>2.3400000000000001E-2</v>
      </c>
      <c r="B439" s="10">
        <v>0.6</v>
      </c>
      <c r="C439" s="10">
        <v>5.8000000000000003E-2</v>
      </c>
    </row>
    <row r="440" spans="1:3" x14ac:dyDescent="0.25">
      <c r="A440" s="10">
        <v>2.35E-2</v>
      </c>
      <c r="B440" s="10">
        <v>1.4</v>
      </c>
      <c r="C440" s="10">
        <v>5.3999999999999999E-2</v>
      </c>
    </row>
    <row r="441" spans="1:3" x14ac:dyDescent="0.25">
      <c r="A441" s="10">
        <v>2.3599999999999999E-2</v>
      </c>
      <c r="B441" s="10">
        <v>1.6</v>
      </c>
      <c r="C441" s="10">
        <v>5.1999999999999998E-2</v>
      </c>
    </row>
    <row r="442" spans="1:3" x14ac:dyDescent="0.25">
      <c r="A442" s="10">
        <v>2.3699999999999999E-2</v>
      </c>
      <c r="B442" s="10">
        <v>2.6</v>
      </c>
      <c r="C442" s="10">
        <v>4.3999999999999997E-2</v>
      </c>
    </row>
    <row r="443" spans="1:3" x14ac:dyDescent="0.25">
      <c r="A443" s="10">
        <v>2.3800000000000002E-2</v>
      </c>
      <c r="B443" s="10">
        <v>2.8</v>
      </c>
      <c r="C443" s="10">
        <v>4.3999999999999997E-2</v>
      </c>
    </row>
    <row r="444" spans="1:3" x14ac:dyDescent="0.25">
      <c r="A444" s="10">
        <v>2.3900000000000001E-2</v>
      </c>
      <c r="B444" s="10">
        <v>3.8</v>
      </c>
      <c r="C444" s="10">
        <v>3.7999999999999999E-2</v>
      </c>
    </row>
    <row r="445" spans="1:3" x14ac:dyDescent="0.25">
      <c r="A445" s="10">
        <v>2.4E-2</v>
      </c>
      <c r="B445" s="10">
        <v>3.8</v>
      </c>
      <c r="C445" s="10">
        <v>3.7999999999999999E-2</v>
      </c>
    </row>
    <row r="446" spans="1:3" x14ac:dyDescent="0.25">
      <c r="A446" s="10">
        <v>2.41E-2</v>
      </c>
      <c r="B446" s="10">
        <v>4.8</v>
      </c>
      <c r="C446" s="10">
        <v>0.03</v>
      </c>
    </row>
    <row r="447" spans="1:3" x14ac:dyDescent="0.25">
      <c r="A447" s="10">
        <v>2.4199999999999999E-2</v>
      </c>
      <c r="B447" s="10">
        <v>5</v>
      </c>
      <c r="C447" s="10">
        <v>0.03</v>
      </c>
    </row>
    <row r="448" spans="1:3" x14ac:dyDescent="0.25">
      <c r="A448" s="10">
        <v>2.4299999999999999E-2</v>
      </c>
      <c r="B448" s="10">
        <v>5.8</v>
      </c>
      <c r="C448" s="10">
        <v>2.1999999999999999E-2</v>
      </c>
    </row>
    <row r="449" spans="1:3" x14ac:dyDescent="0.25">
      <c r="A449" s="10">
        <v>2.4400000000000002E-2</v>
      </c>
      <c r="B449" s="10">
        <v>6.2</v>
      </c>
      <c r="C449" s="10">
        <v>2.1999999999999999E-2</v>
      </c>
    </row>
    <row r="450" spans="1:3" x14ac:dyDescent="0.25">
      <c r="A450" s="10">
        <v>2.4500000000000001E-2</v>
      </c>
      <c r="B450" s="10">
        <v>7</v>
      </c>
      <c r="C450" s="10">
        <v>1.4E-2</v>
      </c>
    </row>
    <row r="451" spans="1:3" x14ac:dyDescent="0.25">
      <c r="A451" s="10">
        <v>2.46E-2</v>
      </c>
      <c r="B451" s="10">
        <v>7</v>
      </c>
      <c r="C451" s="10">
        <v>1.4E-2</v>
      </c>
    </row>
    <row r="452" spans="1:3" x14ac:dyDescent="0.25">
      <c r="A452" s="10">
        <v>2.47E-2</v>
      </c>
      <c r="B452" s="10">
        <v>8</v>
      </c>
      <c r="C452" s="10">
        <v>6.0000000000000001E-3</v>
      </c>
    </row>
    <row r="453" spans="1:3" x14ac:dyDescent="0.25">
      <c r="A453" s="10">
        <v>2.4799999999999999E-2</v>
      </c>
      <c r="B453" s="10">
        <v>8</v>
      </c>
      <c r="C453" s="10">
        <v>6.0000000000000001E-3</v>
      </c>
    </row>
    <row r="454" spans="1:3" x14ac:dyDescent="0.25">
      <c r="A454" s="10">
        <v>2.4899999999999999E-2</v>
      </c>
      <c r="B454" s="10">
        <v>9</v>
      </c>
      <c r="C454" s="10">
        <v>-4.0000000000000001E-3</v>
      </c>
    </row>
    <row r="455" spans="1:3" x14ac:dyDescent="0.25">
      <c r="A455" s="10">
        <v>2.5000000000000001E-2</v>
      </c>
      <c r="B455" s="10">
        <v>9</v>
      </c>
      <c r="C455" s="10">
        <v>-4.0000000000000001E-3</v>
      </c>
    </row>
    <row r="456" spans="1:3" x14ac:dyDescent="0.25">
      <c r="A456" s="10">
        <v>2.5100000000000001E-2</v>
      </c>
      <c r="B456" s="10">
        <v>9.8000000000000007</v>
      </c>
      <c r="C456" s="10">
        <v>-0.01</v>
      </c>
    </row>
    <row r="457" spans="1:3" x14ac:dyDescent="0.25">
      <c r="A457" s="10">
        <v>2.52E-2</v>
      </c>
      <c r="B457" s="10">
        <v>9.6</v>
      </c>
      <c r="C457" s="10">
        <v>-0.01</v>
      </c>
    </row>
    <row r="458" spans="1:3" x14ac:dyDescent="0.25">
      <c r="A458" s="10">
        <v>2.53E-2</v>
      </c>
      <c r="B458" s="10">
        <v>10.4</v>
      </c>
      <c r="C458" s="10">
        <v>-1.6E-2</v>
      </c>
    </row>
    <row r="459" spans="1:3" x14ac:dyDescent="0.25">
      <c r="A459" s="10">
        <v>2.5399999999999999E-2</v>
      </c>
      <c r="B459" s="10">
        <v>10.6</v>
      </c>
      <c r="C459" s="10">
        <v>-0.02</v>
      </c>
    </row>
    <row r="460" spans="1:3" x14ac:dyDescent="0.25">
      <c r="A460" s="10">
        <v>2.5499999999999998E-2</v>
      </c>
      <c r="B460" s="10">
        <v>11.6</v>
      </c>
      <c r="C460" s="10">
        <v>-2.5999999999999999E-2</v>
      </c>
    </row>
    <row r="461" spans="1:3" x14ac:dyDescent="0.25">
      <c r="A461" s="10">
        <v>2.5600000000000001E-2</v>
      </c>
      <c r="B461" s="10">
        <v>11.6</v>
      </c>
      <c r="C461" s="10">
        <v>-2.5999999999999999E-2</v>
      </c>
    </row>
    <row r="462" spans="1:3" x14ac:dyDescent="0.25">
      <c r="A462" s="10">
        <v>2.5700000000000001E-2</v>
      </c>
      <c r="B462" s="10">
        <v>12.6</v>
      </c>
      <c r="C462" s="10">
        <v>-3.4000000000000002E-2</v>
      </c>
    </row>
    <row r="463" spans="1:3" x14ac:dyDescent="0.25">
      <c r="A463" s="10">
        <v>2.58E-2</v>
      </c>
      <c r="B463" s="10">
        <v>13</v>
      </c>
      <c r="C463" s="10">
        <v>-3.4000000000000002E-2</v>
      </c>
    </row>
    <row r="464" spans="1:3" x14ac:dyDescent="0.25">
      <c r="A464" s="10">
        <v>2.5899999999999999E-2</v>
      </c>
      <c r="B464" s="10">
        <v>13.4</v>
      </c>
      <c r="C464" s="10">
        <v>-0.04</v>
      </c>
    </row>
    <row r="465" spans="1:3" x14ac:dyDescent="0.25">
      <c r="A465" s="10">
        <v>2.5999999999999999E-2</v>
      </c>
      <c r="B465" s="10">
        <v>13.4</v>
      </c>
      <c r="C465" s="10">
        <v>-4.2000000000000003E-2</v>
      </c>
    </row>
    <row r="466" spans="1:3" x14ac:dyDescent="0.25">
      <c r="A466" s="10">
        <v>2.6100000000000002E-2</v>
      </c>
      <c r="B466" s="10">
        <v>14</v>
      </c>
      <c r="C466" s="10">
        <v>-4.8000000000000001E-2</v>
      </c>
    </row>
    <row r="467" spans="1:3" x14ac:dyDescent="0.25">
      <c r="A467" s="10">
        <v>2.6200000000000001E-2</v>
      </c>
      <c r="B467" s="10">
        <v>14</v>
      </c>
      <c r="C467" s="10">
        <v>-4.8000000000000001E-2</v>
      </c>
    </row>
    <row r="468" spans="1:3" x14ac:dyDescent="0.25">
      <c r="A468" s="10">
        <v>2.63E-2</v>
      </c>
      <c r="B468" s="10">
        <v>14.4</v>
      </c>
      <c r="C468" s="10">
        <v>-5.6000000000000001E-2</v>
      </c>
    </row>
    <row r="469" spans="1:3" x14ac:dyDescent="0.25">
      <c r="A469" s="10">
        <v>2.64E-2</v>
      </c>
      <c r="B469" s="10">
        <v>14.6</v>
      </c>
      <c r="C469" s="10">
        <v>-5.6000000000000001E-2</v>
      </c>
    </row>
    <row r="470" spans="1:3" x14ac:dyDescent="0.25">
      <c r="A470" s="10">
        <v>2.6499999999999999E-2</v>
      </c>
      <c r="B470" s="10">
        <v>15</v>
      </c>
      <c r="C470" s="10">
        <v>-6.2E-2</v>
      </c>
    </row>
    <row r="471" spans="1:3" x14ac:dyDescent="0.25">
      <c r="A471" s="10">
        <v>2.6599999999999999E-2</v>
      </c>
      <c r="B471" s="10">
        <v>15</v>
      </c>
      <c r="C471" s="10">
        <v>-6.2E-2</v>
      </c>
    </row>
    <row r="472" spans="1:3" x14ac:dyDescent="0.25">
      <c r="A472" s="10">
        <v>2.6700000000000002E-2</v>
      </c>
      <c r="B472" s="10">
        <v>15.2</v>
      </c>
      <c r="C472" s="10">
        <v>-6.8000000000000005E-2</v>
      </c>
    </row>
    <row r="473" spans="1:3" x14ac:dyDescent="0.25">
      <c r="A473" s="10">
        <v>2.6800000000000001E-2</v>
      </c>
      <c r="B473" s="10">
        <v>15.2</v>
      </c>
      <c r="C473" s="10">
        <v>-6.8000000000000005E-2</v>
      </c>
    </row>
    <row r="474" spans="1:3" x14ac:dyDescent="0.25">
      <c r="A474" s="10">
        <v>2.69E-2</v>
      </c>
      <c r="B474" s="10">
        <v>15.4</v>
      </c>
      <c r="C474" s="10">
        <v>-7.3999999999999996E-2</v>
      </c>
    </row>
    <row r="475" spans="1:3" x14ac:dyDescent="0.25">
      <c r="A475" s="10">
        <v>2.7E-2</v>
      </c>
      <c r="B475" s="10">
        <v>15.2</v>
      </c>
      <c r="C475" s="10">
        <v>-7.3999999999999996E-2</v>
      </c>
    </row>
    <row r="476" spans="1:3" x14ac:dyDescent="0.25">
      <c r="A476" s="10">
        <v>2.7099999999999999E-2</v>
      </c>
      <c r="B476" s="10">
        <v>15.6</v>
      </c>
      <c r="C476" s="10">
        <v>-7.9899999999999999E-2</v>
      </c>
    </row>
    <row r="477" spans="1:3" x14ac:dyDescent="0.25">
      <c r="A477" s="10">
        <v>2.7199999999999998E-2</v>
      </c>
      <c r="B477" s="10">
        <v>15.4</v>
      </c>
      <c r="C477" s="10">
        <v>-7.9899999999999999E-2</v>
      </c>
    </row>
    <row r="478" spans="1:3" x14ac:dyDescent="0.25">
      <c r="A478" s="10">
        <v>2.7300000000000001E-2</v>
      </c>
      <c r="B478" s="10">
        <v>15.6</v>
      </c>
      <c r="C478" s="10">
        <v>-8.4000000000000005E-2</v>
      </c>
    </row>
    <row r="479" spans="1:3" x14ac:dyDescent="0.25">
      <c r="A479" s="10">
        <v>2.7400000000000001E-2</v>
      </c>
      <c r="B479" s="10">
        <v>15.8</v>
      </c>
      <c r="C479" s="10">
        <v>-8.5999999999999993E-2</v>
      </c>
    </row>
    <row r="480" spans="1:3" x14ac:dyDescent="0.25">
      <c r="A480" s="10">
        <v>2.75E-2</v>
      </c>
      <c r="B480" s="10">
        <v>15.4</v>
      </c>
      <c r="C480" s="10">
        <v>-8.7900000000000006E-2</v>
      </c>
    </row>
    <row r="481" spans="1:3" x14ac:dyDescent="0.25">
      <c r="A481" s="10">
        <v>2.76E-2</v>
      </c>
      <c r="B481" s="10">
        <v>15.6</v>
      </c>
      <c r="C481" s="10">
        <v>-0.09</v>
      </c>
    </row>
    <row r="482" spans="1:3" x14ac:dyDescent="0.25">
      <c r="A482" s="10">
        <v>2.7699999999999999E-2</v>
      </c>
      <c r="B482" s="10">
        <v>15.4</v>
      </c>
      <c r="C482" s="10">
        <v>-9.1999999999999998E-2</v>
      </c>
    </row>
    <row r="483" spans="1:3" x14ac:dyDescent="0.25">
      <c r="A483" s="10">
        <v>2.7799999999999998E-2</v>
      </c>
      <c r="B483" s="10">
        <v>15.6</v>
      </c>
      <c r="C483" s="10">
        <v>-9.1999999999999998E-2</v>
      </c>
    </row>
    <row r="484" spans="1:3" x14ac:dyDescent="0.25">
      <c r="A484" s="10">
        <v>2.7900000000000001E-2</v>
      </c>
      <c r="B484" s="10">
        <v>15.4</v>
      </c>
      <c r="C484" s="10">
        <v>-9.6000000000000002E-2</v>
      </c>
    </row>
    <row r="485" spans="1:3" x14ac:dyDescent="0.25">
      <c r="A485" s="10">
        <v>2.8000000000000001E-2</v>
      </c>
      <c r="B485" s="10">
        <v>15.4</v>
      </c>
      <c r="C485" s="10">
        <v>-9.6000000000000002E-2</v>
      </c>
    </row>
    <row r="486" spans="1:3" x14ac:dyDescent="0.25">
      <c r="A486" s="10">
        <v>2.81E-2</v>
      </c>
      <c r="B486" s="10">
        <v>15.2</v>
      </c>
      <c r="C486" s="10">
        <v>-0.1</v>
      </c>
    </row>
    <row r="487" spans="1:3" x14ac:dyDescent="0.25">
      <c r="A487" s="10">
        <v>2.8199999999999999E-2</v>
      </c>
      <c r="B487" s="10">
        <v>15.2</v>
      </c>
      <c r="C487" s="10">
        <v>-0.1</v>
      </c>
    </row>
    <row r="488" spans="1:3" x14ac:dyDescent="0.25">
      <c r="A488" s="10">
        <v>2.8299999999999999E-2</v>
      </c>
      <c r="B488" s="10">
        <v>15</v>
      </c>
      <c r="C488" s="10">
        <v>-0.10199999999999999</v>
      </c>
    </row>
    <row r="489" spans="1:3" x14ac:dyDescent="0.25">
      <c r="A489" s="10">
        <v>2.8400000000000002E-2</v>
      </c>
      <c r="B489" s="10">
        <v>15</v>
      </c>
      <c r="C489" s="10">
        <v>-0.10199999999999999</v>
      </c>
    </row>
    <row r="490" spans="1:3" x14ac:dyDescent="0.25">
      <c r="A490" s="10">
        <v>2.8500000000000001E-2</v>
      </c>
      <c r="B490" s="10">
        <v>14.6</v>
      </c>
      <c r="C490" s="10">
        <v>-0.104</v>
      </c>
    </row>
    <row r="491" spans="1:3" x14ac:dyDescent="0.25">
      <c r="A491" s="10">
        <v>2.86E-2</v>
      </c>
      <c r="B491" s="10">
        <v>14.6</v>
      </c>
      <c r="C491" s="10">
        <v>-0.104</v>
      </c>
    </row>
    <row r="492" spans="1:3" x14ac:dyDescent="0.25">
      <c r="A492" s="10">
        <v>2.87E-2</v>
      </c>
      <c r="B492" s="10">
        <v>14.2</v>
      </c>
      <c r="C492" s="10">
        <v>-0.106</v>
      </c>
    </row>
    <row r="493" spans="1:3" x14ac:dyDescent="0.25">
      <c r="A493" s="10">
        <v>2.8799999999999999E-2</v>
      </c>
      <c r="B493" s="10">
        <v>14.2</v>
      </c>
      <c r="C493" s="10">
        <v>-0.108</v>
      </c>
    </row>
    <row r="494" spans="1:3" x14ac:dyDescent="0.25">
      <c r="A494" s="10">
        <v>2.8899999999999999E-2</v>
      </c>
      <c r="B494" s="10">
        <v>13.6</v>
      </c>
      <c r="C494" s="10">
        <v>-0.106</v>
      </c>
    </row>
    <row r="495" spans="1:3" x14ac:dyDescent="0.25">
      <c r="A495" s="10">
        <v>2.9000000000000001E-2</v>
      </c>
      <c r="B495" s="10">
        <v>13.6</v>
      </c>
      <c r="C495" s="10">
        <v>-0.108</v>
      </c>
    </row>
    <row r="496" spans="1:3" x14ac:dyDescent="0.25">
      <c r="A496" s="10">
        <v>2.9100000000000001E-2</v>
      </c>
      <c r="B496" s="10">
        <v>13.2</v>
      </c>
      <c r="C496" s="10">
        <v>-0.106</v>
      </c>
    </row>
    <row r="497" spans="1:3" x14ac:dyDescent="0.25">
      <c r="A497" s="10">
        <v>2.92E-2</v>
      </c>
      <c r="B497" s="10">
        <v>13</v>
      </c>
      <c r="C497" s="10">
        <v>-0.108</v>
      </c>
    </row>
    <row r="498" spans="1:3" x14ac:dyDescent="0.25">
      <c r="A498" s="10">
        <v>2.93E-2</v>
      </c>
      <c r="B498" s="10">
        <v>12.4</v>
      </c>
      <c r="C498" s="10">
        <v>-0.106</v>
      </c>
    </row>
    <row r="499" spans="1:3" x14ac:dyDescent="0.25">
      <c r="A499" s="10">
        <v>2.9399999999999999E-2</v>
      </c>
      <c r="B499" s="10">
        <v>12.4</v>
      </c>
      <c r="C499" s="10">
        <v>-0.108</v>
      </c>
    </row>
    <row r="500" spans="1:3" x14ac:dyDescent="0.25">
      <c r="A500" s="10">
        <v>2.9499999999999998E-2</v>
      </c>
      <c r="B500" s="10">
        <v>11.8</v>
      </c>
      <c r="C500" s="10">
        <v>-0.106</v>
      </c>
    </row>
    <row r="501" spans="1:3" x14ac:dyDescent="0.25">
      <c r="A501" s="10">
        <v>2.9600000000000001E-2</v>
      </c>
      <c r="B501" s="10">
        <v>11.6</v>
      </c>
      <c r="C501" s="10">
        <v>-0.104</v>
      </c>
    </row>
    <row r="502" spans="1:3" x14ac:dyDescent="0.25">
      <c r="A502" s="10">
        <v>2.9700000000000001E-2</v>
      </c>
      <c r="B502" s="10">
        <v>10.8</v>
      </c>
      <c r="C502" s="10">
        <v>-0.108</v>
      </c>
    </row>
    <row r="503" spans="1:3" x14ac:dyDescent="0.25">
      <c r="A503" s="10">
        <v>2.98E-2</v>
      </c>
      <c r="B503" s="10">
        <v>10.6</v>
      </c>
      <c r="C503" s="10">
        <v>-0.106</v>
      </c>
    </row>
    <row r="504" spans="1:3" x14ac:dyDescent="0.25">
      <c r="A504" s="10">
        <v>2.9899999999999999E-2</v>
      </c>
      <c r="B504" s="10">
        <v>9.6</v>
      </c>
      <c r="C504" s="10">
        <v>-0.10199999999999999</v>
      </c>
    </row>
    <row r="505" spans="1:3" x14ac:dyDescent="0.25">
      <c r="A505" s="10">
        <v>0.03</v>
      </c>
      <c r="B505" s="10">
        <v>9.6</v>
      </c>
      <c r="C505" s="10">
        <v>-0.10199999999999999</v>
      </c>
    </row>
    <row r="506" spans="1:3" x14ac:dyDescent="0.25">
      <c r="A506" s="10">
        <v>3.0099999999999998E-2</v>
      </c>
      <c r="B506" s="10">
        <v>8.6</v>
      </c>
      <c r="C506" s="10">
        <v>-0.1</v>
      </c>
    </row>
    <row r="507" spans="1:3" x14ac:dyDescent="0.25">
      <c r="A507" s="10">
        <v>3.0200000000000001E-2</v>
      </c>
      <c r="B507" s="10">
        <v>8.6</v>
      </c>
      <c r="C507" s="10">
        <v>-0.1</v>
      </c>
    </row>
    <row r="508" spans="1:3" x14ac:dyDescent="0.25">
      <c r="A508" s="10">
        <v>3.0300000000000001E-2</v>
      </c>
      <c r="B508" s="10">
        <v>7.6</v>
      </c>
      <c r="C508" s="10">
        <v>-9.8000000000000004E-2</v>
      </c>
    </row>
    <row r="509" spans="1:3" x14ac:dyDescent="0.25">
      <c r="A509" s="10">
        <v>3.04E-2</v>
      </c>
      <c r="B509" s="10">
        <v>7.4</v>
      </c>
      <c r="C509" s="10">
        <v>-9.6000000000000002E-2</v>
      </c>
    </row>
    <row r="510" spans="1:3" x14ac:dyDescent="0.25">
      <c r="A510" s="10">
        <v>3.0499999999999999E-2</v>
      </c>
      <c r="B510" s="10">
        <v>6.4</v>
      </c>
      <c r="C510" s="10">
        <v>-9.1999999999999998E-2</v>
      </c>
    </row>
    <row r="511" spans="1:3" x14ac:dyDescent="0.25">
      <c r="A511" s="10">
        <v>3.0599999999999999E-2</v>
      </c>
      <c r="B511" s="10">
        <v>6.4</v>
      </c>
      <c r="C511" s="10">
        <v>-9.1999999999999998E-2</v>
      </c>
    </row>
    <row r="512" spans="1:3" x14ac:dyDescent="0.25">
      <c r="A512" s="10">
        <v>3.0700000000000002E-2</v>
      </c>
      <c r="B512" s="10">
        <v>5.6</v>
      </c>
      <c r="C512" s="10">
        <v>-0.09</v>
      </c>
    </row>
    <row r="513" spans="1:3" x14ac:dyDescent="0.25">
      <c r="A513" s="10">
        <v>3.0800000000000001E-2</v>
      </c>
      <c r="B513" s="10">
        <v>5.6</v>
      </c>
      <c r="C513" s="10">
        <v>-0.09</v>
      </c>
    </row>
    <row r="514" spans="1:3" x14ac:dyDescent="0.25">
      <c r="A514" s="10">
        <v>3.09E-2</v>
      </c>
      <c r="B514" s="10">
        <v>4.5999999999999996</v>
      </c>
      <c r="C514" s="10">
        <v>-8.4000000000000005E-2</v>
      </c>
    </row>
    <row r="515" spans="1:3" x14ac:dyDescent="0.25">
      <c r="A515" s="10">
        <v>3.1E-2</v>
      </c>
      <c r="B515" s="10">
        <v>4.4000000000000004</v>
      </c>
      <c r="C515" s="10">
        <v>-8.4000000000000005E-2</v>
      </c>
    </row>
    <row r="516" spans="1:3" x14ac:dyDescent="0.25">
      <c r="A516" s="10">
        <v>3.1099999999999999E-2</v>
      </c>
      <c r="B516" s="10">
        <v>3.4</v>
      </c>
      <c r="C516" s="10">
        <v>-7.9899999999999999E-2</v>
      </c>
    </row>
    <row r="517" spans="1:3" x14ac:dyDescent="0.25">
      <c r="A517" s="10">
        <v>3.1199999999999999E-2</v>
      </c>
      <c r="B517" s="10">
        <v>3.4</v>
      </c>
      <c r="C517" s="10">
        <v>-7.8E-2</v>
      </c>
    </row>
    <row r="518" spans="1:3" x14ac:dyDescent="0.25">
      <c r="A518" s="10">
        <v>3.1300000000000001E-2</v>
      </c>
      <c r="B518" s="10">
        <v>1.8</v>
      </c>
      <c r="C518" s="10">
        <v>-7.3999999999999996E-2</v>
      </c>
    </row>
    <row r="519" spans="1:3" x14ac:dyDescent="0.25">
      <c r="A519" s="10">
        <v>3.1399999999999997E-2</v>
      </c>
      <c r="B519" s="10">
        <v>1.6</v>
      </c>
      <c r="C519" s="10">
        <v>-7.1999999999999995E-2</v>
      </c>
    </row>
    <row r="520" spans="1:3" x14ac:dyDescent="0.25">
      <c r="A520" s="10">
        <v>3.15E-2</v>
      </c>
      <c r="B520" s="10">
        <v>1</v>
      </c>
      <c r="C520" s="10">
        <v>-6.8000000000000005E-2</v>
      </c>
    </row>
    <row r="521" spans="1:3" x14ac:dyDescent="0.25">
      <c r="A521" s="10">
        <v>3.1600000000000003E-2</v>
      </c>
      <c r="B521" s="10">
        <v>0.6</v>
      </c>
      <c r="C521" s="10">
        <v>-6.8000000000000005E-2</v>
      </c>
    </row>
    <row r="522" spans="1:3" x14ac:dyDescent="0.25">
      <c r="A522" s="10">
        <v>3.1699999999999999E-2</v>
      </c>
      <c r="B522" s="10">
        <v>-0.4</v>
      </c>
      <c r="C522" s="10">
        <v>-6.2E-2</v>
      </c>
    </row>
    <row r="523" spans="1:3" x14ac:dyDescent="0.25">
      <c r="A523" s="10">
        <v>3.1800000000000002E-2</v>
      </c>
      <c r="B523" s="10">
        <v>-0.4</v>
      </c>
      <c r="C523" s="10">
        <v>-0.06</v>
      </c>
    </row>
    <row r="524" spans="1:3" x14ac:dyDescent="0.25">
      <c r="A524" s="10">
        <v>3.1899999999999998E-2</v>
      </c>
      <c r="B524" s="10">
        <v>-1.4</v>
      </c>
      <c r="C524" s="10">
        <v>-5.3999999999999999E-2</v>
      </c>
    </row>
    <row r="525" spans="1:3" x14ac:dyDescent="0.25">
      <c r="A525" s="10">
        <v>3.2000000000000001E-2</v>
      </c>
      <c r="B525" s="10">
        <v>-1.6</v>
      </c>
      <c r="C525" s="10">
        <v>-5.1999999999999998E-2</v>
      </c>
    </row>
    <row r="526" spans="1:3" x14ac:dyDescent="0.25">
      <c r="A526" s="10">
        <v>3.2099999999999997E-2</v>
      </c>
      <c r="B526" s="10">
        <v>-2.4</v>
      </c>
      <c r="C526" s="10">
        <v>-4.3999999999999997E-2</v>
      </c>
    </row>
    <row r="527" spans="1:3" x14ac:dyDescent="0.25">
      <c r="A527" s="10">
        <v>3.2199999999999999E-2</v>
      </c>
      <c r="B527" s="10">
        <v>-2.6</v>
      </c>
      <c r="C527" s="10">
        <v>-4.3999999999999997E-2</v>
      </c>
    </row>
    <row r="528" spans="1:3" x14ac:dyDescent="0.25">
      <c r="A528" s="10">
        <v>3.2300000000000002E-2</v>
      </c>
      <c r="B528" s="10">
        <v>-3.4</v>
      </c>
      <c r="C528" s="10">
        <v>-3.7999999999999999E-2</v>
      </c>
    </row>
    <row r="529" spans="1:3" x14ac:dyDescent="0.25">
      <c r="A529" s="10">
        <v>3.2399999999999998E-2</v>
      </c>
      <c r="B529" s="10">
        <v>-3.6</v>
      </c>
      <c r="C529" s="10">
        <v>-3.7999999999999999E-2</v>
      </c>
    </row>
    <row r="530" spans="1:3" x14ac:dyDescent="0.25">
      <c r="A530" s="10">
        <v>3.2500000000000001E-2</v>
      </c>
      <c r="B530" s="10">
        <v>-4.8</v>
      </c>
      <c r="C530" s="10">
        <v>-3.2000000000000001E-2</v>
      </c>
    </row>
    <row r="531" spans="1:3" x14ac:dyDescent="0.25">
      <c r="A531" s="10">
        <v>3.2599999999999997E-2</v>
      </c>
      <c r="B531" s="10">
        <v>-4.5999999999999996</v>
      </c>
      <c r="C531" s="10">
        <v>-0.03</v>
      </c>
    </row>
    <row r="532" spans="1:3" x14ac:dyDescent="0.25">
      <c r="A532" s="10">
        <v>3.27E-2</v>
      </c>
      <c r="B532" s="10">
        <v>-5.8</v>
      </c>
      <c r="C532" s="10">
        <v>-2.4E-2</v>
      </c>
    </row>
    <row r="533" spans="1:3" x14ac:dyDescent="0.25">
      <c r="A533" s="10">
        <v>3.2800000000000003E-2</v>
      </c>
      <c r="B533" s="10">
        <v>-6</v>
      </c>
      <c r="C533" s="10">
        <v>-2.1999999999999999E-2</v>
      </c>
    </row>
    <row r="534" spans="1:3" x14ac:dyDescent="0.25">
      <c r="A534" s="10">
        <v>3.2899999999999999E-2</v>
      </c>
      <c r="B534" s="10">
        <v>-6.8</v>
      </c>
      <c r="C534" s="10">
        <v>-1.4E-2</v>
      </c>
    </row>
    <row r="535" spans="1:3" x14ac:dyDescent="0.25">
      <c r="A535" s="10">
        <v>3.3000000000000002E-2</v>
      </c>
      <c r="B535" s="10">
        <v>-6.8</v>
      </c>
      <c r="C535" s="10">
        <v>-1.4E-2</v>
      </c>
    </row>
    <row r="536" spans="1:3" x14ac:dyDescent="0.25">
      <c r="A536" s="10">
        <v>3.3099999999999997E-2</v>
      </c>
      <c r="B536" s="10">
        <v>-7.8</v>
      </c>
      <c r="C536" s="10">
        <v>-8.0000000000000002E-3</v>
      </c>
    </row>
    <row r="537" spans="1:3" x14ac:dyDescent="0.25">
      <c r="A537" s="10">
        <v>3.32E-2</v>
      </c>
      <c r="B537" s="10">
        <v>-8</v>
      </c>
      <c r="C537" s="10">
        <v>-8.0000000000000002E-3</v>
      </c>
    </row>
    <row r="538" spans="1:3" x14ac:dyDescent="0.25">
      <c r="A538" s="10">
        <v>3.3300000000000003E-2</v>
      </c>
      <c r="B538" s="10">
        <v>-8.8000000000000007</v>
      </c>
      <c r="C538" s="10">
        <v>2E-3</v>
      </c>
    </row>
    <row r="539" spans="1:3" x14ac:dyDescent="0.25">
      <c r="A539" s="10">
        <v>3.3399999999999999E-2</v>
      </c>
      <c r="B539" s="10">
        <v>-9</v>
      </c>
      <c r="C539" s="10">
        <v>4.0000000000000001E-3</v>
      </c>
    </row>
    <row r="540" spans="1:3" x14ac:dyDescent="0.25">
      <c r="A540" s="10">
        <v>3.3500000000000002E-2</v>
      </c>
      <c r="B540" s="10">
        <v>-9.6</v>
      </c>
      <c r="C540" s="10">
        <v>0.01</v>
      </c>
    </row>
    <row r="541" spans="1:3" x14ac:dyDescent="0.25">
      <c r="A541" s="10">
        <v>3.3599999999999998E-2</v>
      </c>
      <c r="B541" s="10">
        <v>-9.4</v>
      </c>
      <c r="C541" s="10">
        <v>0.01</v>
      </c>
    </row>
    <row r="542" spans="1:3" x14ac:dyDescent="0.25">
      <c r="A542" s="10">
        <v>3.3700000000000001E-2</v>
      </c>
      <c r="B542" s="10">
        <v>-10.6</v>
      </c>
      <c r="C542" s="10">
        <v>1.7999999999999999E-2</v>
      </c>
    </row>
    <row r="543" spans="1:3" x14ac:dyDescent="0.25">
      <c r="A543" s="10">
        <v>3.3799999999999997E-2</v>
      </c>
      <c r="B543" s="10">
        <v>-10.6</v>
      </c>
      <c r="C543" s="10">
        <v>1.7999999999999999E-2</v>
      </c>
    </row>
    <row r="544" spans="1:3" x14ac:dyDescent="0.25">
      <c r="A544" s="10">
        <v>3.39E-2</v>
      </c>
      <c r="B544" s="10">
        <v>-11.2</v>
      </c>
      <c r="C544" s="10">
        <v>2.5999999999999999E-2</v>
      </c>
    </row>
    <row r="545" spans="1:3" x14ac:dyDescent="0.25">
      <c r="A545" s="10">
        <v>3.4000000000000002E-2</v>
      </c>
      <c r="B545" s="10">
        <v>-11.2</v>
      </c>
      <c r="C545" s="10">
        <v>2.5999999999999999E-2</v>
      </c>
    </row>
    <row r="546" spans="1:3" x14ac:dyDescent="0.25">
      <c r="A546" s="10">
        <v>3.4099999999999998E-2</v>
      </c>
      <c r="B546" s="10">
        <v>-12.8</v>
      </c>
      <c r="C546" s="10">
        <v>3.2000000000000001E-2</v>
      </c>
    </row>
    <row r="547" spans="1:3" x14ac:dyDescent="0.25">
      <c r="A547" s="10">
        <v>3.4200000000000001E-2</v>
      </c>
      <c r="B547" s="10">
        <v>-12.8</v>
      </c>
      <c r="C547" s="10">
        <v>3.2000000000000001E-2</v>
      </c>
    </row>
    <row r="548" spans="1:3" x14ac:dyDescent="0.25">
      <c r="A548" s="10">
        <v>3.4299999999999997E-2</v>
      </c>
      <c r="B548" s="10">
        <v>-13</v>
      </c>
      <c r="C548" s="10">
        <v>4.2000000000000003E-2</v>
      </c>
    </row>
    <row r="549" spans="1:3" x14ac:dyDescent="0.25">
      <c r="A549" s="10">
        <v>3.44E-2</v>
      </c>
      <c r="B549" s="10">
        <v>-13.2</v>
      </c>
      <c r="C549" s="10">
        <v>4.2000000000000003E-2</v>
      </c>
    </row>
    <row r="550" spans="1:3" x14ac:dyDescent="0.25">
      <c r="A550" s="10">
        <v>3.4500000000000003E-2</v>
      </c>
      <c r="B550" s="10">
        <v>-13.8</v>
      </c>
      <c r="C550" s="10">
        <v>4.8000000000000001E-2</v>
      </c>
    </row>
    <row r="551" spans="1:3" x14ac:dyDescent="0.25">
      <c r="A551" s="10">
        <v>3.4599999999999999E-2</v>
      </c>
      <c r="B551" s="10">
        <v>-13.8</v>
      </c>
      <c r="C551" s="10">
        <v>4.8000000000000001E-2</v>
      </c>
    </row>
    <row r="552" spans="1:3" x14ac:dyDescent="0.25">
      <c r="A552" s="10">
        <v>3.4700000000000002E-2</v>
      </c>
      <c r="B552" s="10">
        <v>-14.2</v>
      </c>
      <c r="C552" s="10">
        <v>5.6000000000000001E-2</v>
      </c>
    </row>
    <row r="553" spans="1:3" x14ac:dyDescent="0.25">
      <c r="A553" s="10">
        <v>3.4799999999999998E-2</v>
      </c>
      <c r="B553" s="10">
        <v>-14.4</v>
      </c>
      <c r="C553" s="10">
        <v>5.6000000000000001E-2</v>
      </c>
    </row>
    <row r="554" spans="1:3" x14ac:dyDescent="0.25">
      <c r="A554" s="10">
        <v>3.49E-2</v>
      </c>
      <c r="B554" s="10">
        <v>-14.8</v>
      </c>
      <c r="C554" s="10">
        <v>6.2E-2</v>
      </c>
    </row>
    <row r="555" spans="1:3" x14ac:dyDescent="0.25">
      <c r="A555" s="10">
        <v>3.5000000000000003E-2</v>
      </c>
      <c r="B555" s="10">
        <v>-14.6</v>
      </c>
      <c r="C555" s="10">
        <v>6.2E-2</v>
      </c>
    </row>
    <row r="556" spans="1:3" x14ac:dyDescent="0.25">
      <c r="A556" s="10">
        <v>3.5099999999999999E-2</v>
      </c>
      <c r="B556" s="10">
        <v>-14.8</v>
      </c>
      <c r="C556" s="10">
        <v>6.8000000000000005E-2</v>
      </c>
    </row>
    <row r="557" spans="1:3" x14ac:dyDescent="0.25">
      <c r="A557" s="10">
        <v>3.5200000000000002E-2</v>
      </c>
      <c r="B557" s="10">
        <v>-15</v>
      </c>
      <c r="C557" s="10">
        <v>7.0000000000000007E-2</v>
      </c>
    </row>
    <row r="558" spans="1:3" x14ac:dyDescent="0.25">
      <c r="A558" s="10">
        <v>3.5299999999999998E-2</v>
      </c>
      <c r="B558" s="10">
        <v>-15</v>
      </c>
      <c r="C558" s="10">
        <v>7.3999999999999996E-2</v>
      </c>
    </row>
    <row r="559" spans="1:3" x14ac:dyDescent="0.25">
      <c r="A559" s="10">
        <v>3.5400000000000001E-2</v>
      </c>
      <c r="B559" s="10">
        <v>-15</v>
      </c>
      <c r="C559" s="10">
        <v>7.3999999999999996E-2</v>
      </c>
    </row>
    <row r="560" spans="1:3" x14ac:dyDescent="0.25">
      <c r="A560" s="10">
        <v>3.5499999999999997E-2</v>
      </c>
      <c r="B560" s="10">
        <v>-15.2</v>
      </c>
      <c r="C560" s="10">
        <v>7.8E-2</v>
      </c>
    </row>
    <row r="561" spans="1:3" x14ac:dyDescent="0.25">
      <c r="A561" s="10">
        <v>3.56E-2</v>
      </c>
      <c r="B561" s="10">
        <v>-15.2</v>
      </c>
      <c r="C561" s="10">
        <v>7.8E-2</v>
      </c>
    </row>
    <row r="562" spans="1:3" x14ac:dyDescent="0.25">
      <c r="A562" s="10">
        <v>3.5700000000000003E-2</v>
      </c>
      <c r="B562" s="10">
        <v>-15</v>
      </c>
      <c r="C562" s="10">
        <v>8.4000000000000005E-2</v>
      </c>
    </row>
    <row r="563" spans="1:3" x14ac:dyDescent="0.25">
      <c r="A563" s="10">
        <v>3.5799999999999998E-2</v>
      </c>
      <c r="B563" s="10">
        <v>-15.2</v>
      </c>
      <c r="C563" s="10">
        <v>8.4000000000000005E-2</v>
      </c>
    </row>
    <row r="564" spans="1:3" x14ac:dyDescent="0.25">
      <c r="A564" s="10">
        <v>3.5900000000000001E-2</v>
      </c>
      <c r="B564" s="10">
        <v>-15.2</v>
      </c>
      <c r="C564" s="10">
        <v>8.7900000000000006E-2</v>
      </c>
    </row>
    <row r="565" spans="1:3" x14ac:dyDescent="0.25">
      <c r="A565" s="10">
        <v>3.5999999999999997E-2</v>
      </c>
      <c r="B565" s="10">
        <v>-15.2</v>
      </c>
      <c r="C565" s="10">
        <v>8.7900000000000006E-2</v>
      </c>
    </row>
    <row r="566" spans="1:3" x14ac:dyDescent="0.25">
      <c r="A566" s="10">
        <v>3.61E-2</v>
      </c>
      <c r="B566" s="10">
        <v>-15</v>
      </c>
      <c r="C566" s="10">
        <v>9.1999999999999998E-2</v>
      </c>
    </row>
    <row r="567" spans="1:3" x14ac:dyDescent="0.25">
      <c r="A567" s="10">
        <v>3.6200000000000003E-2</v>
      </c>
      <c r="B567" s="10">
        <v>-15.2</v>
      </c>
      <c r="C567" s="10">
        <v>9.1999999999999998E-2</v>
      </c>
    </row>
    <row r="568" spans="1:3" x14ac:dyDescent="0.25">
      <c r="A568" s="10">
        <v>3.6299999999999999E-2</v>
      </c>
      <c r="B568" s="10">
        <v>-15</v>
      </c>
      <c r="C568" s="10">
        <v>9.6000000000000002E-2</v>
      </c>
    </row>
    <row r="569" spans="1:3" x14ac:dyDescent="0.25">
      <c r="A569" s="10">
        <v>3.6400000000000002E-2</v>
      </c>
      <c r="B569" s="10">
        <v>-15.2</v>
      </c>
      <c r="C569" s="10">
        <v>9.6000000000000002E-2</v>
      </c>
    </row>
    <row r="570" spans="1:3" x14ac:dyDescent="0.25">
      <c r="A570" s="10">
        <v>3.6499999999999998E-2</v>
      </c>
      <c r="B570" s="10">
        <v>-14.8</v>
      </c>
      <c r="C570" s="10">
        <v>9.8000000000000004E-2</v>
      </c>
    </row>
    <row r="571" spans="1:3" x14ac:dyDescent="0.25">
      <c r="A571" s="10">
        <v>3.6600000000000001E-2</v>
      </c>
      <c r="B571" s="10">
        <v>-15</v>
      </c>
      <c r="C571" s="10">
        <v>9.8000000000000004E-2</v>
      </c>
    </row>
    <row r="572" spans="1:3" x14ac:dyDescent="0.25">
      <c r="A572" s="10">
        <v>3.6700000000000003E-2</v>
      </c>
      <c r="B572" s="10">
        <v>-14.6</v>
      </c>
      <c r="C572" s="10">
        <v>0.10199999999999999</v>
      </c>
    </row>
    <row r="573" spans="1:3" x14ac:dyDescent="0.25">
      <c r="A573" s="10">
        <v>3.6799999999999999E-2</v>
      </c>
      <c r="B573" s="10">
        <v>-14.6</v>
      </c>
      <c r="C573" s="10">
        <v>0.10199999999999999</v>
      </c>
    </row>
    <row r="574" spans="1:3" x14ac:dyDescent="0.25">
      <c r="A574" s="10">
        <v>3.6900000000000002E-2</v>
      </c>
      <c r="B574" s="10">
        <v>-14.2</v>
      </c>
      <c r="C574" s="10">
        <v>0.104</v>
      </c>
    </row>
    <row r="575" spans="1:3" x14ac:dyDescent="0.25">
      <c r="A575" s="10">
        <v>3.6999999999999998E-2</v>
      </c>
      <c r="B575" s="10">
        <v>-14</v>
      </c>
      <c r="C575" s="10">
        <v>0.104</v>
      </c>
    </row>
    <row r="576" spans="1:3" x14ac:dyDescent="0.25">
      <c r="A576" s="10">
        <v>3.7100000000000001E-2</v>
      </c>
      <c r="B576" s="10">
        <v>-13.6</v>
      </c>
      <c r="C576" s="10">
        <v>0.10199999999999999</v>
      </c>
    </row>
    <row r="577" spans="1:3" x14ac:dyDescent="0.25">
      <c r="A577" s="10">
        <v>3.7199999999999997E-2</v>
      </c>
      <c r="B577" s="10">
        <v>-13.6</v>
      </c>
      <c r="C577" s="10">
        <v>0.104</v>
      </c>
    </row>
    <row r="578" spans="1:3" x14ac:dyDescent="0.25">
      <c r="A578" s="10">
        <v>3.73E-2</v>
      </c>
      <c r="B578" s="10">
        <v>-13.2</v>
      </c>
      <c r="C578" s="10">
        <v>0.106</v>
      </c>
    </row>
    <row r="579" spans="1:3" x14ac:dyDescent="0.25">
      <c r="A579" s="10">
        <v>3.7400000000000003E-2</v>
      </c>
      <c r="B579" s="10">
        <v>-13.2</v>
      </c>
      <c r="C579" s="10">
        <v>0.106</v>
      </c>
    </row>
    <row r="580" spans="1:3" x14ac:dyDescent="0.25">
      <c r="A580" s="10">
        <v>3.7499999999999999E-2</v>
      </c>
      <c r="B580" s="10">
        <v>-12.6</v>
      </c>
      <c r="C580" s="10">
        <v>0.104</v>
      </c>
    </row>
    <row r="581" spans="1:3" x14ac:dyDescent="0.25">
      <c r="A581" s="10">
        <v>3.7600000000000001E-2</v>
      </c>
      <c r="B581" s="10">
        <v>-12.4</v>
      </c>
      <c r="C581" s="10">
        <v>0.106</v>
      </c>
    </row>
    <row r="582" spans="1:3" x14ac:dyDescent="0.25">
      <c r="A582" s="10">
        <v>3.7699999999999997E-2</v>
      </c>
      <c r="B582" s="10">
        <v>-11.8</v>
      </c>
      <c r="C582" s="10">
        <v>0.104</v>
      </c>
    </row>
    <row r="583" spans="1:3" x14ac:dyDescent="0.25">
      <c r="A583" s="10">
        <v>3.78E-2</v>
      </c>
      <c r="B583" s="10">
        <v>-11.8</v>
      </c>
      <c r="C583" s="10">
        <v>0.104</v>
      </c>
    </row>
    <row r="584" spans="1:3" x14ac:dyDescent="0.25">
      <c r="A584" s="10">
        <v>3.7900000000000003E-2</v>
      </c>
      <c r="B584" s="10">
        <v>-11</v>
      </c>
      <c r="C584" s="10">
        <v>0.106</v>
      </c>
    </row>
    <row r="585" spans="1:3" x14ac:dyDescent="0.25">
      <c r="A585" s="10">
        <v>3.7999999999999999E-2</v>
      </c>
      <c r="B585" s="10">
        <v>-11</v>
      </c>
      <c r="C585" s="10">
        <v>0.104</v>
      </c>
    </row>
    <row r="586" spans="1:3" x14ac:dyDescent="0.25">
      <c r="A586" s="10">
        <v>3.8100000000000002E-2</v>
      </c>
      <c r="B586" s="10">
        <v>-10</v>
      </c>
      <c r="C586" s="10">
        <v>0.10199999999999999</v>
      </c>
    </row>
    <row r="587" spans="1:3" x14ac:dyDescent="0.25">
      <c r="A587" s="10">
        <v>3.8199999999999998E-2</v>
      </c>
      <c r="B587" s="10">
        <v>-10</v>
      </c>
      <c r="C587" s="10">
        <v>0.10199999999999999</v>
      </c>
    </row>
    <row r="588" spans="1:3" x14ac:dyDescent="0.25">
      <c r="A588" s="10">
        <v>3.8300000000000001E-2</v>
      </c>
      <c r="B588" s="10">
        <v>-9</v>
      </c>
      <c r="C588" s="10">
        <v>0.1</v>
      </c>
    </row>
    <row r="589" spans="1:3" x14ac:dyDescent="0.25">
      <c r="A589" s="10">
        <v>3.8399999999999997E-2</v>
      </c>
      <c r="B589" s="10">
        <v>-8.8000000000000007</v>
      </c>
      <c r="C589" s="10">
        <v>0.1</v>
      </c>
    </row>
    <row r="590" spans="1:3" x14ac:dyDescent="0.25">
      <c r="A590" s="10">
        <v>3.85E-2</v>
      </c>
      <c r="B590" s="10">
        <v>-8</v>
      </c>
      <c r="C590" s="10">
        <v>9.6000000000000002E-2</v>
      </c>
    </row>
    <row r="591" spans="1:3" x14ac:dyDescent="0.25">
      <c r="A591" s="10">
        <v>3.8600000000000002E-2</v>
      </c>
      <c r="B591" s="10">
        <v>-8</v>
      </c>
      <c r="C591" s="10">
        <v>9.8000000000000004E-2</v>
      </c>
    </row>
    <row r="592" spans="1:3" x14ac:dyDescent="0.25">
      <c r="A592" s="10">
        <v>3.8699999999999998E-2</v>
      </c>
      <c r="B592" s="10">
        <v>-7</v>
      </c>
      <c r="C592" s="10">
        <v>9.4E-2</v>
      </c>
    </row>
    <row r="593" spans="1:3" x14ac:dyDescent="0.25">
      <c r="A593" s="10">
        <v>3.8800000000000001E-2</v>
      </c>
      <c r="B593" s="10">
        <v>-6.8</v>
      </c>
      <c r="C593" s="10">
        <v>9.4E-2</v>
      </c>
    </row>
    <row r="594" spans="1:3" x14ac:dyDescent="0.25">
      <c r="A594" s="10">
        <v>3.8899999999999997E-2</v>
      </c>
      <c r="B594" s="10">
        <v>-6</v>
      </c>
      <c r="C594" s="10">
        <v>0.09</v>
      </c>
    </row>
    <row r="595" spans="1:3" x14ac:dyDescent="0.25">
      <c r="A595" s="10">
        <v>3.9E-2</v>
      </c>
      <c r="B595" s="10">
        <v>-5.8</v>
      </c>
      <c r="C595" s="10">
        <v>0.09</v>
      </c>
    </row>
    <row r="596" spans="1:3" x14ac:dyDescent="0.25">
      <c r="A596" s="10">
        <v>3.9100000000000003E-2</v>
      </c>
      <c r="B596" s="10">
        <v>-5</v>
      </c>
      <c r="C596" s="10">
        <v>8.4000000000000005E-2</v>
      </c>
    </row>
    <row r="597" spans="1:3" x14ac:dyDescent="0.25">
      <c r="A597" s="10">
        <v>3.9199999999999999E-2</v>
      </c>
      <c r="B597" s="10">
        <v>-4.8</v>
      </c>
      <c r="C597" s="10">
        <v>8.5999999999999993E-2</v>
      </c>
    </row>
    <row r="598" spans="1:3" x14ac:dyDescent="0.25">
      <c r="A598" s="10">
        <v>3.9300000000000002E-2</v>
      </c>
      <c r="B598" s="10">
        <v>-3.6</v>
      </c>
      <c r="C598" s="10">
        <v>7.9899999999999999E-2</v>
      </c>
    </row>
    <row r="599" spans="1:3" x14ac:dyDescent="0.25">
      <c r="A599" s="10">
        <v>3.9399999999999998E-2</v>
      </c>
      <c r="B599" s="10">
        <v>-3.6</v>
      </c>
      <c r="C599" s="10">
        <v>7.9899999999999999E-2</v>
      </c>
    </row>
    <row r="600" spans="1:3" x14ac:dyDescent="0.25">
      <c r="A600" s="10">
        <v>3.95E-2</v>
      </c>
      <c r="B600" s="10">
        <v>-2.6</v>
      </c>
      <c r="C600" s="10">
        <v>7.3999999999999996E-2</v>
      </c>
    </row>
    <row r="601" spans="1:3" x14ac:dyDescent="0.25">
      <c r="A601" s="10">
        <v>3.9600000000000003E-2</v>
      </c>
      <c r="B601" s="10">
        <v>-2.6</v>
      </c>
      <c r="C601" s="10">
        <v>7.3999999999999996E-2</v>
      </c>
    </row>
    <row r="602" spans="1:3" x14ac:dyDescent="0.25">
      <c r="A602" s="10">
        <v>3.9699999999999999E-2</v>
      </c>
      <c r="B602" s="10">
        <v>-1.2</v>
      </c>
      <c r="C602" s="10">
        <v>7.0000000000000007E-2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02"/>
  <sheetViews>
    <sheetView workbookViewId="0">
      <selection activeCell="F7" sqref="F7"/>
    </sheetView>
  </sheetViews>
  <sheetFormatPr defaultRowHeight="15" x14ac:dyDescent="0.25"/>
  <cols>
    <col min="1" max="4" width="9.28515625" style="10" bestFit="1" customWidth="1"/>
    <col min="5" max="5" width="9.5703125" style="10" bestFit="1" customWidth="1"/>
    <col min="6" max="6" width="10.85546875" style="10" customWidth="1"/>
    <col min="7" max="7" width="9.28515625" style="10" bestFit="1" customWidth="1"/>
  </cols>
  <sheetData>
    <row r="1" spans="1:8" x14ac:dyDescent="0.25">
      <c r="A1" s="10" t="s">
        <v>48</v>
      </c>
      <c r="B1" s="10" t="s">
        <v>47</v>
      </c>
      <c r="C1" s="10" t="s">
        <v>46</v>
      </c>
      <c r="F1" s="10" t="s">
        <v>54</v>
      </c>
      <c r="G1" s="10">
        <f>G2*G3</f>
        <v>11.609930094753009</v>
      </c>
      <c r="H1" t="s">
        <v>24</v>
      </c>
    </row>
    <row r="2" spans="1:8" x14ac:dyDescent="0.25">
      <c r="A2" s="10" t="s">
        <v>45</v>
      </c>
      <c r="B2" s="10" t="s">
        <v>52</v>
      </c>
      <c r="C2" s="10" t="s">
        <v>53</v>
      </c>
      <c r="D2" s="10" t="s">
        <v>22</v>
      </c>
      <c r="E2" s="10" t="s">
        <v>27</v>
      </c>
      <c r="F2" s="10" t="s">
        <v>25</v>
      </c>
      <c r="G2" s="10">
        <f>SQRT(AVERAGE(E3:E169))</f>
        <v>12.274667811371438</v>
      </c>
      <c r="H2" t="s">
        <v>28</v>
      </c>
    </row>
    <row r="3" spans="1:8" x14ac:dyDescent="0.25">
      <c r="A3" s="10">
        <v>-2.0199999999999999E-2</v>
      </c>
      <c r="B3" s="10">
        <v>11</v>
      </c>
      <c r="C3" s="10">
        <v>-0.11600000000000001</v>
      </c>
      <c r="D3" s="10">
        <f t="shared" ref="D3:D66" si="0">ABS(B3*C3)</f>
        <v>1.276</v>
      </c>
      <c r="E3" s="10">
        <f t="shared" ref="E3:E66" si="1">B3*B3</f>
        <v>121</v>
      </c>
      <c r="F3" s="10" t="s">
        <v>26</v>
      </c>
      <c r="G3" s="10">
        <f>SQRT(AVERAGE(D3:D169))</f>
        <v>0.94584474897132398</v>
      </c>
      <c r="H3" t="s">
        <v>28</v>
      </c>
    </row>
    <row r="4" spans="1:8" x14ac:dyDescent="0.25">
      <c r="A4" s="10">
        <v>-2.01E-2</v>
      </c>
      <c r="B4" s="10">
        <v>10.199999999999999</v>
      </c>
      <c r="C4" s="10">
        <v>-0.114</v>
      </c>
      <c r="D4" s="10">
        <f t="shared" si="0"/>
        <v>1.1628000000000001</v>
      </c>
      <c r="E4" s="10">
        <f t="shared" si="1"/>
        <v>104.03999999999999</v>
      </c>
      <c r="F4" s="10" t="s">
        <v>49</v>
      </c>
      <c r="G4" s="10">
        <f ca="1">VALUE(MID(G6,1+FIND("-",G6),3))</f>
        <v>3.5</v>
      </c>
      <c r="H4" t="s">
        <v>50</v>
      </c>
    </row>
    <row r="5" spans="1:8" x14ac:dyDescent="0.25">
      <c r="A5" s="10">
        <v>-0.02</v>
      </c>
      <c r="B5" s="10">
        <v>10.199999999999999</v>
      </c>
      <c r="C5" s="10">
        <v>-0.114</v>
      </c>
      <c r="D5" s="10">
        <f t="shared" si="0"/>
        <v>1.1628000000000001</v>
      </c>
      <c r="E5" s="10">
        <f t="shared" si="1"/>
        <v>104.03999999999999</v>
      </c>
      <c r="F5" s="10" t="s">
        <v>55</v>
      </c>
      <c r="G5" s="10">
        <f>A169-A3</f>
        <v>1.66E-2</v>
      </c>
    </row>
    <row r="6" spans="1:8" x14ac:dyDescent="0.25">
      <c r="A6" s="10">
        <v>-1.9900000000000001E-2</v>
      </c>
      <c r="B6" s="10">
        <v>9</v>
      </c>
      <c r="C6" s="10">
        <v>-0.11</v>
      </c>
      <c r="D6" s="10">
        <f t="shared" si="0"/>
        <v>0.99</v>
      </c>
      <c r="E6" s="10">
        <f t="shared" si="1"/>
        <v>81</v>
      </c>
      <c r="F6" s="10" t="s">
        <v>56</v>
      </c>
      <c r="G6" t="str">
        <f ca="1">MID(CELL("filename",A1),FIND("]",CELL("filename",A1))+1,255)</f>
        <v>Test3-3.5A</v>
      </c>
    </row>
    <row r="7" spans="1:8" x14ac:dyDescent="0.25">
      <c r="A7" s="10">
        <v>-1.9800000000000002E-2</v>
      </c>
      <c r="B7" s="10">
        <v>9</v>
      </c>
      <c r="C7" s="10">
        <v>-0.11</v>
      </c>
      <c r="D7" s="10">
        <f t="shared" si="0"/>
        <v>0.99</v>
      </c>
      <c r="E7" s="10">
        <f t="shared" si="1"/>
        <v>81</v>
      </c>
    </row>
    <row r="8" spans="1:8" x14ac:dyDescent="0.25">
      <c r="A8" s="10">
        <v>-1.9699999999999999E-2</v>
      </c>
      <c r="B8" s="10">
        <v>7.8</v>
      </c>
      <c r="C8" s="10">
        <v>-0.106</v>
      </c>
      <c r="D8" s="10">
        <f t="shared" si="0"/>
        <v>0.82679999999999998</v>
      </c>
      <c r="E8" s="10">
        <f t="shared" si="1"/>
        <v>60.839999999999996</v>
      </c>
    </row>
    <row r="9" spans="1:8" x14ac:dyDescent="0.25">
      <c r="A9" s="10">
        <v>-1.9599999999999999E-2</v>
      </c>
      <c r="B9" s="10">
        <v>7.8</v>
      </c>
      <c r="C9" s="10">
        <v>-0.108</v>
      </c>
      <c r="D9" s="10">
        <f t="shared" si="0"/>
        <v>0.84239999999999993</v>
      </c>
      <c r="E9" s="10">
        <f t="shared" si="1"/>
        <v>60.839999999999996</v>
      </c>
    </row>
    <row r="10" spans="1:8" x14ac:dyDescent="0.25">
      <c r="A10" s="10">
        <v>-1.95E-2</v>
      </c>
      <c r="B10" s="10">
        <v>6.6</v>
      </c>
      <c r="C10" s="10">
        <v>-0.10199999999999999</v>
      </c>
      <c r="D10" s="10">
        <f t="shared" si="0"/>
        <v>0.67319999999999991</v>
      </c>
      <c r="E10" s="10">
        <f t="shared" si="1"/>
        <v>43.559999999999995</v>
      </c>
    </row>
    <row r="11" spans="1:8" x14ac:dyDescent="0.25">
      <c r="A11" s="10">
        <v>-1.9400000000000001E-2</v>
      </c>
      <c r="B11" s="10">
        <v>6.6</v>
      </c>
      <c r="C11" s="10">
        <v>-0.10199999999999999</v>
      </c>
      <c r="D11" s="10">
        <f t="shared" si="0"/>
        <v>0.67319999999999991</v>
      </c>
      <c r="E11" s="10">
        <f t="shared" si="1"/>
        <v>43.559999999999995</v>
      </c>
    </row>
    <row r="12" spans="1:8" x14ac:dyDescent="0.25">
      <c r="A12" s="10">
        <v>-1.9300000000000001E-2</v>
      </c>
      <c r="B12" s="10">
        <v>5.8</v>
      </c>
      <c r="C12" s="10">
        <v>-9.8000000000000004E-2</v>
      </c>
      <c r="D12" s="10">
        <f t="shared" si="0"/>
        <v>0.56840000000000002</v>
      </c>
      <c r="E12" s="10">
        <f t="shared" si="1"/>
        <v>33.64</v>
      </c>
    </row>
    <row r="13" spans="1:8" x14ac:dyDescent="0.25">
      <c r="A13" s="10">
        <v>-1.9199999999999998E-2</v>
      </c>
      <c r="B13" s="10">
        <v>6</v>
      </c>
      <c r="C13" s="10">
        <v>-9.6000000000000002E-2</v>
      </c>
      <c r="D13" s="10">
        <f t="shared" si="0"/>
        <v>0.57600000000000007</v>
      </c>
      <c r="E13" s="10">
        <f t="shared" si="1"/>
        <v>36</v>
      </c>
    </row>
    <row r="14" spans="1:8" x14ac:dyDescent="0.25">
      <c r="A14" s="10">
        <v>-1.9099999999999999E-2</v>
      </c>
      <c r="B14" s="10">
        <v>4.5999999999999996</v>
      </c>
      <c r="C14" s="10">
        <v>-9.1999999999999998E-2</v>
      </c>
      <c r="D14" s="10">
        <f t="shared" si="0"/>
        <v>0.42319999999999997</v>
      </c>
      <c r="E14" s="10">
        <f t="shared" si="1"/>
        <v>21.159999999999997</v>
      </c>
    </row>
    <row r="15" spans="1:8" x14ac:dyDescent="0.25">
      <c r="A15" s="10">
        <v>-1.9E-2</v>
      </c>
      <c r="B15" s="10">
        <v>4.4000000000000004</v>
      </c>
      <c r="C15" s="10">
        <v>-9.1999999999999998E-2</v>
      </c>
      <c r="D15" s="10">
        <f t="shared" si="0"/>
        <v>0.40480000000000005</v>
      </c>
      <c r="E15" s="10">
        <f t="shared" si="1"/>
        <v>19.360000000000003</v>
      </c>
    </row>
    <row r="16" spans="1:8" x14ac:dyDescent="0.25">
      <c r="A16" s="10">
        <v>-1.89E-2</v>
      </c>
      <c r="B16" s="10">
        <v>3.2</v>
      </c>
      <c r="C16" s="10">
        <v>-8.5999999999999993E-2</v>
      </c>
      <c r="D16" s="10">
        <f t="shared" si="0"/>
        <v>0.2752</v>
      </c>
      <c r="E16" s="10">
        <f t="shared" si="1"/>
        <v>10.240000000000002</v>
      </c>
    </row>
    <row r="17" spans="1:5" x14ac:dyDescent="0.25">
      <c r="A17" s="10">
        <v>-1.8800000000000001E-2</v>
      </c>
      <c r="B17" s="10">
        <v>3</v>
      </c>
      <c r="C17" s="10">
        <v>-8.4000000000000005E-2</v>
      </c>
      <c r="D17" s="10">
        <f t="shared" si="0"/>
        <v>0.252</v>
      </c>
      <c r="E17" s="10">
        <f t="shared" si="1"/>
        <v>9</v>
      </c>
    </row>
    <row r="18" spans="1:5" x14ac:dyDescent="0.25">
      <c r="A18" s="10">
        <v>-1.8700000000000001E-2</v>
      </c>
      <c r="B18" s="10">
        <v>1.4</v>
      </c>
      <c r="C18" s="10">
        <v>-7.9899999999999999E-2</v>
      </c>
      <c r="D18" s="10">
        <f t="shared" si="0"/>
        <v>0.11185999999999999</v>
      </c>
      <c r="E18" s="10">
        <f t="shared" si="1"/>
        <v>1.9599999999999997</v>
      </c>
    </row>
    <row r="19" spans="1:5" x14ac:dyDescent="0.25">
      <c r="A19" s="10">
        <v>-1.8599999999999998E-2</v>
      </c>
      <c r="B19" s="10">
        <v>1.6</v>
      </c>
      <c r="C19" s="10">
        <v>-7.8E-2</v>
      </c>
      <c r="D19" s="10">
        <f t="shared" si="0"/>
        <v>0.12480000000000001</v>
      </c>
      <c r="E19" s="10">
        <f t="shared" si="1"/>
        <v>2.5600000000000005</v>
      </c>
    </row>
    <row r="20" spans="1:5" x14ac:dyDescent="0.25">
      <c r="A20" s="10">
        <v>-1.8499999999999999E-2</v>
      </c>
      <c r="B20" s="10">
        <v>0.4</v>
      </c>
      <c r="C20" s="10">
        <v>-7.1999999999999995E-2</v>
      </c>
      <c r="D20" s="10">
        <f t="shared" si="0"/>
        <v>2.8799999999999999E-2</v>
      </c>
      <c r="E20" s="10">
        <f t="shared" si="1"/>
        <v>0.16000000000000003</v>
      </c>
    </row>
    <row r="21" spans="1:5" x14ac:dyDescent="0.25">
      <c r="A21" s="10">
        <v>-1.84E-2</v>
      </c>
      <c r="B21" s="10">
        <v>0</v>
      </c>
      <c r="C21" s="10">
        <v>-7.1999999999999995E-2</v>
      </c>
      <c r="D21" s="10">
        <f t="shared" si="0"/>
        <v>0</v>
      </c>
      <c r="E21" s="10">
        <f t="shared" si="1"/>
        <v>0</v>
      </c>
    </row>
    <row r="22" spans="1:5" x14ac:dyDescent="0.25">
      <c r="A22" s="10">
        <v>-1.83E-2</v>
      </c>
      <c r="B22" s="10">
        <v>-0.8</v>
      </c>
      <c r="C22" s="10">
        <v>-6.4000000000000001E-2</v>
      </c>
      <c r="D22" s="10">
        <f t="shared" si="0"/>
        <v>5.1200000000000002E-2</v>
      </c>
      <c r="E22" s="10">
        <f t="shared" si="1"/>
        <v>0.64000000000000012</v>
      </c>
    </row>
    <row r="23" spans="1:5" x14ac:dyDescent="0.25">
      <c r="A23" s="10">
        <v>-1.8200000000000001E-2</v>
      </c>
      <c r="B23" s="10">
        <v>-0.8</v>
      </c>
      <c r="C23" s="10">
        <v>-6.4000000000000001E-2</v>
      </c>
      <c r="D23" s="10">
        <f t="shared" si="0"/>
        <v>5.1200000000000002E-2</v>
      </c>
      <c r="E23" s="10">
        <f t="shared" si="1"/>
        <v>0.64000000000000012</v>
      </c>
    </row>
    <row r="24" spans="1:5" x14ac:dyDescent="0.25">
      <c r="A24" s="10">
        <v>-1.8100000000000002E-2</v>
      </c>
      <c r="B24" s="10">
        <v>-2</v>
      </c>
      <c r="C24" s="10">
        <v>-5.8000000000000003E-2</v>
      </c>
      <c r="D24" s="10">
        <f t="shared" si="0"/>
        <v>0.11600000000000001</v>
      </c>
      <c r="E24" s="10">
        <f t="shared" si="1"/>
        <v>4</v>
      </c>
    </row>
    <row r="25" spans="1:5" x14ac:dyDescent="0.25">
      <c r="A25" s="10">
        <v>-1.7999999999999999E-2</v>
      </c>
      <c r="B25" s="10">
        <v>-2.2000000000000002</v>
      </c>
      <c r="C25" s="10">
        <v>-5.6000000000000001E-2</v>
      </c>
      <c r="D25" s="10">
        <f t="shared" si="0"/>
        <v>0.12320000000000002</v>
      </c>
      <c r="E25" s="10">
        <f t="shared" si="1"/>
        <v>4.8400000000000007</v>
      </c>
    </row>
    <row r="26" spans="1:5" x14ac:dyDescent="0.25">
      <c r="A26" s="10">
        <v>-1.7899999999999999E-2</v>
      </c>
      <c r="B26" s="10">
        <v>-3.4</v>
      </c>
      <c r="C26" s="10">
        <v>-4.5999999999999999E-2</v>
      </c>
      <c r="D26" s="10">
        <f t="shared" si="0"/>
        <v>0.15639999999999998</v>
      </c>
      <c r="E26" s="10">
        <f t="shared" si="1"/>
        <v>11.559999999999999</v>
      </c>
    </row>
    <row r="27" spans="1:5" x14ac:dyDescent="0.25">
      <c r="A27" s="10">
        <v>-1.78E-2</v>
      </c>
      <c r="B27" s="10">
        <v>-3.6</v>
      </c>
      <c r="C27" s="10">
        <v>-4.5999999999999999E-2</v>
      </c>
      <c r="D27" s="10">
        <f t="shared" si="0"/>
        <v>0.1656</v>
      </c>
      <c r="E27" s="10">
        <f t="shared" si="1"/>
        <v>12.96</v>
      </c>
    </row>
    <row r="28" spans="1:5" x14ac:dyDescent="0.25">
      <c r="A28" s="10">
        <v>-1.77E-2</v>
      </c>
      <c r="B28" s="10">
        <v>-4.4000000000000004</v>
      </c>
      <c r="C28" s="10">
        <v>-3.7999999999999999E-2</v>
      </c>
      <c r="D28" s="10">
        <f t="shared" si="0"/>
        <v>0.16720000000000002</v>
      </c>
      <c r="E28" s="10">
        <f t="shared" si="1"/>
        <v>19.360000000000003</v>
      </c>
    </row>
    <row r="29" spans="1:5" x14ac:dyDescent="0.25">
      <c r="A29" s="10">
        <v>-1.7600000000000001E-2</v>
      </c>
      <c r="B29" s="10">
        <v>-4.4000000000000004</v>
      </c>
      <c r="C29" s="10">
        <v>-3.7999999999999999E-2</v>
      </c>
      <c r="D29" s="10">
        <f t="shared" si="0"/>
        <v>0.16720000000000002</v>
      </c>
      <c r="E29" s="10">
        <f t="shared" si="1"/>
        <v>19.360000000000003</v>
      </c>
    </row>
    <row r="30" spans="1:5" x14ac:dyDescent="0.25">
      <c r="A30" s="10">
        <v>-1.7500000000000002E-2</v>
      </c>
      <c r="B30" s="10">
        <v>-5.8</v>
      </c>
      <c r="C30" s="10">
        <v>-3.2000000000000001E-2</v>
      </c>
      <c r="D30" s="10">
        <f t="shared" si="0"/>
        <v>0.18559999999999999</v>
      </c>
      <c r="E30" s="10">
        <f t="shared" si="1"/>
        <v>33.64</v>
      </c>
    </row>
    <row r="31" spans="1:5" x14ac:dyDescent="0.25">
      <c r="A31" s="10">
        <v>-1.7399999999999999E-2</v>
      </c>
      <c r="B31" s="10">
        <v>-6</v>
      </c>
      <c r="C31" s="10">
        <v>-0.03</v>
      </c>
      <c r="D31" s="10">
        <f t="shared" si="0"/>
        <v>0.18</v>
      </c>
      <c r="E31" s="10">
        <f t="shared" si="1"/>
        <v>36</v>
      </c>
    </row>
    <row r="32" spans="1:5" x14ac:dyDescent="0.25">
      <c r="A32" s="10">
        <v>-1.7299999999999999E-2</v>
      </c>
      <c r="B32" s="10">
        <v>-7</v>
      </c>
      <c r="C32" s="10">
        <v>-2.1999999999999999E-2</v>
      </c>
      <c r="D32" s="10">
        <f t="shared" si="0"/>
        <v>0.154</v>
      </c>
      <c r="E32" s="10">
        <f t="shared" si="1"/>
        <v>49</v>
      </c>
    </row>
    <row r="33" spans="1:5" x14ac:dyDescent="0.25">
      <c r="A33" s="10">
        <v>-1.72E-2</v>
      </c>
      <c r="B33" s="10">
        <v>-7.2</v>
      </c>
      <c r="C33" s="10">
        <v>-2.1999999999999999E-2</v>
      </c>
      <c r="D33" s="10">
        <f t="shared" si="0"/>
        <v>0.15839999999999999</v>
      </c>
      <c r="E33" s="10">
        <f t="shared" si="1"/>
        <v>51.84</v>
      </c>
    </row>
    <row r="34" spans="1:5" x14ac:dyDescent="0.25">
      <c r="A34" s="10">
        <v>-1.7100000000000001E-2</v>
      </c>
      <c r="B34" s="10">
        <v>-8.1999999999999993</v>
      </c>
      <c r="C34" s="10">
        <v>-1.4E-2</v>
      </c>
      <c r="D34" s="10">
        <f t="shared" si="0"/>
        <v>0.1148</v>
      </c>
      <c r="E34" s="10">
        <f t="shared" si="1"/>
        <v>67.239999999999995</v>
      </c>
    </row>
    <row r="35" spans="1:5" x14ac:dyDescent="0.25">
      <c r="A35" s="10">
        <v>-1.7000000000000001E-2</v>
      </c>
      <c r="B35" s="10">
        <v>-8.1999999999999993</v>
      </c>
      <c r="C35" s="10">
        <v>-1.2E-2</v>
      </c>
      <c r="D35" s="10">
        <f t="shared" si="0"/>
        <v>9.8399999999999987E-2</v>
      </c>
      <c r="E35" s="10">
        <f t="shared" si="1"/>
        <v>67.239999999999995</v>
      </c>
    </row>
    <row r="36" spans="1:5" x14ac:dyDescent="0.25">
      <c r="A36" s="10">
        <v>-1.6899999999999998E-2</v>
      </c>
      <c r="B36" s="10">
        <v>-9.1999999999999993</v>
      </c>
      <c r="C36" s="10">
        <v>-4.0000000000000001E-3</v>
      </c>
      <c r="D36" s="10">
        <f t="shared" si="0"/>
        <v>3.6799999999999999E-2</v>
      </c>
      <c r="E36" s="10">
        <f t="shared" si="1"/>
        <v>84.639999999999986</v>
      </c>
    </row>
    <row r="37" spans="1:5" x14ac:dyDescent="0.25">
      <c r="A37" s="10">
        <v>-1.6799999999999999E-2</v>
      </c>
      <c r="B37" s="10">
        <v>-9.4</v>
      </c>
      <c r="C37" s="10">
        <v>-4.0000000000000001E-3</v>
      </c>
      <c r="D37" s="10">
        <f t="shared" si="0"/>
        <v>3.7600000000000001E-2</v>
      </c>
      <c r="E37" s="10">
        <f t="shared" si="1"/>
        <v>88.360000000000014</v>
      </c>
    </row>
    <row r="38" spans="1:5" x14ac:dyDescent="0.25">
      <c r="A38" s="10">
        <v>-1.67E-2</v>
      </c>
      <c r="B38" s="10">
        <v>-10.4</v>
      </c>
      <c r="C38" s="10">
        <v>6.0000000000000001E-3</v>
      </c>
      <c r="D38" s="10">
        <f t="shared" si="0"/>
        <v>6.2400000000000004E-2</v>
      </c>
      <c r="E38" s="10">
        <f t="shared" si="1"/>
        <v>108.16000000000001</v>
      </c>
    </row>
    <row r="39" spans="1:5" x14ac:dyDescent="0.25">
      <c r="A39" s="10">
        <v>-1.66E-2</v>
      </c>
      <c r="B39" s="10">
        <v>-10.4</v>
      </c>
      <c r="C39" s="10">
        <v>6.0000000000000001E-3</v>
      </c>
      <c r="D39" s="10">
        <f t="shared" si="0"/>
        <v>6.2400000000000004E-2</v>
      </c>
      <c r="E39" s="10">
        <f t="shared" si="1"/>
        <v>108.16000000000001</v>
      </c>
    </row>
    <row r="40" spans="1:5" x14ac:dyDescent="0.25">
      <c r="A40" s="10">
        <v>-1.6500000000000001E-2</v>
      </c>
      <c r="B40" s="10">
        <v>-10.8</v>
      </c>
      <c r="C40" s="10">
        <v>1.4E-2</v>
      </c>
      <c r="D40" s="10">
        <f t="shared" si="0"/>
        <v>0.1512</v>
      </c>
      <c r="E40" s="10">
        <f t="shared" si="1"/>
        <v>116.64000000000001</v>
      </c>
    </row>
    <row r="41" spans="1:5" x14ac:dyDescent="0.25">
      <c r="A41" s="10">
        <v>-1.6400000000000001E-2</v>
      </c>
      <c r="B41" s="10">
        <v>-11</v>
      </c>
      <c r="C41" s="10">
        <v>1.4E-2</v>
      </c>
      <c r="D41" s="10">
        <f t="shared" si="0"/>
        <v>0.154</v>
      </c>
      <c r="E41" s="10">
        <f t="shared" si="1"/>
        <v>121</v>
      </c>
    </row>
    <row r="42" spans="1:5" x14ac:dyDescent="0.25">
      <c r="A42" s="10">
        <v>-1.6299999999999999E-2</v>
      </c>
      <c r="B42" s="10">
        <v>-12.4</v>
      </c>
      <c r="C42" s="10">
        <v>2.1999999999999999E-2</v>
      </c>
      <c r="D42" s="10">
        <f t="shared" si="0"/>
        <v>0.27279999999999999</v>
      </c>
      <c r="E42" s="10">
        <f t="shared" si="1"/>
        <v>153.76000000000002</v>
      </c>
    </row>
    <row r="43" spans="1:5" x14ac:dyDescent="0.25">
      <c r="A43" s="10">
        <v>-1.6199999999999999E-2</v>
      </c>
      <c r="B43" s="10">
        <v>-12.2</v>
      </c>
      <c r="C43" s="10">
        <v>2.4E-2</v>
      </c>
      <c r="D43" s="10">
        <f t="shared" si="0"/>
        <v>0.2928</v>
      </c>
      <c r="E43" s="10">
        <f t="shared" si="1"/>
        <v>148.83999999999997</v>
      </c>
    </row>
    <row r="44" spans="1:5" x14ac:dyDescent="0.25">
      <c r="A44" s="10">
        <v>-1.61E-2</v>
      </c>
      <c r="B44" s="10">
        <v>-13.2</v>
      </c>
      <c r="C44" s="10">
        <v>3.2000000000000001E-2</v>
      </c>
      <c r="D44" s="10">
        <f t="shared" si="0"/>
        <v>0.4224</v>
      </c>
      <c r="E44" s="10">
        <f t="shared" si="1"/>
        <v>174.23999999999998</v>
      </c>
    </row>
    <row r="45" spans="1:5" x14ac:dyDescent="0.25">
      <c r="A45" s="10">
        <v>-1.6E-2</v>
      </c>
      <c r="B45" s="10">
        <v>-13.4</v>
      </c>
      <c r="C45" s="10">
        <v>3.4000000000000002E-2</v>
      </c>
      <c r="D45" s="10">
        <f t="shared" si="0"/>
        <v>0.45560000000000006</v>
      </c>
      <c r="E45" s="10">
        <f t="shared" si="1"/>
        <v>179.56</v>
      </c>
    </row>
    <row r="46" spans="1:5" x14ac:dyDescent="0.25">
      <c r="A46" s="10">
        <v>-1.5900000000000001E-2</v>
      </c>
      <c r="B46" s="10">
        <v>-14.4</v>
      </c>
      <c r="C46" s="10">
        <v>0.04</v>
      </c>
      <c r="D46" s="10">
        <f t="shared" si="0"/>
        <v>0.57600000000000007</v>
      </c>
      <c r="E46" s="10">
        <f t="shared" si="1"/>
        <v>207.36</v>
      </c>
    </row>
    <row r="47" spans="1:5" x14ac:dyDescent="0.25">
      <c r="A47" s="10">
        <v>-1.5800000000000002E-2</v>
      </c>
      <c r="B47" s="10">
        <v>-14.4</v>
      </c>
      <c r="C47" s="10">
        <v>4.2000000000000003E-2</v>
      </c>
      <c r="D47" s="10">
        <f t="shared" si="0"/>
        <v>0.6048</v>
      </c>
      <c r="E47" s="10">
        <f t="shared" si="1"/>
        <v>207.36</v>
      </c>
    </row>
    <row r="48" spans="1:5" x14ac:dyDescent="0.25">
      <c r="A48" s="10">
        <v>-1.5699999999999999E-2</v>
      </c>
      <c r="B48" s="10">
        <v>-15</v>
      </c>
      <c r="C48" s="10">
        <v>0.05</v>
      </c>
      <c r="D48" s="10">
        <f t="shared" si="0"/>
        <v>0.75</v>
      </c>
      <c r="E48" s="10">
        <f t="shared" si="1"/>
        <v>225</v>
      </c>
    </row>
    <row r="49" spans="1:5" x14ac:dyDescent="0.25">
      <c r="A49" s="10">
        <v>-1.5599999999999999E-2</v>
      </c>
      <c r="B49" s="10">
        <v>-15.2</v>
      </c>
      <c r="C49" s="10">
        <v>0.05</v>
      </c>
      <c r="D49" s="10">
        <f t="shared" si="0"/>
        <v>0.76</v>
      </c>
      <c r="E49" s="10">
        <f t="shared" si="1"/>
        <v>231.04</v>
      </c>
    </row>
    <row r="50" spans="1:5" x14ac:dyDescent="0.25">
      <c r="A50" s="10">
        <v>-1.55E-2</v>
      </c>
      <c r="B50" s="10">
        <v>-15.6</v>
      </c>
      <c r="C50" s="10">
        <v>5.8000000000000003E-2</v>
      </c>
      <c r="D50" s="10">
        <f t="shared" si="0"/>
        <v>0.90480000000000005</v>
      </c>
      <c r="E50" s="10">
        <f t="shared" si="1"/>
        <v>243.35999999999999</v>
      </c>
    </row>
    <row r="51" spans="1:5" x14ac:dyDescent="0.25">
      <c r="A51" s="10">
        <v>-1.54E-2</v>
      </c>
      <c r="B51" s="10">
        <v>-15.6</v>
      </c>
      <c r="C51" s="10">
        <v>5.8000000000000003E-2</v>
      </c>
      <c r="D51" s="10">
        <f t="shared" si="0"/>
        <v>0.90480000000000005</v>
      </c>
      <c r="E51" s="10">
        <f t="shared" si="1"/>
        <v>243.35999999999999</v>
      </c>
    </row>
    <row r="52" spans="1:5" x14ac:dyDescent="0.25">
      <c r="A52" s="10">
        <v>-1.5299999999999999E-2</v>
      </c>
      <c r="B52" s="10">
        <v>-16.2</v>
      </c>
      <c r="C52" s="10">
        <v>6.59E-2</v>
      </c>
      <c r="D52" s="10">
        <f t="shared" si="0"/>
        <v>1.06758</v>
      </c>
      <c r="E52" s="10">
        <f t="shared" si="1"/>
        <v>262.44</v>
      </c>
    </row>
    <row r="53" spans="1:5" x14ac:dyDescent="0.25">
      <c r="A53" s="10">
        <v>-1.52E-2</v>
      </c>
      <c r="B53" s="10">
        <v>-16.2</v>
      </c>
      <c r="C53" s="10">
        <v>6.59E-2</v>
      </c>
      <c r="D53" s="10">
        <f t="shared" si="0"/>
        <v>1.06758</v>
      </c>
      <c r="E53" s="10">
        <f t="shared" si="1"/>
        <v>262.44</v>
      </c>
    </row>
    <row r="54" spans="1:5" x14ac:dyDescent="0.25">
      <c r="A54" s="10">
        <v>-1.5100000000000001E-2</v>
      </c>
      <c r="B54" s="10">
        <v>-16.399999999999999</v>
      </c>
      <c r="C54" s="10">
        <v>7.1999999999999995E-2</v>
      </c>
      <c r="D54" s="10">
        <f t="shared" si="0"/>
        <v>1.1807999999999998</v>
      </c>
      <c r="E54" s="10">
        <f t="shared" si="1"/>
        <v>268.95999999999998</v>
      </c>
    </row>
    <row r="55" spans="1:5" x14ac:dyDescent="0.25">
      <c r="A55" s="10">
        <v>-1.4999999999999999E-2</v>
      </c>
      <c r="B55" s="10">
        <v>-16.399999999999999</v>
      </c>
      <c r="C55" s="10">
        <v>7.3999999999999996E-2</v>
      </c>
      <c r="D55" s="10">
        <f t="shared" si="0"/>
        <v>1.2135999999999998</v>
      </c>
      <c r="E55" s="10">
        <f t="shared" si="1"/>
        <v>268.95999999999998</v>
      </c>
    </row>
    <row r="56" spans="1:5" x14ac:dyDescent="0.25">
      <c r="A56" s="10">
        <v>-1.49E-2</v>
      </c>
      <c r="B56" s="10">
        <v>-16.8</v>
      </c>
      <c r="C56" s="10">
        <v>7.8E-2</v>
      </c>
      <c r="D56" s="10">
        <f t="shared" si="0"/>
        <v>1.3104</v>
      </c>
      <c r="E56" s="10">
        <f t="shared" si="1"/>
        <v>282.24</v>
      </c>
    </row>
    <row r="57" spans="1:5" x14ac:dyDescent="0.25">
      <c r="A57" s="10">
        <v>-1.4800000000000001E-2</v>
      </c>
      <c r="B57" s="10">
        <v>-16.8</v>
      </c>
      <c r="C57" s="10">
        <v>7.9899999999999999E-2</v>
      </c>
      <c r="D57" s="10">
        <f t="shared" si="0"/>
        <v>1.34232</v>
      </c>
      <c r="E57" s="10">
        <f t="shared" si="1"/>
        <v>282.24</v>
      </c>
    </row>
    <row r="58" spans="1:5" x14ac:dyDescent="0.25">
      <c r="A58" s="10">
        <v>-1.47E-2</v>
      </c>
      <c r="B58" s="10">
        <v>-16.8</v>
      </c>
      <c r="C58" s="10">
        <v>8.5999999999999993E-2</v>
      </c>
      <c r="D58" s="10">
        <f t="shared" si="0"/>
        <v>1.4447999999999999</v>
      </c>
      <c r="E58" s="10">
        <f t="shared" si="1"/>
        <v>282.24</v>
      </c>
    </row>
    <row r="59" spans="1:5" x14ac:dyDescent="0.25">
      <c r="A59" s="10">
        <v>-1.46E-2</v>
      </c>
      <c r="B59" s="10">
        <v>-16.8</v>
      </c>
      <c r="C59" s="10">
        <v>8.5999999999999993E-2</v>
      </c>
      <c r="D59" s="10">
        <f t="shared" si="0"/>
        <v>1.4447999999999999</v>
      </c>
      <c r="E59" s="10">
        <f t="shared" si="1"/>
        <v>282.24</v>
      </c>
    </row>
    <row r="60" spans="1:5" x14ac:dyDescent="0.25">
      <c r="A60" s="10">
        <v>-1.4500000000000001E-2</v>
      </c>
      <c r="B60" s="10">
        <v>-16.8</v>
      </c>
      <c r="C60" s="10">
        <v>0.09</v>
      </c>
      <c r="D60" s="10">
        <f t="shared" si="0"/>
        <v>1.512</v>
      </c>
      <c r="E60" s="10">
        <f t="shared" si="1"/>
        <v>282.24</v>
      </c>
    </row>
    <row r="61" spans="1:5" x14ac:dyDescent="0.25">
      <c r="A61" s="10">
        <v>-1.44E-2</v>
      </c>
      <c r="B61" s="10">
        <v>-16.8</v>
      </c>
      <c r="C61" s="10">
        <v>9.1999999999999998E-2</v>
      </c>
      <c r="D61" s="10">
        <f t="shared" si="0"/>
        <v>1.5456000000000001</v>
      </c>
      <c r="E61" s="10">
        <f t="shared" si="1"/>
        <v>282.24</v>
      </c>
    </row>
    <row r="62" spans="1:5" x14ac:dyDescent="0.25">
      <c r="A62" s="10">
        <v>-1.43E-2</v>
      </c>
      <c r="B62" s="10">
        <v>-17</v>
      </c>
      <c r="C62" s="10">
        <v>9.6000000000000002E-2</v>
      </c>
      <c r="D62" s="10">
        <f t="shared" si="0"/>
        <v>1.6320000000000001</v>
      </c>
      <c r="E62" s="10">
        <f t="shared" si="1"/>
        <v>289</v>
      </c>
    </row>
    <row r="63" spans="1:5" x14ac:dyDescent="0.25">
      <c r="A63" s="10">
        <v>-1.4200000000000001E-2</v>
      </c>
      <c r="B63" s="10">
        <v>-16.8</v>
      </c>
      <c r="C63" s="10">
        <v>9.6000000000000002E-2</v>
      </c>
      <c r="D63" s="10">
        <f t="shared" si="0"/>
        <v>1.6128</v>
      </c>
      <c r="E63" s="10">
        <f t="shared" si="1"/>
        <v>282.24</v>
      </c>
    </row>
    <row r="64" spans="1:5" x14ac:dyDescent="0.25">
      <c r="A64" s="10">
        <v>-1.41E-2</v>
      </c>
      <c r="B64" s="10">
        <v>-17</v>
      </c>
      <c r="C64" s="10">
        <v>0.1</v>
      </c>
      <c r="D64" s="10">
        <f t="shared" si="0"/>
        <v>1.7000000000000002</v>
      </c>
      <c r="E64" s="10">
        <f t="shared" si="1"/>
        <v>289</v>
      </c>
    </row>
    <row r="65" spans="1:5" x14ac:dyDescent="0.25">
      <c r="A65" s="10">
        <v>-1.4E-2</v>
      </c>
      <c r="B65" s="10">
        <v>-16.8</v>
      </c>
      <c r="C65" s="10">
        <v>0.1</v>
      </c>
      <c r="D65" s="10">
        <f t="shared" si="0"/>
        <v>1.6800000000000002</v>
      </c>
      <c r="E65" s="10">
        <f t="shared" si="1"/>
        <v>282.24</v>
      </c>
    </row>
    <row r="66" spans="1:5" x14ac:dyDescent="0.25">
      <c r="A66" s="10">
        <v>-1.3899999999999999E-2</v>
      </c>
      <c r="B66" s="10">
        <v>-17</v>
      </c>
      <c r="C66" s="10">
        <v>0.104</v>
      </c>
      <c r="D66" s="10">
        <f t="shared" si="0"/>
        <v>1.768</v>
      </c>
      <c r="E66" s="10">
        <f t="shared" si="1"/>
        <v>289</v>
      </c>
    </row>
    <row r="67" spans="1:5" x14ac:dyDescent="0.25">
      <c r="A67" s="10">
        <v>-1.38E-2</v>
      </c>
      <c r="B67" s="10">
        <v>-16.8</v>
      </c>
      <c r="C67" s="10">
        <v>0.104</v>
      </c>
      <c r="D67" s="10">
        <f t="shared" ref="D67:D130" si="2">ABS(B67*C67)</f>
        <v>1.7472000000000001</v>
      </c>
      <c r="E67" s="10">
        <f t="shared" ref="E67:E130" si="3">B67*B67</f>
        <v>282.24</v>
      </c>
    </row>
    <row r="68" spans="1:5" x14ac:dyDescent="0.25">
      <c r="A68" s="10">
        <v>-1.37E-2</v>
      </c>
      <c r="B68" s="10">
        <v>-16.600000000000001</v>
      </c>
      <c r="C68" s="10">
        <v>0.108</v>
      </c>
      <c r="D68" s="10">
        <f t="shared" si="2"/>
        <v>1.7928000000000002</v>
      </c>
      <c r="E68" s="10">
        <f t="shared" si="3"/>
        <v>275.56000000000006</v>
      </c>
    </row>
    <row r="69" spans="1:5" x14ac:dyDescent="0.25">
      <c r="A69" s="10">
        <v>-1.3599999999999999E-2</v>
      </c>
      <c r="B69" s="10">
        <v>-16.8</v>
      </c>
      <c r="C69" s="10">
        <v>0.108</v>
      </c>
      <c r="D69" s="10">
        <f t="shared" si="2"/>
        <v>1.8144</v>
      </c>
      <c r="E69" s="10">
        <f t="shared" si="3"/>
        <v>282.24</v>
      </c>
    </row>
    <row r="70" spans="1:5" x14ac:dyDescent="0.25">
      <c r="A70" s="10">
        <v>-1.35E-2</v>
      </c>
      <c r="B70" s="10">
        <v>-16.399999999999999</v>
      </c>
      <c r="C70" s="10">
        <v>0.112</v>
      </c>
      <c r="D70" s="10">
        <f t="shared" si="2"/>
        <v>1.8368</v>
      </c>
      <c r="E70" s="10">
        <f t="shared" si="3"/>
        <v>268.95999999999998</v>
      </c>
    </row>
    <row r="71" spans="1:5" x14ac:dyDescent="0.25">
      <c r="A71" s="10">
        <v>-1.34E-2</v>
      </c>
      <c r="B71" s="10">
        <v>-16.399999999999999</v>
      </c>
      <c r="C71" s="10">
        <v>0.11</v>
      </c>
      <c r="D71" s="10">
        <f t="shared" si="2"/>
        <v>1.8039999999999998</v>
      </c>
      <c r="E71" s="10">
        <f t="shared" si="3"/>
        <v>268.95999999999998</v>
      </c>
    </row>
    <row r="72" spans="1:5" x14ac:dyDescent="0.25">
      <c r="A72" s="10">
        <v>-1.3299999999999999E-2</v>
      </c>
      <c r="B72" s="10">
        <v>-16</v>
      </c>
      <c r="C72" s="10">
        <v>0.114</v>
      </c>
      <c r="D72" s="10">
        <f t="shared" si="2"/>
        <v>1.8240000000000001</v>
      </c>
      <c r="E72" s="10">
        <f t="shared" si="3"/>
        <v>256</v>
      </c>
    </row>
    <row r="73" spans="1:5" x14ac:dyDescent="0.25">
      <c r="A73" s="10">
        <v>-1.32E-2</v>
      </c>
      <c r="B73" s="10">
        <v>-16</v>
      </c>
      <c r="C73" s="10">
        <v>0.114</v>
      </c>
      <c r="D73" s="10">
        <f t="shared" si="2"/>
        <v>1.8240000000000001</v>
      </c>
      <c r="E73" s="10">
        <f t="shared" si="3"/>
        <v>256</v>
      </c>
    </row>
    <row r="74" spans="1:5" x14ac:dyDescent="0.25">
      <c r="A74" s="10">
        <v>-1.3100000000000001E-2</v>
      </c>
      <c r="B74" s="10">
        <v>-15.6</v>
      </c>
      <c r="C74" s="10">
        <v>0.11600000000000001</v>
      </c>
      <c r="D74" s="10">
        <f t="shared" si="2"/>
        <v>1.8096000000000001</v>
      </c>
      <c r="E74" s="10">
        <f t="shared" si="3"/>
        <v>243.35999999999999</v>
      </c>
    </row>
    <row r="75" spans="1:5" x14ac:dyDescent="0.25">
      <c r="A75" s="10">
        <v>-1.2999999999999999E-2</v>
      </c>
      <c r="B75" s="10">
        <v>-15.6</v>
      </c>
      <c r="C75" s="10">
        <v>0.11600000000000001</v>
      </c>
      <c r="D75" s="10">
        <f t="shared" si="2"/>
        <v>1.8096000000000001</v>
      </c>
      <c r="E75" s="10">
        <f t="shared" si="3"/>
        <v>243.35999999999999</v>
      </c>
    </row>
    <row r="76" spans="1:5" x14ac:dyDescent="0.25">
      <c r="A76" s="10">
        <v>-1.29E-2</v>
      </c>
      <c r="B76" s="10">
        <v>-15</v>
      </c>
      <c r="C76" s="10">
        <v>0.11799999999999999</v>
      </c>
      <c r="D76" s="10">
        <f t="shared" si="2"/>
        <v>1.77</v>
      </c>
      <c r="E76" s="10">
        <f t="shared" si="3"/>
        <v>225</v>
      </c>
    </row>
    <row r="77" spans="1:5" x14ac:dyDescent="0.25">
      <c r="A77" s="10">
        <v>-1.2800000000000001E-2</v>
      </c>
      <c r="B77" s="10">
        <v>-15</v>
      </c>
      <c r="C77" s="10">
        <v>0.11799999999999999</v>
      </c>
      <c r="D77" s="10">
        <f t="shared" si="2"/>
        <v>1.77</v>
      </c>
      <c r="E77" s="10">
        <f t="shared" si="3"/>
        <v>225</v>
      </c>
    </row>
    <row r="78" spans="1:5" x14ac:dyDescent="0.25">
      <c r="A78" s="10">
        <v>-1.2699999999999999E-2</v>
      </c>
      <c r="B78" s="10">
        <v>-14.4</v>
      </c>
      <c r="C78" s="10">
        <v>0.11799999999999999</v>
      </c>
      <c r="D78" s="10">
        <f t="shared" si="2"/>
        <v>1.6992</v>
      </c>
      <c r="E78" s="10">
        <f t="shared" si="3"/>
        <v>207.36</v>
      </c>
    </row>
    <row r="79" spans="1:5" x14ac:dyDescent="0.25">
      <c r="A79" s="10">
        <v>-1.26E-2</v>
      </c>
      <c r="B79" s="10">
        <v>-14.4</v>
      </c>
      <c r="C79" s="10">
        <v>0.11799999999999999</v>
      </c>
      <c r="D79" s="10">
        <f t="shared" si="2"/>
        <v>1.6992</v>
      </c>
      <c r="E79" s="10">
        <f t="shared" si="3"/>
        <v>207.36</v>
      </c>
    </row>
    <row r="80" spans="1:5" x14ac:dyDescent="0.25">
      <c r="A80" s="10">
        <v>-1.2500000000000001E-2</v>
      </c>
      <c r="B80" s="10">
        <v>-13.6</v>
      </c>
      <c r="C80" s="10">
        <v>0.11600000000000001</v>
      </c>
      <c r="D80" s="10">
        <f t="shared" si="2"/>
        <v>1.5776000000000001</v>
      </c>
      <c r="E80" s="10">
        <f t="shared" si="3"/>
        <v>184.95999999999998</v>
      </c>
    </row>
    <row r="81" spans="1:5" x14ac:dyDescent="0.25">
      <c r="A81" s="10">
        <v>-1.24E-2</v>
      </c>
      <c r="B81" s="10">
        <v>-13.6</v>
      </c>
      <c r="C81" s="10">
        <v>0.11799999999999999</v>
      </c>
      <c r="D81" s="10">
        <f t="shared" si="2"/>
        <v>1.6047999999999998</v>
      </c>
      <c r="E81" s="10">
        <f t="shared" si="3"/>
        <v>184.95999999999998</v>
      </c>
    </row>
    <row r="82" spans="1:5" x14ac:dyDescent="0.25">
      <c r="A82" s="10">
        <v>-1.23E-2</v>
      </c>
      <c r="B82" s="10">
        <v>-12.8</v>
      </c>
      <c r="C82" s="10">
        <v>0.11799999999999999</v>
      </c>
      <c r="D82" s="10">
        <f t="shared" si="2"/>
        <v>1.5104</v>
      </c>
      <c r="E82" s="10">
        <f t="shared" si="3"/>
        <v>163.84000000000003</v>
      </c>
    </row>
    <row r="83" spans="1:5" x14ac:dyDescent="0.25">
      <c r="A83" s="10">
        <v>-1.2200000000000001E-2</v>
      </c>
      <c r="B83" s="10">
        <v>-12.8</v>
      </c>
      <c r="C83" s="10">
        <v>0.11799999999999999</v>
      </c>
      <c r="D83" s="10">
        <f t="shared" si="2"/>
        <v>1.5104</v>
      </c>
      <c r="E83" s="10">
        <f t="shared" si="3"/>
        <v>163.84000000000003</v>
      </c>
    </row>
    <row r="84" spans="1:5" x14ac:dyDescent="0.25">
      <c r="A84" s="10">
        <v>-1.21E-2</v>
      </c>
      <c r="B84" s="10">
        <v>-12</v>
      </c>
      <c r="C84" s="10">
        <v>0.114</v>
      </c>
      <c r="D84" s="10">
        <f t="shared" si="2"/>
        <v>1.3680000000000001</v>
      </c>
      <c r="E84" s="10">
        <f t="shared" si="3"/>
        <v>144</v>
      </c>
    </row>
    <row r="85" spans="1:5" x14ac:dyDescent="0.25">
      <c r="A85" s="10">
        <v>-1.2E-2</v>
      </c>
      <c r="B85" s="10">
        <v>-11.8</v>
      </c>
      <c r="C85" s="10">
        <v>0.11600000000000001</v>
      </c>
      <c r="D85" s="10">
        <f t="shared" si="2"/>
        <v>1.3688000000000002</v>
      </c>
      <c r="E85" s="10">
        <f t="shared" si="3"/>
        <v>139.24</v>
      </c>
    </row>
    <row r="86" spans="1:5" x14ac:dyDescent="0.25">
      <c r="A86" s="10">
        <v>-1.1900000000000001E-2</v>
      </c>
      <c r="B86" s="10">
        <v>-10.8</v>
      </c>
      <c r="C86" s="10">
        <v>0.114</v>
      </c>
      <c r="D86" s="10">
        <f t="shared" si="2"/>
        <v>1.2312000000000001</v>
      </c>
      <c r="E86" s="10">
        <f t="shared" si="3"/>
        <v>116.64000000000001</v>
      </c>
    </row>
    <row r="87" spans="1:5" x14ac:dyDescent="0.25">
      <c r="A87" s="10">
        <v>-1.18E-2</v>
      </c>
      <c r="B87" s="10">
        <v>-10.6</v>
      </c>
      <c r="C87" s="10">
        <v>0.114</v>
      </c>
      <c r="D87" s="10">
        <f t="shared" si="2"/>
        <v>1.2083999999999999</v>
      </c>
      <c r="E87" s="10">
        <f t="shared" si="3"/>
        <v>112.36</v>
      </c>
    </row>
    <row r="88" spans="1:5" x14ac:dyDescent="0.25">
      <c r="A88" s="10">
        <v>-1.17E-2</v>
      </c>
      <c r="B88" s="10">
        <v>-9.6</v>
      </c>
      <c r="C88" s="10">
        <v>0.11</v>
      </c>
      <c r="D88" s="10">
        <f t="shared" si="2"/>
        <v>1.056</v>
      </c>
      <c r="E88" s="10">
        <f t="shared" si="3"/>
        <v>92.16</v>
      </c>
    </row>
    <row r="89" spans="1:5" x14ac:dyDescent="0.25">
      <c r="A89" s="10">
        <v>-1.1599999999999999E-2</v>
      </c>
      <c r="B89" s="10">
        <v>-9.4</v>
      </c>
      <c r="C89" s="10">
        <v>0.11</v>
      </c>
      <c r="D89" s="10">
        <f t="shared" si="2"/>
        <v>1.034</v>
      </c>
      <c r="E89" s="10">
        <f t="shared" si="3"/>
        <v>88.360000000000014</v>
      </c>
    </row>
    <row r="90" spans="1:5" x14ac:dyDescent="0.25">
      <c r="A90" s="10">
        <v>-1.15E-2</v>
      </c>
      <c r="B90" s="10">
        <v>-8.4</v>
      </c>
      <c r="C90" s="10">
        <v>0.106</v>
      </c>
      <c r="D90" s="10">
        <f t="shared" si="2"/>
        <v>0.89039999999999997</v>
      </c>
      <c r="E90" s="10">
        <f t="shared" si="3"/>
        <v>70.56</v>
      </c>
    </row>
    <row r="91" spans="1:5" x14ac:dyDescent="0.25">
      <c r="A91" s="10">
        <v>-1.14E-2</v>
      </c>
      <c r="B91" s="10">
        <v>-8.1999999999999993</v>
      </c>
      <c r="C91" s="10">
        <v>0.106</v>
      </c>
      <c r="D91" s="10">
        <f t="shared" si="2"/>
        <v>0.86919999999999986</v>
      </c>
      <c r="E91" s="10">
        <f t="shared" si="3"/>
        <v>67.239999999999995</v>
      </c>
    </row>
    <row r="92" spans="1:5" x14ac:dyDescent="0.25">
      <c r="A92" s="10">
        <v>-1.1299999999999999E-2</v>
      </c>
      <c r="B92" s="10">
        <v>-7.2</v>
      </c>
      <c r="C92" s="10">
        <v>0.10199999999999999</v>
      </c>
      <c r="D92" s="10">
        <f t="shared" si="2"/>
        <v>0.73439999999999994</v>
      </c>
      <c r="E92" s="10">
        <f t="shared" si="3"/>
        <v>51.84</v>
      </c>
    </row>
    <row r="93" spans="1:5" x14ac:dyDescent="0.25">
      <c r="A93" s="10">
        <v>-1.12E-2</v>
      </c>
      <c r="B93" s="10">
        <v>-7</v>
      </c>
      <c r="C93" s="10">
        <v>0.10199999999999999</v>
      </c>
      <c r="D93" s="10">
        <f t="shared" si="2"/>
        <v>0.71399999999999997</v>
      </c>
      <c r="E93" s="10">
        <f t="shared" si="3"/>
        <v>49</v>
      </c>
    </row>
    <row r="94" spans="1:5" x14ac:dyDescent="0.25">
      <c r="A94" s="10">
        <v>-1.11E-2</v>
      </c>
      <c r="B94" s="10">
        <v>-6.2</v>
      </c>
      <c r="C94" s="10">
        <v>9.8000000000000004E-2</v>
      </c>
      <c r="D94" s="10">
        <f t="shared" si="2"/>
        <v>0.60760000000000003</v>
      </c>
      <c r="E94" s="10">
        <f t="shared" si="3"/>
        <v>38.440000000000005</v>
      </c>
    </row>
    <row r="95" spans="1:5" x14ac:dyDescent="0.25">
      <c r="A95" s="10">
        <v>-1.0999999999999999E-2</v>
      </c>
      <c r="B95" s="10">
        <v>-6.2</v>
      </c>
      <c r="C95" s="10">
        <v>9.8000000000000004E-2</v>
      </c>
      <c r="D95" s="10">
        <f t="shared" si="2"/>
        <v>0.60760000000000003</v>
      </c>
      <c r="E95" s="10">
        <f t="shared" si="3"/>
        <v>38.440000000000005</v>
      </c>
    </row>
    <row r="96" spans="1:5" x14ac:dyDescent="0.25">
      <c r="A96" s="10">
        <v>-1.09E-2</v>
      </c>
      <c r="B96" s="10">
        <v>-5.2</v>
      </c>
      <c r="C96" s="10">
        <v>9.4E-2</v>
      </c>
      <c r="D96" s="10">
        <f t="shared" si="2"/>
        <v>0.48880000000000001</v>
      </c>
      <c r="E96" s="10">
        <f t="shared" si="3"/>
        <v>27.040000000000003</v>
      </c>
    </row>
    <row r="97" spans="1:5" x14ac:dyDescent="0.25">
      <c r="A97" s="10">
        <v>-1.0800000000000001E-2</v>
      </c>
      <c r="B97" s="10">
        <v>-4.8</v>
      </c>
      <c r="C97" s="10">
        <v>9.1999999999999998E-2</v>
      </c>
      <c r="D97" s="10">
        <f t="shared" si="2"/>
        <v>0.44159999999999999</v>
      </c>
      <c r="E97" s="10">
        <f t="shared" si="3"/>
        <v>23.04</v>
      </c>
    </row>
    <row r="98" spans="1:5" x14ac:dyDescent="0.25">
      <c r="A98" s="10">
        <v>-1.0699999999999999E-2</v>
      </c>
      <c r="B98" s="10">
        <v>-3.6</v>
      </c>
      <c r="C98" s="10">
        <v>8.5999999999999993E-2</v>
      </c>
      <c r="D98" s="10">
        <f t="shared" si="2"/>
        <v>0.30959999999999999</v>
      </c>
      <c r="E98" s="10">
        <f t="shared" si="3"/>
        <v>12.96</v>
      </c>
    </row>
    <row r="99" spans="1:5" x14ac:dyDescent="0.25">
      <c r="A99" s="10">
        <v>-1.06E-2</v>
      </c>
      <c r="B99" s="10">
        <v>-3.6</v>
      </c>
      <c r="C99" s="10">
        <v>8.5999999999999993E-2</v>
      </c>
      <c r="D99" s="10">
        <f t="shared" si="2"/>
        <v>0.30959999999999999</v>
      </c>
      <c r="E99" s="10">
        <f t="shared" si="3"/>
        <v>12.96</v>
      </c>
    </row>
    <row r="100" spans="1:5" x14ac:dyDescent="0.25">
      <c r="A100" s="10">
        <v>-1.0500000000000001E-2</v>
      </c>
      <c r="B100" s="10">
        <v>-2</v>
      </c>
      <c r="C100" s="10">
        <v>8.1900000000000001E-2</v>
      </c>
      <c r="D100" s="10">
        <f t="shared" si="2"/>
        <v>0.1638</v>
      </c>
      <c r="E100" s="10">
        <f t="shared" si="3"/>
        <v>4</v>
      </c>
    </row>
    <row r="101" spans="1:5" x14ac:dyDescent="0.25">
      <c r="A101" s="10">
        <v>-1.04E-2</v>
      </c>
      <c r="B101" s="10">
        <v>-1.8</v>
      </c>
      <c r="C101" s="10">
        <v>7.9899999999999999E-2</v>
      </c>
      <c r="D101" s="10">
        <f t="shared" si="2"/>
        <v>0.14382</v>
      </c>
      <c r="E101" s="10">
        <f t="shared" si="3"/>
        <v>3.24</v>
      </c>
    </row>
    <row r="102" spans="1:5" x14ac:dyDescent="0.25">
      <c r="A102" s="10">
        <v>-1.03E-2</v>
      </c>
      <c r="B102" s="10">
        <v>-1</v>
      </c>
      <c r="C102" s="10">
        <v>7.3999999999999996E-2</v>
      </c>
      <c r="D102" s="10">
        <f t="shared" si="2"/>
        <v>7.3999999999999996E-2</v>
      </c>
      <c r="E102" s="10">
        <f t="shared" si="3"/>
        <v>1</v>
      </c>
    </row>
    <row r="103" spans="1:5" x14ac:dyDescent="0.25">
      <c r="A103" s="10">
        <v>-1.0200000000000001E-2</v>
      </c>
      <c r="B103" s="10">
        <v>-0.8</v>
      </c>
      <c r="C103" s="10">
        <v>7.1999999999999995E-2</v>
      </c>
      <c r="D103" s="10">
        <f t="shared" si="2"/>
        <v>5.7599999999999998E-2</v>
      </c>
      <c r="E103" s="10">
        <f t="shared" si="3"/>
        <v>0.64000000000000012</v>
      </c>
    </row>
    <row r="104" spans="1:5" x14ac:dyDescent="0.25">
      <c r="A104" s="10">
        <v>-1.01E-2</v>
      </c>
      <c r="B104" s="10">
        <v>0.2</v>
      </c>
      <c r="C104" s="10">
        <v>6.59E-2</v>
      </c>
      <c r="D104" s="10">
        <f t="shared" si="2"/>
        <v>1.3180000000000001E-2</v>
      </c>
      <c r="E104" s="10">
        <f t="shared" si="3"/>
        <v>4.0000000000000008E-2</v>
      </c>
    </row>
    <row r="105" spans="1:5" x14ac:dyDescent="0.25">
      <c r="A105" s="10">
        <v>-0.01</v>
      </c>
      <c r="B105" s="10">
        <v>0.6</v>
      </c>
      <c r="C105" s="10">
        <v>6.59E-2</v>
      </c>
      <c r="D105" s="10">
        <f t="shared" si="2"/>
        <v>3.9539999999999999E-2</v>
      </c>
      <c r="E105" s="10">
        <f t="shared" si="3"/>
        <v>0.36</v>
      </c>
    </row>
    <row r="106" spans="1:5" x14ac:dyDescent="0.25">
      <c r="A106" s="10">
        <v>-9.9000000000000008E-3</v>
      </c>
      <c r="B106" s="10">
        <v>1.6</v>
      </c>
      <c r="C106" s="10">
        <v>0.06</v>
      </c>
      <c r="D106" s="10">
        <f t="shared" si="2"/>
        <v>9.6000000000000002E-2</v>
      </c>
      <c r="E106" s="10">
        <f t="shared" si="3"/>
        <v>2.5600000000000005</v>
      </c>
    </row>
    <row r="107" spans="1:5" x14ac:dyDescent="0.25">
      <c r="A107" s="10">
        <v>-9.7999999999999997E-3</v>
      </c>
      <c r="B107" s="10">
        <v>1.8</v>
      </c>
      <c r="C107" s="10">
        <v>5.8000000000000003E-2</v>
      </c>
      <c r="D107" s="10">
        <f t="shared" si="2"/>
        <v>0.10440000000000001</v>
      </c>
      <c r="E107" s="10">
        <f t="shared" si="3"/>
        <v>3.24</v>
      </c>
    </row>
    <row r="108" spans="1:5" x14ac:dyDescent="0.25">
      <c r="A108" s="10">
        <v>-9.7000000000000003E-3</v>
      </c>
      <c r="B108" s="10">
        <v>3</v>
      </c>
      <c r="C108" s="10">
        <v>5.1999999999999998E-2</v>
      </c>
      <c r="D108" s="10">
        <f t="shared" si="2"/>
        <v>0.156</v>
      </c>
      <c r="E108" s="10">
        <f t="shared" si="3"/>
        <v>9</v>
      </c>
    </row>
    <row r="109" spans="1:5" x14ac:dyDescent="0.25">
      <c r="A109" s="10">
        <v>-9.5999999999999992E-3</v>
      </c>
      <c r="B109" s="10">
        <v>3</v>
      </c>
      <c r="C109" s="10">
        <v>0.05</v>
      </c>
      <c r="D109" s="10">
        <f t="shared" si="2"/>
        <v>0.15000000000000002</v>
      </c>
      <c r="E109" s="10">
        <f t="shared" si="3"/>
        <v>9</v>
      </c>
    </row>
    <row r="110" spans="1:5" x14ac:dyDescent="0.25">
      <c r="A110" s="10">
        <v>-9.4999999999999998E-3</v>
      </c>
      <c r="B110" s="10">
        <v>4.2</v>
      </c>
      <c r="C110" s="10">
        <v>4.3999999999999997E-2</v>
      </c>
      <c r="D110" s="10">
        <f t="shared" si="2"/>
        <v>0.18479999999999999</v>
      </c>
      <c r="E110" s="10">
        <f t="shared" si="3"/>
        <v>17.64</v>
      </c>
    </row>
    <row r="111" spans="1:5" x14ac:dyDescent="0.25">
      <c r="A111" s="10">
        <v>-9.4000000000000004E-3</v>
      </c>
      <c r="B111" s="10">
        <v>4.4000000000000004</v>
      </c>
      <c r="C111" s="10">
        <v>4.2000000000000003E-2</v>
      </c>
      <c r="D111" s="10">
        <f t="shared" si="2"/>
        <v>0.18480000000000002</v>
      </c>
      <c r="E111" s="10">
        <f t="shared" si="3"/>
        <v>19.360000000000003</v>
      </c>
    </row>
    <row r="112" spans="1:5" x14ac:dyDescent="0.25">
      <c r="A112" s="10">
        <v>-9.2999999999999992E-3</v>
      </c>
      <c r="B112" s="10">
        <v>5.2</v>
      </c>
      <c r="C112" s="10">
        <v>3.4000000000000002E-2</v>
      </c>
      <c r="D112" s="10">
        <f t="shared" si="2"/>
        <v>0.17680000000000001</v>
      </c>
      <c r="E112" s="10">
        <f t="shared" si="3"/>
        <v>27.040000000000003</v>
      </c>
    </row>
    <row r="113" spans="1:5" x14ac:dyDescent="0.25">
      <c r="A113" s="10">
        <v>-9.1999999999999998E-3</v>
      </c>
      <c r="B113" s="10">
        <v>5.4</v>
      </c>
      <c r="C113" s="10">
        <v>3.2000000000000001E-2</v>
      </c>
      <c r="D113" s="10">
        <f t="shared" si="2"/>
        <v>0.17280000000000001</v>
      </c>
      <c r="E113" s="10">
        <f t="shared" si="3"/>
        <v>29.160000000000004</v>
      </c>
    </row>
    <row r="114" spans="1:5" x14ac:dyDescent="0.25">
      <c r="A114" s="10">
        <v>-9.1000000000000004E-3</v>
      </c>
      <c r="B114" s="10">
        <v>6.4</v>
      </c>
      <c r="C114" s="10">
        <v>2.5999999999999999E-2</v>
      </c>
      <c r="D114" s="10">
        <f t="shared" si="2"/>
        <v>0.16639999999999999</v>
      </c>
      <c r="E114" s="10">
        <f t="shared" si="3"/>
        <v>40.960000000000008</v>
      </c>
    </row>
    <row r="115" spans="1:5" x14ac:dyDescent="0.25">
      <c r="A115" s="10">
        <v>-8.9999999999999993E-3</v>
      </c>
      <c r="B115" s="10">
        <v>6.6</v>
      </c>
      <c r="C115" s="10">
        <v>2.5999999999999999E-2</v>
      </c>
      <c r="D115" s="10">
        <f t="shared" si="2"/>
        <v>0.17159999999999997</v>
      </c>
      <c r="E115" s="10">
        <f t="shared" si="3"/>
        <v>43.559999999999995</v>
      </c>
    </row>
    <row r="116" spans="1:5" x14ac:dyDescent="0.25">
      <c r="A116" s="10">
        <v>-8.8999999999999999E-3</v>
      </c>
      <c r="B116" s="10">
        <v>7.8</v>
      </c>
      <c r="C116" s="10">
        <v>1.6E-2</v>
      </c>
      <c r="D116" s="10">
        <f t="shared" si="2"/>
        <v>0.12479999999999999</v>
      </c>
      <c r="E116" s="10">
        <f t="shared" si="3"/>
        <v>60.839999999999996</v>
      </c>
    </row>
    <row r="117" spans="1:5" x14ac:dyDescent="0.25">
      <c r="A117" s="10">
        <v>-8.8000000000000005E-3</v>
      </c>
      <c r="B117" s="10">
        <v>7.8</v>
      </c>
      <c r="C117" s="10">
        <v>1.6E-2</v>
      </c>
      <c r="D117" s="10">
        <f t="shared" si="2"/>
        <v>0.12479999999999999</v>
      </c>
      <c r="E117" s="10">
        <f t="shared" si="3"/>
        <v>60.839999999999996</v>
      </c>
    </row>
    <row r="118" spans="1:5" x14ac:dyDescent="0.25">
      <c r="A118" s="10">
        <v>-8.6999999999999994E-3</v>
      </c>
      <c r="B118" s="10">
        <v>8.6</v>
      </c>
      <c r="C118" s="10">
        <v>8.0000000000000002E-3</v>
      </c>
      <c r="D118" s="10">
        <f t="shared" si="2"/>
        <v>6.88E-2</v>
      </c>
      <c r="E118" s="10">
        <f t="shared" si="3"/>
        <v>73.959999999999994</v>
      </c>
    </row>
    <row r="119" spans="1:5" x14ac:dyDescent="0.25">
      <c r="A119" s="10">
        <v>-8.6E-3</v>
      </c>
      <c r="B119" s="10">
        <v>8.8000000000000007</v>
      </c>
      <c r="C119" s="10">
        <v>8.0000000000000002E-3</v>
      </c>
      <c r="D119" s="10">
        <f t="shared" si="2"/>
        <v>7.0400000000000004E-2</v>
      </c>
      <c r="E119" s="10">
        <f t="shared" si="3"/>
        <v>77.440000000000012</v>
      </c>
    </row>
    <row r="120" spans="1:5" x14ac:dyDescent="0.25">
      <c r="A120" s="10">
        <v>-8.5000000000000006E-3</v>
      </c>
      <c r="B120" s="10">
        <v>9.8000000000000007</v>
      </c>
      <c r="C120" s="10">
        <v>0</v>
      </c>
      <c r="D120" s="10">
        <f t="shared" si="2"/>
        <v>0</v>
      </c>
      <c r="E120" s="10">
        <f t="shared" si="3"/>
        <v>96.04000000000002</v>
      </c>
    </row>
    <row r="121" spans="1:5" x14ac:dyDescent="0.25">
      <c r="A121" s="10">
        <v>-8.3999999999999995E-3</v>
      </c>
      <c r="B121" s="10">
        <v>10</v>
      </c>
      <c r="C121" s="10">
        <v>-4.0000000000000001E-3</v>
      </c>
      <c r="D121" s="10">
        <f t="shared" si="2"/>
        <v>0.04</v>
      </c>
      <c r="E121" s="10">
        <f t="shared" si="3"/>
        <v>100</v>
      </c>
    </row>
    <row r="122" spans="1:5" x14ac:dyDescent="0.25">
      <c r="A122" s="10">
        <v>-8.3000000000000001E-3</v>
      </c>
      <c r="B122" s="10">
        <v>10.8</v>
      </c>
      <c r="C122" s="10">
        <v>-0.01</v>
      </c>
      <c r="D122" s="10">
        <f t="shared" si="2"/>
        <v>0.10800000000000001</v>
      </c>
      <c r="E122" s="10">
        <f t="shared" si="3"/>
        <v>116.64000000000001</v>
      </c>
    </row>
    <row r="123" spans="1:5" x14ac:dyDescent="0.25">
      <c r="A123" s="10">
        <v>-8.2000000000000007E-3</v>
      </c>
      <c r="B123" s="10">
        <v>10.6</v>
      </c>
      <c r="C123" s="10">
        <v>-1.2E-2</v>
      </c>
      <c r="D123" s="10">
        <f t="shared" si="2"/>
        <v>0.12720000000000001</v>
      </c>
      <c r="E123" s="10">
        <f t="shared" si="3"/>
        <v>112.36</v>
      </c>
    </row>
    <row r="124" spans="1:5" x14ac:dyDescent="0.25">
      <c r="A124" s="10">
        <v>-8.0999999999999996E-3</v>
      </c>
      <c r="B124" s="10">
        <v>11.8</v>
      </c>
      <c r="C124" s="10">
        <v>-0.02</v>
      </c>
      <c r="D124" s="10">
        <f t="shared" si="2"/>
        <v>0.23600000000000002</v>
      </c>
      <c r="E124" s="10">
        <f t="shared" si="3"/>
        <v>139.24</v>
      </c>
    </row>
    <row r="125" spans="1:5" x14ac:dyDescent="0.25">
      <c r="A125" s="10">
        <v>-8.0000000000000002E-3</v>
      </c>
      <c r="B125" s="10">
        <v>12</v>
      </c>
      <c r="C125" s="10">
        <v>-0.02</v>
      </c>
      <c r="D125" s="10">
        <f t="shared" si="2"/>
        <v>0.24</v>
      </c>
      <c r="E125" s="10">
        <f t="shared" si="3"/>
        <v>144</v>
      </c>
    </row>
    <row r="126" spans="1:5" x14ac:dyDescent="0.25">
      <c r="A126" s="10">
        <v>-7.9000000000000008E-3</v>
      </c>
      <c r="B126" s="10">
        <v>12.8</v>
      </c>
      <c r="C126" s="10">
        <v>-2.8000000000000001E-2</v>
      </c>
      <c r="D126" s="10">
        <f t="shared" si="2"/>
        <v>0.35840000000000005</v>
      </c>
      <c r="E126" s="10">
        <f t="shared" si="3"/>
        <v>163.84000000000003</v>
      </c>
    </row>
    <row r="127" spans="1:5" x14ac:dyDescent="0.25">
      <c r="A127" s="10">
        <v>-7.7999999999999996E-3</v>
      </c>
      <c r="B127" s="10">
        <v>12.8</v>
      </c>
      <c r="C127" s="10">
        <v>-2.8000000000000001E-2</v>
      </c>
      <c r="D127" s="10">
        <f t="shared" si="2"/>
        <v>0.35840000000000005</v>
      </c>
      <c r="E127" s="10">
        <f t="shared" si="3"/>
        <v>163.84000000000003</v>
      </c>
    </row>
    <row r="128" spans="1:5" x14ac:dyDescent="0.25">
      <c r="A128" s="10">
        <v>-7.7000000000000002E-3</v>
      </c>
      <c r="B128" s="10">
        <v>14.2</v>
      </c>
      <c r="C128" s="10">
        <v>-3.5999999999999997E-2</v>
      </c>
      <c r="D128" s="10">
        <f t="shared" si="2"/>
        <v>0.51119999999999999</v>
      </c>
      <c r="E128" s="10">
        <f t="shared" si="3"/>
        <v>201.64</v>
      </c>
    </row>
    <row r="129" spans="1:5" x14ac:dyDescent="0.25">
      <c r="A129" s="10">
        <v>-7.6E-3</v>
      </c>
      <c r="B129" s="10">
        <v>14.4</v>
      </c>
      <c r="C129" s="10">
        <v>-3.7999999999999999E-2</v>
      </c>
      <c r="D129" s="10">
        <f t="shared" si="2"/>
        <v>0.54720000000000002</v>
      </c>
      <c r="E129" s="10">
        <f t="shared" si="3"/>
        <v>207.36</v>
      </c>
    </row>
    <row r="130" spans="1:5" x14ac:dyDescent="0.25">
      <c r="A130" s="10">
        <v>-7.4999999999999997E-3</v>
      </c>
      <c r="B130" s="10">
        <v>14.8</v>
      </c>
      <c r="C130" s="10">
        <v>-4.3999999999999997E-2</v>
      </c>
      <c r="D130" s="10">
        <f t="shared" si="2"/>
        <v>0.6512</v>
      </c>
      <c r="E130" s="10">
        <f t="shared" si="3"/>
        <v>219.04000000000002</v>
      </c>
    </row>
    <row r="131" spans="1:5" x14ac:dyDescent="0.25">
      <c r="A131" s="10">
        <v>-7.4000000000000003E-3</v>
      </c>
      <c r="B131" s="10">
        <v>14.8</v>
      </c>
      <c r="C131" s="10">
        <v>-4.3999999999999997E-2</v>
      </c>
      <c r="D131" s="10">
        <f t="shared" ref="D131:D168" si="4">ABS(B131*C131)</f>
        <v>0.6512</v>
      </c>
      <c r="E131" s="10">
        <f t="shared" ref="E131:E168" si="5">B131*B131</f>
        <v>219.04000000000002</v>
      </c>
    </row>
    <row r="132" spans="1:5" x14ac:dyDescent="0.25">
      <c r="A132" s="10">
        <v>-7.3000000000000001E-3</v>
      </c>
      <c r="B132" s="10">
        <v>15.6</v>
      </c>
      <c r="C132" s="10">
        <v>-5.3999999999999999E-2</v>
      </c>
      <c r="D132" s="10">
        <f t="shared" si="4"/>
        <v>0.84239999999999993</v>
      </c>
      <c r="E132" s="10">
        <f t="shared" si="5"/>
        <v>243.35999999999999</v>
      </c>
    </row>
    <row r="133" spans="1:5" x14ac:dyDescent="0.25">
      <c r="A133" s="10">
        <v>-7.1999999999999998E-3</v>
      </c>
      <c r="B133" s="10">
        <v>15.6</v>
      </c>
      <c r="C133" s="10">
        <v>-5.3999999999999999E-2</v>
      </c>
      <c r="D133" s="10">
        <f t="shared" si="4"/>
        <v>0.84239999999999993</v>
      </c>
      <c r="E133" s="10">
        <f t="shared" si="5"/>
        <v>243.35999999999999</v>
      </c>
    </row>
    <row r="134" spans="1:5" x14ac:dyDescent="0.25">
      <c r="A134" s="10">
        <v>-7.1000000000000004E-3</v>
      </c>
      <c r="B134" s="10">
        <v>16</v>
      </c>
      <c r="C134" s="10">
        <v>-6.2E-2</v>
      </c>
      <c r="D134" s="10">
        <f t="shared" si="4"/>
        <v>0.99199999999999999</v>
      </c>
      <c r="E134" s="10">
        <f t="shared" si="5"/>
        <v>256</v>
      </c>
    </row>
    <row r="135" spans="1:5" x14ac:dyDescent="0.25">
      <c r="A135" s="10">
        <v>-7.0000000000000001E-3</v>
      </c>
      <c r="B135" s="10">
        <v>16.2</v>
      </c>
      <c r="C135" s="10">
        <v>-6.2E-2</v>
      </c>
      <c r="D135" s="10">
        <f t="shared" si="4"/>
        <v>1.0044</v>
      </c>
      <c r="E135" s="10">
        <f t="shared" si="5"/>
        <v>262.44</v>
      </c>
    </row>
    <row r="136" spans="1:5" x14ac:dyDescent="0.25">
      <c r="A136" s="10">
        <v>-6.8999999999999999E-3</v>
      </c>
      <c r="B136" s="10">
        <v>16.600000000000001</v>
      </c>
      <c r="C136" s="10">
        <v>-6.8000000000000005E-2</v>
      </c>
      <c r="D136" s="10">
        <f t="shared" si="4"/>
        <v>1.1288000000000002</v>
      </c>
      <c r="E136" s="10">
        <f t="shared" si="5"/>
        <v>275.56000000000006</v>
      </c>
    </row>
    <row r="137" spans="1:5" x14ac:dyDescent="0.25">
      <c r="A137" s="10">
        <v>-6.7999999999999996E-3</v>
      </c>
      <c r="B137" s="10">
        <v>16.600000000000001</v>
      </c>
      <c r="C137" s="10">
        <v>-7.0000000000000007E-2</v>
      </c>
      <c r="D137" s="10">
        <f t="shared" si="4"/>
        <v>1.1620000000000001</v>
      </c>
      <c r="E137" s="10">
        <f t="shared" si="5"/>
        <v>275.56000000000006</v>
      </c>
    </row>
    <row r="138" spans="1:5" x14ac:dyDescent="0.25">
      <c r="A138" s="10">
        <v>-6.7000000000000002E-3</v>
      </c>
      <c r="B138" s="10">
        <v>16.8</v>
      </c>
      <c r="C138" s="10">
        <v>-7.5899999999999995E-2</v>
      </c>
      <c r="D138" s="10">
        <f t="shared" si="4"/>
        <v>1.27512</v>
      </c>
      <c r="E138" s="10">
        <f t="shared" si="5"/>
        <v>282.24</v>
      </c>
    </row>
    <row r="139" spans="1:5" x14ac:dyDescent="0.25">
      <c r="A139" s="10">
        <v>-6.6E-3</v>
      </c>
      <c r="B139" s="10">
        <v>17</v>
      </c>
      <c r="C139" s="10">
        <v>-7.5899999999999995E-2</v>
      </c>
      <c r="D139" s="10">
        <f t="shared" si="4"/>
        <v>1.2903</v>
      </c>
      <c r="E139" s="10">
        <f t="shared" si="5"/>
        <v>289</v>
      </c>
    </row>
    <row r="140" spans="1:5" x14ac:dyDescent="0.25">
      <c r="A140" s="10">
        <v>-6.4999999999999997E-3</v>
      </c>
      <c r="B140" s="10">
        <v>16.8</v>
      </c>
      <c r="C140" s="10">
        <v>-8.1900000000000001E-2</v>
      </c>
      <c r="D140" s="10">
        <f t="shared" si="4"/>
        <v>1.37592</v>
      </c>
      <c r="E140" s="10">
        <f t="shared" si="5"/>
        <v>282.24</v>
      </c>
    </row>
    <row r="141" spans="1:5" x14ac:dyDescent="0.25">
      <c r="A141" s="10">
        <v>-6.4000000000000003E-3</v>
      </c>
      <c r="B141" s="10">
        <v>17</v>
      </c>
      <c r="C141" s="10">
        <v>-8.4000000000000005E-2</v>
      </c>
      <c r="D141" s="10">
        <f t="shared" si="4"/>
        <v>1.4280000000000002</v>
      </c>
      <c r="E141" s="10">
        <f t="shared" si="5"/>
        <v>289</v>
      </c>
    </row>
    <row r="142" spans="1:5" x14ac:dyDescent="0.25">
      <c r="A142" s="10">
        <v>-6.3E-3</v>
      </c>
      <c r="B142" s="10">
        <v>17.2</v>
      </c>
      <c r="C142" s="10">
        <v>-8.7900000000000006E-2</v>
      </c>
      <c r="D142" s="10">
        <f t="shared" si="4"/>
        <v>1.5118800000000001</v>
      </c>
      <c r="E142" s="10">
        <f t="shared" si="5"/>
        <v>295.83999999999997</v>
      </c>
    </row>
    <row r="143" spans="1:5" x14ac:dyDescent="0.25">
      <c r="A143" s="10">
        <v>-6.1999999999999998E-3</v>
      </c>
      <c r="B143" s="10">
        <v>17.2</v>
      </c>
      <c r="C143" s="10">
        <v>-0.09</v>
      </c>
      <c r="D143" s="10">
        <f t="shared" si="4"/>
        <v>1.5479999999999998</v>
      </c>
      <c r="E143" s="10">
        <f t="shared" si="5"/>
        <v>295.83999999999997</v>
      </c>
    </row>
    <row r="144" spans="1:5" x14ac:dyDescent="0.25">
      <c r="A144" s="10">
        <v>-6.1000000000000004E-3</v>
      </c>
      <c r="B144" s="10">
        <v>17.399999999999999</v>
      </c>
      <c r="C144" s="10">
        <v>-9.4E-2</v>
      </c>
      <c r="D144" s="10">
        <f t="shared" si="4"/>
        <v>1.6355999999999999</v>
      </c>
      <c r="E144" s="10">
        <f t="shared" si="5"/>
        <v>302.75999999999993</v>
      </c>
    </row>
    <row r="145" spans="1:5" x14ac:dyDescent="0.25">
      <c r="A145" s="10">
        <v>-6.0000000000000001E-3</v>
      </c>
      <c r="B145" s="10">
        <v>17</v>
      </c>
      <c r="C145" s="10">
        <v>-9.4E-2</v>
      </c>
      <c r="D145" s="10">
        <f t="shared" si="4"/>
        <v>1.5980000000000001</v>
      </c>
      <c r="E145" s="10">
        <f t="shared" si="5"/>
        <v>289</v>
      </c>
    </row>
    <row r="146" spans="1:5" x14ac:dyDescent="0.25">
      <c r="A146" s="10">
        <v>-5.8999999999999999E-3</v>
      </c>
      <c r="B146" s="10">
        <v>17.399999999999999</v>
      </c>
      <c r="C146" s="10">
        <v>-9.8000000000000004E-2</v>
      </c>
      <c r="D146" s="10">
        <f t="shared" si="4"/>
        <v>1.7051999999999998</v>
      </c>
      <c r="E146" s="10">
        <f t="shared" si="5"/>
        <v>302.75999999999993</v>
      </c>
    </row>
    <row r="147" spans="1:5" x14ac:dyDescent="0.25">
      <c r="A147" s="10">
        <v>-5.7999999999999996E-3</v>
      </c>
      <c r="B147" s="10">
        <v>17.2</v>
      </c>
      <c r="C147" s="10">
        <v>-0.1</v>
      </c>
      <c r="D147" s="10">
        <f t="shared" si="4"/>
        <v>1.72</v>
      </c>
      <c r="E147" s="10">
        <f t="shared" si="5"/>
        <v>295.83999999999997</v>
      </c>
    </row>
    <row r="148" spans="1:5" x14ac:dyDescent="0.25">
      <c r="A148" s="10">
        <v>-5.7000000000000002E-3</v>
      </c>
      <c r="B148" s="10">
        <v>17</v>
      </c>
      <c r="C148" s="10">
        <v>-0.10199999999999999</v>
      </c>
      <c r="D148" s="10">
        <f t="shared" si="4"/>
        <v>1.734</v>
      </c>
      <c r="E148" s="10">
        <f t="shared" si="5"/>
        <v>289</v>
      </c>
    </row>
    <row r="149" spans="1:5" x14ac:dyDescent="0.25">
      <c r="A149" s="10">
        <v>-5.5999999999999999E-3</v>
      </c>
      <c r="B149" s="10">
        <v>17.2</v>
      </c>
      <c r="C149" s="10">
        <v>-0.104</v>
      </c>
      <c r="D149" s="10">
        <f t="shared" si="4"/>
        <v>1.7887999999999999</v>
      </c>
      <c r="E149" s="10">
        <f t="shared" si="5"/>
        <v>295.83999999999997</v>
      </c>
    </row>
    <row r="150" spans="1:5" x14ac:dyDescent="0.25">
      <c r="A150" s="10">
        <v>-5.4999999999999997E-3</v>
      </c>
      <c r="B150" s="10">
        <v>17</v>
      </c>
      <c r="C150" s="10">
        <v>-0.108</v>
      </c>
      <c r="D150" s="10">
        <f t="shared" si="4"/>
        <v>1.8360000000000001</v>
      </c>
      <c r="E150" s="10">
        <f t="shared" si="5"/>
        <v>289</v>
      </c>
    </row>
    <row r="151" spans="1:5" x14ac:dyDescent="0.25">
      <c r="A151" s="10">
        <v>-5.4000000000000003E-3</v>
      </c>
      <c r="B151" s="10">
        <v>17</v>
      </c>
      <c r="C151" s="10">
        <v>-0.108</v>
      </c>
      <c r="D151" s="10">
        <f t="shared" si="4"/>
        <v>1.8360000000000001</v>
      </c>
      <c r="E151" s="10">
        <f t="shared" si="5"/>
        <v>289</v>
      </c>
    </row>
    <row r="152" spans="1:5" x14ac:dyDescent="0.25">
      <c r="A152" s="10">
        <v>-5.3E-3</v>
      </c>
      <c r="B152" s="10">
        <v>17.2</v>
      </c>
      <c r="C152" s="10">
        <v>-0.11</v>
      </c>
      <c r="D152" s="10">
        <f t="shared" si="4"/>
        <v>1.8919999999999999</v>
      </c>
      <c r="E152" s="10">
        <f t="shared" si="5"/>
        <v>295.83999999999997</v>
      </c>
    </row>
    <row r="153" spans="1:5" x14ac:dyDescent="0.25">
      <c r="A153" s="10">
        <v>-5.1999999999999998E-3</v>
      </c>
      <c r="B153" s="10">
        <v>17</v>
      </c>
      <c r="C153" s="10">
        <v>-0.112</v>
      </c>
      <c r="D153" s="10">
        <f t="shared" si="4"/>
        <v>1.9040000000000001</v>
      </c>
      <c r="E153" s="10">
        <f t="shared" si="5"/>
        <v>289</v>
      </c>
    </row>
    <row r="154" spans="1:5" x14ac:dyDescent="0.25">
      <c r="A154" s="10">
        <v>-5.1000000000000004E-3</v>
      </c>
      <c r="B154" s="10">
        <v>16.8</v>
      </c>
      <c r="C154" s="10">
        <v>-0.114</v>
      </c>
      <c r="D154" s="10">
        <f t="shared" si="4"/>
        <v>1.9152000000000002</v>
      </c>
      <c r="E154" s="10">
        <f t="shared" si="5"/>
        <v>282.24</v>
      </c>
    </row>
    <row r="155" spans="1:5" x14ac:dyDescent="0.25">
      <c r="A155" s="10">
        <v>-5.0000000000000001E-3</v>
      </c>
      <c r="B155" s="10">
        <v>16.8</v>
      </c>
      <c r="C155" s="10">
        <v>-0.11600000000000001</v>
      </c>
      <c r="D155" s="10">
        <f t="shared" si="4"/>
        <v>1.9488000000000001</v>
      </c>
      <c r="E155" s="10">
        <f t="shared" si="5"/>
        <v>282.24</v>
      </c>
    </row>
    <row r="156" spans="1:5" x14ac:dyDescent="0.25">
      <c r="A156" s="10">
        <v>-4.8999999999999998E-3</v>
      </c>
      <c r="B156" s="10">
        <v>16.399999999999999</v>
      </c>
      <c r="C156" s="10">
        <v>-0.11600000000000001</v>
      </c>
      <c r="D156" s="10">
        <f t="shared" si="4"/>
        <v>1.9023999999999999</v>
      </c>
      <c r="E156" s="10">
        <f t="shared" si="5"/>
        <v>268.95999999999998</v>
      </c>
    </row>
    <row r="157" spans="1:5" x14ac:dyDescent="0.25">
      <c r="A157" s="10">
        <v>-4.7999999999999996E-3</v>
      </c>
      <c r="B157" s="10">
        <v>16.2</v>
      </c>
      <c r="C157" s="10">
        <v>-0.11600000000000001</v>
      </c>
      <c r="D157" s="10">
        <f t="shared" si="4"/>
        <v>1.8792</v>
      </c>
      <c r="E157" s="10">
        <f t="shared" si="5"/>
        <v>262.44</v>
      </c>
    </row>
    <row r="158" spans="1:5" x14ac:dyDescent="0.25">
      <c r="A158" s="10">
        <v>-4.7000000000000002E-3</v>
      </c>
      <c r="B158" s="10">
        <v>15.8</v>
      </c>
      <c r="C158" s="10">
        <v>-0.11799999999999999</v>
      </c>
      <c r="D158" s="10">
        <f t="shared" si="4"/>
        <v>1.8644000000000001</v>
      </c>
      <c r="E158" s="10">
        <f t="shared" si="5"/>
        <v>249.64000000000001</v>
      </c>
    </row>
    <row r="159" spans="1:5" x14ac:dyDescent="0.25">
      <c r="A159" s="10">
        <v>-4.5999999999999999E-3</v>
      </c>
      <c r="B159" s="10">
        <v>15.8</v>
      </c>
      <c r="C159" s="10">
        <v>-0.12</v>
      </c>
      <c r="D159" s="10">
        <f t="shared" si="4"/>
        <v>1.8959999999999999</v>
      </c>
      <c r="E159" s="10">
        <f t="shared" si="5"/>
        <v>249.64000000000001</v>
      </c>
    </row>
    <row r="160" spans="1:5" x14ac:dyDescent="0.25">
      <c r="A160" s="10">
        <v>-4.4999999999999997E-3</v>
      </c>
      <c r="B160" s="10">
        <v>15.2</v>
      </c>
      <c r="C160" s="10">
        <v>-0.11799999999999999</v>
      </c>
      <c r="D160" s="10">
        <f t="shared" si="4"/>
        <v>1.7935999999999999</v>
      </c>
      <c r="E160" s="10">
        <f t="shared" si="5"/>
        <v>231.04</v>
      </c>
    </row>
    <row r="161" spans="1:5" x14ac:dyDescent="0.25">
      <c r="A161" s="10">
        <v>-4.4000000000000003E-3</v>
      </c>
      <c r="B161" s="10">
        <v>15.2</v>
      </c>
      <c r="C161" s="10">
        <v>-0.12</v>
      </c>
      <c r="D161" s="10">
        <f t="shared" si="4"/>
        <v>1.8239999999999998</v>
      </c>
      <c r="E161" s="10">
        <f t="shared" si="5"/>
        <v>231.04</v>
      </c>
    </row>
    <row r="162" spans="1:5" x14ac:dyDescent="0.25">
      <c r="A162" s="10">
        <v>-4.3E-3</v>
      </c>
      <c r="B162" s="10">
        <v>14.6</v>
      </c>
      <c r="C162" s="10">
        <v>-0.11799999999999999</v>
      </c>
      <c r="D162" s="10">
        <f t="shared" si="4"/>
        <v>1.7227999999999999</v>
      </c>
      <c r="E162" s="10">
        <f t="shared" si="5"/>
        <v>213.16</v>
      </c>
    </row>
    <row r="163" spans="1:5" x14ac:dyDescent="0.25">
      <c r="A163" s="10">
        <v>-4.1999999999999997E-3</v>
      </c>
      <c r="B163" s="10">
        <v>14.6</v>
      </c>
      <c r="C163" s="10">
        <v>-0.12</v>
      </c>
      <c r="D163" s="10">
        <f t="shared" si="4"/>
        <v>1.752</v>
      </c>
      <c r="E163" s="10">
        <f t="shared" si="5"/>
        <v>213.16</v>
      </c>
    </row>
    <row r="164" spans="1:5" x14ac:dyDescent="0.25">
      <c r="A164" s="10">
        <v>-4.1000000000000003E-3</v>
      </c>
      <c r="B164" s="10">
        <v>13.8</v>
      </c>
      <c r="C164" s="10">
        <v>-0.12</v>
      </c>
      <c r="D164" s="10">
        <f t="shared" si="4"/>
        <v>1.6559999999999999</v>
      </c>
      <c r="E164" s="10">
        <f t="shared" si="5"/>
        <v>190.44000000000003</v>
      </c>
    </row>
    <row r="165" spans="1:5" x14ac:dyDescent="0.25">
      <c r="A165" s="10">
        <v>-4.0000000000000001E-3</v>
      </c>
      <c r="B165" s="10">
        <v>13.8</v>
      </c>
      <c r="C165" s="10">
        <v>-0.12</v>
      </c>
      <c r="D165" s="10">
        <f t="shared" si="4"/>
        <v>1.6559999999999999</v>
      </c>
      <c r="E165" s="10">
        <f t="shared" si="5"/>
        <v>190.44000000000003</v>
      </c>
    </row>
    <row r="166" spans="1:5" x14ac:dyDescent="0.25">
      <c r="A166" s="10">
        <v>-3.8999999999999998E-3</v>
      </c>
      <c r="B166" s="10">
        <v>13</v>
      </c>
      <c r="C166" s="10">
        <v>-0.11799999999999999</v>
      </c>
      <c r="D166" s="10">
        <f t="shared" si="4"/>
        <v>1.5339999999999998</v>
      </c>
      <c r="E166" s="10">
        <f t="shared" si="5"/>
        <v>169</v>
      </c>
    </row>
    <row r="167" spans="1:5" x14ac:dyDescent="0.25">
      <c r="A167" s="10">
        <v>-3.8E-3</v>
      </c>
      <c r="B167" s="10">
        <v>13</v>
      </c>
      <c r="C167" s="10">
        <v>-0.11799999999999999</v>
      </c>
      <c r="D167" s="10">
        <f t="shared" si="4"/>
        <v>1.5339999999999998</v>
      </c>
      <c r="E167" s="10">
        <f t="shared" si="5"/>
        <v>169</v>
      </c>
    </row>
    <row r="168" spans="1:5" x14ac:dyDescent="0.25">
      <c r="A168" s="10">
        <v>-3.7000000000000002E-3</v>
      </c>
      <c r="B168" s="10">
        <v>12.2</v>
      </c>
      <c r="C168" s="10">
        <v>-0.11799999999999999</v>
      </c>
      <c r="D168" s="10">
        <f t="shared" si="4"/>
        <v>1.4395999999999998</v>
      </c>
      <c r="E168" s="10">
        <f t="shared" si="5"/>
        <v>148.83999999999997</v>
      </c>
    </row>
    <row r="169" spans="1:5" x14ac:dyDescent="0.25">
      <c r="A169" s="10">
        <v>-3.5999999999999999E-3</v>
      </c>
      <c r="B169" s="10">
        <v>11.8</v>
      </c>
      <c r="C169" s="10">
        <v>-0.11600000000000001</v>
      </c>
    </row>
    <row r="170" spans="1:5" x14ac:dyDescent="0.25">
      <c r="A170" s="10">
        <v>-3.5000000000000001E-3</v>
      </c>
      <c r="B170" s="10">
        <v>11</v>
      </c>
      <c r="C170" s="10">
        <v>-0.11799999999999999</v>
      </c>
    </row>
    <row r="171" spans="1:5" x14ac:dyDescent="0.25">
      <c r="A171" s="10">
        <v>-3.3999999999999998E-3</v>
      </c>
      <c r="B171" s="10">
        <v>10.8</v>
      </c>
      <c r="C171" s="10">
        <v>-0.11600000000000001</v>
      </c>
    </row>
    <row r="172" spans="1:5" x14ac:dyDescent="0.25">
      <c r="A172" s="10">
        <v>-3.3E-3</v>
      </c>
      <c r="B172" s="10">
        <v>9.6</v>
      </c>
      <c r="C172" s="10">
        <v>-0.112</v>
      </c>
    </row>
    <row r="173" spans="1:5" x14ac:dyDescent="0.25">
      <c r="A173" s="10">
        <v>-3.2000000000000002E-3</v>
      </c>
      <c r="B173" s="10">
        <v>9.6</v>
      </c>
      <c r="C173" s="10">
        <v>-0.112</v>
      </c>
    </row>
    <row r="174" spans="1:5" x14ac:dyDescent="0.25">
      <c r="A174" s="10">
        <v>-3.0999999999999999E-3</v>
      </c>
      <c r="B174" s="10">
        <v>8.4</v>
      </c>
      <c r="C174" s="10">
        <v>-0.108</v>
      </c>
    </row>
    <row r="175" spans="1:5" x14ac:dyDescent="0.25">
      <c r="A175" s="10">
        <v>-3.0000000000000001E-3</v>
      </c>
      <c r="B175" s="10">
        <v>8.1999999999999993</v>
      </c>
      <c r="C175" s="10">
        <v>-0.11</v>
      </c>
    </row>
    <row r="176" spans="1:5" x14ac:dyDescent="0.25">
      <c r="A176" s="10">
        <v>-2.8999999999999998E-3</v>
      </c>
      <c r="B176" s="10">
        <v>7.2</v>
      </c>
      <c r="C176" s="10">
        <v>-0.104</v>
      </c>
    </row>
    <row r="177" spans="1:3" x14ac:dyDescent="0.25">
      <c r="A177" s="10">
        <v>-2.8E-3</v>
      </c>
      <c r="B177" s="10">
        <v>7.2</v>
      </c>
      <c r="C177" s="10">
        <v>-0.104</v>
      </c>
    </row>
    <row r="178" spans="1:3" x14ac:dyDescent="0.25">
      <c r="A178" s="10">
        <v>-2.7000000000000001E-3</v>
      </c>
      <c r="B178" s="10">
        <v>6.4</v>
      </c>
      <c r="C178" s="10">
        <v>-0.1</v>
      </c>
    </row>
    <row r="179" spans="1:3" x14ac:dyDescent="0.25">
      <c r="A179" s="10">
        <v>-2.5999999999999999E-3</v>
      </c>
      <c r="B179" s="10">
        <v>6.2</v>
      </c>
      <c r="C179" s="10">
        <v>-9.8000000000000004E-2</v>
      </c>
    </row>
    <row r="180" spans="1:3" x14ac:dyDescent="0.25">
      <c r="A180" s="10">
        <v>-2.5000000000000001E-3</v>
      </c>
      <c r="B180" s="10">
        <v>5.2</v>
      </c>
      <c r="C180" s="10">
        <v>-9.4E-2</v>
      </c>
    </row>
    <row r="181" spans="1:3" x14ac:dyDescent="0.25">
      <c r="A181" s="10">
        <v>-2.3999999999999998E-3</v>
      </c>
      <c r="B181" s="10">
        <v>5</v>
      </c>
      <c r="C181" s="10">
        <v>-9.1999999999999998E-2</v>
      </c>
    </row>
    <row r="182" spans="1:3" x14ac:dyDescent="0.25">
      <c r="A182" s="10">
        <v>-2.3E-3</v>
      </c>
      <c r="B182" s="10">
        <v>4</v>
      </c>
      <c r="C182" s="10">
        <v>-8.7900000000000006E-2</v>
      </c>
    </row>
    <row r="183" spans="1:3" x14ac:dyDescent="0.25">
      <c r="A183" s="10">
        <v>-2.2000000000000001E-3</v>
      </c>
      <c r="B183" s="10">
        <v>3.8</v>
      </c>
      <c r="C183" s="10">
        <v>-8.7900000000000006E-2</v>
      </c>
    </row>
    <row r="184" spans="1:3" x14ac:dyDescent="0.25">
      <c r="A184" s="10">
        <v>-2.0999999999999999E-3</v>
      </c>
      <c r="B184" s="10">
        <v>2</v>
      </c>
      <c r="C184" s="10">
        <v>-8.1900000000000001E-2</v>
      </c>
    </row>
    <row r="185" spans="1:3" x14ac:dyDescent="0.25">
      <c r="A185" s="10">
        <v>-2E-3</v>
      </c>
      <c r="B185" s="10">
        <v>1.8</v>
      </c>
      <c r="C185" s="10">
        <v>-7.9899999999999999E-2</v>
      </c>
    </row>
    <row r="186" spans="1:3" x14ac:dyDescent="0.25">
      <c r="A186" s="10">
        <v>-1.9E-3</v>
      </c>
      <c r="B186" s="10">
        <v>1</v>
      </c>
      <c r="C186" s="10">
        <v>-7.3999999999999996E-2</v>
      </c>
    </row>
    <row r="187" spans="1:3" x14ac:dyDescent="0.25">
      <c r="A187" s="10">
        <v>-1.8E-3</v>
      </c>
      <c r="B187" s="10">
        <v>0.8</v>
      </c>
      <c r="C187" s="10">
        <v>-7.3999999999999996E-2</v>
      </c>
    </row>
    <row r="188" spans="1:3" x14ac:dyDescent="0.25">
      <c r="A188" s="10">
        <v>-1.6999999999999999E-3</v>
      </c>
      <c r="B188" s="10">
        <v>-0.4</v>
      </c>
      <c r="C188" s="10">
        <v>-6.8000000000000005E-2</v>
      </c>
    </row>
    <row r="189" spans="1:3" x14ac:dyDescent="0.25">
      <c r="A189" s="10">
        <v>-1.6000000000000001E-3</v>
      </c>
      <c r="B189" s="10">
        <v>-0.4</v>
      </c>
      <c r="C189" s="10">
        <v>-6.8000000000000005E-2</v>
      </c>
    </row>
    <row r="190" spans="1:3" x14ac:dyDescent="0.25">
      <c r="A190" s="10">
        <v>-1.5E-3</v>
      </c>
      <c r="B190" s="10">
        <v>-1.6</v>
      </c>
      <c r="C190" s="10">
        <v>-0.06</v>
      </c>
    </row>
    <row r="191" spans="1:3" x14ac:dyDescent="0.25">
      <c r="A191" s="10">
        <v>-1.4E-3</v>
      </c>
      <c r="B191" s="10">
        <v>-1.6</v>
      </c>
      <c r="C191" s="10">
        <v>-5.8000000000000003E-2</v>
      </c>
    </row>
    <row r="192" spans="1:3" x14ac:dyDescent="0.25">
      <c r="A192" s="10">
        <v>-1.2999999999999999E-3</v>
      </c>
      <c r="B192" s="10">
        <v>-2.8</v>
      </c>
      <c r="C192" s="10">
        <v>-5.1999999999999998E-2</v>
      </c>
    </row>
    <row r="193" spans="1:3" x14ac:dyDescent="0.25">
      <c r="A193" s="10">
        <v>-1.1999999999999999E-3</v>
      </c>
      <c r="B193" s="10">
        <v>-3</v>
      </c>
      <c r="C193" s="10">
        <v>-0.05</v>
      </c>
    </row>
    <row r="194" spans="1:3" x14ac:dyDescent="0.25">
      <c r="A194" s="10">
        <v>-1.1000000000000001E-3</v>
      </c>
      <c r="B194" s="10">
        <v>-4</v>
      </c>
      <c r="C194" s="10">
        <v>-4.3999999999999997E-2</v>
      </c>
    </row>
    <row r="195" spans="1:3" x14ac:dyDescent="0.25">
      <c r="A195" s="10">
        <v>-9.999989999999999E-4</v>
      </c>
      <c r="B195" s="10">
        <v>-4</v>
      </c>
      <c r="C195" s="10">
        <v>-4.2000000000000003E-2</v>
      </c>
    </row>
    <row r="196" spans="1:3" x14ac:dyDescent="0.25">
      <c r="A196" s="10">
        <v>-8.9999899999999996E-4</v>
      </c>
      <c r="B196" s="10">
        <v>-5.2</v>
      </c>
      <c r="C196" s="10">
        <v>-3.5999999999999997E-2</v>
      </c>
    </row>
    <row r="197" spans="1:3" x14ac:dyDescent="0.25">
      <c r="A197" s="10">
        <v>-7.9999900000000002E-4</v>
      </c>
      <c r="B197" s="10">
        <v>-5.4</v>
      </c>
      <c r="C197" s="10">
        <v>-3.4000000000000002E-2</v>
      </c>
    </row>
    <row r="198" spans="1:3" x14ac:dyDescent="0.25">
      <c r="A198" s="10">
        <v>-6.9999899999999998E-4</v>
      </c>
      <c r="B198" s="10">
        <v>-6.4</v>
      </c>
      <c r="C198" s="10">
        <v>-2.5999999999999999E-2</v>
      </c>
    </row>
    <row r="199" spans="1:3" x14ac:dyDescent="0.25">
      <c r="A199" s="10">
        <v>-5.9999900000000004E-4</v>
      </c>
      <c r="B199" s="10">
        <v>-6.6</v>
      </c>
      <c r="C199" s="10">
        <v>-2.5999999999999999E-2</v>
      </c>
    </row>
    <row r="200" spans="1:3" x14ac:dyDescent="0.25">
      <c r="A200" s="10">
        <v>-4.9999899999999999E-4</v>
      </c>
      <c r="B200" s="10">
        <v>-7.6</v>
      </c>
      <c r="C200" s="10">
        <v>-1.7999999999999999E-2</v>
      </c>
    </row>
    <row r="201" spans="1:3" x14ac:dyDescent="0.25">
      <c r="A201" s="10">
        <v>-3.99999E-4</v>
      </c>
      <c r="B201" s="10">
        <v>-7.6</v>
      </c>
      <c r="C201" s="10">
        <v>-1.6E-2</v>
      </c>
    </row>
    <row r="202" spans="1:3" x14ac:dyDescent="0.25">
      <c r="A202" s="10">
        <v>-2.9999900000000001E-4</v>
      </c>
      <c r="B202" s="10">
        <v>-8.8000000000000007</v>
      </c>
      <c r="C202" s="10">
        <v>-0.01</v>
      </c>
    </row>
    <row r="203" spans="1:3" x14ac:dyDescent="0.25">
      <c r="A203" s="10">
        <v>-1.9999899999999999E-4</v>
      </c>
      <c r="B203" s="10">
        <v>-8.8000000000000007</v>
      </c>
      <c r="C203" s="10">
        <v>-8.0000000000000002E-3</v>
      </c>
    </row>
    <row r="204" spans="1:3" x14ac:dyDescent="0.25">
      <c r="A204" s="10">
        <v>-9.9999000000000003E-5</v>
      </c>
      <c r="B204" s="10">
        <v>-10</v>
      </c>
      <c r="C204" s="10">
        <v>2E-3</v>
      </c>
    </row>
    <row r="205" spans="1:3" x14ac:dyDescent="0.25">
      <c r="A205" s="10">
        <v>8.1509300000000005E-10</v>
      </c>
      <c r="B205" s="10">
        <v>-10</v>
      </c>
      <c r="C205" s="10">
        <v>2E-3</v>
      </c>
    </row>
    <row r="206" spans="1:3" x14ac:dyDescent="0.25">
      <c r="A206" s="10">
        <v>1.0000099999999999E-4</v>
      </c>
      <c r="B206" s="10">
        <v>-10.6</v>
      </c>
      <c r="C206" s="10">
        <v>0.01</v>
      </c>
    </row>
    <row r="207" spans="1:3" x14ac:dyDescent="0.25">
      <c r="A207" s="10">
        <v>2.0000000000000001E-4</v>
      </c>
      <c r="B207" s="10">
        <v>-10.6</v>
      </c>
      <c r="C207" s="10">
        <v>1.2E-2</v>
      </c>
    </row>
    <row r="208" spans="1:3" x14ac:dyDescent="0.25">
      <c r="A208" s="10">
        <v>3.0000099999999999E-4</v>
      </c>
      <c r="B208" s="10">
        <v>-12</v>
      </c>
      <c r="C208" s="10">
        <v>1.7999999999999999E-2</v>
      </c>
    </row>
    <row r="209" spans="1:3" x14ac:dyDescent="0.25">
      <c r="A209" s="10">
        <v>4.0000099999999998E-4</v>
      </c>
      <c r="B209" s="10">
        <v>-12</v>
      </c>
      <c r="C209" s="10">
        <v>0.02</v>
      </c>
    </row>
    <row r="210" spans="1:3" x14ac:dyDescent="0.25">
      <c r="A210" s="10">
        <v>5.0000100000000003E-4</v>
      </c>
      <c r="B210" s="10">
        <v>-12.6</v>
      </c>
      <c r="C210" s="10">
        <v>2.8000000000000001E-2</v>
      </c>
    </row>
    <row r="211" spans="1:3" x14ac:dyDescent="0.25">
      <c r="A211" s="10">
        <v>6.0000099999999996E-4</v>
      </c>
      <c r="B211" s="10">
        <v>-12.6</v>
      </c>
      <c r="C211" s="10">
        <v>2.8000000000000001E-2</v>
      </c>
    </row>
    <row r="212" spans="1:3" x14ac:dyDescent="0.25">
      <c r="A212" s="10">
        <v>7.0000100000000001E-4</v>
      </c>
      <c r="B212" s="10">
        <v>-14</v>
      </c>
      <c r="C212" s="10">
        <v>3.5999999999999997E-2</v>
      </c>
    </row>
    <row r="213" spans="1:3" x14ac:dyDescent="0.25">
      <c r="A213" s="10">
        <v>8.0000100000000005E-4</v>
      </c>
      <c r="B213" s="10">
        <v>-14.2</v>
      </c>
      <c r="C213" s="10">
        <v>3.7999999999999999E-2</v>
      </c>
    </row>
    <row r="214" spans="1:3" x14ac:dyDescent="0.25">
      <c r="A214" s="10">
        <v>9.0000099999999999E-4</v>
      </c>
      <c r="B214" s="10">
        <v>-14.6</v>
      </c>
      <c r="C214" s="10">
        <v>4.5999999999999999E-2</v>
      </c>
    </row>
    <row r="215" spans="1:3" x14ac:dyDescent="0.25">
      <c r="A215" s="10">
        <v>1E-3</v>
      </c>
      <c r="B215" s="10">
        <v>-14.8</v>
      </c>
      <c r="C215" s="10">
        <v>4.5999999999999999E-2</v>
      </c>
    </row>
    <row r="216" spans="1:3" x14ac:dyDescent="0.25">
      <c r="A216" s="10">
        <v>1.1000000000000001E-3</v>
      </c>
      <c r="B216" s="10">
        <v>-15.2</v>
      </c>
      <c r="C216" s="10">
        <v>5.3999999999999999E-2</v>
      </c>
    </row>
    <row r="217" spans="1:3" x14ac:dyDescent="0.25">
      <c r="A217" s="10">
        <v>1.1999999999999999E-3</v>
      </c>
      <c r="B217" s="10">
        <v>-15.4</v>
      </c>
      <c r="C217" s="10">
        <v>5.3999999999999999E-2</v>
      </c>
    </row>
    <row r="218" spans="1:3" x14ac:dyDescent="0.25">
      <c r="A218" s="10">
        <v>1.2999999999999999E-3</v>
      </c>
      <c r="B218" s="10">
        <v>-16</v>
      </c>
      <c r="C218" s="10">
        <v>6.2E-2</v>
      </c>
    </row>
    <row r="219" spans="1:3" x14ac:dyDescent="0.25">
      <c r="A219" s="10">
        <v>1.4E-3</v>
      </c>
      <c r="B219" s="10">
        <v>-16</v>
      </c>
      <c r="C219" s="10">
        <v>6.2E-2</v>
      </c>
    </row>
    <row r="220" spans="1:3" x14ac:dyDescent="0.25">
      <c r="A220" s="10">
        <v>1.5E-3</v>
      </c>
      <c r="B220" s="10">
        <v>-16.399999999999999</v>
      </c>
      <c r="C220" s="10">
        <v>7.0000000000000007E-2</v>
      </c>
    </row>
    <row r="221" spans="1:3" x14ac:dyDescent="0.25">
      <c r="A221" s="10">
        <v>1.6000000000000001E-3</v>
      </c>
      <c r="B221" s="10">
        <v>-16.399999999999999</v>
      </c>
      <c r="C221" s="10">
        <v>7.0000000000000007E-2</v>
      </c>
    </row>
    <row r="222" spans="1:3" x14ac:dyDescent="0.25">
      <c r="A222" s="10">
        <v>1.6999999999999999E-3</v>
      </c>
      <c r="B222" s="10">
        <v>-16.600000000000001</v>
      </c>
      <c r="C222" s="10">
        <v>7.5899999999999995E-2</v>
      </c>
    </row>
    <row r="223" spans="1:3" x14ac:dyDescent="0.25">
      <c r="A223" s="10">
        <v>1.8E-3</v>
      </c>
      <c r="B223" s="10">
        <v>-16.399999999999999</v>
      </c>
      <c r="C223" s="10">
        <v>7.5899999999999995E-2</v>
      </c>
    </row>
    <row r="224" spans="1:3" x14ac:dyDescent="0.25">
      <c r="A224" s="10">
        <v>1.9E-3</v>
      </c>
      <c r="B224" s="10">
        <v>-16.8</v>
      </c>
      <c r="C224" s="10">
        <v>8.1900000000000001E-2</v>
      </c>
    </row>
    <row r="225" spans="1:3" x14ac:dyDescent="0.25">
      <c r="A225" s="10">
        <v>2E-3</v>
      </c>
      <c r="B225" s="10">
        <v>-16.600000000000001</v>
      </c>
      <c r="C225" s="10">
        <v>8.1900000000000001E-2</v>
      </c>
    </row>
    <row r="226" spans="1:3" x14ac:dyDescent="0.25">
      <c r="A226" s="10">
        <v>2.0999999999999999E-3</v>
      </c>
      <c r="B226" s="10">
        <v>-16.8</v>
      </c>
      <c r="C226" s="10">
        <v>8.7900000000000006E-2</v>
      </c>
    </row>
    <row r="227" spans="1:3" x14ac:dyDescent="0.25">
      <c r="A227" s="10">
        <v>2.2000000000000001E-3</v>
      </c>
      <c r="B227" s="10">
        <v>-16.8</v>
      </c>
      <c r="C227" s="10">
        <v>8.7900000000000006E-2</v>
      </c>
    </row>
    <row r="228" spans="1:3" x14ac:dyDescent="0.25">
      <c r="A228" s="10">
        <v>2.3E-3</v>
      </c>
      <c r="B228" s="10">
        <v>-17</v>
      </c>
      <c r="C228" s="10">
        <v>9.4E-2</v>
      </c>
    </row>
    <row r="229" spans="1:3" x14ac:dyDescent="0.25">
      <c r="A229" s="10">
        <v>2.3999999999999998E-3</v>
      </c>
      <c r="B229" s="10">
        <v>-16.8</v>
      </c>
      <c r="C229" s="10">
        <v>9.4E-2</v>
      </c>
    </row>
    <row r="230" spans="1:3" x14ac:dyDescent="0.25">
      <c r="A230" s="10">
        <v>2.5000000000000001E-3</v>
      </c>
      <c r="B230" s="10">
        <v>-17</v>
      </c>
      <c r="C230" s="10">
        <v>9.8000000000000004E-2</v>
      </c>
    </row>
    <row r="231" spans="1:3" x14ac:dyDescent="0.25">
      <c r="A231" s="10">
        <v>2.5999999999999999E-3</v>
      </c>
      <c r="B231" s="10">
        <v>-16.8</v>
      </c>
      <c r="C231" s="10">
        <v>9.8000000000000004E-2</v>
      </c>
    </row>
    <row r="232" spans="1:3" x14ac:dyDescent="0.25">
      <c r="A232" s="10">
        <v>2.7000000000000001E-3</v>
      </c>
      <c r="B232" s="10">
        <v>-16.8</v>
      </c>
      <c r="C232" s="10">
        <v>0.10199999999999999</v>
      </c>
    </row>
    <row r="233" spans="1:3" x14ac:dyDescent="0.25">
      <c r="A233" s="10">
        <v>2.8E-3</v>
      </c>
      <c r="B233" s="10">
        <v>-16.8</v>
      </c>
      <c r="C233" s="10">
        <v>0.10199999999999999</v>
      </c>
    </row>
    <row r="234" spans="1:3" x14ac:dyDescent="0.25">
      <c r="A234" s="10">
        <v>2.8999999999999998E-3</v>
      </c>
      <c r="B234" s="10">
        <v>-16.600000000000001</v>
      </c>
      <c r="C234" s="10">
        <v>0.106</v>
      </c>
    </row>
    <row r="235" spans="1:3" x14ac:dyDescent="0.25">
      <c r="A235" s="10">
        <v>3.0000000000000001E-3</v>
      </c>
      <c r="B235" s="10">
        <v>-16.8</v>
      </c>
      <c r="C235" s="10">
        <v>0.106</v>
      </c>
    </row>
    <row r="236" spans="1:3" x14ac:dyDescent="0.25">
      <c r="A236" s="10">
        <v>3.0999999999999999E-3</v>
      </c>
      <c r="B236" s="10">
        <v>-16.600000000000001</v>
      </c>
      <c r="C236" s="10">
        <v>0.11</v>
      </c>
    </row>
    <row r="237" spans="1:3" x14ac:dyDescent="0.25">
      <c r="A237" s="10">
        <v>3.2000000000000002E-3</v>
      </c>
      <c r="B237" s="10">
        <v>-16.600000000000001</v>
      </c>
      <c r="C237" s="10">
        <v>0.11</v>
      </c>
    </row>
    <row r="238" spans="1:3" x14ac:dyDescent="0.25">
      <c r="A238" s="10">
        <v>3.3E-3</v>
      </c>
      <c r="B238" s="10">
        <v>-16.399999999999999</v>
      </c>
      <c r="C238" s="10">
        <v>0.114</v>
      </c>
    </row>
    <row r="239" spans="1:3" x14ac:dyDescent="0.25">
      <c r="A239" s="10">
        <v>3.3999999999999998E-3</v>
      </c>
      <c r="B239" s="10">
        <v>-16.399999999999999</v>
      </c>
      <c r="C239" s="10">
        <v>0.114</v>
      </c>
    </row>
    <row r="240" spans="1:3" x14ac:dyDescent="0.25">
      <c r="A240" s="10">
        <v>3.5000000000000001E-3</v>
      </c>
      <c r="B240" s="10">
        <v>-15.8</v>
      </c>
      <c r="C240" s="10">
        <v>0.11600000000000001</v>
      </c>
    </row>
    <row r="241" spans="1:3" x14ac:dyDescent="0.25">
      <c r="A241" s="10">
        <v>3.5999999999999999E-3</v>
      </c>
      <c r="B241" s="10">
        <v>-15.8</v>
      </c>
      <c r="C241" s="10">
        <v>0.11600000000000001</v>
      </c>
    </row>
    <row r="242" spans="1:3" x14ac:dyDescent="0.25">
      <c r="A242" s="10">
        <v>3.7000000000000002E-3</v>
      </c>
      <c r="B242" s="10">
        <v>-15.2</v>
      </c>
      <c r="C242" s="10">
        <v>0.11799999999999999</v>
      </c>
    </row>
    <row r="243" spans="1:3" x14ac:dyDescent="0.25">
      <c r="A243" s="10">
        <v>3.8E-3</v>
      </c>
      <c r="B243" s="10">
        <v>-15.2</v>
      </c>
      <c r="C243" s="10">
        <v>0.11799999999999999</v>
      </c>
    </row>
    <row r="244" spans="1:3" x14ac:dyDescent="0.25">
      <c r="A244" s="10">
        <v>3.8999999999999998E-3</v>
      </c>
      <c r="B244" s="10">
        <v>-14.6</v>
      </c>
      <c r="C244" s="10">
        <v>0.11600000000000001</v>
      </c>
    </row>
    <row r="245" spans="1:3" x14ac:dyDescent="0.25">
      <c r="A245" s="10">
        <v>4.0000000000000001E-3</v>
      </c>
      <c r="B245" s="10">
        <v>-14.6</v>
      </c>
      <c r="C245" s="10">
        <v>0.11799999999999999</v>
      </c>
    </row>
    <row r="246" spans="1:3" x14ac:dyDescent="0.25">
      <c r="A246" s="10">
        <v>4.1000000000000003E-3</v>
      </c>
      <c r="B246" s="10">
        <v>-14</v>
      </c>
      <c r="C246" s="10">
        <v>0.11799999999999999</v>
      </c>
    </row>
    <row r="247" spans="1:3" x14ac:dyDescent="0.25">
      <c r="A247" s="10">
        <v>4.1999999999999997E-3</v>
      </c>
      <c r="B247" s="10">
        <v>-14</v>
      </c>
      <c r="C247" s="10">
        <v>0.11799999999999999</v>
      </c>
    </row>
    <row r="248" spans="1:3" x14ac:dyDescent="0.25">
      <c r="A248" s="10">
        <v>4.3E-3</v>
      </c>
      <c r="B248" s="10">
        <v>-13.2</v>
      </c>
      <c r="C248" s="10">
        <v>0.11799999999999999</v>
      </c>
    </row>
    <row r="249" spans="1:3" x14ac:dyDescent="0.25">
      <c r="A249" s="10">
        <v>4.4000000000000003E-3</v>
      </c>
      <c r="B249" s="10">
        <v>-13.2</v>
      </c>
      <c r="C249" s="10">
        <v>0.11799999999999999</v>
      </c>
    </row>
    <row r="250" spans="1:3" x14ac:dyDescent="0.25">
      <c r="A250" s="10">
        <v>4.4999999999999997E-3</v>
      </c>
      <c r="B250" s="10">
        <v>-12.4</v>
      </c>
      <c r="C250" s="10">
        <v>0.11600000000000001</v>
      </c>
    </row>
    <row r="251" spans="1:3" x14ac:dyDescent="0.25">
      <c r="A251" s="10">
        <v>4.5999999999999999E-3</v>
      </c>
      <c r="B251" s="10">
        <v>-12.2</v>
      </c>
      <c r="C251" s="10">
        <v>0.11799999999999999</v>
      </c>
    </row>
    <row r="252" spans="1:3" x14ac:dyDescent="0.25">
      <c r="A252" s="10">
        <v>4.7000000000000002E-3</v>
      </c>
      <c r="B252" s="10">
        <v>-11.2</v>
      </c>
      <c r="C252" s="10">
        <v>0.11600000000000001</v>
      </c>
    </row>
    <row r="253" spans="1:3" x14ac:dyDescent="0.25">
      <c r="A253" s="10">
        <v>4.7999999999999996E-3</v>
      </c>
      <c r="B253" s="10">
        <v>-11.2</v>
      </c>
      <c r="C253" s="10">
        <v>0.114</v>
      </c>
    </row>
    <row r="254" spans="1:3" x14ac:dyDescent="0.25">
      <c r="A254" s="10">
        <v>4.8999999999999998E-3</v>
      </c>
      <c r="B254" s="10">
        <v>-10</v>
      </c>
      <c r="C254" s="10">
        <v>0.112</v>
      </c>
    </row>
    <row r="255" spans="1:3" x14ac:dyDescent="0.25">
      <c r="A255" s="10">
        <v>5.0000000000000001E-3</v>
      </c>
      <c r="B255" s="10">
        <v>-10.199999999999999</v>
      </c>
      <c r="C255" s="10">
        <v>0.112</v>
      </c>
    </row>
    <row r="256" spans="1:3" x14ac:dyDescent="0.25">
      <c r="A256" s="10">
        <v>5.1000000000000004E-3</v>
      </c>
      <c r="B256" s="10">
        <v>-9</v>
      </c>
      <c r="C256" s="10">
        <v>0.11</v>
      </c>
    </row>
    <row r="257" spans="1:3" x14ac:dyDescent="0.25">
      <c r="A257" s="10">
        <v>5.1999999999999998E-3</v>
      </c>
      <c r="B257" s="10">
        <v>-8.8000000000000007</v>
      </c>
      <c r="C257" s="10">
        <v>0.108</v>
      </c>
    </row>
    <row r="258" spans="1:3" x14ac:dyDescent="0.25">
      <c r="A258" s="10">
        <v>5.3E-3</v>
      </c>
      <c r="B258" s="10">
        <v>-7.8</v>
      </c>
      <c r="C258" s="10">
        <v>0.104</v>
      </c>
    </row>
    <row r="259" spans="1:3" x14ac:dyDescent="0.25">
      <c r="A259" s="10">
        <v>5.4000000000000003E-3</v>
      </c>
      <c r="B259" s="10">
        <v>-7.4</v>
      </c>
      <c r="C259" s="10">
        <v>0.104</v>
      </c>
    </row>
    <row r="260" spans="1:3" x14ac:dyDescent="0.25">
      <c r="A260" s="10">
        <v>5.4999999999999997E-3</v>
      </c>
      <c r="B260" s="10">
        <v>-6.4</v>
      </c>
      <c r="C260" s="10">
        <v>0.1</v>
      </c>
    </row>
    <row r="261" spans="1:3" x14ac:dyDescent="0.25">
      <c r="A261" s="10">
        <v>5.5999999999999999E-3</v>
      </c>
      <c r="B261" s="10">
        <v>-6.4</v>
      </c>
      <c r="C261" s="10">
        <v>0.1</v>
      </c>
    </row>
    <row r="262" spans="1:3" x14ac:dyDescent="0.25">
      <c r="A262" s="10">
        <v>5.7000000000000002E-3</v>
      </c>
      <c r="B262" s="10">
        <v>-5.8</v>
      </c>
      <c r="C262" s="10">
        <v>9.6000000000000002E-2</v>
      </c>
    </row>
    <row r="263" spans="1:3" x14ac:dyDescent="0.25">
      <c r="A263" s="10">
        <v>5.7999999999999996E-3</v>
      </c>
      <c r="B263" s="10">
        <v>-5.8</v>
      </c>
      <c r="C263" s="10">
        <v>9.4E-2</v>
      </c>
    </row>
    <row r="264" spans="1:3" x14ac:dyDescent="0.25">
      <c r="A264" s="10">
        <v>5.8999999999999999E-3</v>
      </c>
      <c r="B264" s="10">
        <v>-4</v>
      </c>
      <c r="C264" s="10">
        <v>0.09</v>
      </c>
    </row>
    <row r="265" spans="1:3" x14ac:dyDescent="0.25">
      <c r="A265" s="10">
        <v>6.0000000000000001E-3</v>
      </c>
      <c r="B265" s="10">
        <v>-4.2</v>
      </c>
      <c r="C265" s="10">
        <v>0.09</v>
      </c>
    </row>
    <row r="266" spans="1:3" x14ac:dyDescent="0.25">
      <c r="A266" s="10">
        <v>6.1000000000000004E-3</v>
      </c>
      <c r="B266" s="10">
        <v>-3.2</v>
      </c>
      <c r="C266" s="10">
        <v>8.4000000000000005E-2</v>
      </c>
    </row>
    <row r="267" spans="1:3" x14ac:dyDescent="0.25">
      <c r="A267" s="10">
        <v>6.1999999999999998E-3</v>
      </c>
      <c r="B267" s="10">
        <v>-3</v>
      </c>
      <c r="C267" s="10">
        <v>8.4000000000000005E-2</v>
      </c>
    </row>
    <row r="268" spans="1:3" x14ac:dyDescent="0.25">
      <c r="A268" s="10">
        <v>6.3E-3</v>
      </c>
      <c r="B268" s="10">
        <v>-1.2</v>
      </c>
      <c r="C268" s="10">
        <v>7.5899999999999995E-2</v>
      </c>
    </row>
    <row r="269" spans="1:3" x14ac:dyDescent="0.25">
      <c r="A269" s="10">
        <v>6.4000000000000003E-3</v>
      </c>
      <c r="B269" s="10">
        <v>-1.2</v>
      </c>
      <c r="C269" s="10">
        <v>7.5899999999999995E-2</v>
      </c>
    </row>
    <row r="270" spans="1:3" x14ac:dyDescent="0.25">
      <c r="A270" s="10">
        <v>6.4999999999999997E-3</v>
      </c>
      <c r="B270" s="10">
        <v>-0.2</v>
      </c>
      <c r="C270" s="10">
        <v>7.0000000000000007E-2</v>
      </c>
    </row>
    <row r="271" spans="1:3" x14ac:dyDescent="0.25">
      <c r="A271" s="10">
        <v>6.6E-3</v>
      </c>
      <c r="B271" s="10">
        <v>-0.2</v>
      </c>
      <c r="C271" s="10">
        <v>7.0000000000000007E-2</v>
      </c>
    </row>
    <row r="272" spans="1:3" x14ac:dyDescent="0.25">
      <c r="A272" s="10">
        <v>6.7000000000000002E-3</v>
      </c>
      <c r="B272" s="10">
        <v>1</v>
      </c>
      <c r="C272" s="10">
        <v>6.2E-2</v>
      </c>
    </row>
    <row r="273" spans="1:3" x14ac:dyDescent="0.25">
      <c r="A273" s="10">
        <v>6.7999999999999996E-3</v>
      </c>
      <c r="B273" s="10">
        <v>1.2</v>
      </c>
      <c r="C273" s="10">
        <v>6.2E-2</v>
      </c>
    </row>
    <row r="274" spans="1:3" x14ac:dyDescent="0.25">
      <c r="A274" s="10">
        <v>6.8999999999999999E-3</v>
      </c>
      <c r="B274" s="10">
        <v>2.2000000000000002</v>
      </c>
      <c r="C274" s="10">
        <v>5.3999999999999999E-2</v>
      </c>
    </row>
    <row r="275" spans="1:3" x14ac:dyDescent="0.25">
      <c r="A275" s="10">
        <v>7.0000000000000001E-3</v>
      </c>
      <c r="B275" s="10">
        <v>2.2000000000000002</v>
      </c>
      <c r="C275" s="10">
        <v>5.3999999999999999E-2</v>
      </c>
    </row>
    <row r="276" spans="1:3" x14ac:dyDescent="0.25">
      <c r="A276" s="10">
        <v>7.1000000000000004E-3</v>
      </c>
      <c r="B276" s="10">
        <v>3.6</v>
      </c>
      <c r="C276" s="10">
        <v>4.5999999999999999E-2</v>
      </c>
    </row>
    <row r="277" spans="1:3" x14ac:dyDescent="0.25">
      <c r="A277" s="10">
        <v>7.1999999999999998E-3</v>
      </c>
      <c r="B277" s="10">
        <v>3.8</v>
      </c>
      <c r="C277" s="10">
        <v>4.5999999999999999E-2</v>
      </c>
    </row>
    <row r="278" spans="1:3" x14ac:dyDescent="0.25">
      <c r="A278" s="10">
        <v>7.3000000000000001E-3</v>
      </c>
      <c r="B278" s="10">
        <v>4.5999999999999996</v>
      </c>
      <c r="C278" s="10">
        <v>3.7999999999999999E-2</v>
      </c>
    </row>
    <row r="279" spans="1:3" x14ac:dyDescent="0.25">
      <c r="A279" s="10">
        <v>7.4000000000000003E-3</v>
      </c>
      <c r="B279" s="10">
        <v>4.8</v>
      </c>
      <c r="C279" s="10">
        <v>3.7999999999999999E-2</v>
      </c>
    </row>
    <row r="280" spans="1:3" x14ac:dyDescent="0.25">
      <c r="A280" s="10">
        <v>7.4999999999999997E-3</v>
      </c>
      <c r="B280" s="10">
        <v>6.2</v>
      </c>
      <c r="C280" s="10">
        <v>0.03</v>
      </c>
    </row>
    <row r="281" spans="1:3" x14ac:dyDescent="0.25">
      <c r="A281" s="10">
        <v>7.6E-3</v>
      </c>
      <c r="B281" s="10">
        <v>6.2</v>
      </c>
      <c r="C281" s="10">
        <v>2.8000000000000001E-2</v>
      </c>
    </row>
    <row r="282" spans="1:3" x14ac:dyDescent="0.25">
      <c r="A282" s="10">
        <v>7.7000000000000002E-3</v>
      </c>
      <c r="B282" s="10">
        <v>7</v>
      </c>
      <c r="C282" s="10">
        <v>0.02</v>
      </c>
    </row>
    <row r="283" spans="1:3" x14ac:dyDescent="0.25">
      <c r="A283" s="10">
        <v>7.7999999999999996E-3</v>
      </c>
      <c r="B283" s="10">
        <v>7.2</v>
      </c>
      <c r="C283" s="10">
        <v>0.02</v>
      </c>
    </row>
    <row r="284" spans="1:3" x14ac:dyDescent="0.25">
      <c r="A284" s="10">
        <v>7.9000000000000008E-3</v>
      </c>
      <c r="B284" s="10">
        <v>8.1999999999999993</v>
      </c>
      <c r="C284" s="10">
        <v>1.2E-2</v>
      </c>
    </row>
    <row r="285" spans="1:3" x14ac:dyDescent="0.25">
      <c r="A285" s="10">
        <v>8.0000000000000002E-3</v>
      </c>
      <c r="B285" s="10">
        <v>8.1999999999999993</v>
      </c>
      <c r="C285" s="10">
        <v>0.01</v>
      </c>
    </row>
    <row r="286" spans="1:3" x14ac:dyDescent="0.25">
      <c r="A286" s="10">
        <v>8.0999999999999996E-3</v>
      </c>
      <c r="B286" s="10">
        <v>9.4</v>
      </c>
      <c r="C286" s="10">
        <v>4.0000000000000001E-3</v>
      </c>
    </row>
    <row r="287" spans="1:3" x14ac:dyDescent="0.25">
      <c r="A287" s="10">
        <v>8.2000000000000007E-3</v>
      </c>
      <c r="B287" s="10">
        <v>9.4</v>
      </c>
      <c r="C287" s="10">
        <v>4.0000000000000001E-3</v>
      </c>
    </row>
    <row r="288" spans="1:3" x14ac:dyDescent="0.25">
      <c r="A288" s="10">
        <v>8.3000000000000001E-3</v>
      </c>
      <c r="B288" s="10">
        <v>10.6</v>
      </c>
      <c r="C288" s="10">
        <v>-8.0000000000000002E-3</v>
      </c>
    </row>
    <row r="289" spans="1:3" x14ac:dyDescent="0.25">
      <c r="A289" s="10">
        <v>8.3999999999999995E-3</v>
      </c>
      <c r="B289" s="10">
        <v>10.6</v>
      </c>
      <c r="C289" s="10">
        <v>-8.0000000000000002E-3</v>
      </c>
    </row>
    <row r="290" spans="1:3" x14ac:dyDescent="0.25">
      <c r="A290" s="10">
        <v>8.5000000000000006E-3</v>
      </c>
      <c r="B290" s="10">
        <v>10.8</v>
      </c>
      <c r="C290" s="10">
        <v>-1.6E-2</v>
      </c>
    </row>
    <row r="291" spans="1:3" x14ac:dyDescent="0.25">
      <c r="A291" s="10">
        <v>8.6E-3</v>
      </c>
      <c r="B291" s="10">
        <v>11</v>
      </c>
      <c r="C291" s="10">
        <v>-1.6E-2</v>
      </c>
    </row>
    <row r="292" spans="1:3" x14ac:dyDescent="0.25">
      <c r="A292" s="10">
        <v>8.6999999999999994E-3</v>
      </c>
      <c r="B292" s="10">
        <v>12.6</v>
      </c>
      <c r="C292" s="10">
        <v>-2.4E-2</v>
      </c>
    </row>
    <row r="293" spans="1:3" x14ac:dyDescent="0.25">
      <c r="A293" s="10">
        <v>8.8000000000000005E-3</v>
      </c>
      <c r="B293" s="10">
        <v>12.6</v>
      </c>
      <c r="C293" s="10">
        <v>-2.4E-2</v>
      </c>
    </row>
    <row r="294" spans="1:3" x14ac:dyDescent="0.25">
      <c r="A294" s="10">
        <v>8.8999999999999999E-3</v>
      </c>
      <c r="B294" s="10">
        <v>13.4</v>
      </c>
      <c r="C294" s="10">
        <v>-3.2000000000000001E-2</v>
      </c>
    </row>
    <row r="295" spans="1:3" x14ac:dyDescent="0.25">
      <c r="A295" s="10">
        <v>8.9999999999999993E-3</v>
      </c>
      <c r="B295" s="10">
        <v>13.4</v>
      </c>
      <c r="C295" s="10">
        <v>-3.2000000000000001E-2</v>
      </c>
    </row>
    <row r="296" spans="1:3" x14ac:dyDescent="0.25">
      <c r="A296" s="10">
        <v>9.1000000000000004E-3</v>
      </c>
      <c r="B296" s="10">
        <v>14.8</v>
      </c>
      <c r="C296" s="10">
        <v>-0.04</v>
      </c>
    </row>
    <row r="297" spans="1:3" x14ac:dyDescent="0.25">
      <c r="A297" s="10">
        <v>9.1999999999999998E-3</v>
      </c>
      <c r="B297" s="10">
        <v>14.6</v>
      </c>
      <c r="C297" s="10">
        <v>-4.2000000000000003E-2</v>
      </c>
    </row>
    <row r="298" spans="1:3" x14ac:dyDescent="0.25">
      <c r="A298" s="10">
        <v>9.2999999999999992E-3</v>
      </c>
      <c r="B298" s="10">
        <v>15.2</v>
      </c>
      <c r="C298" s="10">
        <v>-0.05</v>
      </c>
    </row>
    <row r="299" spans="1:3" x14ac:dyDescent="0.25">
      <c r="A299" s="10">
        <v>9.4000000000000004E-3</v>
      </c>
      <c r="B299" s="10">
        <v>15.4</v>
      </c>
      <c r="C299" s="10">
        <v>-4.8000000000000001E-2</v>
      </c>
    </row>
    <row r="300" spans="1:3" x14ac:dyDescent="0.25">
      <c r="A300" s="10">
        <v>9.4999999999999998E-3</v>
      </c>
      <c r="B300" s="10">
        <v>15.8</v>
      </c>
      <c r="C300" s="10">
        <v>-5.8000000000000003E-2</v>
      </c>
    </row>
    <row r="301" spans="1:3" x14ac:dyDescent="0.25">
      <c r="A301" s="10">
        <v>9.5999999999999992E-3</v>
      </c>
      <c r="B301" s="10">
        <v>15.8</v>
      </c>
      <c r="C301" s="10">
        <v>-5.8000000000000003E-2</v>
      </c>
    </row>
    <row r="302" spans="1:3" x14ac:dyDescent="0.25">
      <c r="A302" s="10">
        <v>9.7000000000000003E-3</v>
      </c>
      <c r="B302" s="10">
        <v>16.399999999999999</v>
      </c>
      <c r="C302" s="10">
        <v>-6.59E-2</v>
      </c>
    </row>
    <row r="303" spans="1:3" x14ac:dyDescent="0.25">
      <c r="A303" s="10">
        <v>9.7999999999999997E-3</v>
      </c>
      <c r="B303" s="10">
        <v>16.399999999999999</v>
      </c>
      <c r="C303" s="10">
        <v>-6.59E-2</v>
      </c>
    </row>
    <row r="304" spans="1:3" x14ac:dyDescent="0.25">
      <c r="A304" s="10">
        <v>9.9000000000000008E-3</v>
      </c>
      <c r="B304" s="10">
        <v>16.8</v>
      </c>
      <c r="C304" s="10">
        <v>-7.1999999999999995E-2</v>
      </c>
    </row>
    <row r="305" spans="1:3" x14ac:dyDescent="0.25">
      <c r="A305" s="10">
        <v>0.01</v>
      </c>
      <c r="B305" s="10">
        <v>16.8</v>
      </c>
      <c r="C305" s="10">
        <v>-7.1999999999999995E-2</v>
      </c>
    </row>
    <row r="306" spans="1:3" x14ac:dyDescent="0.25">
      <c r="A306" s="10">
        <v>1.01E-2</v>
      </c>
      <c r="B306" s="10">
        <v>17</v>
      </c>
      <c r="C306" s="10">
        <v>-7.8E-2</v>
      </c>
    </row>
    <row r="307" spans="1:3" x14ac:dyDescent="0.25">
      <c r="A307" s="10">
        <v>1.0200000000000001E-2</v>
      </c>
      <c r="B307" s="10">
        <v>17</v>
      </c>
      <c r="C307" s="10">
        <v>-7.9899999999999999E-2</v>
      </c>
    </row>
    <row r="308" spans="1:3" x14ac:dyDescent="0.25">
      <c r="A308" s="10">
        <v>1.03E-2</v>
      </c>
      <c r="B308" s="10">
        <v>17</v>
      </c>
      <c r="C308" s="10">
        <v>-8.4000000000000005E-2</v>
      </c>
    </row>
    <row r="309" spans="1:3" x14ac:dyDescent="0.25">
      <c r="A309" s="10">
        <v>1.04E-2</v>
      </c>
      <c r="B309" s="10">
        <v>17</v>
      </c>
      <c r="C309" s="10">
        <v>-8.5999999999999993E-2</v>
      </c>
    </row>
    <row r="310" spans="1:3" x14ac:dyDescent="0.25">
      <c r="A310" s="10">
        <v>1.0500000000000001E-2</v>
      </c>
      <c r="B310" s="10">
        <v>17.2</v>
      </c>
      <c r="C310" s="10">
        <v>-0.09</v>
      </c>
    </row>
    <row r="311" spans="1:3" x14ac:dyDescent="0.25">
      <c r="A311" s="10">
        <v>1.06E-2</v>
      </c>
      <c r="B311" s="10">
        <v>17.399999999999999</v>
      </c>
      <c r="C311" s="10">
        <v>-9.1999999999999998E-2</v>
      </c>
    </row>
    <row r="312" spans="1:3" x14ac:dyDescent="0.25">
      <c r="A312" s="10">
        <v>1.0699999999999999E-2</v>
      </c>
      <c r="B312" s="10">
        <v>17</v>
      </c>
      <c r="C312" s="10">
        <v>-9.6000000000000002E-2</v>
      </c>
    </row>
    <row r="313" spans="1:3" x14ac:dyDescent="0.25">
      <c r="A313" s="10">
        <v>1.0800000000000001E-2</v>
      </c>
      <c r="B313" s="10">
        <v>17.2</v>
      </c>
      <c r="C313" s="10">
        <v>-9.8000000000000004E-2</v>
      </c>
    </row>
    <row r="314" spans="1:3" x14ac:dyDescent="0.25">
      <c r="A314" s="10">
        <v>1.09E-2</v>
      </c>
      <c r="B314" s="10">
        <v>17.399999999999999</v>
      </c>
      <c r="C314" s="10">
        <v>-0.1</v>
      </c>
    </row>
    <row r="315" spans="1:3" x14ac:dyDescent="0.25">
      <c r="A315" s="10">
        <v>1.0999999999999999E-2</v>
      </c>
      <c r="B315" s="10">
        <v>17.399999999999999</v>
      </c>
      <c r="C315" s="10">
        <v>-0.1</v>
      </c>
    </row>
    <row r="316" spans="1:3" x14ac:dyDescent="0.25">
      <c r="A316" s="10">
        <v>1.11E-2</v>
      </c>
      <c r="B316" s="10">
        <v>17</v>
      </c>
      <c r="C316" s="10">
        <v>-0.104</v>
      </c>
    </row>
    <row r="317" spans="1:3" x14ac:dyDescent="0.25">
      <c r="A317" s="10">
        <v>1.12E-2</v>
      </c>
      <c r="B317" s="10">
        <v>17.2</v>
      </c>
      <c r="C317" s="10">
        <v>-0.106</v>
      </c>
    </row>
    <row r="318" spans="1:3" x14ac:dyDescent="0.25">
      <c r="A318" s="10">
        <v>1.1299999999999999E-2</v>
      </c>
      <c r="B318" s="10">
        <v>17</v>
      </c>
      <c r="C318" s="10">
        <v>-0.11</v>
      </c>
    </row>
    <row r="319" spans="1:3" x14ac:dyDescent="0.25">
      <c r="A319" s="10">
        <v>1.14E-2</v>
      </c>
      <c r="B319" s="10">
        <v>17</v>
      </c>
      <c r="C319" s="10">
        <v>-0.108</v>
      </c>
    </row>
    <row r="320" spans="1:3" x14ac:dyDescent="0.25">
      <c r="A320" s="10">
        <v>1.15E-2</v>
      </c>
      <c r="B320" s="10">
        <v>16.8</v>
      </c>
      <c r="C320" s="10">
        <v>-0.112</v>
      </c>
    </row>
    <row r="321" spans="1:3" x14ac:dyDescent="0.25">
      <c r="A321" s="10">
        <v>1.1599999999999999E-2</v>
      </c>
      <c r="B321" s="10">
        <v>16.8</v>
      </c>
      <c r="C321" s="10">
        <v>-0.112</v>
      </c>
    </row>
    <row r="322" spans="1:3" x14ac:dyDescent="0.25">
      <c r="A322" s="10">
        <v>1.17E-2</v>
      </c>
      <c r="B322" s="10">
        <v>16.600000000000001</v>
      </c>
      <c r="C322" s="10">
        <v>-0.11600000000000001</v>
      </c>
    </row>
    <row r="323" spans="1:3" x14ac:dyDescent="0.25">
      <c r="A323" s="10">
        <v>1.18E-2</v>
      </c>
      <c r="B323" s="10">
        <v>16.600000000000001</v>
      </c>
      <c r="C323" s="10">
        <v>-0.11600000000000001</v>
      </c>
    </row>
    <row r="324" spans="1:3" x14ac:dyDescent="0.25">
      <c r="A324" s="10">
        <v>1.1900000000000001E-2</v>
      </c>
      <c r="B324" s="10">
        <v>16.2</v>
      </c>
      <c r="C324" s="10">
        <v>-0.11799999999999999</v>
      </c>
    </row>
    <row r="325" spans="1:3" x14ac:dyDescent="0.25">
      <c r="A325" s="10">
        <v>1.2E-2</v>
      </c>
      <c r="B325" s="10">
        <v>16</v>
      </c>
      <c r="C325" s="10">
        <v>-0.11799999999999999</v>
      </c>
    </row>
    <row r="326" spans="1:3" x14ac:dyDescent="0.25">
      <c r="A326" s="10">
        <v>1.21E-2</v>
      </c>
      <c r="B326" s="10">
        <v>15.6</v>
      </c>
      <c r="C326" s="10">
        <v>-0.12</v>
      </c>
    </row>
    <row r="327" spans="1:3" x14ac:dyDescent="0.25">
      <c r="A327" s="10">
        <v>1.2200000000000001E-2</v>
      </c>
      <c r="B327" s="10">
        <v>15.4</v>
      </c>
      <c r="C327" s="10">
        <v>-0.11799999999999999</v>
      </c>
    </row>
    <row r="328" spans="1:3" x14ac:dyDescent="0.25">
      <c r="A328" s="10">
        <v>1.23E-2</v>
      </c>
      <c r="B328" s="10">
        <v>15</v>
      </c>
      <c r="C328" s="10">
        <v>-0.12</v>
      </c>
    </row>
    <row r="329" spans="1:3" x14ac:dyDescent="0.25">
      <c r="A329" s="10">
        <v>1.24E-2</v>
      </c>
      <c r="B329" s="10">
        <v>14.8</v>
      </c>
      <c r="C329" s="10">
        <v>-0.12</v>
      </c>
    </row>
    <row r="330" spans="1:3" x14ac:dyDescent="0.25">
      <c r="A330" s="10">
        <v>1.2500000000000001E-2</v>
      </c>
      <c r="B330" s="10">
        <v>14.2</v>
      </c>
      <c r="C330" s="10">
        <v>-0.11799999999999999</v>
      </c>
    </row>
    <row r="331" spans="1:3" x14ac:dyDescent="0.25">
      <c r="A331" s="10">
        <v>1.26E-2</v>
      </c>
      <c r="B331" s="10">
        <v>14.2</v>
      </c>
      <c r="C331" s="10">
        <v>-0.12</v>
      </c>
    </row>
    <row r="332" spans="1:3" x14ac:dyDescent="0.25">
      <c r="A332" s="10">
        <v>1.2699999999999999E-2</v>
      </c>
      <c r="B332" s="10">
        <v>13.4</v>
      </c>
      <c r="C332" s="10">
        <v>-0.12</v>
      </c>
    </row>
    <row r="333" spans="1:3" x14ac:dyDescent="0.25">
      <c r="A333" s="10">
        <v>1.2800000000000001E-2</v>
      </c>
      <c r="B333" s="10">
        <v>13.4</v>
      </c>
      <c r="C333" s="10">
        <v>-0.12</v>
      </c>
    </row>
    <row r="334" spans="1:3" x14ac:dyDescent="0.25">
      <c r="A334" s="10">
        <v>1.29E-2</v>
      </c>
      <c r="B334" s="10">
        <v>12.6</v>
      </c>
      <c r="C334" s="10">
        <v>-0.11799999999999999</v>
      </c>
    </row>
    <row r="335" spans="1:3" x14ac:dyDescent="0.25">
      <c r="A335" s="10">
        <v>1.2999999999999999E-2</v>
      </c>
      <c r="B335" s="10">
        <v>12.6</v>
      </c>
      <c r="C335" s="10">
        <v>-0.11799999999999999</v>
      </c>
    </row>
    <row r="336" spans="1:3" x14ac:dyDescent="0.25">
      <c r="A336" s="10">
        <v>1.3100000000000001E-2</v>
      </c>
      <c r="B336" s="10">
        <v>11.4</v>
      </c>
      <c r="C336" s="10">
        <v>-0.11600000000000001</v>
      </c>
    </row>
    <row r="337" spans="1:3" x14ac:dyDescent="0.25">
      <c r="A337" s="10">
        <v>1.32E-2</v>
      </c>
      <c r="B337" s="10">
        <v>11.4</v>
      </c>
      <c r="C337" s="10">
        <v>-0.11600000000000001</v>
      </c>
    </row>
    <row r="338" spans="1:3" x14ac:dyDescent="0.25">
      <c r="A338" s="10">
        <v>1.3299999999999999E-2</v>
      </c>
      <c r="B338" s="10">
        <v>10.199999999999999</v>
      </c>
      <c r="C338" s="10">
        <v>-0.114</v>
      </c>
    </row>
    <row r="339" spans="1:3" x14ac:dyDescent="0.25">
      <c r="A339" s="10">
        <v>1.34E-2</v>
      </c>
      <c r="B339" s="10">
        <v>10.199999999999999</v>
      </c>
      <c r="C339" s="10">
        <v>-0.112</v>
      </c>
    </row>
    <row r="340" spans="1:3" x14ac:dyDescent="0.25">
      <c r="A340" s="10">
        <v>1.35E-2</v>
      </c>
      <c r="B340" s="10">
        <v>9</v>
      </c>
      <c r="C340" s="10">
        <v>-0.11</v>
      </c>
    </row>
    <row r="341" spans="1:3" x14ac:dyDescent="0.25">
      <c r="A341" s="10">
        <v>1.3599999999999999E-2</v>
      </c>
      <c r="B341" s="10">
        <v>9</v>
      </c>
      <c r="C341" s="10">
        <v>-0.11</v>
      </c>
    </row>
    <row r="342" spans="1:3" x14ac:dyDescent="0.25">
      <c r="A342" s="10">
        <v>1.37E-2</v>
      </c>
      <c r="B342" s="10">
        <v>7.8</v>
      </c>
      <c r="C342" s="10">
        <v>-0.106</v>
      </c>
    </row>
    <row r="343" spans="1:3" x14ac:dyDescent="0.25">
      <c r="A343" s="10">
        <v>1.38E-2</v>
      </c>
      <c r="B343" s="10">
        <v>7.8</v>
      </c>
      <c r="C343" s="10">
        <v>-0.106</v>
      </c>
    </row>
    <row r="344" spans="1:3" x14ac:dyDescent="0.25">
      <c r="A344" s="10">
        <v>1.3899999999999999E-2</v>
      </c>
      <c r="B344" s="10">
        <v>6.8</v>
      </c>
      <c r="C344" s="10">
        <v>-0.1</v>
      </c>
    </row>
    <row r="345" spans="1:3" x14ac:dyDescent="0.25">
      <c r="A345" s="10">
        <v>1.4E-2</v>
      </c>
      <c r="B345" s="10">
        <v>6.4</v>
      </c>
      <c r="C345" s="10">
        <v>-0.1</v>
      </c>
    </row>
    <row r="346" spans="1:3" x14ac:dyDescent="0.25">
      <c r="A346" s="10">
        <v>1.41E-2</v>
      </c>
      <c r="B346" s="10">
        <v>5.8</v>
      </c>
      <c r="C346" s="10">
        <v>-9.6000000000000002E-2</v>
      </c>
    </row>
    <row r="347" spans="1:3" x14ac:dyDescent="0.25">
      <c r="A347" s="10">
        <v>1.4200000000000001E-2</v>
      </c>
      <c r="B347" s="10">
        <v>5.6</v>
      </c>
      <c r="C347" s="10">
        <v>-9.6000000000000002E-2</v>
      </c>
    </row>
    <row r="348" spans="1:3" x14ac:dyDescent="0.25">
      <c r="A348" s="10">
        <v>1.43E-2</v>
      </c>
      <c r="B348" s="10">
        <v>4.4000000000000004</v>
      </c>
      <c r="C348" s="10">
        <v>-9.1999999999999998E-2</v>
      </c>
    </row>
    <row r="349" spans="1:3" x14ac:dyDescent="0.25">
      <c r="A349" s="10">
        <v>1.44E-2</v>
      </c>
      <c r="B349" s="10">
        <v>4.2</v>
      </c>
      <c r="C349" s="10">
        <v>-0.09</v>
      </c>
    </row>
    <row r="350" spans="1:3" x14ac:dyDescent="0.25">
      <c r="A350" s="10">
        <v>1.4500000000000001E-2</v>
      </c>
      <c r="B350" s="10">
        <v>3</v>
      </c>
      <c r="C350" s="10">
        <v>-8.5999999999999993E-2</v>
      </c>
    </row>
    <row r="351" spans="1:3" x14ac:dyDescent="0.25">
      <c r="A351" s="10">
        <v>1.46E-2</v>
      </c>
      <c r="B351" s="10">
        <v>2.8</v>
      </c>
      <c r="C351" s="10">
        <v>-8.5999999999999993E-2</v>
      </c>
    </row>
    <row r="352" spans="1:3" x14ac:dyDescent="0.25">
      <c r="A352" s="10">
        <v>1.47E-2</v>
      </c>
      <c r="B352" s="10">
        <v>1.4</v>
      </c>
      <c r="C352" s="10">
        <v>-7.8E-2</v>
      </c>
    </row>
    <row r="353" spans="1:3" x14ac:dyDescent="0.25">
      <c r="A353" s="10">
        <v>1.4800000000000001E-2</v>
      </c>
      <c r="B353" s="10">
        <v>1.4</v>
      </c>
      <c r="C353" s="10">
        <v>-7.8E-2</v>
      </c>
    </row>
    <row r="354" spans="1:3" x14ac:dyDescent="0.25">
      <c r="A354" s="10">
        <v>1.49E-2</v>
      </c>
      <c r="B354" s="10">
        <v>0.2</v>
      </c>
      <c r="C354" s="10">
        <v>-7.0000000000000007E-2</v>
      </c>
    </row>
    <row r="355" spans="1:3" x14ac:dyDescent="0.25">
      <c r="A355" s="10">
        <v>1.4999999999999999E-2</v>
      </c>
      <c r="B355" s="10">
        <v>-0.2</v>
      </c>
      <c r="C355" s="10">
        <v>-7.0000000000000007E-2</v>
      </c>
    </row>
    <row r="356" spans="1:3" x14ac:dyDescent="0.25">
      <c r="A356" s="10">
        <v>1.5100000000000001E-2</v>
      </c>
      <c r="B356" s="10">
        <v>-1</v>
      </c>
      <c r="C356" s="10">
        <v>-6.4000000000000001E-2</v>
      </c>
    </row>
    <row r="357" spans="1:3" x14ac:dyDescent="0.25">
      <c r="A357" s="10">
        <v>1.52E-2</v>
      </c>
      <c r="B357" s="10">
        <v>-1</v>
      </c>
      <c r="C357" s="10">
        <v>-6.4000000000000001E-2</v>
      </c>
    </row>
    <row r="358" spans="1:3" x14ac:dyDescent="0.25">
      <c r="A358" s="10">
        <v>1.5299999999999999E-2</v>
      </c>
      <c r="B358" s="10">
        <v>-2.2000000000000002</v>
      </c>
      <c r="C358" s="10">
        <v>-5.6000000000000001E-2</v>
      </c>
    </row>
    <row r="359" spans="1:3" x14ac:dyDescent="0.25">
      <c r="A359" s="10">
        <v>1.54E-2</v>
      </c>
      <c r="B359" s="10">
        <v>-2.4</v>
      </c>
      <c r="C359" s="10">
        <v>-5.6000000000000001E-2</v>
      </c>
    </row>
    <row r="360" spans="1:3" x14ac:dyDescent="0.25">
      <c r="A360" s="10">
        <v>1.55E-2</v>
      </c>
      <c r="B360" s="10">
        <v>-3.4</v>
      </c>
      <c r="C360" s="10">
        <v>-4.5999999999999999E-2</v>
      </c>
    </row>
    <row r="361" spans="1:3" x14ac:dyDescent="0.25">
      <c r="A361" s="10">
        <v>1.5599999999999999E-2</v>
      </c>
      <c r="B361" s="10">
        <v>-3.6</v>
      </c>
      <c r="C361" s="10">
        <v>-4.5999999999999999E-2</v>
      </c>
    </row>
    <row r="362" spans="1:3" x14ac:dyDescent="0.25">
      <c r="A362" s="10">
        <v>1.5699999999999999E-2</v>
      </c>
      <c r="B362" s="10">
        <v>-4.4000000000000004</v>
      </c>
      <c r="C362" s="10">
        <v>-3.7999999999999999E-2</v>
      </c>
    </row>
    <row r="363" spans="1:3" x14ac:dyDescent="0.25">
      <c r="A363" s="10">
        <v>1.5800000000000002E-2</v>
      </c>
      <c r="B363" s="10">
        <v>-4.8</v>
      </c>
      <c r="C363" s="10">
        <v>-3.7999999999999999E-2</v>
      </c>
    </row>
    <row r="364" spans="1:3" x14ac:dyDescent="0.25">
      <c r="A364" s="10">
        <v>1.5900000000000001E-2</v>
      </c>
      <c r="B364" s="10">
        <v>-6</v>
      </c>
      <c r="C364" s="10">
        <v>-0.03</v>
      </c>
    </row>
    <row r="365" spans="1:3" x14ac:dyDescent="0.25">
      <c r="A365" s="10">
        <v>1.6E-2</v>
      </c>
      <c r="B365" s="10">
        <v>-6</v>
      </c>
      <c r="C365" s="10">
        <v>-2.8000000000000001E-2</v>
      </c>
    </row>
    <row r="366" spans="1:3" x14ac:dyDescent="0.25">
      <c r="A366" s="10">
        <v>1.61E-2</v>
      </c>
      <c r="B366" s="10">
        <v>-7.2</v>
      </c>
      <c r="C366" s="10">
        <v>-2.4E-2</v>
      </c>
    </row>
    <row r="367" spans="1:3" x14ac:dyDescent="0.25">
      <c r="A367" s="10">
        <v>1.6199999999999999E-2</v>
      </c>
      <c r="B367" s="10">
        <v>-7.2</v>
      </c>
      <c r="C367" s="10">
        <v>-2.1999999999999999E-2</v>
      </c>
    </row>
    <row r="368" spans="1:3" x14ac:dyDescent="0.25">
      <c r="A368" s="10">
        <v>1.6299999999999999E-2</v>
      </c>
      <c r="B368" s="10">
        <v>-8.1999999999999993</v>
      </c>
      <c r="C368" s="10">
        <v>-1.2E-2</v>
      </c>
    </row>
    <row r="369" spans="1:3" x14ac:dyDescent="0.25">
      <c r="A369" s="10">
        <v>1.6400000000000001E-2</v>
      </c>
      <c r="B369" s="10">
        <v>-8.1999999999999993</v>
      </c>
      <c r="C369" s="10">
        <v>-1.2E-2</v>
      </c>
    </row>
    <row r="370" spans="1:3" x14ac:dyDescent="0.25">
      <c r="A370" s="10">
        <v>1.6500000000000001E-2</v>
      </c>
      <c r="B370" s="10">
        <v>-9.4</v>
      </c>
      <c r="C370" s="10">
        <v>-4.0000000000000001E-3</v>
      </c>
    </row>
    <row r="371" spans="1:3" x14ac:dyDescent="0.25">
      <c r="A371" s="10">
        <v>1.66E-2</v>
      </c>
      <c r="B371" s="10">
        <v>-9.4</v>
      </c>
      <c r="C371" s="10">
        <v>-4.0000000000000001E-3</v>
      </c>
    </row>
    <row r="372" spans="1:3" x14ac:dyDescent="0.25">
      <c r="A372" s="10">
        <v>1.67E-2</v>
      </c>
      <c r="B372" s="10">
        <v>-10.4</v>
      </c>
      <c r="C372" s="10">
        <v>6.0000000000000001E-3</v>
      </c>
    </row>
    <row r="373" spans="1:3" x14ac:dyDescent="0.25">
      <c r="A373" s="10">
        <v>1.6799999999999999E-2</v>
      </c>
      <c r="B373" s="10">
        <v>-10.4</v>
      </c>
      <c r="C373" s="10">
        <v>8.0000000000000002E-3</v>
      </c>
    </row>
    <row r="374" spans="1:3" x14ac:dyDescent="0.25">
      <c r="A374" s="10">
        <v>1.6899999999999998E-2</v>
      </c>
      <c r="B374" s="10">
        <v>-11</v>
      </c>
      <c r="C374" s="10">
        <v>1.4E-2</v>
      </c>
    </row>
    <row r="375" spans="1:3" x14ac:dyDescent="0.25">
      <c r="A375" s="10">
        <v>1.7000000000000001E-2</v>
      </c>
      <c r="B375" s="10">
        <v>-11.2</v>
      </c>
      <c r="C375" s="10">
        <v>1.6E-2</v>
      </c>
    </row>
    <row r="376" spans="1:3" x14ac:dyDescent="0.25">
      <c r="A376" s="10">
        <v>1.7100000000000001E-2</v>
      </c>
      <c r="B376" s="10">
        <v>-12.4</v>
      </c>
      <c r="C376" s="10">
        <v>2.4E-2</v>
      </c>
    </row>
    <row r="377" spans="1:3" x14ac:dyDescent="0.25">
      <c r="A377" s="10">
        <v>1.72E-2</v>
      </c>
      <c r="B377" s="10">
        <v>-12.4</v>
      </c>
      <c r="C377" s="10">
        <v>2.5999999999999999E-2</v>
      </c>
    </row>
    <row r="378" spans="1:3" x14ac:dyDescent="0.25">
      <c r="A378" s="10">
        <v>1.7299999999999999E-2</v>
      </c>
      <c r="B378" s="10">
        <v>-13.4</v>
      </c>
      <c r="C378" s="10">
        <v>3.2000000000000001E-2</v>
      </c>
    </row>
    <row r="379" spans="1:3" x14ac:dyDescent="0.25">
      <c r="A379" s="10">
        <v>1.7399999999999999E-2</v>
      </c>
      <c r="B379" s="10">
        <v>-13.6</v>
      </c>
      <c r="C379" s="10">
        <v>3.2000000000000001E-2</v>
      </c>
    </row>
    <row r="380" spans="1:3" x14ac:dyDescent="0.25">
      <c r="A380" s="10">
        <v>1.7500000000000002E-2</v>
      </c>
      <c r="B380" s="10">
        <v>-14.6</v>
      </c>
      <c r="C380" s="10">
        <v>4.2000000000000003E-2</v>
      </c>
    </row>
    <row r="381" spans="1:3" x14ac:dyDescent="0.25">
      <c r="A381" s="10">
        <v>1.7600000000000001E-2</v>
      </c>
      <c r="B381" s="10">
        <v>-14.4</v>
      </c>
      <c r="C381" s="10">
        <v>4.2000000000000003E-2</v>
      </c>
    </row>
    <row r="382" spans="1:3" x14ac:dyDescent="0.25">
      <c r="A382" s="10">
        <v>1.77E-2</v>
      </c>
      <c r="B382" s="10">
        <v>-15.2</v>
      </c>
      <c r="C382" s="10">
        <v>0.05</v>
      </c>
    </row>
    <row r="383" spans="1:3" x14ac:dyDescent="0.25">
      <c r="A383" s="10">
        <v>1.78E-2</v>
      </c>
      <c r="B383" s="10">
        <v>-15</v>
      </c>
      <c r="C383" s="10">
        <v>0.05</v>
      </c>
    </row>
    <row r="384" spans="1:3" x14ac:dyDescent="0.25">
      <c r="A384" s="10">
        <v>1.7899999999999999E-2</v>
      </c>
      <c r="B384" s="10">
        <v>-15.6</v>
      </c>
      <c r="C384" s="10">
        <v>5.8000000000000003E-2</v>
      </c>
    </row>
    <row r="385" spans="1:3" x14ac:dyDescent="0.25">
      <c r="A385" s="10">
        <v>1.7999999999999999E-2</v>
      </c>
      <c r="B385" s="10">
        <v>-15.6</v>
      </c>
      <c r="C385" s="10">
        <v>0.06</v>
      </c>
    </row>
    <row r="386" spans="1:3" x14ac:dyDescent="0.25">
      <c r="A386" s="10">
        <v>1.8100000000000002E-2</v>
      </c>
      <c r="B386" s="10">
        <v>-16.2</v>
      </c>
      <c r="C386" s="10">
        <v>6.59E-2</v>
      </c>
    </row>
    <row r="387" spans="1:3" x14ac:dyDescent="0.25">
      <c r="A387" s="10">
        <v>1.8200000000000001E-2</v>
      </c>
      <c r="B387" s="10">
        <v>-16.2</v>
      </c>
      <c r="C387" s="10">
        <v>6.59E-2</v>
      </c>
    </row>
    <row r="388" spans="1:3" x14ac:dyDescent="0.25">
      <c r="A388" s="10">
        <v>1.83E-2</v>
      </c>
      <c r="B388" s="10">
        <v>-16.600000000000001</v>
      </c>
      <c r="C388" s="10">
        <v>7.1999999999999995E-2</v>
      </c>
    </row>
    <row r="389" spans="1:3" x14ac:dyDescent="0.25">
      <c r="A389" s="10">
        <v>1.84E-2</v>
      </c>
      <c r="B389" s="10">
        <v>-16.600000000000001</v>
      </c>
      <c r="C389" s="10">
        <v>7.3999999999999996E-2</v>
      </c>
    </row>
    <row r="390" spans="1:3" x14ac:dyDescent="0.25">
      <c r="A390" s="10">
        <v>1.8499999999999999E-2</v>
      </c>
      <c r="B390" s="10">
        <v>-16.8</v>
      </c>
      <c r="C390" s="10">
        <v>7.8E-2</v>
      </c>
    </row>
    <row r="391" spans="1:3" x14ac:dyDescent="0.25">
      <c r="A391" s="10">
        <v>1.8599999999999998E-2</v>
      </c>
      <c r="B391" s="10">
        <v>-16.600000000000001</v>
      </c>
      <c r="C391" s="10">
        <v>7.9899999999999999E-2</v>
      </c>
    </row>
    <row r="392" spans="1:3" x14ac:dyDescent="0.25">
      <c r="A392" s="10">
        <v>1.8700000000000001E-2</v>
      </c>
      <c r="B392" s="10">
        <v>-16.8</v>
      </c>
      <c r="C392" s="10">
        <v>8.5999999999999993E-2</v>
      </c>
    </row>
    <row r="393" spans="1:3" x14ac:dyDescent="0.25">
      <c r="A393" s="10">
        <v>1.8800000000000001E-2</v>
      </c>
      <c r="B393" s="10">
        <v>-16.8</v>
      </c>
      <c r="C393" s="10">
        <v>8.5999999999999993E-2</v>
      </c>
    </row>
    <row r="394" spans="1:3" x14ac:dyDescent="0.25">
      <c r="A394" s="10">
        <v>1.89E-2</v>
      </c>
      <c r="B394" s="10">
        <v>-16.8</v>
      </c>
      <c r="C394" s="10">
        <v>9.1999999999999998E-2</v>
      </c>
    </row>
    <row r="395" spans="1:3" x14ac:dyDescent="0.25">
      <c r="A395" s="10">
        <v>1.9E-2</v>
      </c>
      <c r="B395" s="10">
        <v>-16.8</v>
      </c>
      <c r="C395" s="10">
        <v>9.1999999999999998E-2</v>
      </c>
    </row>
    <row r="396" spans="1:3" x14ac:dyDescent="0.25">
      <c r="A396" s="10">
        <v>1.9099999999999999E-2</v>
      </c>
      <c r="B396" s="10">
        <v>-17</v>
      </c>
      <c r="C396" s="10">
        <v>9.6000000000000002E-2</v>
      </c>
    </row>
    <row r="397" spans="1:3" x14ac:dyDescent="0.25">
      <c r="A397" s="10">
        <v>1.9199999999999998E-2</v>
      </c>
      <c r="B397" s="10">
        <v>-16.8</v>
      </c>
      <c r="C397" s="10">
        <v>9.6000000000000002E-2</v>
      </c>
    </row>
    <row r="398" spans="1:3" x14ac:dyDescent="0.25">
      <c r="A398" s="10">
        <v>1.9300000000000001E-2</v>
      </c>
      <c r="B398" s="10">
        <v>-16.8</v>
      </c>
      <c r="C398" s="10">
        <v>0.10199999999999999</v>
      </c>
    </row>
    <row r="399" spans="1:3" x14ac:dyDescent="0.25">
      <c r="A399" s="10">
        <v>1.9400000000000001E-2</v>
      </c>
      <c r="B399" s="10">
        <v>-16.8</v>
      </c>
      <c r="C399" s="10">
        <v>0.10199999999999999</v>
      </c>
    </row>
    <row r="400" spans="1:3" x14ac:dyDescent="0.25">
      <c r="A400" s="10">
        <v>1.95E-2</v>
      </c>
      <c r="B400" s="10">
        <v>-16.8</v>
      </c>
      <c r="C400" s="10">
        <v>0.104</v>
      </c>
    </row>
    <row r="401" spans="1:3" x14ac:dyDescent="0.25">
      <c r="A401" s="10">
        <v>1.9599999999999999E-2</v>
      </c>
      <c r="B401" s="10">
        <v>-16.8</v>
      </c>
      <c r="C401" s="10">
        <v>0.104</v>
      </c>
    </row>
    <row r="402" spans="1:3" x14ac:dyDescent="0.25">
      <c r="A402" s="10">
        <v>1.9699999999999999E-2</v>
      </c>
      <c r="B402" s="10">
        <v>-16.8</v>
      </c>
      <c r="C402" s="10">
        <v>0.11</v>
      </c>
    </row>
    <row r="403" spans="1:3" x14ac:dyDescent="0.25">
      <c r="A403" s="10">
        <v>1.9800000000000002E-2</v>
      </c>
      <c r="B403" s="10">
        <v>-16.600000000000001</v>
      </c>
      <c r="C403" s="10">
        <v>0.108</v>
      </c>
    </row>
    <row r="404" spans="1:3" x14ac:dyDescent="0.25">
      <c r="A404" s="10">
        <v>1.9900000000000001E-2</v>
      </c>
      <c r="B404" s="10">
        <v>-16.399999999999999</v>
      </c>
      <c r="C404" s="10">
        <v>0.112</v>
      </c>
    </row>
    <row r="405" spans="1:3" x14ac:dyDescent="0.25">
      <c r="A405" s="10">
        <v>0.02</v>
      </c>
      <c r="B405" s="10">
        <v>-16.399999999999999</v>
      </c>
      <c r="C405" s="10">
        <v>0.112</v>
      </c>
    </row>
    <row r="406" spans="1:3" x14ac:dyDescent="0.25">
      <c r="A406" s="10">
        <v>2.01E-2</v>
      </c>
      <c r="B406" s="10">
        <v>-16</v>
      </c>
      <c r="C406" s="10">
        <v>0.114</v>
      </c>
    </row>
    <row r="407" spans="1:3" x14ac:dyDescent="0.25">
      <c r="A407" s="10">
        <v>2.0199999999999999E-2</v>
      </c>
      <c r="B407" s="10">
        <v>-16</v>
      </c>
      <c r="C407" s="10">
        <v>0.11600000000000001</v>
      </c>
    </row>
    <row r="408" spans="1:3" x14ac:dyDescent="0.25">
      <c r="A408" s="10">
        <v>2.0299999999999999E-2</v>
      </c>
      <c r="B408" s="10">
        <v>-15.6</v>
      </c>
      <c r="C408" s="10">
        <v>0.11600000000000001</v>
      </c>
    </row>
    <row r="409" spans="1:3" x14ac:dyDescent="0.25">
      <c r="A409" s="10">
        <v>2.0400000000000001E-2</v>
      </c>
      <c r="B409" s="10">
        <v>-15.4</v>
      </c>
      <c r="C409" s="10">
        <v>0.11600000000000001</v>
      </c>
    </row>
    <row r="410" spans="1:3" x14ac:dyDescent="0.25">
      <c r="A410" s="10">
        <v>2.0500000000000001E-2</v>
      </c>
      <c r="B410" s="10">
        <v>-15</v>
      </c>
      <c r="C410" s="10">
        <v>0.11799999999999999</v>
      </c>
    </row>
    <row r="411" spans="1:3" x14ac:dyDescent="0.25">
      <c r="A411" s="10">
        <v>2.06E-2</v>
      </c>
      <c r="B411" s="10">
        <v>-14.8</v>
      </c>
      <c r="C411" s="10">
        <v>0.11799999999999999</v>
      </c>
    </row>
    <row r="412" spans="1:3" x14ac:dyDescent="0.25">
      <c r="A412" s="10">
        <v>2.07E-2</v>
      </c>
      <c r="B412" s="10">
        <v>-14.4</v>
      </c>
      <c r="C412" s="10">
        <v>0.12</v>
      </c>
    </row>
    <row r="413" spans="1:3" x14ac:dyDescent="0.25">
      <c r="A413" s="10">
        <v>2.0799999999999999E-2</v>
      </c>
      <c r="B413" s="10">
        <v>-14.2</v>
      </c>
      <c r="C413" s="10">
        <v>0.11799999999999999</v>
      </c>
    </row>
    <row r="414" spans="1:3" x14ac:dyDescent="0.25">
      <c r="A414" s="10">
        <v>2.0899999999999998E-2</v>
      </c>
      <c r="B414" s="10">
        <v>-13.6</v>
      </c>
      <c r="C414" s="10">
        <v>0.11799999999999999</v>
      </c>
    </row>
    <row r="415" spans="1:3" x14ac:dyDescent="0.25">
      <c r="A415" s="10">
        <v>2.1000000000000001E-2</v>
      </c>
      <c r="B415" s="10">
        <v>-13.6</v>
      </c>
      <c r="C415" s="10">
        <v>0.11799999999999999</v>
      </c>
    </row>
    <row r="416" spans="1:3" x14ac:dyDescent="0.25">
      <c r="A416" s="10">
        <v>2.1100000000000001E-2</v>
      </c>
      <c r="B416" s="10">
        <v>-12.8</v>
      </c>
      <c r="C416" s="10">
        <v>0.11799999999999999</v>
      </c>
    </row>
    <row r="417" spans="1:3" x14ac:dyDescent="0.25">
      <c r="A417" s="10">
        <v>2.12E-2</v>
      </c>
      <c r="B417" s="10">
        <v>-12.8</v>
      </c>
      <c r="C417" s="10">
        <v>0.11600000000000001</v>
      </c>
    </row>
    <row r="418" spans="1:3" x14ac:dyDescent="0.25">
      <c r="A418" s="10">
        <v>2.1299999999999999E-2</v>
      </c>
      <c r="B418" s="10">
        <v>-11.8</v>
      </c>
      <c r="C418" s="10">
        <v>0.11799999999999999</v>
      </c>
    </row>
    <row r="419" spans="1:3" x14ac:dyDescent="0.25">
      <c r="A419" s="10">
        <v>2.1399999999999999E-2</v>
      </c>
      <c r="B419" s="10">
        <v>-11.8</v>
      </c>
      <c r="C419" s="10">
        <v>0.11799999999999999</v>
      </c>
    </row>
    <row r="420" spans="1:3" x14ac:dyDescent="0.25">
      <c r="A420" s="10">
        <v>2.1499999999999998E-2</v>
      </c>
      <c r="B420" s="10">
        <v>-10.6</v>
      </c>
      <c r="C420" s="10">
        <v>0.114</v>
      </c>
    </row>
    <row r="421" spans="1:3" x14ac:dyDescent="0.25">
      <c r="A421" s="10">
        <v>2.1600000000000001E-2</v>
      </c>
      <c r="B421" s="10">
        <v>-10.4</v>
      </c>
      <c r="C421" s="10">
        <v>0.114</v>
      </c>
    </row>
    <row r="422" spans="1:3" x14ac:dyDescent="0.25">
      <c r="A422" s="10">
        <v>2.1700000000000001E-2</v>
      </c>
      <c r="B422" s="10">
        <v>-9.6</v>
      </c>
      <c r="C422" s="10">
        <v>0.11</v>
      </c>
    </row>
    <row r="423" spans="1:3" x14ac:dyDescent="0.25">
      <c r="A423" s="10">
        <v>2.18E-2</v>
      </c>
      <c r="B423" s="10">
        <v>-9.4</v>
      </c>
      <c r="C423" s="10">
        <v>0.11</v>
      </c>
    </row>
    <row r="424" spans="1:3" x14ac:dyDescent="0.25">
      <c r="A424" s="10">
        <v>2.1899999999999999E-2</v>
      </c>
      <c r="B424" s="10">
        <v>-8.4</v>
      </c>
      <c r="C424" s="10">
        <v>0.106</v>
      </c>
    </row>
    <row r="425" spans="1:3" x14ac:dyDescent="0.25">
      <c r="A425" s="10">
        <v>2.1999999999999999E-2</v>
      </c>
      <c r="B425" s="10">
        <v>-8.1999999999999993</v>
      </c>
      <c r="C425" s="10">
        <v>0.106</v>
      </c>
    </row>
    <row r="426" spans="1:3" x14ac:dyDescent="0.25">
      <c r="A426" s="10">
        <v>2.2100000000000002E-2</v>
      </c>
      <c r="B426" s="10">
        <v>-7</v>
      </c>
      <c r="C426" s="10">
        <v>0.10199999999999999</v>
      </c>
    </row>
    <row r="427" spans="1:3" x14ac:dyDescent="0.25">
      <c r="A427" s="10">
        <v>2.2200000000000001E-2</v>
      </c>
      <c r="B427" s="10">
        <v>-7</v>
      </c>
      <c r="C427" s="10">
        <v>0.10199999999999999</v>
      </c>
    </row>
    <row r="428" spans="1:3" x14ac:dyDescent="0.25">
      <c r="A428" s="10">
        <v>2.23E-2</v>
      </c>
      <c r="B428" s="10">
        <v>-6</v>
      </c>
      <c r="C428" s="10">
        <v>9.8000000000000004E-2</v>
      </c>
    </row>
    <row r="429" spans="1:3" x14ac:dyDescent="0.25">
      <c r="A429" s="10">
        <v>2.24E-2</v>
      </c>
      <c r="B429" s="10">
        <v>-6</v>
      </c>
      <c r="C429" s="10">
        <v>9.6000000000000002E-2</v>
      </c>
    </row>
    <row r="430" spans="1:3" x14ac:dyDescent="0.25">
      <c r="A430" s="10">
        <v>2.2499999999999999E-2</v>
      </c>
      <c r="B430" s="10">
        <v>-5</v>
      </c>
      <c r="C430" s="10">
        <v>9.1999999999999998E-2</v>
      </c>
    </row>
    <row r="431" spans="1:3" x14ac:dyDescent="0.25">
      <c r="A431" s="10">
        <v>2.2599999999999999E-2</v>
      </c>
      <c r="B431" s="10">
        <v>-4.5999999999999996</v>
      </c>
      <c r="C431" s="10">
        <v>9.1999999999999998E-2</v>
      </c>
    </row>
    <row r="432" spans="1:3" x14ac:dyDescent="0.25">
      <c r="A432" s="10">
        <v>2.2700000000000001E-2</v>
      </c>
      <c r="B432" s="10">
        <v>-3.6</v>
      </c>
      <c r="C432" s="10">
        <v>8.5999999999999993E-2</v>
      </c>
    </row>
    <row r="433" spans="1:3" x14ac:dyDescent="0.25">
      <c r="A433" s="10">
        <v>2.2800000000000001E-2</v>
      </c>
      <c r="B433" s="10">
        <v>-3.6</v>
      </c>
      <c r="C433" s="10">
        <v>8.5999999999999993E-2</v>
      </c>
    </row>
    <row r="434" spans="1:3" x14ac:dyDescent="0.25">
      <c r="A434" s="10">
        <v>2.29E-2</v>
      </c>
      <c r="B434" s="10">
        <v>-2</v>
      </c>
      <c r="C434" s="10">
        <v>7.9899999999999999E-2</v>
      </c>
    </row>
    <row r="435" spans="1:3" x14ac:dyDescent="0.25">
      <c r="A435" s="10">
        <v>2.3E-2</v>
      </c>
      <c r="B435" s="10">
        <v>-1.6</v>
      </c>
      <c r="C435" s="10">
        <v>7.8E-2</v>
      </c>
    </row>
    <row r="436" spans="1:3" x14ac:dyDescent="0.25">
      <c r="A436" s="10">
        <v>2.3099999999999999E-2</v>
      </c>
      <c r="B436" s="10">
        <v>-0.8</v>
      </c>
      <c r="C436" s="10">
        <v>7.3999999999999996E-2</v>
      </c>
    </row>
    <row r="437" spans="1:3" x14ac:dyDescent="0.25">
      <c r="A437" s="10">
        <v>2.3199999999999998E-2</v>
      </c>
      <c r="B437" s="10">
        <v>-0.8</v>
      </c>
      <c r="C437" s="10">
        <v>7.1999999999999995E-2</v>
      </c>
    </row>
    <row r="438" spans="1:3" x14ac:dyDescent="0.25">
      <c r="A438" s="10">
        <v>2.3300000000000001E-2</v>
      </c>
      <c r="B438" s="10">
        <v>0.6</v>
      </c>
      <c r="C438" s="10">
        <v>6.59E-2</v>
      </c>
    </row>
    <row r="439" spans="1:3" x14ac:dyDescent="0.25">
      <c r="A439" s="10">
        <v>2.3400000000000001E-2</v>
      </c>
      <c r="B439" s="10">
        <v>0.6</v>
      </c>
      <c r="C439" s="10">
        <v>6.59E-2</v>
      </c>
    </row>
    <row r="440" spans="1:3" x14ac:dyDescent="0.25">
      <c r="A440" s="10">
        <v>2.35E-2</v>
      </c>
      <c r="B440" s="10">
        <v>1.8</v>
      </c>
      <c r="C440" s="10">
        <v>5.8000000000000003E-2</v>
      </c>
    </row>
    <row r="441" spans="1:3" x14ac:dyDescent="0.25">
      <c r="A441" s="10">
        <v>2.3599999999999999E-2</v>
      </c>
      <c r="B441" s="10">
        <v>2</v>
      </c>
      <c r="C441" s="10">
        <v>5.8000000000000003E-2</v>
      </c>
    </row>
    <row r="442" spans="1:3" x14ac:dyDescent="0.25">
      <c r="A442" s="10">
        <v>2.3699999999999999E-2</v>
      </c>
      <c r="B442" s="10">
        <v>3</v>
      </c>
      <c r="C442" s="10">
        <v>0.05</v>
      </c>
    </row>
    <row r="443" spans="1:3" x14ac:dyDescent="0.25">
      <c r="A443" s="10">
        <v>2.3800000000000002E-2</v>
      </c>
      <c r="B443" s="10">
        <v>3.2</v>
      </c>
      <c r="C443" s="10">
        <v>0.05</v>
      </c>
    </row>
    <row r="444" spans="1:3" x14ac:dyDescent="0.25">
      <c r="A444" s="10">
        <v>2.3900000000000001E-2</v>
      </c>
      <c r="B444" s="10">
        <v>4.2</v>
      </c>
      <c r="C444" s="10">
        <v>4.2000000000000003E-2</v>
      </c>
    </row>
    <row r="445" spans="1:3" x14ac:dyDescent="0.25">
      <c r="A445" s="10">
        <v>2.4E-2</v>
      </c>
      <c r="B445" s="10">
        <v>4.2</v>
      </c>
      <c r="C445" s="10">
        <v>0.04</v>
      </c>
    </row>
    <row r="446" spans="1:3" x14ac:dyDescent="0.25">
      <c r="A446" s="10">
        <v>2.41E-2</v>
      </c>
      <c r="B446" s="10">
        <v>5.4</v>
      </c>
      <c r="C446" s="10">
        <v>3.2000000000000001E-2</v>
      </c>
    </row>
    <row r="447" spans="1:3" x14ac:dyDescent="0.25">
      <c r="A447" s="10">
        <v>2.4199999999999999E-2</v>
      </c>
      <c r="B447" s="10">
        <v>5.4</v>
      </c>
      <c r="C447" s="10">
        <v>3.2000000000000001E-2</v>
      </c>
    </row>
    <row r="448" spans="1:3" x14ac:dyDescent="0.25">
      <c r="A448" s="10">
        <v>2.4299999999999999E-2</v>
      </c>
      <c r="B448" s="10">
        <v>6.8</v>
      </c>
      <c r="C448" s="10">
        <v>2.4E-2</v>
      </c>
    </row>
    <row r="449" spans="1:3" x14ac:dyDescent="0.25">
      <c r="A449" s="10">
        <v>2.4400000000000002E-2</v>
      </c>
      <c r="B449" s="10">
        <v>6.8</v>
      </c>
      <c r="C449" s="10">
        <v>2.1999999999999999E-2</v>
      </c>
    </row>
    <row r="450" spans="1:3" x14ac:dyDescent="0.25">
      <c r="A450" s="10">
        <v>2.4500000000000001E-2</v>
      </c>
      <c r="B450" s="10">
        <v>7.8</v>
      </c>
      <c r="C450" s="10">
        <v>1.6E-2</v>
      </c>
    </row>
    <row r="451" spans="1:3" x14ac:dyDescent="0.25">
      <c r="A451" s="10">
        <v>2.46E-2</v>
      </c>
      <c r="B451" s="10">
        <v>7.8</v>
      </c>
      <c r="C451" s="10">
        <v>1.4E-2</v>
      </c>
    </row>
    <row r="452" spans="1:3" x14ac:dyDescent="0.25">
      <c r="A452" s="10">
        <v>2.47E-2</v>
      </c>
      <c r="B452" s="10">
        <v>9</v>
      </c>
      <c r="C452" s="10">
        <v>6.0000000000000001E-3</v>
      </c>
    </row>
    <row r="453" spans="1:3" x14ac:dyDescent="0.25">
      <c r="A453" s="10">
        <v>2.4799999999999999E-2</v>
      </c>
      <c r="B453" s="10">
        <v>9</v>
      </c>
      <c r="C453" s="10">
        <v>6.0000000000000001E-3</v>
      </c>
    </row>
    <row r="454" spans="1:3" x14ac:dyDescent="0.25">
      <c r="A454" s="10">
        <v>2.4899999999999999E-2</v>
      </c>
      <c r="B454" s="10">
        <v>10</v>
      </c>
      <c r="C454" s="10">
        <v>-4.0000000000000001E-3</v>
      </c>
    </row>
    <row r="455" spans="1:3" x14ac:dyDescent="0.25">
      <c r="A455" s="10">
        <v>2.5000000000000001E-2</v>
      </c>
      <c r="B455" s="10">
        <v>10.199999999999999</v>
      </c>
      <c r="C455" s="10">
        <v>-4.0000000000000001E-3</v>
      </c>
    </row>
    <row r="456" spans="1:3" x14ac:dyDescent="0.25">
      <c r="A456" s="10">
        <v>2.5100000000000001E-2</v>
      </c>
      <c r="B456" s="10">
        <v>10.8</v>
      </c>
      <c r="C456" s="10">
        <v>-1.2E-2</v>
      </c>
    </row>
    <row r="457" spans="1:3" x14ac:dyDescent="0.25">
      <c r="A457" s="10">
        <v>2.52E-2</v>
      </c>
      <c r="B457" s="10">
        <v>10.8</v>
      </c>
      <c r="C457" s="10">
        <v>-1.2E-2</v>
      </c>
    </row>
    <row r="458" spans="1:3" x14ac:dyDescent="0.25">
      <c r="A458" s="10">
        <v>2.53E-2</v>
      </c>
      <c r="B458" s="10">
        <v>11.8</v>
      </c>
      <c r="C458" s="10">
        <v>-0.02</v>
      </c>
    </row>
    <row r="459" spans="1:3" x14ac:dyDescent="0.25">
      <c r="A459" s="10">
        <v>2.5399999999999999E-2</v>
      </c>
      <c r="B459" s="10">
        <v>12</v>
      </c>
      <c r="C459" s="10">
        <v>-0.02</v>
      </c>
    </row>
    <row r="460" spans="1:3" x14ac:dyDescent="0.25">
      <c r="A460" s="10">
        <v>2.5499999999999998E-2</v>
      </c>
      <c r="B460" s="10">
        <v>12.8</v>
      </c>
      <c r="C460" s="10">
        <v>-2.8000000000000001E-2</v>
      </c>
    </row>
    <row r="461" spans="1:3" x14ac:dyDescent="0.25">
      <c r="A461" s="10">
        <v>2.5600000000000001E-2</v>
      </c>
      <c r="B461" s="10">
        <v>12.8</v>
      </c>
      <c r="C461" s="10">
        <v>-2.8000000000000001E-2</v>
      </c>
    </row>
    <row r="462" spans="1:3" x14ac:dyDescent="0.25">
      <c r="A462" s="10">
        <v>2.5700000000000001E-2</v>
      </c>
      <c r="B462" s="10">
        <v>14.2</v>
      </c>
      <c r="C462" s="10">
        <v>-3.5999999999999997E-2</v>
      </c>
    </row>
    <row r="463" spans="1:3" x14ac:dyDescent="0.25">
      <c r="A463" s="10">
        <v>2.58E-2</v>
      </c>
      <c r="B463" s="10">
        <v>14.4</v>
      </c>
      <c r="C463" s="10">
        <v>-3.5999999999999997E-2</v>
      </c>
    </row>
    <row r="464" spans="1:3" x14ac:dyDescent="0.25">
      <c r="A464" s="10">
        <v>2.5899999999999999E-2</v>
      </c>
      <c r="B464" s="10">
        <v>14.8</v>
      </c>
      <c r="C464" s="10">
        <v>-4.5999999999999999E-2</v>
      </c>
    </row>
    <row r="465" spans="1:3" x14ac:dyDescent="0.25">
      <c r="A465" s="10">
        <v>2.5999999999999999E-2</v>
      </c>
      <c r="B465" s="10">
        <v>14.8</v>
      </c>
      <c r="C465" s="10">
        <v>-4.5999999999999999E-2</v>
      </c>
    </row>
    <row r="466" spans="1:3" x14ac:dyDescent="0.25">
      <c r="A466" s="10">
        <v>2.6100000000000002E-2</v>
      </c>
      <c r="B466" s="10">
        <v>15.6</v>
      </c>
      <c r="C466" s="10">
        <v>-5.1999999999999998E-2</v>
      </c>
    </row>
    <row r="467" spans="1:3" x14ac:dyDescent="0.25">
      <c r="A467" s="10">
        <v>2.6200000000000001E-2</v>
      </c>
      <c r="B467" s="10">
        <v>15.6</v>
      </c>
      <c r="C467" s="10">
        <v>-5.3999999999999999E-2</v>
      </c>
    </row>
    <row r="468" spans="1:3" x14ac:dyDescent="0.25">
      <c r="A468" s="10">
        <v>2.63E-2</v>
      </c>
      <c r="B468" s="10">
        <v>16</v>
      </c>
      <c r="C468" s="10">
        <v>-0.06</v>
      </c>
    </row>
    <row r="469" spans="1:3" x14ac:dyDescent="0.25">
      <c r="A469" s="10">
        <v>2.64E-2</v>
      </c>
      <c r="B469" s="10">
        <v>16</v>
      </c>
      <c r="C469" s="10">
        <v>-6.2E-2</v>
      </c>
    </row>
    <row r="470" spans="1:3" x14ac:dyDescent="0.25">
      <c r="A470" s="10">
        <v>2.6499999999999999E-2</v>
      </c>
      <c r="B470" s="10">
        <v>16.600000000000001</v>
      </c>
      <c r="C470" s="10">
        <v>-6.8000000000000005E-2</v>
      </c>
    </row>
    <row r="471" spans="1:3" x14ac:dyDescent="0.25">
      <c r="A471" s="10">
        <v>2.6599999999999999E-2</v>
      </c>
      <c r="B471" s="10">
        <v>16.600000000000001</v>
      </c>
      <c r="C471" s="10">
        <v>-6.8000000000000005E-2</v>
      </c>
    </row>
    <row r="472" spans="1:3" x14ac:dyDescent="0.25">
      <c r="A472" s="10">
        <v>2.6700000000000002E-2</v>
      </c>
      <c r="B472" s="10">
        <v>16.8</v>
      </c>
      <c r="C472" s="10">
        <v>-7.5899999999999995E-2</v>
      </c>
    </row>
    <row r="473" spans="1:3" x14ac:dyDescent="0.25">
      <c r="A473" s="10">
        <v>2.6800000000000001E-2</v>
      </c>
      <c r="B473" s="10">
        <v>16.8</v>
      </c>
      <c r="C473" s="10">
        <v>-7.5899999999999995E-2</v>
      </c>
    </row>
    <row r="474" spans="1:3" x14ac:dyDescent="0.25">
      <c r="A474" s="10">
        <v>2.69E-2</v>
      </c>
      <c r="B474" s="10">
        <v>17</v>
      </c>
      <c r="C474" s="10">
        <v>-8.4000000000000005E-2</v>
      </c>
    </row>
    <row r="475" spans="1:3" x14ac:dyDescent="0.25">
      <c r="A475" s="10">
        <v>2.7E-2</v>
      </c>
      <c r="B475" s="10">
        <v>17</v>
      </c>
      <c r="C475" s="10">
        <v>-8.4000000000000005E-2</v>
      </c>
    </row>
    <row r="476" spans="1:3" x14ac:dyDescent="0.25">
      <c r="A476" s="10">
        <v>2.7099999999999999E-2</v>
      </c>
      <c r="B476" s="10">
        <v>17.2</v>
      </c>
      <c r="C476" s="10">
        <v>-8.7900000000000006E-2</v>
      </c>
    </row>
    <row r="477" spans="1:3" x14ac:dyDescent="0.25">
      <c r="A477" s="10">
        <v>2.7199999999999998E-2</v>
      </c>
      <c r="B477" s="10">
        <v>17</v>
      </c>
      <c r="C477" s="10">
        <v>-0.09</v>
      </c>
    </row>
    <row r="478" spans="1:3" x14ac:dyDescent="0.25">
      <c r="A478" s="10">
        <v>2.7300000000000001E-2</v>
      </c>
      <c r="B478" s="10">
        <v>17.2</v>
      </c>
      <c r="C478" s="10">
        <v>-9.1999999999999998E-2</v>
      </c>
    </row>
    <row r="479" spans="1:3" x14ac:dyDescent="0.25">
      <c r="A479" s="10">
        <v>2.7400000000000001E-2</v>
      </c>
      <c r="B479" s="10">
        <v>17.2</v>
      </c>
      <c r="C479" s="10">
        <v>-9.4E-2</v>
      </c>
    </row>
    <row r="480" spans="1:3" x14ac:dyDescent="0.25">
      <c r="A480" s="10">
        <v>2.75E-2</v>
      </c>
      <c r="B480" s="10">
        <v>17.399999999999999</v>
      </c>
      <c r="C480" s="10">
        <v>-9.8000000000000004E-2</v>
      </c>
    </row>
    <row r="481" spans="1:3" x14ac:dyDescent="0.25">
      <c r="A481" s="10">
        <v>2.76E-2</v>
      </c>
      <c r="B481" s="10">
        <v>17</v>
      </c>
      <c r="C481" s="10">
        <v>-9.8000000000000004E-2</v>
      </c>
    </row>
    <row r="482" spans="1:3" x14ac:dyDescent="0.25">
      <c r="A482" s="10">
        <v>2.7699999999999999E-2</v>
      </c>
      <c r="B482" s="10">
        <v>17.399999999999999</v>
      </c>
      <c r="C482" s="10">
        <v>-0.104</v>
      </c>
    </row>
    <row r="483" spans="1:3" x14ac:dyDescent="0.25">
      <c r="A483" s="10">
        <v>2.7799999999999998E-2</v>
      </c>
      <c r="B483" s="10">
        <v>17.2</v>
      </c>
      <c r="C483" s="10">
        <v>-0.104</v>
      </c>
    </row>
    <row r="484" spans="1:3" x14ac:dyDescent="0.25">
      <c r="A484" s="10">
        <v>2.7900000000000001E-2</v>
      </c>
      <c r="B484" s="10">
        <v>17</v>
      </c>
      <c r="C484" s="10">
        <v>-0.108</v>
      </c>
    </row>
    <row r="485" spans="1:3" x14ac:dyDescent="0.25">
      <c r="A485" s="10">
        <v>2.8000000000000001E-2</v>
      </c>
      <c r="B485" s="10">
        <v>17</v>
      </c>
      <c r="C485" s="10">
        <v>-0.108</v>
      </c>
    </row>
    <row r="486" spans="1:3" x14ac:dyDescent="0.25">
      <c r="A486" s="10">
        <v>2.81E-2</v>
      </c>
      <c r="B486" s="10">
        <v>17</v>
      </c>
      <c r="C486" s="10">
        <v>-0.11</v>
      </c>
    </row>
    <row r="487" spans="1:3" x14ac:dyDescent="0.25">
      <c r="A487" s="10">
        <v>2.8199999999999999E-2</v>
      </c>
      <c r="B487" s="10">
        <v>17</v>
      </c>
      <c r="C487" s="10">
        <v>-0.11</v>
      </c>
    </row>
    <row r="488" spans="1:3" x14ac:dyDescent="0.25">
      <c r="A488" s="10">
        <v>2.8299999999999999E-2</v>
      </c>
      <c r="B488" s="10">
        <v>16.600000000000001</v>
      </c>
      <c r="C488" s="10">
        <v>-0.114</v>
      </c>
    </row>
    <row r="489" spans="1:3" x14ac:dyDescent="0.25">
      <c r="A489" s="10">
        <v>2.8400000000000002E-2</v>
      </c>
      <c r="B489" s="10">
        <v>16.600000000000001</v>
      </c>
      <c r="C489" s="10">
        <v>-0.114</v>
      </c>
    </row>
    <row r="490" spans="1:3" x14ac:dyDescent="0.25">
      <c r="A490" s="10">
        <v>2.8500000000000001E-2</v>
      </c>
      <c r="B490" s="10">
        <v>16.2</v>
      </c>
      <c r="C490" s="10">
        <v>-0.11600000000000001</v>
      </c>
    </row>
    <row r="491" spans="1:3" x14ac:dyDescent="0.25">
      <c r="A491" s="10">
        <v>2.86E-2</v>
      </c>
      <c r="B491" s="10">
        <v>16.2</v>
      </c>
      <c r="C491" s="10">
        <v>-0.11600000000000001</v>
      </c>
    </row>
    <row r="492" spans="1:3" x14ac:dyDescent="0.25">
      <c r="A492" s="10">
        <v>2.87E-2</v>
      </c>
      <c r="B492" s="10">
        <v>15.8</v>
      </c>
      <c r="C492" s="10">
        <v>-0.11799999999999999</v>
      </c>
    </row>
    <row r="493" spans="1:3" x14ac:dyDescent="0.25">
      <c r="A493" s="10">
        <v>2.8799999999999999E-2</v>
      </c>
      <c r="B493" s="10">
        <v>15.8</v>
      </c>
      <c r="C493" s="10">
        <v>-0.11799999999999999</v>
      </c>
    </row>
    <row r="494" spans="1:3" x14ac:dyDescent="0.25">
      <c r="A494" s="10">
        <v>2.8899999999999999E-2</v>
      </c>
      <c r="B494" s="10">
        <v>15.2</v>
      </c>
      <c r="C494" s="10">
        <v>-0.12</v>
      </c>
    </row>
    <row r="495" spans="1:3" x14ac:dyDescent="0.25">
      <c r="A495" s="10">
        <v>2.9000000000000001E-2</v>
      </c>
      <c r="B495" s="10">
        <v>15.2</v>
      </c>
      <c r="C495" s="10">
        <v>-0.12</v>
      </c>
    </row>
    <row r="496" spans="1:3" x14ac:dyDescent="0.25">
      <c r="A496" s="10">
        <v>2.9100000000000001E-2</v>
      </c>
      <c r="B496" s="10">
        <v>14.4</v>
      </c>
      <c r="C496" s="10">
        <v>-0.12</v>
      </c>
    </row>
    <row r="497" spans="1:3" x14ac:dyDescent="0.25">
      <c r="A497" s="10">
        <v>2.92E-2</v>
      </c>
      <c r="B497" s="10">
        <v>14.4</v>
      </c>
      <c r="C497" s="10">
        <v>-0.12</v>
      </c>
    </row>
    <row r="498" spans="1:3" x14ac:dyDescent="0.25">
      <c r="A498" s="10">
        <v>2.93E-2</v>
      </c>
      <c r="B498" s="10">
        <v>13.6</v>
      </c>
      <c r="C498" s="10">
        <v>-0.11799999999999999</v>
      </c>
    </row>
    <row r="499" spans="1:3" x14ac:dyDescent="0.25">
      <c r="A499" s="10">
        <v>2.9399999999999999E-2</v>
      </c>
      <c r="B499" s="10">
        <v>13.6</v>
      </c>
      <c r="C499" s="10">
        <v>-0.11799999999999999</v>
      </c>
    </row>
    <row r="500" spans="1:3" x14ac:dyDescent="0.25">
      <c r="A500" s="10">
        <v>2.9499999999999998E-2</v>
      </c>
      <c r="B500" s="10">
        <v>13</v>
      </c>
      <c r="C500" s="10">
        <v>-0.12</v>
      </c>
    </row>
    <row r="501" spans="1:3" x14ac:dyDescent="0.25">
      <c r="A501" s="10">
        <v>2.9600000000000001E-2</v>
      </c>
      <c r="B501" s="10">
        <v>12.8</v>
      </c>
      <c r="C501" s="10">
        <v>-0.11799999999999999</v>
      </c>
    </row>
    <row r="502" spans="1:3" x14ac:dyDescent="0.25">
      <c r="A502" s="10">
        <v>2.9700000000000001E-2</v>
      </c>
      <c r="B502" s="10">
        <v>12</v>
      </c>
      <c r="C502" s="10">
        <v>-0.11600000000000001</v>
      </c>
    </row>
    <row r="503" spans="1:3" x14ac:dyDescent="0.25">
      <c r="A503" s="10">
        <v>2.98E-2</v>
      </c>
      <c r="B503" s="10">
        <v>11.8</v>
      </c>
      <c r="C503" s="10">
        <v>-0.11600000000000001</v>
      </c>
    </row>
    <row r="504" spans="1:3" x14ac:dyDescent="0.25">
      <c r="A504" s="10">
        <v>2.9899999999999999E-2</v>
      </c>
      <c r="B504" s="10">
        <v>10.8</v>
      </c>
      <c r="C504" s="10">
        <v>-0.11600000000000001</v>
      </c>
    </row>
    <row r="505" spans="1:3" x14ac:dyDescent="0.25">
      <c r="A505" s="10">
        <v>0.03</v>
      </c>
      <c r="B505" s="10">
        <v>10.6</v>
      </c>
      <c r="C505" s="10">
        <v>-0.114</v>
      </c>
    </row>
    <row r="506" spans="1:3" x14ac:dyDescent="0.25">
      <c r="A506" s="10">
        <v>3.0099999999999998E-2</v>
      </c>
      <c r="B506" s="10">
        <v>9.4</v>
      </c>
      <c r="C506" s="10">
        <v>-0.112</v>
      </c>
    </row>
    <row r="507" spans="1:3" x14ac:dyDescent="0.25">
      <c r="A507" s="10">
        <v>3.0200000000000001E-2</v>
      </c>
      <c r="B507" s="10">
        <v>9.4</v>
      </c>
      <c r="C507" s="10">
        <v>-0.112</v>
      </c>
    </row>
    <row r="508" spans="1:3" x14ac:dyDescent="0.25">
      <c r="A508" s="10">
        <v>3.0300000000000001E-2</v>
      </c>
      <c r="B508" s="10">
        <v>8.1999999999999993</v>
      </c>
      <c r="C508" s="10">
        <v>-0.108</v>
      </c>
    </row>
    <row r="509" spans="1:3" x14ac:dyDescent="0.25">
      <c r="A509" s="10">
        <v>3.04E-2</v>
      </c>
      <c r="B509" s="10">
        <v>8.1999999999999993</v>
      </c>
      <c r="C509" s="10">
        <v>-0.108</v>
      </c>
    </row>
    <row r="510" spans="1:3" x14ac:dyDescent="0.25">
      <c r="A510" s="10">
        <v>3.0499999999999999E-2</v>
      </c>
      <c r="B510" s="10">
        <v>7</v>
      </c>
      <c r="C510" s="10">
        <v>-0.104</v>
      </c>
    </row>
    <row r="511" spans="1:3" x14ac:dyDescent="0.25">
      <c r="A511" s="10">
        <v>3.0599999999999999E-2</v>
      </c>
      <c r="B511" s="10">
        <v>7</v>
      </c>
      <c r="C511" s="10">
        <v>-0.104</v>
      </c>
    </row>
    <row r="512" spans="1:3" x14ac:dyDescent="0.25">
      <c r="A512" s="10">
        <v>3.0700000000000002E-2</v>
      </c>
      <c r="B512" s="10">
        <v>6.4</v>
      </c>
      <c r="C512" s="10">
        <v>-9.8000000000000004E-2</v>
      </c>
    </row>
    <row r="513" spans="1:3" x14ac:dyDescent="0.25">
      <c r="A513" s="10">
        <v>3.0800000000000001E-2</v>
      </c>
      <c r="B513" s="10">
        <v>6.2</v>
      </c>
      <c r="C513" s="10">
        <v>-9.8000000000000004E-2</v>
      </c>
    </row>
    <row r="514" spans="1:3" x14ac:dyDescent="0.25">
      <c r="A514" s="10">
        <v>3.09E-2</v>
      </c>
      <c r="B514" s="10">
        <v>5</v>
      </c>
      <c r="C514" s="10">
        <v>-9.1999999999999998E-2</v>
      </c>
    </row>
    <row r="515" spans="1:3" x14ac:dyDescent="0.25">
      <c r="A515" s="10">
        <v>3.1E-2</v>
      </c>
      <c r="B515" s="10">
        <v>4.5999999999999996</v>
      </c>
      <c r="C515" s="10">
        <v>-9.1999999999999998E-2</v>
      </c>
    </row>
    <row r="516" spans="1:3" x14ac:dyDescent="0.25">
      <c r="A516" s="10">
        <v>3.1099999999999999E-2</v>
      </c>
      <c r="B516" s="10">
        <v>3.8</v>
      </c>
      <c r="C516" s="10">
        <v>-8.7900000000000006E-2</v>
      </c>
    </row>
    <row r="517" spans="1:3" x14ac:dyDescent="0.25">
      <c r="A517" s="10">
        <v>3.1199999999999999E-2</v>
      </c>
      <c r="B517" s="10">
        <v>3.8</v>
      </c>
      <c r="C517" s="10">
        <v>-8.7900000000000006E-2</v>
      </c>
    </row>
    <row r="518" spans="1:3" x14ac:dyDescent="0.25">
      <c r="A518" s="10">
        <v>3.1300000000000001E-2</v>
      </c>
      <c r="B518" s="10">
        <v>1.8</v>
      </c>
      <c r="C518" s="10">
        <v>-7.9899999999999999E-2</v>
      </c>
    </row>
    <row r="519" spans="1:3" x14ac:dyDescent="0.25">
      <c r="A519" s="10">
        <v>3.1399999999999997E-2</v>
      </c>
      <c r="B519" s="10">
        <v>1.6</v>
      </c>
      <c r="C519" s="10">
        <v>-7.9899999999999999E-2</v>
      </c>
    </row>
    <row r="520" spans="1:3" x14ac:dyDescent="0.25">
      <c r="A520" s="10">
        <v>3.15E-2</v>
      </c>
      <c r="B520" s="10">
        <v>1</v>
      </c>
      <c r="C520" s="10">
        <v>-7.3999999999999996E-2</v>
      </c>
    </row>
    <row r="521" spans="1:3" x14ac:dyDescent="0.25">
      <c r="A521" s="10">
        <v>3.1600000000000003E-2</v>
      </c>
      <c r="B521" s="10">
        <v>0.8</v>
      </c>
      <c r="C521" s="10">
        <v>-7.3999999999999996E-2</v>
      </c>
    </row>
    <row r="522" spans="1:3" x14ac:dyDescent="0.25">
      <c r="A522" s="10">
        <v>3.1699999999999999E-2</v>
      </c>
      <c r="B522" s="10">
        <v>-0.6</v>
      </c>
      <c r="C522" s="10">
        <v>-6.8000000000000005E-2</v>
      </c>
    </row>
    <row r="523" spans="1:3" x14ac:dyDescent="0.25">
      <c r="A523" s="10">
        <v>3.1800000000000002E-2</v>
      </c>
      <c r="B523" s="10">
        <v>-0.8</v>
      </c>
      <c r="C523" s="10">
        <v>-6.59E-2</v>
      </c>
    </row>
    <row r="524" spans="1:3" x14ac:dyDescent="0.25">
      <c r="A524" s="10">
        <v>3.1899999999999998E-2</v>
      </c>
      <c r="B524" s="10">
        <v>-1.6</v>
      </c>
      <c r="C524" s="10">
        <v>-0.06</v>
      </c>
    </row>
    <row r="525" spans="1:3" x14ac:dyDescent="0.25">
      <c r="A525" s="10">
        <v>3.2000000000000001E-2</v>
      </c>
      <c r="B525" s="10">
        <v>-2</v>
      </c>
      <c r="C525" s="10">
        <v>-5.8000000000000003E-2</v>
      </c>
    </row>
    <row r="526" spans="1:3" x14ac:dyDescent="0.25">
      <c r="A526" s="10">
        <v>3.2099999999999997E-2</v>
      </c>
      <c r="B526" s="10">
        <v>-3</v>
      </c>
      <c r="C526" s="10">
        <v>-5.1999999999999998E-2</v>
      </c>
    </row>
    <row r="527" spans="1:3" x14ac:dyDescent="0.25">
      <c r="A527" s="10">
        <v>3.2199999999999999E-2</v>
      </c>
      <c r="B527" s="10">
        <v>-3.2</v>
      </c>
      <c r="C527" s="10">
        <v>-0.05</v>
      </c>
    </row>
    <row r="528" spans="1:3" x14ac:dyDescent="0.25">
      <c r="A528" s="10">
        <v>3.2300000000000002E-2</v>
      </c>
      <c r="B528" s="10">
        <v>-4</v>
      </c>
      <c r="C528" s="10">
        <v>-4.2000000000000003E-2</v>
      </c>
    </row>
    <row r="529" spans="1:3" x14ac:dyDescent="0.25">
      <c r="A529" s="10">
        <v>3.2399999999999998E-2</v>
      </c>
      <c r="B529" s="10">
        <v>-4</v>
      </c>
      <c r="C529" s="10">
        <v>-4.2000000000000003E-2</v>
      </c>
    </row>
    <row r="530" spans="1:3" x14ac:dyDescent="0.25">
      <c r="A530" s="10">
        <v>3.2500000000000001E-2</v>
      </c>
      <c r="B530" s="10">
        <v>-5.4</v>
      </c>
      <c r="C530" s="10">
        <v>-3.4000000000000002E-2</v>
      </c>
    </row>
    <row r="531" spans="1:3" x14ac:dyDescent="0.25">
      <c r="A531" s="10">
        <v>3.2599999999999997E-2</v>
      </c>
      <c r="B531" s="10">
        <v>-5.6</v>
      </c>
      <c r="C531" s="10">
        <v>-3.4000000000000002E-2</v>
      </c>
    </row>
    <row r="532" spans="1:3" x14ac:dyDescent="0.25">
      <c r="A532" s="10">
        <v>3.27E-2</v>
      </c>
      <c r="B532" s="10">
        <v>-6.4</v>
      </c>
      <c r="C532" s="10">
        <v>-2.5999999999999999E-2</v>
      </c>
    </row>
    <row r="533" spans="1:3" x14ac:dyDescent="0.25">
      <c r="A533" s="10">
        <v>3.2800000000000003E-2</v>
      </c>
      <c r="B533" s="10">
        <v>-6.8</v>
      </c>
      <c r="C533" s="10">
        <v>-2.5999999999999999E-2</v>
      </c>
    </row>
    <row r="534" spans="1:3" x14ac:dyDescent="0.25">
      <c r="A534" s="10">
        <v>3.2899999999999999E-2</v>
      </c>
      <c r="B534" s="10">
        <v>-7.6</v>
      </c>
      <c r="C534" s="10">
        <v>-1.6E-2</v>
      </c>
    </row>
    <row r="535" spans="1:3" x14ac:dyDescent="0.25">
      <c r="A535" s="10">
        <v>3.3000000000000002E-2</v>
      </c>
      <c r="B535" s="10">
        <v>-7.8</v>
      </c>
      <c r="C535" s="10">
        <v>-1.6E-2</v>
      </c>
    </row>
    <row r="536" spans="1:3" x14ac:dyDescent="0.25">
      <c r="A536" s="10">
        <v>3.3099999999999997E-2</v>
      </c>
      <c r="B536" s="10">
        <v>-8.8000000000000007</v>
      </c>
      <c r="C536" s="10">
        <v>-8.0000000000000002E-3</v>
      </c>
    </row>
    <row r="537" spans="1:3" x14ac:dyDescent="0.25">
      <c r="A537" s="10">
        <v>3.32E-2</v>
      </c>
      <c r="B537" s="10">
        <v>-9</v>
      </c>
      <c r="C537" s="10">
        <v>-6.0000000000000001E-3</v>
      </c>
    </row>
    <row r="538" spans="1:3" x14ac:dyDescent="0.25">
      <c r="A538" s="10">
        <v>3.3300000000000003E-2</v>
      </c>
      <c r="B538" s="10">
        <v>-10</v>
      </c>
      <c r="C538" s="10">
        <v>2E-3</v>
      </c>
    </row>
    <row r="539" spans="1:3" x14ac:dyDescent="0.25">
      <c r="A539" s="10">
        <v>3.3399999999999999E-2</v>
      </c>
      <c r="B539" s="10">
        <v>-10</v>
      </c>
      <c r="C539" s="10">
        <v>4.0000000000000001E-3</v>
      </c>
    </row>
    <row r="540" spans="1:3" x14ac:dyDescent="0.25">
      <c r="A540" s="10">
        <v>3.3500000000000002E-2</v>
      </c>
      <c r="B540" s="10">
        <v>-10.6</v>
      </c>
      <c r="C540" s="10">
        <v>1.2E-2</v>
      </c>
    </row>
    <row r="541" spans="1:3" x14ac:dyDescent="0.25">
      <c r="A541" s="10">
        <v>3.3599999999999998E-2</v>
      </c>
      <c r="B541" s="10">
        <v>-10.6</v>
      </c>
      <c r="C541" s="10">
        <v>1.2E-2</v>
      </c>
    </row>
    <row r="542" spans="1:3" x14ac:dyDescent="0.25">
      <c r="A542" s="10">
        <v>3.3700000000000001E-2</v>
      </c>
      <c r="B542" s="10">
        <v>-12</v>
      </c>
      <c r="C542" s="10">
        <v>0.02</v>
      </c>
    </row>
    <row r="543" spans="1:3" x14ac:dyDescent="0.25">
      <c r="A543" s="10">
        <v>3.3799999999999997E-2</v>
      </c>
      <c r="B543" s="10">
        <v>-12</v>
      </c>
      <c r="C543" s="10">
        <v>2.1999999999999999E-2</v>
      </c>
    </row>
    <row r="544" spans="1:3" x14ac:dyDescent="0.25">
      <c r="A544" s="10">
        <v>3.39E-2</v>
      </c>
      <c r="B544" s="10">
        <v>-12.6</v>
      </c>
      <c r="C544" s="10">
        <v>0.03</v>
      </c>
    </row>
    <row r="545" spans="1:3" x14ac:dyDescent="0.25">
      <c r="A545" s="10">
        <v>3.4000000000000002E-2</v>
      </c>
      <c r="B545" s="10">
        <v>-12.8</v>
      </c>
      <c r="C545" s="10">
        <v>0.03</v>
      </c>
    </row>
    <row r="546" spans="1:3" x14ac:dyDescent="0.25">
      <c r="A546" s="10">
        <v>3.4099999999999998E-2</v>
      </c>
      <c r="B546" s="10">
        <v>-14.4</v>
      </c>
      <c r="C546" s="10">
        <v>3.7999999999999999E-2</v>
      </c>
    </row>
    <row r="547" spans="1:3" x14ac:dyDescent="0.25">
      <c r="A547" s="10">
        <v>3.4200000000000001E-2</v>
      </c>
      <c r="B547" s="10">
        <v>-14.4</v>
      </c>
      <c r="C547" s="10">
        <v>3.7999999999999999E-2</v>
      </c>
    </row>
    <row r="548" spans="1:3" x14ac:dyDescent="0.25">
      <c r="A548" s="10">
        <v>3.4299999999999997E-2</v>
      </c>
      <c r="B548" s="10">
        <v>-14.8</v>
      </c>
      <c r="C548" s="10">
        <v>4.5999999999999999E-2</v>
      </c>
    </row>
    <row r="549" spans="1:3" x14ac:dyDescent="0.25">
      <c r="A549" s="10">
        <v>3.44E-2</v>
      </c>
      <c r="B549" s="10">
        <v>-14.8</v>
      </c>
      <c r="C549" s="10">
        <v>4.8000000000000001E-2</v>
      </c>
    </row>
    <row r="550" spans="1:3" x14ac:dyDescent="0.25">
      <c r="A550" s="10">
        <v>3.4500000000000003E-2</v>
      </c>
      <c r="B550" s="10">
        <v>-15.4</v>
      </c>
      <c r="C550" s="10">
        <v>5.6000000000000001E-2</v>
      </c>
    </row>
    <row r="551" spans="1:3" x14ac:dyDescent="0.25">
      <c r="A551" s="10">
        <v>3.4599999999999999E-2</v>
      </c>
      <c r="B551" s="10">
        <v>-15.4</v>
      </c>
      <c r="C551" s="10">
        <v>5.6000000000000001E-2</v>
      </c>
    </row>
    <row r="552" spans="1:3" x14ac:dyDescent="0.25">
      <c r="A552" s="10">
        <v>3.4700000000000002E-2</v>
      </c>
      <c r="B552" s="10">
        <v>-16</v>
      </c>
      <c r="C552" s="10">
        <v>6.2E-2</v>
      </c>
    </row>
    <row r="553" spans="1:3" x14ac:dyDescent="0.25">
      <c r="A553" s="10">
        <v>3.4799999999999998E-2</v>
      </c>
      <c r="B553" s="10">
        <v>-16</v>
      </c>
      <c r="C553" s="10">
        <v>6.2E-2</v>
      </c>
    </row>
    <row r="554" spans="1:3" x14ac:dyDescent="0.25">
      <c r="A554" s="10">
        <v>3.49E-2</v>
      </c>
      <c r="B554" s="10">
        <v>-16.399999999999999</v>
      </c>
      <c r="C554" s="10">
        <v>7.0000000000000007E-2</v>
      </c>
    </row>
    <row r="555" spans="1:3" x14ac:dyDescent="0.25">
      <c r="A555" s="10">
        <v>3.5000000000000003E-2</v>
      </c>
      <c r="B555" s="10">
        <v>-16.399999999999999</v>
      </c>
      <c r="C555" s="10">
        <v>7.1999999999999995E-2</v>
      </c>
    </row>
    <row r="556" spans="1:3" x14ac:dyDescent="0.25">
      <c r="A556" s="10">
        <v>3.5099999999999999E-2</v>
      </c>
      <c r="B556" s="10">
        <v>-16.8</v>
      </c>
      <c r="C556" s="10">
        <v>7.5899999999999995E-2</v>
      </c>
    </row>
    <row r="557" spans="1:3" x14ac:dyDescent="0.25">
      <c r="A557" s="10">
        <v>3.5200000000000002E-2</v>
      </c>
      <c r="B557" s="10">
        <v>-16.8</v>
      </c>
      <c r="C557" s="10">
        <v>7.8E-2</v>
      </c>
    </row>
    <row r="558" spans="1:3" x14ac:dyDescent="0.25">
      <c r="A558" s="10">
        <v>3.5299999999999998E-2</v>
      </c>
      <c r="B558" s="10">
        <v>-16.600000000000001</v>
      </c>
      <c r="C558" s="10">
        <v>8.1900000000000001E-2</v>
      </c>
    </row>
    <row r="559" spans="1:3" x14ac:dyDescent="0.25">
      <c r="A559" s="10">
        <v>3.5400000000000001E-2</v>
      </c>
      <c r="B559" s="10">
        <v>-16.8</v>
      </c>
      <c r="C559" s="10">
        <v>8.4000000000000005E-2</v>
      </c>
    </row>
    <row r="560" spans="1:3" x14ac:dyDescent="0.25">
      <c r="A560" s="10">
        <v>3.5499999999999997E-2</v>
      </c>
      <c r="B560" s="10">
        <v>-16.600000000000001</v>
      </c>
      <c r="C560" s="10">
        <v>8.7900000000000006E-2</v>
      </c>
    </row>
    <row r="561" spans="1:3" x14ac:dyDescent="0.25">
      <c r="A561" s="10">
        <v>3.56E-2</v>
      </c>
      <c r="B561" s="10">
        <v>-16.8</v>
      </c>
      <c r="C561" s="10">
        <v>0.09</v>
      </c>
    </row>
    <row r="562" spans="1:3" x14ac:dyDescent="0.25">
      <c r="A562" s="10">
        <v>3.5700000000000003E-2</v>
      </c>
      <c r="B562" s="10">
        <v>-17</v>
      </c>
      <c r="C562" s="10">
        <v>9.4E-2</v>
      </c>
    </row>
    <row r="563" spans="1:3" x14ac:dyDescent="0.25">
      <c r="A563" s="10">
        <v>3.5799999999999998E-2</v>
      </c>
      <c r="B563" s="10">
        <v>-16.8</v>
      </c>
      <c r="C563" s="10">
        <v>9.4E-2</v>
      </c>
    </row>
    <row r="564" spans="1:3" x14ac:dyDescent="0.25">
      <c r="A564" s="10">
        <v>3.5900000000000001E-2</v>
      </c>
      <c r="B564" s="10">
        <v>-16.8</v>
      </c>
      <c r="C564" s="10">
        <v>9.8000000000000004E-2</v>
      </c>
    </row>
    <row r="565" spans="1:3" x14ac:dyDescent="0.25">
      <c r="A565" s="10">
        <v>3.5999999999999997E-2</v>
      </c>
      <c r="B565" s="10">
        <v>-16.8</v>
      </c>
      <c r="C565" s="10">
        <v>0.1</v>
      </c>
    </row>
    <row r="566" spans="1:3" x14ac:dyDescent="0.25">
      <c r="A566" s="10">
        <v>3.61E-2</v>
      </c>
      <c r="B566" s="10">
        <v>-16.8</v>
      </c>
      <c r="C566" s="10">
        <v>0.104</v>
      </c>
    </row>
    <row r="567" spans="1:3" x14ac:dyDescent="0.25">
      <c r="A567" s="10">
        <v>3.6200000000000003E-2</v>
      </c>
      <c r="B567" s="10">
        <v>-16.8</v>
      </c>
      <c r="C567" s="10">
        <v>0.104</v>
      </c>
    </row>
    <row r="568" spans="1:3" x14ac:dyDescent="0.25">
      <c r="A568" s="10">
        <v>3.6299999999999999E-2</v>
      </c>
      <c r="B568" s="10">
        <v>-16.8</v>
      </c>
      <c r="C568" s="10">
        <v>0.106</v>
      </c>
    </row>
    <row r="569" spans="1:3" x14ac:dyDescent="0.25">
      <c r="A569" s="10">
        <v>3.6400000000000002E-2</v>
      </c>
      <c r="B569" s="10">
        <v>-16.8</v>
      </c>
      <c r="C569" s="10">
        <v>0.106</v>
      </c>
    </row>
    <row r="570" spans="1:3" x14ac:dyDescent="0.25">
      <c r="A570" s="10">
        <v>3.6499999999999998E-2</v>
      </c>
      <c r="B570" s="10">
        <v>-16.600000000000001</v>
      </c>
      <c r="C570" s="10">
        <v>0.11</v>
      </c>
    </row>
    <row r="571" spans="1:3" x14ac:dyDescent="0.25">
      <c r="A571" s="10">
        <v>3.6600000000000001E-2</v>
      </c>
      <c r="B571" s="10">
        <v>-16.600000000000001</v>
      </c>
      <c r="C571" s="10">
        <v>0.112</v>
      </c>
    </row>
    <row r="572" spans="1:3" x14ac:dyDescent="0.25">
      <c r="A572" s="10">
        <v>3.6700000000000003E-2</v>
      </c>
      <c r="B572" s="10">
        <v>-16.2</v>
      </c>
      <c r="C572" s="10">
        <v>0.114</v>
      </c>
    </row>
    <row r="573" spans="1:3" x14ac:dyDescent="0.25">
      <c r="A573" s="10">
        <v>3.6799999999999999E-2</v>
      </c>
      <c r="B573" s="10">
        <v>-16.2</v>
      </c>
      <c r="C573" s="10">
        <v>0.114</v>
      </c>
    </row>
    <row r="574" spans="1:3" x14ac:dyDescent="0.25">
      <c r="A574" s="10">
        <v>3.6900000000000002E-2</v>
      </c>
      <c r="B574" s="10">
        <v>-15.8</v>
      </c>
      <c r="C574" s="10">
        <v>0.11600000000000001</v>
      </c>
    </row>
    <row r="575" spans="1:3" x14ac:dyDescent="0.25">
      <c r="A575" s="10">
        <v>3.6999999999999998E-2</v>
      </c>
      <c r="B575" s="10">
        <v>-15.8</v>
      </c>
      <c r="C575" s="10">
        <v>0.11600000000000001</v>
      </c>
    </row>
    <row r="576" spans="1:3" x14ac:dyDescent="0.25">
      <c r="A576" s="10">
        <v>3.7100000000000001E-2</v>
      </c>
      <c r="B576" s="10">
        <v>-15.2</v>
      </c>
      <c r="C576" s="10">
        <v>0.11799999999999999</v>
      </c>
    </row>
    <row r="577" spans="1:3" x14ac:dyDescent="0.25">
      <c r="A577" s="10">
        <v>3.7199999999999997E-2</v>
      </c>
      <c r="B577" s="10">
        <v>-15.2</v>
      </c>
      <c r="C577" s="10">
        <v>0.11799999999999999</v>
      </c>
    </row>
    <row r="578" spans="1:3" x14ac:dyDescent="0.25">
      <c r="A578" s="10">
        <v>3.73E-2</v>
      </c>
      <c r="B578" s="10">
        <v>-14.6</v>
      </c>
      <c r="C578" s="10">
        <v>0.11799999999999999</v>
      </c>
    </row>
    <row r="579" spans="1:3" x14ac:dyDescent="0.25">
      <c r="A579" s="10">
        <v>3.7400000000000003E-2</v>
      </c>
      <c r="B579" s="10">
        <v>-14.6</v>
      </c>
      <c r="C579" s="10">
        <v>0.11799999999999999</v>
      </c>
    </row>
    <row r="580" spans="1:3" x14ac:dyDescent="0.25">
      <c r="A580" s="10">
        <v>3.7499999999999999E-2</v>
      </c>
      <c r="B580" s="10">
        <v>-14</v>
      </c>
      <c r="C580" s="10">
        <v>0.11799999999999999</v>
      </c>
    </row>
    <row r="581" spans="1:3" x14ac:dyDescent="0.25">
      <c r="A581" s="10">
        <v>3.7600000000000001E-2</v>
      </c>
      <c r="B581" s="10">
        <v>-13.8</v>
      </c>
      <c r="C581" s="10">
        <v>0.11799999999999999</v>
      </c>
    </row>
    <row r="582" spans="1:3" x14ac:dyDescent="0.25">
      <c r="A582" s="10">
        <v>3.7699999999999997E-2</v>
      </c>
      <c r="B582" s="10">
        <v>-13</v>
      </c>
      <c r="C582" s="10">
        <v>0.11799999999999999</v>
      </c>
    </row>
    <row r="583" spans="1:3" x14ac:dyDescent="0.25">
      <c r="A583" s="10">
        <v>3.78E-2</v>
      </c>
      <c r="B583" s="10">
        <v>-13</v>
      </c>
      <c r="C583" s="10">
        <v>0.11600000000000001</v>
      </c>
    </row>
    <row r="584" spans="1:3" x14ac:dyDescent="0.25">
      <c r="A584" s="10">
        <v>3.7900000000000003E-2</v>
      </c>
      <c r="B584" s="10">
        <v>-12.2</v>
      </c>
      <c r="C584" s="10">
        <v>0.11799999999999999</v>
      </c>
    </row>
    <row r="585" spans="1:3" x14ac:dyDescent="0.25">
      <c r="A585" s="10">
        <v>3.7999999999999999E-2</v>
      </c>
      <c r="B585" s="10">
        <v>-12.2</v>
      </c>
      <c r="C585" s="10">
        <v>0.11799999999999999</v>
      </c>
    </row>
    <row r="586" spans="1:3" x14ac:dyDescent="0.25">
      <c r="A586" s="10">
        <v>3.8100000000000002E-2</v>
      </c>
      <c r="B586" s="10">
        <v>-11.2</v>
      </c>
      <c r="C586" s="10">
        <v>0.114</v>
      </c>
    </row>
    <row r="587" spans="1:3" x14ac:dyDescent="0.25">
      <c r="A587" s="10">
        <v>3.8199999999999998E-2</v>
      </c>
      <c r="B587" s="10">
        <v>-11</v>
      </c>
      <c r="C587" s="10">
        <v>0.114</v>
      </c>
    </row>
    <row r="588" spans="1:3" x14ac:dyDescent="0.25">
      <c r="A588" s="10">
        <v>3.8300000000000001E-2</v>
      </c>
      <c r="B588" s="10">
        <v>-9.8000000000000007</v>
      </c>
      <c r="C588" s="10">
        <v>0.112</v>
      </c>
    </row>
    <row r="589" spans="1:3" x14ac:dyDescent="0.25">
      <c r="A589" s="10">
        <v>3.8399999999999997E-2</v>
      </c>
      <c r="B589" s="10">
        <v>-9.8000000000000007</v>
      </c>
      <c r="C589" s="10">
        <v>0.112</v>
      </c>
    </row>
    <row r="590" spans="1:3" x14ac:dyDescent="0.25">
      <c r="A590" s="10">
        <v>3.85E-2</v>
      </c>
      <c r="B590" s="10">
        <v>-8.8000000000000007</v>
      </c>
      <c r="C590" s="10">
        <v>0.108</v>
      </c>
    </row>
    <row r="591" spans="1:3" x14ac:dyDescent="0.25">
      <c r="A591" s="10">
        <v>3.8600000000000002E-2</v>
      </c>
      <c r="B591" s="10">
        <v>-8.6</v>
      </c>
      <c r="C591" s="10">
        <v>0.108</v>
      </c>
    </row>
    <row r="592" spans="1:3" x14ac:dyDescent="0.25">
      <c r="A592" s="10">
        <v>3.8699999999999998E-2</v>
      </c>
      <c r="B592" s="10">
        <v>-7.6</v>
      </c>
      <c r="C592" s="10">
        <v>0.104</v>
      </c>
    </row>
    <row r="593" spans="1:3" x14ac:dyDescent="0.25">
      <c r="A593" s="10">
        <v>3.8800000000000001E-2</v>
      </c>
      <c r="B593" s="10">
        <v>-7.4</v>
      </c>
      <c r="C593" s="10">
        <v>0.104</v>
      </c>
    </row>
    <row r="594" spans="1:3" x14ac:dyDescent="0.25">
      <c r="A594" s="10">
        <v>3.8899999999999997E-2</v>
      </c>
      <c r="B594" s="10">
        <v>-6.4</v>
      </c>
      <c r="C594" s="10">
        <v>9.8000000000000004E-2</v>
      </c>
    </row>
    <row r="595" spans="1:3" x14ac:dyDescent="0.25">
      <c r="A595" s="10">
        <v>3.9E-2</v>
      </c>
      <c r="B595" s="10">
        <v>-6.4</v>
      </c>
      <c r="C595" s="10">
        <v>9.8000000000000004E-2</v>
      </c>
    </row>
    <row r="596" spans="1:3" x14ac:dyDescent="0.25">
      <c r="A596" s="10">
        <v>3.9100000000000003E-2</v>
      </c>
      <c r="B596" s="10">
        <v>-5.6</v>
      </c>
      <c r="C596" s="10">
        <v>9.4E-2</v>
      </c>
    </row>
    <row r="597" spans="1:3" x14ac:dyDescent="0.25">
      <c r="A597" s="10">
        <v>3.9199999999999999E-2</v>
      </c>
      <c r="B597" s="10">
        <v>-5.6</v>
      </c>
      <c r="C597" s="10">
        <v>9.4E-2</v>
      </c>
    </row>
    <row r="598" spans="1:3" x14ac:dyDescent="0.25">
      <c r="A598" s="10">
        <v>3.9300000000000002E-2</v>
      </c>
      <c r="B598" s="10">
        <v>-4</v>
      </c>
      <c r="C598" s="10">
        <v>0.09</v>
      </c>
    </row>
    <row r="599" spans="1:3" x14ac:dyDescent="0.25">
      <c r="A599" s="10">
        <v>3.9399999999999998E-2</v>
      </c>
      <c r="B599" s="10">
        <v>-4</v>
      </c>
      <c r="C599" s="10">
        <v>8.7900000000000006E-2</v>
      </c>
    </row>
    <row r="600" spans="1:3" x14ac:dyDescent="0.25">
      <c r="A600" s="10">
        <v>3.95E-2</v>
      </c>
      <c r="B600" s="10">
        <v>-2.8</v>
      </c>
      <c r="C600" s="10">
        <v>8.1900000000000001E-2</v>
      </c>
    </row>
    <row r="601" spans="1:3" x14ac:dyDescent="0.25">
      <c r="A601" s="10">
        <v>3.9600000000000003E-2</v>
      </c>
      <c r="B601" s="10">
        <v>-2.6</v>
      </c>
      <c r="C601" s="10">
        <v>8.1900000000000001E-2</v>
      </c>
    </row>
    <row r="602" spans="1:3" x14ac:dyDescent="0.25">
      <c r="A602" s="10">
        <v>3.9699999999999999E-2</v>
      </c>
      <c r="B602" s="10">
        <v>-1</v>
      </c>
      <c r="C602" s="10">
        <v>7.5899999999999995E-2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80"/>
  <sheetViews>
    <sheetView topLeftCell="A25" zoomScaleNormal="100" workbookViewId="0">
      <selection activeCell="I35" activeCellId="1" sqref="M35:M46 I35:I46"/>
    </sheetView>
  </sheetViews>
  <sheetFormatPr defaultRowHeight="15" x14ac:dyDescent="0.25"/>
  <cols>
    <col min="1" max="1" width="12" style="4" bestFit="1" customWidth="1"/>
    <col min="2" max="3" width="9.140625" style="4"/>
    <col min="4" max="4" width="9.140625" style="4" hidden="1" customWidth="1"/>
    <col min="5" max="5" width="10.7109375" style="4" bestFit="1" customWidth="1"/>
    <col min="6" max="10" width="9.140625" style="4"/>
  </cols>
  <sheetData>
    <row r="1" spans="1:11" x14ac:dyDescent="0.25">
      <c r="A1" s="12" t="s">
        <v>0</v>
      </c>
      <c r="B1"/>
      <c r="C1"/>
      <c r="D1"/>
      <c r="E1"/>
      <c r="F1"/>
      <c r="G1"/>
      <c r="H1"/>
      <c r="I1"/>
      <c r="J1"/>
    </row>
    <row r="2" spans="1:11" x14ac:dyDescent="0.25">
      <c r="A2" s="43" t="s">
        <v>2</v>
      </c>
      <c r="B2" s="43"/>
      <c r="C2" t="s">
        <v>3</v>
      </c>
      <c r="D2"/>
      <c r="E2"/>
      <c r="F2"/>
      <c r="G2"/>
      <c r="H2"/>
      <c r="I2"/>
      <c r="J2"/>
    </row>
    <row r="3" spans="1:11" x14ac:dyDescent="0.25">
      <c r="A3" s="43" t="s">
        <v>1</v>
      </c>
      <c r="B3" s="43"/>
      <c r="C3" t="s">
        <v>4</v>
      </c>
      <c r="D3"/>
      <c r="E3"/>
      <c r="F3"/>
      <c r="G3"/>
      <c r="H3"/>
      <c r="I3"/>
      <c r="J3"/>
    </row>
    <row r="4" spans="1:11" x14ac:dyDescent="0.25">
      <c r="A4"/>
      <c r="C4" t="s">
        <v>5</v>
      </c>
      <c r="D4"/>
      <c r="E4"/>
      <c r="F4"/>
      <c r="G4"/>
      <c r="H4"/>
      <c r="I4"/>
      <c r="J4"/>
    </row>
    <row r="5" spans="1:11" x14ac:dyDescent="0.25">
      <c r="A5" t="s">
        <v>16</v>
      </c>
      <c r="B5"/>
      <c r="C5"/>
      <c r="D5"/>
      <c r="E5"/>
      <c r="F5"/>
      <c r="G5"/>
      <c r="H5"/>
      <c r="I5"/>
      <c r="J5"/>
    </row>
    <row r="6" spans="1:11" x14ac:dyDescent="0.25">
      <c r="A6"/>
      <c r="B6"/>
      <c r="C6"/>
      <c r="D6"/>
      <c r="E6"/>
      <c r="F6"/>
      <c r="G6"/>
      <c r="H6"/>
      <c r="I6"/>
      <c r="J6"/>
    </row>
    <row r="7" spans="1:11" x14ac:dyDescent="0.25">
      <c r="A7" s="12" t="s">
        <v>6</v>
      </c>
      <c r="B7"/>
      <c r="C7"/>
      <c r="D7"/>
      <c r="E7"/>
      <c r="F7"/>
      <c r="G7"/>
      <c r="H7"/>
      <c r="I7"/>
      <c r="J7"/>
    </row>
    <row r="8" spans="1:11" x14ac:dyDescent="0.25">
      <c r="A8"/>
      <c r="B8"/>
      <c r="C8"/>
      <c r="D8"/>
      <c r="E8"/>
      <c r="F8"/>
      <c r="G8"/>
      <c r="H8"/>
      <c r="I8"/>
      <c r="J8"/>
    </row>
    <row r="9" spans="1:11" x14ac:dyDescent="0.25">
      <c r="A9" t="s">
        <v>7</v>
      </c>
      <c r="B9" t="s">
        <v>8</v>
      </c>
      <c r="C9" t="s">
        <v>9</v>
      </c>
      <c r="D9"/>
      <c r="E9" t="s">
        <v>10</v>
      </c>
      <c r="F9" t="s">
        <v>11</v>
      </c>
      <c r="G9"/>
      <c r="H9"/>
      <c r="I9"/>
      <c r="J9"/>
    </row>
    <row r="10" spans="1:11" x14ac:dyDescent="0.25">
      <c r="A10" s="3" t="s">
        <v>14</v>
      </c>
      <c r="B10" s="3" t="s">
        <v>30</v>
      </c>
      <c r="C10" s="3" t="s">
        <v>20</v>
      </c>
      <c r="D10" s="3"/>
      <c r="E10" s="3" t="s">
        <v>13</v>
      </c>
      <c r="F10" s="3" t="s">
        <v>15</v>
      </c>
      <c r="G10" s="3" t="s">
        <v>17</v>
      </c>
      <c r="H10" s="3" t="s">
        <v>66</v>
      </c>
      <c r="I10" s="3" t="s">
        <v>63</v>
      </c>
      <c r="J10" s="3" t="s">
        <v>64</v>
      </c>
      <c r="K10" s="3" t="s">
        <v>65</v>
      </c>
    </row>
    <row r="11" spans="1:11" x14ac:dyDescent="0.25">
      <c r="A11" s="1">
        <f>'Test1-12V'!$H$2</f>
        <v>11.821719582709427</v>
      </c>
      <c r="B11" s="1">
        <f>'Test1-12V'!$H$3</f>
        <v>0.50263459209812911</v>
      </c>
      <c r="C11" s="1">
        <f>'Test1-12V'!$H$1</f>
        <v>3.5575798802395204</v>
      </c>
      <c r="D11" s="1"/>
      <c r="E11" s="8">
        <v>211</v>
      </c>
      <c r="F11" s="1">
        <f>E11/A11</f>
        <v>17.848503216791816</v>
      </c>
      <c r="G11" s="1">
        <f>E11*SQRT(2)</f>
        <v>298.39906166072308</v>
      </c>
      <c r="H11" s="1">
        <f>A11/60</f>
        <v>0.19702865971182379</v>
      </c>
      <c r="I11" s="1">
        <f>A11^2/C11</f>
        <v>39.283180869239239</v>
      </c>
      <c r="J11" s="1">
        <f>A11/SQRT(B11^2-(A11/I11)^2)</f>
        <v>29.36412918526192</v>
      </c>
      <c r="K11" s="1">
        <f>1000*J11/(2*PI()*60)</f>
        <v>77.890771823723739</v>
      </c>
    </row>
    <row r="12" spans="1:11" x14ac:dyDescent="0.25">
      <c r="A12" s="1">
        <f>'Test1-11V'!$H$2</f>
        <v>10.894859525108911</v>
      </c>
      <c r="B12" s="1">
        <f>'Test1-11V'!$H$3</f>
        <v>0.38234045101066932</v>
      </c>
      <c r="C12" s="1">
        <f>'Test1-11V'!$H$1</f>
        <v>2.7547086227544915</v>
      </c>
      <c r="D12" s="1"/>
      <c r="E12" s="8">
        <v>194</v>
      </c>
      <c r="F12" s="1">
        <f>E12/A12</f>
        <v>17.806562769615944</v>
      </c>
      <c r="G12" s="1">
        <f>E12*SQRT(2)</f>
        <v>274.35743110038044</v>
      </c>
      <c r="H12" s="1">
        <f t="shared" ref="H12:H15" si="0">A12/60</f>
        <v>0.18158099208514852</v>
      </c>
      <c r="I12" s="1">
        <f t="shared" ref="I12:I15" si="1">A12^2/C12</f>
        <v>43.089117698832254</v>
      </c>
      <c r="J12" s="1">
        <f t="shared" ref="J12:J15" si="2">A12/SQRT(B12^2-(A12/I12)^2)</f>
        <v>37.987774055136072</v>
      </c>
      <c r="K12" s="1">
        <f t="shared" ref="K12:K15" si="3">1000*J12/(2*PI()*60)</f>
        <v>100.76570029888266</v>
      </c>
    </row>
    <row r="13" spans="1:11" x14ac:dyDescent="0.25">
      <c r="A13" s="1">
        <f>'Test1-10V'!$H$2</f>
        <v>9.9125759354794702</v>
      </c>
      <c r="B13" s="1">
        <f>'Test1-10V'!$H$3</f>
        <v>0.3012505672218676</v>
      </c>
      <c r="C13" s="1">
        <f>'Test1-10V'!$H$1</f>
        <v>2.2049304191616761</v>
      </c>
      <c r="D13" s="1"/>
      <c r="E13" s="8">
        <v>176</v>
      </c>
      <c r="F13" s="1">
        <f>E13/A13</f>
        <v>17.755223379429971</v>
      </c>
      <c r="G13" s="1">
        <f>E13*SQRT(2)</f>
        <v>248.90158697766475</v>
      </c>
      <c r="H13" s="1">
        <f t="shared" si="0"/>
        <v>0.16520959892465784</v>
      </c>
      <c r="I13" s="1">
        <f t="shared" si="1"/>
        <v>44.563384323939459</v>
      </c>
      <c r="J13" s="1">
        <f t="shared" si="2"/>
        <v>48.792323597307544</v>
      </c>
      <c r="K13" s="1">
        <f t="shared" si="3"/>
        <v>129.42565809084707</v>
      </c>
    </row>
    <row r="14" spans="1:11" x14ac:dyDescent="0.25">
      <c r="A14" s="1">
        <f>'Test1-9V'!$H$2</f>
        <v>8.8790677613912443</v>
      </c>
      <c r="B14" s="1">
        <f>'Test1-9V'!$H$3</f>
        <v>0.25052640173057966</v>
      </c>
      <c r="C14" s="1">
        <f>'Test1-9V'!$H$1</f>
        <v>1.7585858682634743</v>
      </c>
      <c r="D14" s="1"/>
      <c r="E14" s="8">
        <v>158</v>
      </c>
      <c r="F14" s="1">
        <f>E14/A14</f>
        <v>17.794660908775775</v>
      </c>
      <c r="G14" s="1">
        <f>E14*SQRT(2)</f>
        <v>223.44574285494903</v>
      </c>
      <c r="H14" s="1">
        <f t="shared" si="0"/>
        <v>0.14798446268985407</v>
      </c>
      <c r="I14" s="1">
        <f t="shared" si="1"/>
        <v>44.830250108415918</v>
      </c>
      <c r="J14" s="1">
        <f t="shared" si="2"/>
        <v>57.876563231667603</v>
      </c>
      <c r="K14" s="1">
        <f t="shared" si="3"/>
        <v>153.52235212484234</v>
      </c>
    </row>
    <row r="15" spans="1:11" x14ac:dyDescent="0.25">
      <c r="A15" s="1">
        <f>'Test1-8V'!$H$2</f>
        <v>7.9564382847880335</v>
      </c>
      <c r="B15" s="1">
        <f>'Test1-8V'!$H$3</f>
        <v>0.22098109017644219</v>
      </c>
      <c r="C15" s="1">
        <f>'Test1-8V'!$H$1</f>
        <v>1.4313942514970053</v>
      </c>
      <c r="D15" s="1"/>
      <c r="E15" s="8">
        <v>142.6</v>
      </c>
      <c r="F15" s="1">
        <f>E15/A15</f>
        <v>17.922592358020029</v>
      </c>
      <c r="G15" s="1">
        <f>E15*SQRT(2)</f>
        <v>201.66685399440337</v>
      </c>
      <c r="H15" s="1">
        <f t="shared" si="0"/>
        <v>0.13260730474646723</v>
      </c>
      <c r="I15" s="1">
        <f t="shared" si="1"/>
        <v>44.226047515165106</v>
      </c>
      <c r="J15" s="1">
        <f t="shared" si="2"/>
        <v>62.002388594094789</v>
      </c>
      <c r="K15" s="1">
        <f t="shared" si="3"/>
        <v>164.46644380424561</v>
      </c>
    </row>
    <row r="16" spans="1:11" x14ac:dyDescent="0.25">
      <c r="A16" s="5"/>
      <c r="B16" s="6"/>
      <c r="C16" s="5"/>
      <c r="D16" s="5"/>
      <c r="E16" s="5"/>
      <c r="F16" s="7"/>
      <c r="G16" s="7"/>
      <c r="H16" s="7"/>
      <c r="I16"/>
      <c r="J16"/>
    </row>
    <row r="17" spans="1:11" x14ac:dyDescent="0.25">
      <c r="G17"/>
      <c r="H17"/>
      <c r="I17"/>
      <c r="J17"/>
    </row>
    <row r="18" spans="1:11" x14ac:dyDescent="0.25">
      <c r="A18"/>
      <c r="B18"/>
      <c r="C18"/>
      <c r="D18"/>
      <c r="E18"/>
      <c r="F18"/>
      <c r="G18"/>
      <c r="H18"/>
      <c r="I18"/>
      <c r="J18"/>
    </row>
    <row r="19" spans="1:11" x14ac:dyDescent="0.25">
      <c r="A19"/>
      <c r="B19"/>
      <c r="C19"/>
      <c r="D19"/>
      <c r="E19"/>
      <c r="F19"/>
      <c r="G19"/>
      <c r="H19"/>
      <c r="I19"/>
      <c r="J19"/>
    </row>
    <row r="20" spans="1:11" x14ac:dyDescent="0.25">
      <c r="A20"/>
      <c r="B20"/>
      <c r="C20"/>
      <c r="D20"/>
      <c r="E20"/>
      <c r="F20"/>
      <c r="G20"/>
      <c r="H20"/>
      <c r="I20"/>
      <c r="J20"/>
    </row>
    <row r="21" spans="1:11" x14ac:dyDescent="0.25">
      <c r="A21"/>
      <c r="B21"/>
      <c r="C21"/>
      <c r="D21"/>
      <c r="E21"/>
      <c r="F21"/>
      <c r="G21"/>
      <c r="H21"/>
      <c r="I21"/>
      <c r="J21"/>
    </row>
    <row r="22" spans="1:11" x14ac:dyDescent="0.25">
      <c r="A22"/>
      <c r="B22"/>
      <c r="C22"/>
      <c r="D22"/>
      <c r="E22"/>
      <c r="F22"/>
      <c r="G22"/>
      <c r="H22"/>
      <c r="I22"/>
      <c r="J22"/>
    </row>
    <row r="23" spans="1:11" x14ac:dyDescent="0.25">
      <c r="A23"/>
      <c r="B23"/>
      <c r="C23"/>
      <c r="D23"/>
      <c r="E23"/>
      <c r="F23"/>
      <c r="G23"/>
      <c r="H23"/>
      <c r="I23" t="s">
        <v>71</v>
      </c>
      <c r="J23"/>
    </row>
    <row r="24" spans="1:11" x14ac:dyDescent="0.25">
      <c r="A24" t="s">
        <v>31</v>
      </c>
      <c r="B24" t="s">
        <v>8</v>
      </c>
      <c r="C24" t="s">
        <v>18</v>
      </c>
      <c r="D24"/>
      <c r="E24" t="s">
        <v>10</v>
      </c>
      <c r="F24" t="s">
        <v>11</v>
      </c>
      <c r="G24"/>
      <c r="H24"/>
      <c r="I24"/>
      <c r="J24"/>
    </row>
    <row r="25" spans="1:11" x14ac:dyDescent="0.25">
      <c r="A25" s="3" t="s">
        <v>14</v>
      </c>
      <c r="B25" s="3" t="s">
        <v>30</v>
      </c>
      <c r="C25" s="3" t="s">
        <v>20</v>
      </c>
      <c r="D25" s="3"/>
      <c r="E25" s="3" t="s">
        <v>13</v>
      </c>
      <c r="F25" s="3" t="s">
        <v>15</v>
      </c>
      <c r="G25" s="3" t="s">
        <v>17</v>
      </c>
      <c r="H25" s="3" t="s">
        <v>66</v>
      </c>
      <c r="I25" s="3" t="s">
        <v>63</v>
      </c>
      <c r="J25" s="3" t="s">
        <v>64</v>
      </c>
      <c r="K25" s="3" t="s">
        <v>65</v>
      </c>
    </row>
    <row r="26" spans="1:11" x14ac:dyDescent="0.25">
      <c r="A26" s="1">
        <f>'Test2-24V'!$H$2</f>
        <v>23.780231310851565</v>
      </c>
      <c r="B26" s="1">
        <f>'Test2-24V'!$H$3</f>
        <v>0.23741258019223188</v>
      </c>
      <c r="C26" s="1">
        <f>'Test2-24V'!$H$1</f>
        <v>3.4119607185628733</v>
      </c>
      <c r="D26" s="1"/>
      <c r="E26" s="8">
        <v>211</v>
      </c>
      <c r="F26" s="1">
        <f>E26/A26</f>
        <v>8.8729162152310508</v>
      </c>
      <c r="G26" s="1">
        <f>E26*SQRT(2)</f>
        <v>298.39906166072308</v>
      </c>
      <c r="H26" s="1">
        <f t="shared" ref="H26:H30" si="4">A26/60</f>
        <v>0.39633718851419275</v>
      </c>
      <c r="I26" s="1">
        <f>A26^2/C26</f>
        <v>165.74030237833307</v>
      </c>
      <c r="J26" s="1">
        <f>A26/SQRT(B26^2-(A26/I26)^2)</f>
        <v>125.72010193928875</v>
      </c>
      <c r="K26" s="1">
        <f>1000*J26/(2*PI()*60)</f>
        <v>333.48292782757972</v>
      </c>
    </row>
    <row r="27" spans="1:11" x14ac:dyDescent="0.25">
      <c r="A27" s="1">
        <f>'Test2-22V'!$H$2</f>
        <v>21.843142499454995</v>
      </c>
      <c r="B27" s="1">
        <f>'Test2-22V'!$H$3</f>
        <v>0.19199100574616812</v>
      </c>
      <c r="C27" s="1">
        <f>'Test2-22V'!$H$1</f>
        <v>2.782515449101798</v>
      </c>
      <c r="D27" s="1"/>
      <c r="E27" s="8">
        <v>193</v>
      </c>
      <c r="F27" s="1">
        <f>E27/A27</f>
        <v>8.8357249880513073</v>
      </c>
      <c r="G27" s="1">
        <f>E27*SQRT(2)</f>
        <v>272.94321753800739</v>
      </c>
      <c r="H27" s="1">
        <f t="shared" si="4"/>
        <v>0.36405237499091658</v>
      </c>
      <c r="I27" s="1">
        <f t="shared" ref="I27:I30" si="5">A27^2/C27</f>
        <v>171.47177903558929</v>
      </c>
      <c r="J27" s="1">
        <f t="shared" ref="J27:J30" si="6">A27/SQRT(B27^2-(A27/I27)^2)</f>
        <v>152.06554162027837</v>
      </c>
      <c r="K27" s="1">
        <f t="shared" ref="K27:K30" si="7">1000*J27/(2*PI()*60)</f>
        <v>403.36637704689412</v>
      </c>
    </row>
    <row r="28" spans="1:11" x14ac:dyDescent="0.25">
      <c r="A28" s="1">
        <f>'Test2-20V'!$H$2</f>
        <v>19.81456550086385</v>
      </c>
      <c r="B28" s="1">
        <f>'Test2-20V'!$H$3</f>
        <v>0.14907193999345805</v>
      </c>
      <c r="C28" s="1">
        <f>'Test2-20V'!$H$1</f>
        <v>2.2008134131736536</v>
      </c>
      <c r="D28" s="1"/>
      <c r="E28" s="8">
        <v>175</v>
      </c>
      <c r="F28" s="1">
        <f>E28/A28</f>
        <v>8.8318868254956477</v>
      </c>
      <c r="G28" s="1">
        <f>E28*SQRT(2)</f>
        <v>247.48737341529164</v>
      </c>
      <c r="H28" s="1">
        <f t="shared" si="4"/>
        <v>0.33024275834773081</v>
      </c>
      <c r="I28" s="1">
        <f t="shared" si="5"/>
        <v>178.39631639733409</v>
      </c>
      <c r="J28" s="1">
        <f t="shared" si="6"/>
        <v>199.28694604325776</v>
      </c>
      <c r="K28" s="1">
        <f t="shared" si="7"/>
        <v>528.62504260787182</v>
      </c>
    </row>
    <row r="29" spans="1:11" x14ac:dyDescent="0.25">
      <c r="A29" s="1">
        <f>'Test2-18V'!$H$2</f>
        <v>17.948749393493109</v>
      </c>
      <c r="B29" s="1">
        <f>'Test2-18V'!$H$3</f>
        <v>0.12644809661566495</v>
      </c>
      <c r="C29" s="1">
        <f>'Test2-18V'!$H$1</f>
        <v>1.7969844311377245</v>
      </c>
      <c r="D29" s="1"/>
      <c r="E29" s="8">
        <v>157</v>
      </c>
      <c r="F29" s="1">
        <f>E29/A29</f>
        <v>8.7471275328473084</v>
      </c>
      <c r="G29" s="1">
        <f>E29*SQRT(2)</f>
        <v>222.03152929257593</v>
      </c>
      <c r="H29" s="1">
        <f t="shared" si="4"/>
        <v>0.29914582322488514</v>
      </c>
      <c r="I29" s="1">
        <f t="shared" si="5"/>
        <v>179.27679239071185</v>
      </c>
      <c r="J29" s="1">
        <f t="shared" si="6"/>
        <v>232.38445356400132</v>
      </c>
      <c r="K29" s="1">
        <f t="shared" si="7"/>
        <v>616.41890804033039</v>
      </c>
    </row>
    <row r="30" spans="1:11" x14ac:dyDescent="0.25">
      <c r="A30" s="1">
        <f>'Test2-16V'!$H$2</f>
        <v>15.946347168676343</v>
      </c>
      <c r="B30" s="1">
        <f>'Test2-16V'!$H$3</f>
        <v>0.11001516580266024</v>
      </c>
      <c r="C30" s="1">
        <f>'Test2-16V'!$H$1</f>
        <v>1.4357556886227552</v>
      </c>
      <c r="D30" s="1"/>
      <c r="E30" s="8">
        <v>139</v>
      </c>
      <c r="F30" s="1">
        <f>E30/A30</f>
        <v>8.7167298271945217</v>
      </c>
      <c r="G30" s="1">
        <f>E30*SQRT(2)</f>
        <v>196.57568516986024</v>
      </c>
      <c r="H30" s="1">
        <f t="shared" si="4"/>
        <v>0.26577245281127237</v>
      </c>
      <c r="I30" s="1">
        <f t="shared" si="5"/>
        <v>177.10951106721728</v>
      </c>
      <c r="J30" s="1">
        <f t="shared" si="6"/>
        <v>252.23674961136899</v>
      </c>
      <c r="K30" s="1">
        <f t="shared" si="7"/>
        <v>669.07875883470149</v>
      </c>
    </row>
    <row r="31" spans="1:11" x14ac:dyDescent="0.25">
      <c r="E31" s="5"/>
    </row>
    <row r="32" spans="1:11" x14ac:dyDescent="0.25">
      <c r="A32" s="11" t="s">
        <v>33</v>
      </c>
      <c r="E32" s="5"/>
    </row>
    <row r="33" spans="1:13" s="7" customFormat="1" x14ac:dyDescent="0.25">
      <c r="A33" s="5"/>
      <c r="B33" s="6"/>
      <c r="C33" s="5"/>
      <c r="D33" s="5"/>
    </row>
    <row r="34" spans="1:13" s="7" customFormat="1" x14ac:dyDescent="0.25">
      <c r="A34" t="s">
        <v>32</v>
      </c>
      <c r="B34" t="s">
        <v>8</v>
      </c>
      <c r="C34" t="s">
        <v>18</v>
      </c>
      <c r="D34"/>
      <c r="E34" t="s">
        <v>10</v>
      </c>
      <c r="F34" t="s">
        <v>34</v>
      </c>
      <c r="G34"/>
      <c r="H34"/>
      <c r="I34" t="s">
        <v>35</v>
      </c>
      <c r="J34"/>
    </row>
    <row r="35" spans="1:13" x14ac:dyDescent="0.25">
      <c r="A35" s="3" t="s">
        <v>14</v>
      </c>
      <c r="B35" s="3" t="s">
        <v>30</v>
      </c>
      <c r="C35" s="3" t="s">
        <v>51</v>
      </c>
      <c r="D35" s="3" t="s">
        <v>57</v>
      </c>
      <c r="E35" s="3" t="s">
        <v>13</v>
      </c>
      <c r="F35" s="3" t="s">
        <v>36</v>
      </c>
      <c r="G35" s="3" t="s">
        <v>58</v>
      </c>
      <c r="H35" s="3" t="s">
        <v>15</v>
      </c>
      <c r="I35" s="3" t="s">
        <v>67</v>
      </c>
      <c r="J35" s="3" t="s">
        <v>62</v>
      </c>
      <c r="K35" s="3" t="s">
        <v>61</v>
      </c>
      <c r="L35" s="3" t="s">
        <v>60</v>
      </c>
      <c r="M35" s="3" t="s">
        <v>83</v>
      </c>
    </row>
    <row r="36" spans="1:13" x14ac:dyDescent="0.25">
      <c r="A36" s="1">
        <f t="shared" ref="A36:A46" ca="1" si="8">INDIRECT("'Test3-"&amp;TEXT($D36,"0.0")&amp;"A'!R2C7",FALSE)</f>
        <v>19.272603690525269</v>
      </c>
      <c r="B36" s="15">
        <f t="shared" ref="B36:B46" ca="1" si="9">INDIRECT("'Test3-"&amp;TEXT($D36,"0.0")&amp;"A'!R3C7",FALSE)</f>
        <v>1.4871829924431119</v>
      </c>
      <c r="C36" s="15">
        <f ca="1">B36*A36</f>
        <v>28.661888428645533</v>
      </c>
      <c r="D36" s="1">
        <v>5.5</v>
      </c>
      <c r="E36" s="1">
        <v>0.999</v>
      </c>
      <c r="F36" s="14">
        <v>5.5</v>
      </c>
      <c r="G36" s="1">
        <f>F36*E36</f>
        <v>5.4945000000000004</v>
      </c>
      <c r="H36" s="1">
        <f t="shared" ref="H36:H46" ca="1" si="10">E36/A36</f>
        <v>5.1835238042648328E-2</v>
      </c>
      <c r="I36" s="1">
        <f>G36/5.4</f>
        <v>1.0175000000000001</v>
      </c>
      <c r="J36" s="1">
        <f>$B$51+$C$51+(24/120)^2*($E$51^-1+$F$51^-1)^-1</f>
        <v>0.63672063953488367</v>
      </c>
      <c r="K36" s="1">
        <f t="shared" ref="K36:K46" ca="1" si="11">C36-B36^2*J36</f>
        <v>27.253644951719924</v>
      </c>
      <c r="L36" s="1">
        <f ca="1">1000*K36/(2*PI()*60)</f>
        <v>72.292538522295104</v>
      </c>
      <c r="M36" s="1">
        <f ca="1">L36/F36</f>
        <v>13.144097913144565</v>
      </c>
    </row>
    <row r="37" spans="1:13" x14ac:dyDescent="0.25">
      <c r="A37" s="1">
        <f t="shared" ca="1" si="8"/>
        <v>17.631106137008466</v>
      </c>
      <c r="B37" s="15">
        <f t="shared" ca="1" si="9"/>
        <v>1.3629434836995389</v>
      </c>
      <c r="C37" s="15">
        <f t="shared" ref="C37:C46" ca="1" si="12">B37*A37</f>
        <v>24.030201219850639</v>
      </c>
      <c r="D37" s="1">
        <v>5</v>
      </c>
      <c r="E37" s="1">
        <v>0.92300000000000004</v>
      </c>
      <c r="F37" s="14">
        <v>5.09</v>
      </c>
      <c r="G37" s="1">
        <f t="shared" ref="G37:G46" si="13">F37*E37</f>
        <v>4.6980700000000004</v>
      </c>
      <c r="H37" s="1">
        <f t="shared" ca="1" si="10"/>
        <v>5.235065757233362E-2</v>
      </c>
      <c r="I37" s="1">
        <f t="shared" ref="I37:I46" si="14">G37/5.4</f>
        <v>0.87001296296296293</v>
      </c>
      <c r="J37" s="1">
        <f t="shared" ref="J37:J46" si="15">$B$51+$C$51+(24/120)^2*($E$51^-1+$F$51^-1)^-1</f>
        <v>0.63672063953488367</v>
      </c>
      <c r="K37" s="1">
        <f t="shared" ca="1" si="11"/>
        <v>22.847419447397712</v>
      </c>
      <c r="L37" s="1">
        <f t="shared" ref="L37:L46" ca="1" si="16">1000*K37/(2*PI()*60)</f>
        <v>60.604662365787433</v>
      </c>
      <c r="M37" s="1">
        <f t="shared" ref="M37:M46" ca="1" si="17">L37/F37</f>
        <v>11.906613431392424</v>
      </c>
    </row>
    <row r="38" spans="1:13" x14ac:dyDescent="0.25">
      <c r="A38" s="1">
        <f t="shared" ca="1" si="8"/>
        <v>15.863240830251369</v>
      </c>
      <c r="B38" s="15">
        <f t="shared" ca="1" si="9"/>
        <v>1.2243876266284972</v>
      </c>
      <c r="C38" s="15">
        <f t="shared" ca="1" si="12"/>
        <v>19.422755790787747</v>
      </c>
      <c r="D38" s="1">
        <v>4.5</v>
      </c>
      <c r="E38" s="1">
        <v>0.81499999999999995</v>
      </c>
      <c r="F38" s="14">
        <v>4.5</v>
      </c>
      <c r="G38" s="1">
        <f t="shared" si="13"/>
        <v>3.6674999999999995</v>
      </c>
      <c r="H38" s="1">
        <f t="shared" ca="1" si="10"/>
        <v>5.1376639157226074E-2</v>
      </c>
      <c r="I38" s="1">
        <f t="shared" si="14"/>
        <v>0.67916666666666659</v>
      </c>
      <c r="J38" s="1">
        <f t="shared" si="15"/>
        <v>0.63672063953488367</v>
      </c>
      <c r="K38" s="1">
        <f t="shared" ca="1" si="11"/>
        <v>18.46823192368835</v>
      </c>
      <c r="L38" s="1">
        <f t="shared" ca="1" si="16"/>
        <v>48.988506680375735</v>
      </c>
      <c r="M38" s="1">
        <f t="shared" ca="1" si="17"/>
        <v>10.886334817861275</v>
      </c>
    </row>
    <row r="39" spans="1:13" x14ac:dyDescent="0.25">
      <c r="A39" s="1">
        <f t="shared" ca="1" si="8"/>
        <v>13.881260662863493</v>
      </c>
      <c r="B39" s="15">
        <f t="shared" ca="1" si="9"/>
        <v>1.0749159675757904</v>
      </c>
      <c r="C39" s="15">
        <f t="shared" ca="1" si="12"/>
        <v>14.92118873659367</v>
      </c>
      <c r="D39" s="1">
        <v>4</v>
      </c>
      <c r="E39" s="1">
        <v>0.71</v>
      </c>
      <c r="F39" s="14">
        <v>4</v>
      </c>
      <c r="G39" s="1">
        <f t="shared" si="13"/>
        <v>2.84</v>
      </c>
      <c r="H39" s="1">
        <f t="shared" ca="1" si="10"/>
        <v>5.1148092182971637E-2</v>
      </c>
      <c r="I39" s="1">
        <f t="shared" si="14"/>
        <v>0.52592592592592591</v>
      </c>
      <c r="J39" s="1">
        <f t="shared" si="15"/>
        <v>0.63672063953488367</v>
      </c>
      <c r="K39" s="1">
        <f t="shared" ca="1" si="11"/>
        <v>14.185493479169603</v>
      </c>
      <c r="L39" s="1">
        <f t="shared" ca="1" si="16"/>
        <v>37.628190123461515</v>
      </c>
      <c r="M39" s="1">
        <f t="shared" ca="1" si="17"/>
        <v>9.4070475308653787</v>
      </c>
    </row>
    <row r="40" spans="1:13" x14ac:dyDescent="0.25">
      <c r="A40" s="1">
        <f t="shared" ca="1" si="8"/>
        <v>12.274667811371438</v>
      </c>
      <c r="B40" s="15">
        <f t="shared" ca="1" si="9"/>
        <v>0.94584474897132398</v>
      </c>
      <c r="C40" s="15">
        <f t="shared" ca="1" si="12"/>
        <v>11.609930094753009</v>
      </c>
      <c r="D40" s="1">
        <v>3.5</v>
      </c>
      <c r="E40" s="1">
        <v>0.62</v>
      </c>
      <c r="F40" s="14">
        <v>3.5</v>
      </c>
      <c r="G40" s="1">
        <f t="shared" si="13"/>
        <v>2.17</v>
      </c>
      <c r="H40" s="1">
        <f t="shared" ca="1" si="10"/>
        <v>5.0510531896074823E-2</v>
      </c>
      <c r="I40" s="1">
        <f t="shared" si="14"/>
        <v>0.40185185185185179</v>
      </c>
      <c r="J40" s="1">
        <f t="shared" si="15"/>
        <v>0.63672063953488367</v>
      </c>
      <c r="K40" s="1">
        <f t="shared" ca="1" si="11"/>
        <v>11.04030561865904</v>
      </c>
      <c r="L40" s="1">
        <f t="shared" ca="1" si="16"/>
        <v>29.285320207580202</v>
      </c>
      <c r="M40" s="1">
        <f t="shared" ca="1" si="17"/>
        <v>8.367234345022915</v>
      </c>
    </row>
    <row r="41" spans="1:13" x14ac:dyDescent="0.25">
      <c r="A41" s="1">
        <f t="shared" ca="1" si="8"/>
        <v>11.026364899256974</v>
      </c>
      <c r="B41" s="15">
        <f t="shared" ca="1" si="9"/>
        <v>0.84860935142461225</v>
      </c>
      <c r="C41" s="15">
        <f t="shared" ca="1" si="12"/>
        <v>9.3570763657295704</v>
      </c>
      <c r="D41" s="1">
        <v>3</v>
      </c>
      <c r="E41" s="1">
        <v>0.54</v>
      </c>
      <c r="F41" s="14">
        <v>3.06</v>
      </c>
      <c r="G41" s="1">
        <f t="shared" si="13"/>
        <v>1.6524000000000001</v>
      </c>
      <c r="H41" s="1">
        <f t="shared" ca="1" si="10"/>
        <v>4.897352889494784E-2</v>
      </c>
      <c r="I41" s="1">
        <f t="shared" si="14"/>
        <v>0.30599999999999999</v>
      </c>
      <c r="J41" s="1">
        <f t="shared" si="15"/>
        <v>0.63672063953488367</v>
      </c>
      <c r="K41" s="1">
        <f t="shared" ca="1" si="11"/>
        <v>8.8985497452148596</v>
      </c>
      <c r="L41" s="1">
        <f t="shared" ca="1" si="16"/>
        <v>23.60413630500118</v>
      </c>
      <c r="M41" s="1">
        <f t="shared" ca="1" si="17"/>
        <v>7.7137700343141109</v>
      </c>
    </row>
    <row r="42" spans="1:13" x14ac:dyDescent="0.25">
      <c r="A42" s="1">
        <f t="shared" ca="1" si="8"/>
        <v>9.029830082858771</v>
      </c>
      <c r="B42" s="15">
        <f t="shared" ca="1" si="9"/>
        <v>0.68714706165227057</v>
      </c>
      <c r="C42" s="15">
        <f t="shared" ca="1" si="12"/>
        <v>6.2048212086556838</v>
      </c>
      <c r="D42" s="1">
        <v>2.5</v>
      </c>
      <c r="E42" s="1">
        <v>0.43099999999999999</v>
      </c>
      <c r="F42" s="14">
        <v>2.4500000000000002</v>
      </c>
      <c r="G42" s="1">
        <f t="shared" si="13"/>
        <v>1.0559500000000002</v>
      </c>
      <c r="H42" s="1">
        <f t="shared" ca="1" si="10"/>
        <v>4.7730687736656598E-2</v>
      </c>
      <c r="I42" s="1">
        <f t="shared" si="14"/>
        <v>0.1955462962962963</v>
      </c>
      <c r="J42" s="1">
        <f t="shared" si="15"/>
        <v>0.63672063953488367</v>
      </c>
      <c r="K42" s="1">
        <f t="shared" ca="1" si="11"/>
        <v>5.904180133866527</v>
      </c>
      <c r="L42" s="1">
        <f t="shared" ca="1" si="16"/>
        <v>15.66132422016377</v>
      </c>
      <c r="M42" s="1">
        <f t="shared" ca="1" si="17"/>
        <v>6.3923772327199062</v>
      </c>
    </row>
    <row r="43" spans="1:13" x14ac:dyDescent="0.25">
      <c r="A43" s="1">
        <f t="shared" ca="1" si="8"/>
        <v>7.0362058505336762</v>
      </c>
      <c r="B43" s="15">
        <f t="shared" ca="1" si="9"/>
        <v>0.5382639429584305</v>
      </c>
      <c r="C43" s="15">
        <f t="shared" ca="1" si="12"/>
        <v>3.7873359045754338</v>
      </c>
      <c r="D43" s="1">
        <v>2</v>
      </c>
      <c r="E43" s="1">
        <v>0.34899999999999998</v>
      </c>
      <c r="F43" s="14">
        <v>2</v>
      </c>
      <c r="G43" s="1">
        <f t="shared" si="13"/>
        <v>0.69799999999999995</v>
      </c>
      <c r="H43" s="1">
        <f t="shared" ca="1" si="10"/>
        <v>4.9600595464888125E-2</v>
      </c>
      <c r="I43" s="1">
        <f t="shared" si="14"/>
        <v>0.12925925925925924</v>
      </c>
      <c r="J43" s="1">
        <f t="shared" si="15"/>
        <v>0.63672063953488367</v>
      </c>
      <c r="K43" s="1">
        <f t="shared" ca="1" si="11"/>
        <v>3.6028600610962731</v>
      </c>
      <c r="L43" s="1">
        <f t="shared" ca="1" si="16"/>
        <v>9.5568831331973332</v>
      </c>
      <c r="M43" s="1">
        <f t="shared" ca="1" si="17"/>
        <v>4.7784415665986666</v>
      </c>
    </row>
    <row r="44" spans="1:13" x14ac:dyDescent="0.25">
      <c r="A44" s="1">
        <f t="shared" ca="1" si="8"/>
        <v>5.0457798088678354</v>
      </c>
      <c r="B44" s="15">
        <f t="shared" ca="1" si="9"/>
        <v>0.39410741731860643</v>
      </c>
      <c r="C44" s="15">
        <f t="shared" ca="1" si="12"/>
        <v>1.9885792488312741</v>
      </c>
      <c r="D44" s="1">
        <v>1.5</v>
      </c>
      <c r="E44" s="15">
        <v>0.26</v>
      </c>
      <c r="F44" s="14">
        <v>1.5</v>
      </c>
      <c r="G44" s="1">
        <f t="shared" si="13"/>
        <v>0.39</v>
      </c>
      <c r="H44" s="1">
        <f t="shared" ca="1" si="10"/>
        <v>5.1528209681892249E-2</v>
      </c>
      <c r="I44" s="1">
        <f t="shared" si="14"/>
        <v>7.2222222222222215E-2</v>
      </c>
      <c r="J44" s="1">
        <f t="shared" si="15"/>
        <v>0.63672063953488367</v>
      </c>
      <c r="K44" s="1">
        <f t="shared" ca="1" si="11"/>
        <v>1.8896833811644937</v>
      </c>
      <c r="L44" s="1">
        <f t="shared" ca="1" si="16"/>
        <v>5.0125408498489232</v>
      </c>
      <c r="M44" s="1">
        <f t="shared" ca="1" si="17"/>
        <v>3.341693899899282</v>
      </c>
    </row>
    <row r="45" spans="1:13" x14ac:dyDescent="0.25">
      <c r="A45" s="1">
        <f t="shared" ca="1" si="8"/>
        <v>3.4997500771354551</v>
      </c>
      <c r="B45" s="15">
        <f t="shared" ca="1" si="9"/>
        <v>0.27286538452557363</v>
      </c>
      <c r="C45" s="15">
        <f t="shared" ca="1" si="12"/>
        <v>0.9549606505409719</v>
      </c>
      <c r="D45" s="1">
        <v>1</v>
      </c>
      <c r="E45" s="15">
        <v>0.21199999999999999</v>
      </c>
      <c r="F45" s="14">
        <v>1.05</v>
      </c>
      <c r="G45" s="1">
        <f t="shared" si="13"/>
        <v>0.22259999999999999</v>
      </c>
      <c r="H45" s="1">
        <f t="shared" ca="1" si="10"/>
        <v>6.057575407599447E-2</v>
      </c>
      <c r="I45" s="1">
        <f t="shared" si="14"/>
        <v>4.1222222222222216E-2</v>
      </c>
      <c r="J45" s="1">
        <f t="shared" si="15"/>
        <v>0.63672063953488367</v>
      </c>
      <c r="K45" s="1">
        <f t="shared" ca="1" si="11"/>
        <v>0.90755328545708291</v>
      </c>
      <c r="L45" s="1">
        <f t="shared" ca="1" si="16"/>
        <v>2.4073598583297446</v>
      </c>
      <c r="M45" s="1">
        <f t="shared" ca="1" si="17"/>
        <v>2.2927236745997566</v>
      </c>
    </row>
    <row r="46" spans="1:13" x14ac:dyDescent="0.25">
      <c r="A46" s="1">
        <f t="shared" ca="1" si="8"/>
        <v>1.5963784314458593</v>
      </c>
      <c r="B46" s="15">
        <f t="shared" ca="1" si="9"/>
        <v>0.12363568713171015</v>
      </c>
      <c r="C46" s="15">
        <f t="shared" ca="1" si="12"/>
        <v>0.19736934429405045</v>
      </c>
      <c r="D46" s="1">
        <v>0.5</v>
      </c>
      <c r="E46" s="15">
        <v>8.3599999999999994E-2</v>
      </c>
      <c r="F46" s="14">
        <v>0.48</v>
      </c>
      <c r="G46" s="1">
        <f t="shared" si="13"/>
        <v>4.0127999999999997E-2</v>
      </c>
      <c r="H46" s="1">
        <f t="shared" ca="1" si="10"/>
        <v>5.2368535150078707E-2</v>
      </c>
      <c r="I46" s="1">
        <f t="shared" si="14"/>
        <v>7.4311111111111097E-3</v>
      </c>
      <c r="J46" s="1">
        <f t="shared" si="15"/>
        <v>0.63672063953488367</v>
      </c>
      <c r="K46" s="1">
        <f t="shared" ca="1" si="11"/>
        <v>0.18763657068211434</v>
      </c>
      <c r="L46" s="1">
        <f t="shared" ca="1" si="16"/>
        <v>0.49772146214783852</v>
      </c>
      <c r="M46" s="1">
        <f t="shared" ca="1" si="17"/>
        <v>1.036919712807997</v>
      </c>
    </row>
    <row r="47" spans="1:13" x14ac:dyDescent="0.25">
      <c r="E47" s="5"/>
    </row>
    <row r="48" spans="1:13" x14ac:dyDescent="0.25">
      <c r="B48" s="1" t="s">
        <v>38</v>
      </c>
      <c r="C48" s="1" t="s">
        <v>39</v>
      </c>
      <c r="D48" s="1"/>
      <c r="E48" s="8" t="s">
        <v>40</v>
      </c>
      <c r="F48" s="8" t="s">
        <v>41</v>
      </c>
    </row>
    <row r="49" spans="1:12" x14ac:dyDescent="0.25">
      <c r="A49" s="1" t="s">
        <v>43</v>
      </c>
      <c r="B49" s="1">
        <v>0.42</v>
      </c>
      <c r="C49" s="2">
        <v>0.42</v>
      </c>
      <c r="D49" s="2"/>
      <c r="E49" s="1">
        <v>7.6</v>
      </c>
      <c r="F49" s="2">
        <v>6.5</v>
      </c>
    </row>
    <row r="50" spans="1:12" x14ac:dyDescent="0.25">
      <c r="A50" s="1" t="s">
        <v>42</v>
      </c>
      <c r="B50" s="1">
        <v>0.17</v>
      </c>
      <c r="C50" s="1">
        <v>0.17</v>
      </c>
      <c r="D50" s="1"/>
      <c r="E50" s="1">
        <v>0.17</v>
      </c>
      <c r="F50" s="1">
        <v>0.17</v>
      </c>
    </row>
    <row r="51" spans="1:12" x14ac:dyDescent="0.25">
      <c r="A51" s="1" t="s">
        <v>37</v>
      </c>
      <c r="B51" s="1">
        <f>B49-B50</f>
        <v>0.24999999999999997</v>
      </c>
      <c r="C51" s="1">
        <f t="shared" ref="C51:F51" si="18">C49-C50</f>
        <v>0.24999999999999997</v>
      </c>
      <c r="D51" s="1"/>
      <c r="E51" s="1">
        <f t="shared" si="18"/>
        <v>7.43</v>
      </c>
      <c r="F51" s="1">
        <f t="shared" si="18"/>
        <v>6.33</v>
      </c>
    </row>
    <row r="53" spans="1:12" x14ac:dyDescent="0.25">
      <c r="A53" s="7" t="s">
        <v>68</v>
      </c>
    </row>
    <row r="54" spans="1:12" x14ac:dyDescent="0.25">
      <c r="A54" s="3" t="s">
        <v>14</v>
      </c>
      <c r="B54" s="3" t="s">
        <v>30</v>
      </c>
      <c r="C54" s="3" t="s">
        <v>51</v>
      </c>
      <c r="D54" s="3" t="s">
        <v>57</v>
      </c>
      <c r="E54" s="3" t="s">
        <v>13</v>
      </c>
      <c r="F54" s="3" t="s">
        <v>36</v>
      </c>
      <c r="G54" s="3" t="s">
        <v>58</v>
      </c>
      <c r="H54" s="3" t="s">
        <v>15</v>
      </c>
      <c r="I54" s="3" t="s">
        <v>67</v>
      </c>
      <c r="J54" s="3" t="s">
        <v>62</v>
      </c>
      <c r="K54" s="3" t="s">
        <v>61</v>
      </c>
      <c r="L54" s="3" t="s">
        <v>60</v>
      </c>
    </row>
    <row r="55" spans="1:12" x14ac:dyDescent="0.25">
      <c r="A55" s="1">
        <f ca="1">A36/2</f>
        <v>9.6363018452626346</v>
      </c>
      <c r="B55" s="15">
        <f ca="1">B36*2</f>
        <v>2.9743659848862238</v>
      </c>
      <c r="C55" s="15">
        <f ca="1">B55*A55</f>
        <v>28.661888428645533</v>
      </c>
      <c r="D55" s="1"/>
      <c r="E55" s="1">
        <f>E36*2</f>
        <v>1.998</v>
      </c>
      <c r="F55" s="14">
        <f>F36/2</f>
        <v>2.75</v>
      </c>
      <c r="G55" s="1">
        <f>G36</f>
        <v>5.4945000000000004</v>
      </c>
      <c r="H55" s="1">
        <f ca="1">E55/A55</f>
        <v>0.20734095217059331</v>
      </c>
      <c r="I55" s="1">
        <f>G55/5.4</f>
        <v>1.0175000000000001</v>
      </c>
      <c r="J55" s="1">
        <f>($B$51^-1+$C$51^-1)^-1+(24/120)^2*($E$51+$F$51)</f>
        <v>0.67540000000000011</v>
      </c>
      <c r="K55" s="1">
        <f ca="1">C55-B55^2*J55</f>
        <v>22.686723904308181</v>
      </c>
      <c r="L55" s="1">
        <f ca="1">1000*K55/(2*PI()*60)</f>
        <v>60.178404198861848</v>
      </c>
    </row>
    <row r="56" spans="1:12" x14ac:dyDescent="0.25">
      <c r="A56" s="1">
        <f t="shared" ref="A56:A65" ca="1" si="19">A37/2</f>
        <v>8.8155530685042329</v>
      </c>
      <c r="B56" s="15">
        <f t="shared" ref="B56:B65" ca="1" si="20">B37*2</f>
        <v>2.7258869673990778</v>
      </c>
      <c r="C56" s="15">
        <f t="shared" ref="C56:C65" ca="1" si="21">B56*A56</f>
        <v>24.030201219850639</v>
      </c>
      <c r="D56" s="1"/>
      <c r="E56" s="1">
        <f t="shared" ref="E56:E65" si="22">E37*2</f>
        <v>1.8460000000000001</v>
      </c>
      <c r="F56" s="14">
        <f t="shared" ref="F56:F65" si="23">F37/2</f>
        <v>2.5449999999999999</v>
      </c>
      <c r="G56" s="1">
        <f t="shared" ref="G56:G65" si="24">G37</f>
        <v>4.6980700000000004</v>
      </c>
      <c r="H56" s="1">
        <f t="shared" ref="H56:H65" ca="1" si="25">E56/A56</f>
        <v>0.20940263028933448</v>
      </c>
      <c r="I56" s="1">
        <f t="shared" ref="I56:I65" si="26">G56/5.4</f>
        <v>0.87001296296296293</v>
      </c>
      <c r="J56" s="1">
        <f t="shared" ref="J56:J65" si="27">($B$51^-1+$C$51^-1)^-1+(24/120)^2*($E$51+$F$51)</f>
        <v>0.67540000000000011</v>
      </c>
      <c r="K56" s="1">
        <f t="shared" ref="K56:K65" ca="1" si="28">C56-B56^2*J56</f>
        <v>19.011668698597628</v>
      </c>
      <c r="L56" s="1">
        <f t="shared" ref="L56:L65" ca="1" si="29">1000*K56/(2*PI()*60)</f>
        <v>50.43001749678789</v>
      </c>
    </row>
    <row r="57" spans="1:12" x14ac:dyDescent="0.25">
      <c r="A57" s="1">
        <f t="shared" ca="1" si="19"/>
        <v>7.9316204151256846</v>
      </c>
      <c r="B57" s="15">
        <f t="shared" ca="1" si="20"/>
        <v>2.4487752532569944</v>
      </c>
      <c r="C57" s="15">
        <f t="shared" ca="1" si="21"/>
        <v>19.422755790787747</v>
      </c>
      <c r="D57" s="1"/>
      <c r="E57" s="1">
        <f t="shared" si="22"/>
        <v>1.63</v>
      </c>
      <c r="F57" s="14">
        <f t="shared" si="23"/>
        <v>2.25</v>
      </c>
      <c r="G57" s="1">
        <f t="shared" si="24"/>
        <v>3.6674999999999995</v>
      </c>
      <c r="H57" s="1">
        <f t="shared" ca="1" si="25"/>
        <v>0.2055065566289043</v>
      </c>
      <c r="I57" s="1">
        <f t="shared" si="26"/>
        <v>0.67916666666666659</v>
      </c>
      <c r="J57" s="1">
        <f t="shared" si="27"/>
        <v>0.67540000000000011</v>
      </c>
      <c r="K57" s="1">
        <f t="shared" ca="1" si="28"/>
        <v>15.372719528040758</v>
      </c>
      <c r="L57" s="1">
        <f t="shared" ca="1" si="29"/>
        <v>40.777405027549918</v>
      </c>
    </row>
    <row r="58" spans="1:12" x14ac:dyDescent="0.25">
      <c r="A58" s="1">
        <f t="shared" ca="1" si="19"/>
        <v>6.9406303314317466</v>
      </c>
      <c r="B58" s="15">
        <f t="shared" ca="1" si="20"/>
        <v>2.1498319351515809</v>
      </c>
      <c r="C58" s="15">
        <f t="shared" ca="1" si="21"/>
        <v>14.92118873659367</v>
      </c>
      <c r="D58" s="1"/>
      <c r="E58" s="1">
        <f t="shared" si="22"/>
        <v>1.42</v>
      </c>
      <c r="F58" s="14">
        <f t="shared" si="23"/>
        <v>2</v>
      </c>
      <c r="G58" s="1">
        <f t="shared" si="24"/>
        <v>2.84</v>
      </c>
      <c r="H58" s="1">
        <f t="shared" ca="1" si="25"/>
        <v>0.20459236873188655</v>
      </c>
      <c r="I58" s="1">
        <f t="shared" si="26"/>
        <v>0.52592592592592591</v>
      </c>
      <c r="J58" s="1">
        <f t="shared" si="27"/>
        <v>0.67540000000000011</v>
      </c>
      <c r="K58" s="1">
        <f t="shared" ca="1" si="28"/>
        <v>11.799640314810537</v>
      </c>
      <c r="L58" s="1">
        <f t="shared" ca="1" si="29"/>
        <v>31.299518046808419</v>
      </c>
    </row>
    <row r="59" spans="1:12" x14ac:dyDescent="0.25">
      <c r="A59" s="1">
        <f t="shared" ca="1" si="19"/>
        <v>6.1373339056857192</v>
      </c>
      <c r="B59" s="15">
        <f t="shared" ca="1" si="20"/>
        <v>1.891689497942648</v>
      </c>
      <c r="C59" s="15">
        <f t="shared" ca="1" si="21"/>
        <v>11.609930094753009</v>
      </c>
      <c r="D59" s="1"/>
      <c r="E59" s="1">
        <f t="shared" si="22"/>
        <v>1.24</v>
      </c>
      <c r="F59" s="14">
        <f t="shared" si="23"/>
        <v>1.75</v>
      </c>
      <c r="G59" s="1">
        <f t="shared" si="24"/>
        <v>2.17</v>
      </c>
      <c r="H59" s="1">
        <f t="shared" ca="1" si="25"/>
        <v>0.20204212758429929</v>
      </c>
      <c r="I59" s="1">
        <f t="shared" si="26"/>
        <v>0.40185185185185179</v>
      </c>
      <c r="J59" s="1">
        <f t="shared" si="27"/>
        <v>0.67540000000000011</v>
      </c>
      <c r="K59" s="1">
        <f t="shared" ca="1" si="28"/>
        <v>9.1930185183674666</v>
      </c>
      <c r="L59" s="1">
        <f t="shared" ca="1" si="29"/>
        <v>24.385238985558569</v>
      </c>
    </row>
    <row r="60" spans="1:12" x14ac:dyDescent="0.25">
      <c r="A60" s="1">
        <f t="shared" ca="1" si="19"/>
        <v>5.5131824496284869</v>
      </c>
      <c r="B60" s="15">
        <f t="shared" ca="1" si="20"/>
        <v>1.6972187028492245</v>
      </c>
      <c r="C60" s="15">
        <f t="shared" ca="1" si="21"/>
        <v>9.3570763657295704</v>
      </c>
      <c r="D60" s="1"/>
      <c r="E60" s="1">
        <f t="shared" si="22"/>
        <v>1.08</v>
      </c>
      <c r="F60" s="14">
        <f t="shared" si="23"/>
        <v>1.53</v>
      </c>
      <c r="G60" s="1">
        <f t="shared" si="24"/>
        <v>1.6524000000000001</v>
      </c>
      <c r="H60" s="1">
        <f t="shared" ca="1" si="25"/>
        <v>0.19589411557979136</v>
      </c>
      <c r="I60" s="1">
        <f t="shared" si="26"/>
        <v>0.30599999999999999</v>
      </c>
      <c r="J60" s="1">
        <f t="shared" si="27"/>
        <v>0.67540000000000011</v>
      </c>
      <c r="K60" s="1">
        <f t="shared" ca="1" si="28"/>
        <v>7.4115520006211364</v>
      </c>
      <c r="L60" s="1">
        <f t="shared" ca="1" si="29"/>
        <v>19.659752281358003</v>
      </c>
    </row>
    <row r="61" spans="1:12" x14ac:dyDescent="0.25">
      <c r="A61" s="1">
        <f t="shared" ca="1" si="19"/>
        <v>4.5149150414293855</v>
      </c>
      <c r="B61" s="15">
        <f t="shared" ca="1" si="20"/>
        <v>1.3742941233045411</v>
      </c>
      <c r="C61" s="15">
        <f t="shared" ca="1" si="21"/>
        <v>6.2048212086556838</v>
      </c>
      <c r="D61" s="1"/>
      <c r="E61" s="1">
        <f t="shared" si="22"/>
        <v>0.86199999999999999</v>
      </c>
      <c r="F61" s="14">
        <f t="shared" si="23"/>
        <v>1.2250000000000001</v>
      </c>
      <c r="G61" s="1">
        <f t="shared" si="24"/>
        <v>1.0559500000000002</v>
      </c>
      <c r="H61" s="1">
        <f t="shared" ca="1" si="25"/>
        <v>0.19092275094662639</v>
      </c>
      <c r="I61" s="1">
        <f t="shared" si="26"/>
        <v>0.1955462962962963</v>
      </c>
      <c r="J61" s="1">
        <f t="shared" si="27"/>
        <v>0.67540000000000011</v>
      </c>
      <c r="K61" s="1">
        <f t="shared" ca="1" si="28"/>
        <v>4.9292038072099009</v>
      </c>
      <c r="L61" s="1">
        <f t="shared" ca="1" si="29"/>
        <v>13.075119190414096</v>
      </c>
    </row>
    <row r="62" spans="1:12" x14ac:dyDescent="0.25">
      <c r="A62" s="1">
        <f t="shared" ca="1" si="19"/>
        <v>3.5181029252668381</v>
      </c>
      <c r="B62" s="15">
        <f t="shared" ca="1" si="20"/>
        <v>1.076527885916861</v>
      </c>
      <c r="C62" s="15">
        <f t="shared" ca="1" si="21"/>
        <v>3.7873359045754338</v>
      </c>
      <c r="D62" s="1"/>
      <c r="E62" s="1">
        <f t="shared" si="22"/>
        <v>0.69799999999999995</v>
      </c>
      <c r="F62" s="14">
        <f t="shared" si="23"/>
        <v>1</v>
      </c>
      <c r="G62" s="1">
        <f t="shared" si="24"/>
        <v>0.69799999999999995</v>
      </c>
      <c r="H62" s="1">
        <f t="shared" ca="1" si="25"/>
        <v>0.1984023818595525</v>
      </c>
      <c r="I62" s="1">
        <f t="shared" si="26"/>
        <v>0.12925925925925924</v>
      </c>
      <c r="J62" s="1">
        <f t="shared" si="27"/>
        <v>0.67540000000000011</v>
      </c>
      <c r="K62" s="1">
        <f t="shared" ca="1" si="28"/>
        <v>3.0046065444790484</v>
      </c>
      <c r="L62" s="1">
        <f t="shared" ca="1" si="29"/>
        <v>7.969966393334988</v>
      </c>
    </row>
    <row r="63" spans="1:12" x14ac:dyDescent="0.25">
      <c r="A63" s="1">
        <f t="shared" ca="1" si="19"/>
        <v>2.5228899044339177</v>
      </c>
      <c r="B63" s="15">
        <f t="shared" ca="1" si="20"/>
        <v>0.78821483463721287</v>
      </c>
      <c r="C63" s="15">
        <f t="shared" ca="1" si="21"/>
        <v>1.9885792488312741</v>
      </c>
      <c r="D63" s="1"/>
      <c r="E63" s="1">
        <f t="shared" si="22"/>
        <v>0.52</v>
      </c>
      <c r="F63" s="14">
        <f t="shared" si="23"/>
        <v>0.75</v>
      </c>
      <c r="G63" s="1">
        <f t="shared" si="24"/>
        <v>0.39</v>
      </c>
      <c r="H63" s="1">
        <f t="shared" ca="1" si="25"/>
        <v>0.206112838727569</v>
      </c>
      <c r="I63" s="1">
        <f t="shared" si="26"/>
        <v>7.2222222222222215E-2</v>
      </c>
      <c r="J63" s="1">
        <f t="shared" si="27"/>
        <v>0.67540000000000011</v>
      </c>
      <c r="K63" s="1">
        <f t="shared" ca="1" si="28"/>
        <v>1.5689649635400933</v>
      </c>
      <c r="L63" s="1">
        <f t="shared" ca="1" si="29"/>
        <v>4.1618088247566867</v>
      </c>
    </row>
    <row r="64" spans="1:12" x14ac:dyDescent="0.25">
      <c r="A64" s="1">
        <f t="shared" ca="1" si="19"/>
        <v>1.7498750385677275</v>
      </c>
      <c r="B64" s="15">
        <f t="shared" ca="1" si="20"/>
        <v>0.54573076905114726</v>
      </c>
      <c r="C64" s="15">
        <f t="shared" ca="1" si="21"/>
        <v>0.9549606505409719</v>
      </c>
      <c r="D64" s="1"/>
      <c r="E64" s="1">
        <f t="shared" si="22"/>
        <v>0.42399999999999999</v>
      </c>
      <c r="F64" s="14">
        <f t="shared" si="23"/>
        <v>0.52500000000000002</v>
      </c>
      <c r="G64" s="1">
        <f t="shared" si="24"/>
        <v>0.22259999999999999</v>
      </c>
      <c r="H64" s="1">
        <f t="shared" ca="1" si="25"/>
        <v>0.24230301630397788</v>
      </c>
      <c r="I64" s="1">
        <f t="shared" si="26"/>
        <v>4.1222222222222216E-2</v>
      </c>
      <c r="J64" s="1">
        <f t="shared" si="27"/>
        <v>0.67540000000000011</v>
      </c>
      <c r="K64" s="1">
        <f t="shared" ca="1" si="28"/>
        <v>0.75381162291687542</v>
      </c>
      <c r="L64" s="1">
        <f t="shared" ca="1" si="29"/>
        <v>1.9995474324557432</v>
      </c>
    </row>
    <row r="65" spans="1:13" x14ac:dyDescent="0.25">
      <c r="A65" s="1">
        <f t="shared" ca="1" si="19"/>
        <v>0.79818921572292967</v>
      </c>
      <c r="B65" s="15">
        <f t="shared" ca="1" si="20"/>
        <v>0.2472713742634203</v>
      </c>
      <c r="C65" s="15">
        <f t="shared" ca="1" si="21"/>
        <v>0.19736934429405045</v>
      </c>
      <c r="D65" s="1"/>
      <c r="E65" s="1">
        <f t="shared" si="22"/>
        <v>0.16719999999999999</v>
      </c>
      <c r="F65" s="14">
        <f t="shared" si="23"/>
        <v>0.24</v>
      </c>
      <c r="G65" s="1">
        <f t="shared" si="24"/>
        <v>4.0127999999999997E-2</v>
      </c>
      <c r="H65" s="1">
        <f t="shared" ca="1" si="25"/>
        <v>0.20947414060031483</v>
      </c>
      <c r="I65" s="1">
        <f t="shared" si="26"/>
        <v>7.4311111111111097E-3</v>
      </c>
      <c r="J65" s="1">
        <f t="shared" si="27"/>
        <v>0.67540000000000011</v>
      </c>
      <c r="K65" s="1">
        <f t="shared" ca="1" si="28"/>
        <v>0.15607327258320708</v>
      </c>
      <c r="L65" s="1">
        <f t="shared" ca="1" si="29"/>
        <v>0.41399721360243658</v>
      </c>
    </row>
    <row r="67" spans="1:13" x14ac:dyDescent="0.25">
      <c r="A67" s="7" t="s">
        <v>69</v>
      </c>
    </row>
    <row r="68" spans="1:13" x14ac:dyDescent="0.25">
      <c r="A68" s="3" t="s">
        <v>14</v>
      </c>
      <c r="B68" s="3" t="s">
        <v>30</v>
      </c>
      <c r="C68" s="3" t="s">
        <v>51</v>
      </c>
      <c r="D68" s="3" t="s">
        <v>57</v>
      </c>
      <c r="E68" s="3" t="s">
        <v>13</v>
      </c>
      <c r="F68" s="3" t="s">
        <v>36</v>
      </c>
      <c r="G68" s="3" t="s">
        <v>58</v>
      </c>
      <c r="H68" s="3" t="s">
        <v>15</v>
      </c>
      <c r="I68" s="3" t="s">
        <v>67</v>
      </c>
      <c r="J68" s="3" t="s">
        <v>62</v>
      </c>
      <c r="K68" s="3" t="s">
        <v>61</v>
      </c>
      <c r="L68" s="3" t="s">
        <v>60</v>
      </c>
      <c r="M68" s="3" t="s">
        <v>70</v>
      </c>
    </row>
    <row r="69" spans="1:13" x14ac:dyDescent="0.25">
      <c r="A69" s="1">
        <f ca="1">A36</f>
        <v>19.272603690525269</v>
      </c>
      <c r="B69" s="15">
        <f ca="1">B36</f>
        <v>1.4871829924431119</v>
      </c>
      <c r="C69" s="15">
        <f ca="1">B69*A69</f>
        <v>28.661888428645533</v>
      </c>
      <c r="D69" s="1"/>
      <c r="E69" s="1">
        <f>E36*2</f>
        <v>1.998</v>
      </c>
      <c r="F69" s="14">
        <f>F36/2</f>
        <v>2.75</v>
      </c>
      <c r="G69" s="1">
        <f>G36</f>
        <v>5.4945000000000004</v>
      </c>
      <c r="H69" s="1">
        <f ca="1">E69/A69</f>
        <v>0.10367047608529666</v>
      </c>
      <c r="I69" s="1">
        <f>G69/5.4</f>
        <v>1.0175000000000001</v>
      </c>
      <c r="J69" s="1">
        <f>($B$51+$C$51)+(24/120)^2*($E$51+$F$51)</f>
        <v>1.0504</v>
      </c>
      <c r="K69" s="1">
        <f ca="1">C69-B69^2*J69</f>
        <v>26.338704827681678</v>
      </c>
      <c r="L69" s="1">
        <f ca="1">1000*K69/(2*PI()*60)</f>
        <v>69.865584466065116</v>
      </c>
      <c r="M69" s="1">
        <f ca="1">K69/J69/I69</f>
        <v>24.64366430916845</v>
      </c>
    </row>
    <row r="70" spans="1:13" x14ac:dyDescent="0.25">
      <c r="A70" s="1">
        <f t="shared" ref="A70:B70" ca="1" si="30">A37</f>
        <v>17.631106137008466</v>
      </c>
      <c r="B70" s="15">
        <f t="shared" ca="1" si="30"/>
        <v>1.3629434836995389</v>
      </c>
      <c r="C70" s="15">
        <f t="shared" ref="C70:C79" ca="1" si="31">B70*A70</f>
        <v>24.030201219850639</v>
      </c>
      <c r="D70" s="1"/>
      <c r="E70" s="1">
        <f t="shared" ref="E70:E79" si="32">E37*2</f>
        <v>1.8460000000000001</v>
      </c>
      <c r="F70" s="14">
        <f t="shared" ref="F70:F79" si="33">F37/2</f>
        <v>2.5449999999999999</v>
      </c>
      <c r="G70" s="1">
        <f t="shared" ref="G70:G79" si="34">G37</f>
        <v>4.6980700000000004</v>
      </c>
      <c r="H70" s="1">
        <f t="shared" ref="H70:H79" ca="1" si="35">E70/A70</f>
        <v>0.10470131514466724</v>
      </c>
      <c r="I70" s="1">
        <f t="shared" ref="I70:I79" si="36">G70/5.4</f>
        <v>0.87001296296296293</v>
      </c>
      <c r="J70" s="1">
        <f t="shared" ref="J70:J79" si="37">($B$51+$C$51)+(24/120)^2*($E$51+$F$51)</f>
        <v>1.0504</v>
      </c>
      <c r="K70" s="1">
        <f t="shared" ref="K70:K79" ca="1" si="38">C70-B70^2*J70</f>
        <v>22.078962487127747</v>
      </c>
      <c r="L70" s="1">
        <f t="shared" ref="L70:L79" ca="1" si="39">1000*K70/(2*PI()*60)</f>
        <v>58.566266969448485</v>
      </c>
      <c r="M70" s="1">
        <f t="shared" ref="M70:M79" ca="1" si="40">K70/J70/I70</f>
        <v>24.160072043084046</v>
      </c>
    </row>
    <row r="71" spans="1:13" x14ac:dyDescent="0.25">
      <c r="A71" s="1">
        <f t="shared" ref="A71:B71" ca="1" si="41">A38</f>
        <v>15.863240830251369</v>
      </c>
      <c r="B71" s="15">
        <f t="shared" ca="1" si="41"/>
        <v>1.2243876266284972</v>
      </c>
      <c r="C71" s="15">
        <f t="shared" ca="1" si="31"/>
        <v>19.422755790787747</v>
      </c>
      <c r="D71" s="1"/>
      <c r="E71" s="1">
        <f t="shared" si="32"/>
        <v>1.63</v>
      </c>
      <c r="F71" s="14">
        <f t="shared" si="33"/>
        <v>2.25</v>
      </c>
      <c r="G71" s="1">
        <f t="shared" si="34"/>
        <v>3.6674999999999995</v>
      </c>
      <c r="H71" s="1">
        <f t="shared" ca="1" si="35"/>
        <v>0.10275327831445215</v>
      </c>
      <c r="I71" s="1">
        <f t="shared" si="36"/>
        <v>0.67916666666666659</v>
      </c>
      <c r="J71" s="1">
        <f t="shared" si="37"/>
        <v>1.0504</v>
      </c>
      <c r="K71" s="1">
        <f t="shared" ca="1" si="38"/>
        <v>17.848074827510636</v>
      </c>
      <c r="L71" s="1">
        <f t="shared" ca="1" si="39"/>
        <v>47.343488891205759</v>
      </c>
      <c r="M71" s="1">
        <f t="shared" ca="1" si="40"/>
        <v>25.018444382289385</v>
      </c>
    </row>
    <row r="72" spans="1:13" x14ac:dyDescent="0.25">
      <c r="A72" s="1">
        <f t="shared" ref="A72:B72" ca="1" si="42">A39</f>
        <v>13.881260662863493</v>
      </c>
      <c r="B72" s="15">
        <f t="shared" ca="1" si="42"/>
        <v>1.0749159675757904</v>
      </c>
      <c r="C72" s="15">
        <f t="shared" ca="1" si="31"/>
        <v>14.92118873659367</v>
      </c>
      <c r="D72" s="1"/>
      <c r="E72" s="1">
        <f t="shared" si="32"/>
        <v>1.42</v>
      </c>
      <c r="F72" s="14">
        <f t="shared" si="33"/>
        <v>2</v>
      </c>
      <c r="G72" s="1">
        <f t="shared" si="34"/>
        <v>2.84</v>
      </c>
      <c r="H72" s="1">
        <f t="shared" ca="1" si="35"/>
        <v>0.10229618436594327</v>
      </c>
      <c r="I72" s="1">
        <f t="shared" si="36"/>
        <v>0.52592592592592591</v>
      </c>
      <c r="J72" s="1">
        <f t="shared" si="37"/>
        <v>1.0504</v>
      </c>
      <c r="K72" s="1">
        <f t="shared" ca="1" si="38"/>
        <v>13.707510004641863</v>
      </c>
      <c r="L72" s="1">
        <f t="shared" ca="1" si="39"/>
        <v>36.360299578672695</v>
      </c>
      <c r="M72" s="1">
        <f t="shared" ca="1" si="40"/>
        <v>24.813000153216638</v>
      </c>
    </row>
    <row r="73" spans="1:13" x14ac:dyDescent="0.25">
      <c r="A73" s="1">
        <f t="shared" ref="A73:B73" ca="1" si="43">A40</f>
        <v>12.274667811371438</v>
      </c>
      <c r="B73" s="15">
        <f t="shared" ca="1" si="43"/>
        <v>0.94584474897132398</v>
      </c>
      <c r="C73" s="15">
        <f t="shared" ca="1" si="31"/>
        <v>11.609930094753009</v>
      </c>
      <c r="D73" s="1"/>
      <c r="E73" s="1">
        <f t="shared" si="32"/>
        <v>1.24</v>
      </c>
      <c r="F73" s="14">
        <f t="shared" si="33"/>
        <v>1.75</v>
      </c>
      <c r="G73" s="1">
        <f t="shared" si="34"/>
        <v>2.17</v>
      </c>
      <c r="H73" s="1">
        <f t="shared" ca="1" si="35"/>
        <v>0.10102106379214965</v>
      </c>
      <c r="I73" s="1">
        <f t="shared" si="36"/>
        <v>0.40185185185185179</v>
      </c>
      <c r="J73" s="1">
        <f t="shared" si="37"/>
        <v>1.0504</v>
      </c>
      <c r="K73" s="1">
        <f t="shared" ca="1" si="38"/>
        <v>10.670218842222889</v>
      </c>
      <c r="L73" s="1">
        <f t="shared" ca="1" si="39"/>
        <v>28.303634543534223</v>
      </c>
      <c r="M73" s="1">
        <f t="shared" ca="1" si="40"/>
        <v>25.278577986531182</v>
      </c>
    </row>
    <row r="74" spans="1:13" x14ac:dyDescent="0.25">
      <c r="A74" s="1">
        <f t="shared" ref="A74:B74" ca="1" si="44">A41</f>
        <v>11.026364899256974</v>
      </c>
      <c r="B74" s="15">
        <f t="shared" ca="1" si="44"/>
        <v>0.84860935142461225</v>
      </c>
      <c r="C74" s="15">
        <f t="shared" ca="1" si="31"/>
        <v>9.3570763657295704</v>
      </c>
      <c r="D74" s="1"/>
      <c r="E74" s="1">
        <f t="shared" si="32"/>
        <v>1.08</v>
      </c>
      <c r="F74" s="14">
        <f t="shared" si="33"/>
        <v>1.53</v>
      </c>
      <c r="G74" s="1">
        <f t="shared" si="34"/>
        <v>1.6524000000000001</v>
      </c>
      <c r="H74" s="1">
        <f t="shared" ca="1" si="35"/>
        <v>9.7947057789895681E-2</v>
      </c>
      <c r="I74" s="1">
        <f t="shared" si="36"/>
        <v>0.30599999999999999</v>
      </c>
      <c r="J74" s="1">
        <f t="shared" si="37"/>
        <v>1.0504</v>
      </c>
      <c r="K74" s="1">
        <f t="shared" ca="1" si="38"/>
        <v>8.6006435877054734</v>
      </c>
      <c r="L74" s="1">
        <f t="shared" ca="1" si="39"/>
        <v>22.813915679248989</v>
      </c>
      <c r="M74" s="1">
        <f t="shared" ca="1" si="40"/>
        <v>26.758071583391427</v>
      </c>
    </row>
    <row r="75" spans="1:13" x14ac:dyDescent="0.25">
      <c r="A75" s="1">
        <f t="shared" ref="A75:B75" ca="1" si="45">A42</f>
        <v>9.029830082858771</v>
      </c>
      <c r="B75" s="15">
        <f t="shared" ca="1" si="45"/>
        <v>0.68714706165227057</v>
      </c>
      <c r="C75" s="15">
        <f t="shared" ca="1" si="31"/>
        <v>6.2048212086556838</v>
      </c>
      <c r="D75" s="1"/>
      <c r="E75" s="1">
        <f t="shared" si="32"/>
        <v>0.86199999999999999</v>
      </c>
      <c r="F75" s="14">
        <f t="shared" si="33"/>
        <v>1.2250000000000001</v>
      </c>
      <c r="G75" s="1">
        <f t="shared" si="34"/>
        <v>1.0559500000000002</v>
      </c>
      <c r="H75" s="1">
        <f t="shared" ca="1" si="35"/>
        <v>9.5461375473313195E-2</v>
      </c>
      <c r="I75" s="1">
        <f t="shared" si="36"/>
        <v>0.1955462962962963</v>
      </c>
      <c r="J75" s="1">
        <f t="shared" si="37"/>
        <v>1.0504</v>
      </c>
      <c r="K75" s="1">
        <f t="shared" ca="1" si="38"/>
        <v>5.7088527016677322</v>
      </c>
      <c r="L75" s="1">
        <f t="shared" ca="1" si="39"/>
        <v>15.14320211423235</v>
      </c>
      <c r="M75" s="1">
        <f t="shared" ca="1" si="40"/>
        <v>27.793582520475361</v>
      </c>
    </row>
    <row r="76" spans="1:13" x14ac:dyDescent="0.25">
      <c r="A76" s="1">
        <f t="shared" ref="A76:B76" ca="1" si="46">A43</f>
        <v>7.0362058505336762</v>
      </c>
      <c r="B76" s="15">
        <f t="shared" ca="1" si="46"/>
        <v>0.5382639429584305</v>
      </c>
      <c r="C76" s="15">
        <f t="shared" ca="1" si="31"/>
        <v>3.7873359045754338</v>
      </c>
      <c r="D76" s="1"/>
      <c r="E76" s="1">
        <f t="shared" si="32"/>
        <v>0.69799999999999995</v>
      </c>
      <c r="F76" s="14">
        <f t="shared" si="33"/>
        <v>1</v>
      </c>
      <c r="G76" s="1">
        <f t="shared" si="34"/>
        <v>0.69799999999999995</v>
      </c>
      <c r="H76" s="1">
        <f t="shared" ca="1" si="35"/>
        <v>9.9201190929776251E-2</v>
      </c>
      <c r="I76" s="1">
        <f t="shared" si="36"/>
        <v>0.12925925925925924</v>
      </c>
      <c r="J76" s="1">
        <f t="shared" si="37"/>
        <v>1.0504</v>
      </c>
      <c r="K76" s="1">
        <f t="shared" ca="1" si="38"/>
        <v>3.4830055374429039</v>
      </c>
      <c r="L76" s="1">
        <f t="shared" ca="1" si="39"/>
        <v>9.2389591350080291</v>
      </c>
      <c r="M76" s="1">
        <f t="shared" ca="1" si="40"/>
        <v>25.652978019823372</v>
      </c>
    </row>
    <row r="77" spans="1:13" x14ac:dyDescent="0.25">
      <c r="A77" s="1">
        <f t="shared" ref="A77:B77" ca="1" si="47">A44</f>
        <v>5.0457798088678354</v>
      </c>
      <c r="B77" s="15">
        <f t="shared" ca="1" si="47"/>
        <v>0.39410741731860643</v>
      </c>
      <c r="C77" s="15">
        <f t="shared" ca="1" si="31"/>
        <v>1.9885792488312741</v>
      </c>
      <c r="D77" s="1"/>
      <c r="E77" s="1">
        <f t="shared" si="32"/>
        <v>0.52</v>
      </c>
      <c r="F77" s="14">
        <f t="shared" si="33"/>
        <v>0.75</v>
      </c>
      <c r="G77" s="1">
        <f t="shared" si="34"/>
        <v>0.39</v>
      </c>
      <c r="H77" s="1">
        <f t="shared" ca="1" si="35"/>
        <v>0.1030564193637845</v>
      </c>
      <c r="I77" s="1">
        <f t="shared" si="36"/>
        <v>7.2222222222222215E-2</v>
      </c>
      <c r="J77" s="1">
        <f t="shared" si="37"/>
        <v>1.0504</v>
      </c>
      <c r="K77" s="1">
        <f t="shared" ca="1" si="38"/>
        <v>1.8254304313639005</v>
      </c>
      <c r="L77" s="1">
        <f t="shared" ca="1" si="39"/>
        <v>4.8421046070322591</v>
      </c>
      <c r="M77" s="1">
        <f t="shared" ca="1" si="40"/>
        <v>24.062443438800027</v>
      </c>
    </row>
    <row r="78" spans="1:13" x14ac:dyDescent="0.25">
      <c r="A78" s="1">
        <f t="shared" ref="A78:B78" ca="1" si="48">A45</f>
        <v>3.4997500771354551</v>
      </c>
      <c r="B78" s="15">
        <f t="shared" ca="1" si="48"/>
        <v>0.27286538452557363</v>
      </c>
      <c r="C78" s="15">
        <f t="shared" ca="1" si="31"/>
        <v>0.9549606505409719</v>
      </c>
      <c r="D78" s="1"/>
      <c r="E78" s="1">
        <f t="shared" si="32"/>
        <v>0.42399999999999999</v>
      </c>
      <c r="F78" s="14">
        <f t="shared" si="33"/>
        <v>0.52500000000000002</v>
      </c>
      <c r="G78" s="1">
        <f t="shared" si="34"/>
        <v>0.22259999999999999</v>
      </c>
      <c r="H78" s="1">
        <f t="shared" ca="1" si="35"/>
        <v>0.12115150815198894</v>
      </c>
      <c r="I78" s="1">
        <f t="shared" si="36"/>
        <v>4.1222222222222216E-2</v>
      </c>
      <c r="J78" s="1">
        <f t="shared" si="37"/>
        <v>1.0504</v>
      </c>
      <c r="K78" s="1">
        <f t="shared" ca="1" si="38"/>
        <v>0.87675257435783938</v>
      </c>
      <c r="L78" s="1">
        <f t="shared" ca="1" si="39"/>
        <v>2.3256584346265781</v>
      </c>
      <c r="M78" s="1">
        <f t="shared" ca="1" si="40"/>
        <v>20.248410486726545</v>
      </c>
    </row>
    <row r="79" spans="1:13" x14ac:dyDescent="0.25">
      <c r="A79" s="1">
        <f t="shared" ref="A79:B79" ca="1" si="49">A46</f>
        <v>1.5963784314458593</v>
      </c>
      <c r="B79" s="15">
        <f t="shared" ca="1" si="49"/>
        <v>0.12363568713171015</v>
      </c>
      <c r="C79" s="15">
        <f t="shared" ca="1" si="31"/>
        <v>0.19736934429405045</v>
      </c>
      <c r="D79" s="1"/>
      <c r="E79" s="1">
        <f t="shared" si="32"/>
        <v>0.16719999999999999</v>
      </c>
      <c r="F79" s="14">
        <f t="shared" si="33"/>
        <v>0.24</v>
      </c>
      <c r="G79" s="1">
        <f t="shared" si="34"/>
        <v>4.0127999999999997E-2</v>
      </c>
      <c r="H79" s="1">
        <f t="shared" ca="1" si="35"/>
        <v>0.10473707030015741</v>
      </c>
      <c r="I79" s="1">
        <f t="shared" si="36"/>
        <v>7.4311111111111097E-3</v>
      </c>
      <c r="J79" s="1">
        <f t="shared" si="37"/>
        <v>1.0504</v>
      </c>
      <c r="K79" s="1">
        <f t="shared" ca="1" si="38"/>
        <v>0.1813131576916408</v>
      </c>
      <c r="L79" s="1">
        <f t="shared" ca="1" si="39"/>
        <v>0.48094808823708235</v>
      </c>
      <c r="M79" s="1">
        <f t="shared" ca="1" si="40"/>
        <v>23.228483294026056</v>
      </c>
    </row>
    <row r="80" spans="1:13" x14ac:dyDescent="0.25">
      <c r="M80" s="17">
        <f ca="1">AVERAGE(M69:M79)</f>
        <v>24.696157110684769</v>
      </c>
    </row>
  </sheetData>
  <mergeCells count="2">
    <mergeCell ref="A2:B2"/>
    <mergeCell ref="A3:B3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02"/>
  <sheetViews>
    <sheetView workbookViewId="0">
      <selection activeCell="F7" sqref="F7"/>
    </sheetView>
  </sheetViews>
  <sheetFormatPr defaultRowHeight="15" x14ac:dyDescent="0.25"/>
  <cols>
    <col min="1" max="4" width="9.28515625" style="10" bestFit="1" customWidth="1"/>
    <col min="5" max="5" width="9.5703125" style="10" bestFit="1" customWidth="1"/>
    <col min="6" max="6" width="10.85546875" style="10" customWidth="1"/>
    <col min="7" max="7" width="9.28515625" style="10" bestFit="1" customWidth="1"/>
  </cols>
  <sheetData>
    <row r="1" spans="1:8" x14ac:dyDescent="0.25">
      <c r="A1" s="10" t="s">
        <v>48</v>
      </c>
      <c r="B1" s="10" t="s">
        <v>47</v>
      </c>
      <c r="C1" s="10" t="s">
        <v>46</v>
      </c>
      <c r="F1" s="10" t="s">
        <v>54</v>
      </c>
      <c r="G1" s="10">
        <f>G2*G3</f>
        <v>14.92118873659367</v>
      </c>
      <c r="H1" t="s">
        <v>24</v>
      </c>
    </row>
    <row r="2" spans="1:8" x14ac:dyDescent="0.25">
      <c r="A2" s="10" t="s">
        <v>45</v>
      </c>
      <c r="B2" s="10" t="s">
        <v>52</v>
      </c>
      <c r="C2" s="10" t="s">
        <v>53</v>
      </c>
      <c r="D2" s="10" t="s">
        <v>22</v>
      </c>
      <c r="E2" s="10" t="s">
        <v>27</v>
      </c>
      <c r="F2" s="10" t="s">
        <v>25</v>
      </c>
      <c r="G2" s="10">
        <f>SQRT(AVERAGE(E3:E169))</f>
        <v>13.881260662863493</v>
      </c>
      <c r="H2" t="s">
        <v>28</v>
      </c>
    </row>
    <row r="3" spans="1:8" x14ac:dyDescent="0.25">
      <c r="A3" s="10">
        <v>-2.0199999999999999E-2</v>
      </c>
      <c r="B3" s="10">
        <v>12.6</v>
      </c>
      <c r="C3" s="10">
        <v>-0.13200000000000001</v>
      </c>
      <c r="D3" s="10">
        <f t="shared" ref="D3:D66" si="0">ABS(B3*C3)</f>
        <v>1.6632</v>
      </c>
      <c r="E3" s="10">
        <f t="shared" ref="E3:E66" si="1">B3*B3</f>
        <v>158.76</v>
      </c>
      <c r="F3" s="10" t="s">
        <v>26</v>
      </c>
      <c r="G3" s="10">
        <f>SQRT(AVERAGE(D3:D169))</f>
        <v>1.0749159675757904</v>
      </c>
      <c r="H3" t="s">
        <v>28</v>
      </c>
    </row>
    <row r="4" spans="1:8" x14ac:dyDescent="0.25">
      <c r="A4" s="10">
        <v>-2.01E-2</v>
      </c>
      <c r="B4" s="10">
        <v>11.4</v>
      </c>
      <c r="C4" s="10">
        <v>-0.13</v>
      </c>
      <c r="D4" s="10">
        <f t="shared" si="0"/>
        <v>1.4820000000000002</v>
      </c>
      <c r="E4" s="10">
        <f t="shared" si="1"/>
        <v>129.96</v>
      </c>
      <c r="F4" s="10" t="s">
        <v>49</v>
      </c>
      <c r="G4" s="10">
        <f ca="1">VALUE(MID(G6,1+FIND("-",G6),3))</f>
        <v>4</v>
      </c>
      <c r="H4" t="s">
        <v>50</v>
      </c>
    </row>
    <row r="5" spans="1:8" x14ac:dyDescent="0.25">
      <c r="A5" s="10">
        <v>-0.02</v>
      </c>
      <c r="B5" s="10">
        <v>11.2</v>
      </c>
      <c r="C5" s="10">
        <v>-0.13</v>
      </c>
      <c r="D5" s="10">
        <f t="shared" si="0"/>
        <v>1.456</v>
      </c>
      <c r="E5" s="10">
        <f t="shared" si="1"/>
        <v>125.43999999999998</v>
      </c>
      <c r="F5" s="10" t="s">
        <v>55</v>
      </c>
      <c r="G5" s="10">
        <f>A169-A3</f>
        <v>1.66E-2</v>
      </c>
    </row>
    <row r="6" spans="1:8" x14ac:dyDescent="0.25">
      <c r="A6" s="10">
        <v>-1.9900000000000001E-2</v>
      </c>
      <c r="B6" s="10">
        <v>10.199999999999999</v>
      </c>
      <c r="C6" s="10">
        <v>-0.126</v>
      </c>
      <c r="D6" s="10">
        <f t="shared" si="0"/>
        <v>1.2851999999999999</v>
      </c>
      <c r="E6" s="10">
        <f t="shared" si="1"/>
        <v>104.03999999999999</v>
      </c>
      <c r="F6" s="10" t="s">
        <v>56</v>
      </c>
      <c r="G6" t="str">
        <f ca="1">MID(CELL("filename",A1),FIND("]",CELL("filename",A1))+1,255)</f>
        <v>Test3-4.0A</v>
      </c>
    </row>
    <row r="7" spans="1:8" x14ac:dyDescent="0.25">
      <c r="A7" s="10">
        <v>-1.9800000000000002E-2</v>
      </c>
      <c r="B7" s="10">
        <v>10</v>
      </c>
      <c r="C7" s="10">
        <v>-0.126</v>
      </c>
      <c r="D7" s="10">
        <f t="shared" si="0"/>
        <v>1.26</v>
      </c>
      <c r="E7" s="10">
        <f t="shared" si="1"/>
        <v>100</v>
      </c>
    </row>
    <row r="8" spans="1:8" x14ac:dyDescent="0.25">
      <c r="A8" s="10">
        <v>-1.9699999999999999E-2</v>
      </c>
      <c r="B8" s="10">
        <v>8.8000000000000007</v>
      </c>
      <c r="C8" s="10">
        <v>-0.122</v>
      </c>
      <c r="D8" s="10">
        <f t="shared" si="0"/>
        <v>1.0736000000000001</v>
      </c>
      <c r="E8" s="10">
        <f t="shared" si="1"/>
        <v>77.440000000000012</v>
      </c>
    </row>
    <row r="9" spans="1:8" x14ac:dyDescent="0.25">
      <c r="A9" s="10">
        <v>-1.9599999999999999E-2</v>
      </c>
      <c r="B9" s="10">
        <v>8.8000000000000007</v>
      </c>
      <c r="C9" s="10">
        <v>-0.122</v>
      </c>
      <c r="D9" s="10">
        <f t="shared" si="0"/>
        <v>1.0736000000000001</v>
      </c>
      <c r="E9" s="10">
        <f t="shared" si="1"/>
        <v>77.440000000000012</v>
      </c>
    </row>
    <row r="10" spans="1:8" x14ac:dyDescent="0.25">
      <c r="A10" s="10">
        <v>-1.95E-2</v>
      </c>
      <c r="B10" s="10">
        <v>7.4</v>
      </c>
      <c r="C10" s="10">
        <v>-0.11600000000000001</v>
      </c>
      <c r="D10" s="10">
        <f t="shared" si="0"/>
        <v>0.85840000000000005</v>
      </c>
      <c r="E10" s="10">
        <f t="shared" si="1"/>
        <v>54.760000000000005</v>
      </c>
    </row>
    <row r="11" spans="1:8" x14ac:dyDescent="0.25">
      <c r="A11" s="10">
        <v>-1.9400000000000001E-2</v>
      </c>
      <c r="B11" s="10">
        <v>7.4</v>
      </c>
      <c r="C11" s="10">
        <v>-0.11600000000000001</v>
      </c>
      <c r="D11" s="10">
        <f t="shared" si="0"/>
        <v>0.85840000000000005</v>
      </c>
      <c r="E11" s="10">
        <f t="shared" si="1"/>
        <v>54.760000000000005</v>
      </c>
    </row>
    <row r="12" spans="1:8" x14ac:dyDescent="0.25">
      <c r="A12" s="10">
        <v>-1.9300000000000001E-2</v>
      </c>
      <c r="B12" s="10">
        <v>6.8</v>
      </c>
      <c r="C12" s="10">
        <v>-0.11</v>
      </c>
      <c r="D12" s="10">
        <f t="shared" si="0"/>
        <v>0.748</v>
      </c>
      <c r="E12" s="10">
        <f t="shared" si="1"/>
        <v>46.239999999999995</v>
      </c>
    </row>
    <row r="13" spans="1:8" x14ac:dyDescent="0.25">
      <c r="A13" s="10">
        <v>-1.9199999999999998E-2</v>
      </c>
      <c r="B13" s="10">
        <v>6.4</v>
      </c>
      <c r="C13" s="10">
        <v>-0.11</v>
      </c>
      <c r="D13" s="10">
        <f t="shared" si="0"/>
        <v>0.70400000000000007</v>
      </c>
      <c r="E13" s="10">
        <f t="shared" si="1"/>
        <v>40.960000000000008</v>
      </c>
    </row>
    <row r="14" spans="1:8" x14ac:dyDescent="0.25">
      <c r="A14" s="10">
        <v>-1.9099999999999999E-2</v>
      </c>
      <c r="B14" s="10">
        <v>5</v>
      </c>
      <c r="C14" s="10">
        <v>-0.104</v>
      </c>
      <c r="D14" s="10">
        <f t="shared" si="0"/>
        <v>0.52</v>
      </c>
      <c r="E14" s="10">
        <f t="shared" si="1"/>
        <v>25</v>
      </c>
    </row>
    <row r="15" spans="1:8" x14ac:dyDescent="0.25">
      <c r="A15" s="10">
        <v>-1.9E-2</v>
      </c>
      <c r="B15" s="10">
        <v>4.8</v>
      </c>
      <c r="C15" s="10">
        <v>-0.106</v>
      </c>
      <c r="D15" s="10">
        <f t="shared" si="0"/>
        <v>0.50879999999999992</v>
      </c>
      <c r="E15" s="10">
        <f t="shared" si="1"/>
        <v>23.04</v>
      </c>
    </row>
    <row r="16" spans="1:8" x14ac:dyDescent="0.25">
      <c r="A16" s="10">
        <v>-1.89E-2</v>
      </c>
      <c r="B16" s="10">
        <v>3.6</v>
      </c>
      <c r="C16" s="10">
        <v>-9.8000000000000004E-2</v>
      </c>
      <c r="D16" s="10">
        <f t="shared" si="0"/>
        <v>0.3528</v>
      </c>
      <c r="E16" s="10">
        <f t="shared" si="1"/>
        <v>12.96</v>
      </c>
    </row>
    <row r="17" spans="1:5" x14ac:dyDescent="0.25">
      <c r="A17" s="10">
        <v>-1.8800000000000001E-2</v>
      </c>
      <c r="B17" s="10">
        <v>3.2</v>
      </c>
      <c r="C17" s="10">
        <v>-9.8000000000000004E-2</v>
      </c>
      <c r="D17" s="10">
        <f t="shared" si="0"/>
        <v>0.31360000000000005</v>
      </c>
      <c r="E17" s="10">
        <f t="shared" si="1"/>
        <v>10.240000000000002</v>
      </c>
    </row>
    <row r="18" spans="1:5" x14ac:dyDescent="0.25">
      <c r="A18" s="10">
        <v>-1.8700000000000001E-2</v>
      </c>
      <c r="B18" s="10">
        <v>1.8</v>
      </c>
      <c r="C18" s="10">
        <v>-0.09</v>
      </c>
      <c r="D18" s="10">
        <f t="shared" si="0"/>
        <v>0.16200000000000001</v>
      </c>
      <c r="E18" s="10">
        <f t="shared" si="1"/>
        <v>3.24</v>
      </c>
    </row>
    <row r="19" spans="1:5" x14ac:dyDescent="0.25">
      <c r="A19" s="10">
        <v>-1.8599999999999998E-2</v>
      </c>
      <c r="B19" s="10">
        <v>1.8</v>
      </c>
      <c r="C19" s="10">
        <v>-0.09</v>
      </c>
      <c r="D19" s="10">
        <f t="shared" si="0"/>
        <v>0.16200000000000001</v>
      </c>
      <c r="E19" s="10">
        <f t="shared" si="1"/>
        <v>3.24</v>
      </c>
    </row>
    <row r="20" spans="1:5" x14ac:dyDescent="0.25">
      <c r="A20" s="10">
        <v>-1.8499999999999999E-2</v>
      </c>
      <c r="B20" s="10">
        <v>0.2</v>
      </c>
      <c r="C20" s="10">
        <v>-8.4000000000000005E-2</v>
      </c>
      <c r="D20" s="10">
        <f t="shared" si="0"/>
        <v>1.6800000000000002E-2</v>
      </c>
      <c r="E20" s="10">
        <f t="shared" si="1"/>
        <v>4.0000000000000008E-2</v>
      </c>
    </row>
    <row r="21" spans="1:5" x14ac:dyDescent="0.25">
      <c r="A21" s="10">
        <v>-1.84E-2</v>
      </c>
      <c r="B21" s="10">
        <v>0</v>
      </c>
      <c r="C21" s="10">
        <v>-8.4000000000000005E-2</v>
      </c>
      <c r="D21" s="10">
        <f t="shared" si="0"/>
        <v>0</v>
      </c>
      <c r="E21" s="10">
        <f t="shared" si="1"/>
        <v>0</v>
      </c>
    </row>
    <row r="22" spans="1:5" x14ac:dyDescent="0.25">
      <c r="A22" s="10">
        <v>-1.83E-2</v>
      </c>
      <c r="B22" s="10">
        <v>-1.2</v>
      </c>
      <c r="C22" s="10">
        <v>-7.5899999999999995E-2</v>
      </c>
      <c r="D22" s="10">
        <f t="shared" si="0"/>
        <v>9.1079999999999994E-2</v>
      </c>
      <c r="E22" s="10">
        <f t="shared" si="1"/>
        <v>1.44</v>
      </c>
    </row>
    <row r="23" spans="1:5" x14ac:dyDescent="0.25">
      <c r="A23" s="10">
        <v>-1.8200000000000001E-2</v>
      </c>
      <c r="B23" s="10">
        <v>-1.2</v>
      </c>
      <c r="C23" s="10">
        <v>-7.3999999999999996E-2</v>
      </c>
      <c r="D23" s="10">
        <f t="shared" si="0"/>
        <v>8.879999999999999E-2</v>
      </c>
      <c r="E23" s="10">
        <f t="shared" si="1"/>
        <v>1.44</v>
      </c>
    </row>
    <row r="24" spans="1:5" x14ac:dyDescent="0.25">
      <c r="A24" s="10">
        <v>-1.8100000000000002E-2</v>
      </c>
      <c r="B24" s="10">
        <v>-2.4</v>
      </c>
      <c r="C24" s="10">
        <v>-6.59E-2</v>
      </c>
      <c r="D24" s="10">
        <f t="shared" si="0"/>
        <v>0.15816</v>
      </c>
      <c r="E24" s="10">
        <f t="shared" si="1"/>
        <v>5.76</v>
      </c>
    </row>
    <row r="25" spans="1:5" x14ac:dyDescent="0.25">
      <c r="A25" s="10">
        <v>-1.7999999999999999E-2</v>
      </c>
      <c r="B25" s="10">
        <v>-2.6</v>
      </c>
      <c r="C25" s="10">
        <v>-6.4000000000000001E-2</v>
      </c>
      <c r="D25" s="10">
        <f t="shared" si="0"/>
        <v>0.16640000000000002</v>
      </c>
      <c r="E25" s="10">
        <f t="shared" si="1"/>
        <v>6.7600000000000007</v>
      </c>
    </row>
    <row r="26" spans="1:5" x14ac:dyDescent="0.25">
      <c r="A26" s="10">
        <v>-1.7899999999999999E-2</v>
      </c>
      <c r="B26" s="10">
        <v>-4</v>
      </c>
      <c r="C26" s="10">
        <v>-5.6000000000000001E-2</v>
      </c>
      <c r="D26" s="10">
        <f t="shared" si="0"/>
        <v>0.224</v>
      </c>
      <c r="E26" s="10">
        <f t="shared" si="1"/>
        <v>16</v>
      </c>
    </row>
    <row r="27" spans="1:5" x14ac:dyDescent="0.25">
      <c r="A27" s="10">
        <v>-1.78E-2</v>
      </c>
      <c r="B27" s="10">
        <v>-4</v>
      </c>
      <c r="C27" s="10">
        <v>-5.3999999999999999E-2</v>
      </c>
      <c r="D27" s="10">
        <f t="shared" si="0"/>
        <v>0.216</v>
      </c>
      <c r="E27" s="10">
        <f t="shared" si="1"/>
        <v>16</v>
      </c>
    </row>
    <row r="28" spans="1:5" x14ac:dyDescent="0.25">
      <c r="A28" s="10">
        <v>-1.77E-2</v>
      </c>
      <c r="B28" s="10">
        <v>-4.8</v>
      </c>
      <c r="C28" s="10">
        <v>-4.5999999999999999E-2</v>
      </c>
      <c r="D28" s="10">
        <f t="shared" si="0"/>
        <v>0.2208</v>
      </c>
      <c r="E28" s="10">
        <f t="shared" si="1"/>
        <v>23.04</v>
      </c>
    </row>
    <row r="29" spans="1:5" x14ac:dyDescent="0.25">
      <c r="A29" s="10">
        <v>-1.7600000000000001E-2</v>
      </c>
      <c r="B29" s="10">
        <v>-5.2</v>
      </c>
      <c r="C29" s="10">
        <v>-4.3999999999999997E-2</v>
      </c>
      <c r="D29" s="10">
        <f t="shared" si="0"/>
        <v>0.2288</v>
      </c>
      <c r="E29" s="10">
        <f t="shared" si="1"/>
        <v>27.040000000000003</v>
      </c>
    </row>
    <row r="30" spans="1:5" x14ac:dyDescent="0.25">
      <c r="A30" s="10">
        <v>-1.7500000000000002E-2</v>
      </c>
      <c r="B30" s="10">
        <v>-6.6</v>
      </c>
      <c r="C30" s="10">
        <v>-3.5999999999999997E-2</v>
      </c>
      <c r="D30" s="10">
        <f t="shared" si="0"/>
        <v>0.23759999999999998</v>
      </c>
      <c r="E30" s="10">
        <f t="shared" si="1"/>
        <v>43.559999999999995</v>
      </c>
    </row>
    <row r="31" spans="1:5" x14ac:dyDescent="0.25">
      <c r="A31" s="10">
        <v>-1.7399999999999999E-2</v>
      </c>
      <c r="B31" s="10">
        <v>-6.8</v>
      </c>
      <c r="C31" s="10">
        <v>-3.5999999999999997E-2</v>
      </c>
      <c r="D31" s="10">
        <f t="shared" si="0"/>
        <v>0.24479999999999996</v>
      </c>
      <c r="E31" s="10">
        <f t="shared" si="1"/>
        <v>46.239999999999995</v>
      </c>
    </row>
    <row r="32" spans="1:5" x14ac:dyDescent="0.25">
      <c r="A32" s="10">
        <v>-1.7299999999999999E-2</v>
      </c>
      <c r="B32" s="10">
        <v>-8</v>
      </c>
      <c r="C32" s="10">
        <v>-2.5999999999999999E-2</v>
      </c>
      <c r="D32" s="10">
        <f t="shared" si="0"/>
        <v>0.20799999999999999</v>
      </c>
      <c r="E32" s="10">
        <f t="shared" si="1"/>
        <v>64</v>
      </c>
    </row>
    <row r="33" spans="1:5" x14ac:dyDescent="0.25">
      <c r="A33" s="10">
        <v>-1.72E-2</v>
      </c>
      <c r="B33" s="10">
        <v>-8.1999999999999993</v>
      </c>
      <c r="C33" s="10">
        <v>-2.5999999999999999E-2</v>
      </c>
      <c r="D33" s="10">
        <f t="shared" si="0"/>
        <v>0.21319999999999997</v>
      </c>
      <c r="E33" s="10">
        <f t="shared" si="1"/>
        <v>67.239999999999995</v>
      </c>
    </row>
    <row r="34" spans="1:5" x14ac:dyDescent="0.25">
      <c r="A34" s="10">
        <v>-1.7100000000000001E-2</v>
      </c>
      <c r="B34" s="10">
        <v>-9.1999999999999993</v>
      </c>
      <c r="C34" s="10">
        <v>-1.6E-2</v>
      </c>
      <c r="D34" s="10">
        <f t="shared" si="0"/>
        <v>0.1472</v>
      </c>
      <c r="E34" s="10">
        <f t="shared" si="1"/>
        <v>84.639999999999986</v>
      </c>
    </row>
    <row r="35" spans="1:5" x14ac:dyDescent="0.25">
      <c r="A35" s="10">
        <v>-1.7000000000000001E-2</v>
      </c>
      <c r="B35" s="10">
        <v>-9.4</v>
      </c>
      <c r="C35" s="10">
        <v>-1.6E-2</v>
      </c>
      <c r="D35" s="10">
        <f t="shared" si="0"/>
        <v>0.15040000000000001</v>
      </c>
      <c r="E35" s="10">
        <f t="shared" si="1"/>
        <v>88.360000000000014</v>
      </c>
    </row>
    <row r="36" spans="1:5" x14ac:dyDescent="0.25">
      <c r="A36" s="10">
        <v>-1.6899999999999998E-2</v>
      </c>
      <c r="B36" s="10">
        <v>-10.6</v>
      </c>
      <c r="C36" s="10">
        <v>-6.0000000000000001E-3</v>
      </c>
      <c r="D36" s="10">
        <f t="shared" si="0"/>
        <v>6.3600000000000004E-2</v>
      </c>
      <c r="E36" s="10">
        <f t="shared" si="1"/>
        <v>112.36</v>
      </c>
    </row>
    <row r="37" spans="1:5" x14ac:dyDescent="0.25">
      <c r="A37" s="10">
        <v>-1.6799999999999999E-2</v>
      </c>
      <c r="B37" s="10">
        <v>-10.6</v>
      </c>
      <c r="C37" s="10">
        <v>-6.0000000000000001E-3</v>
      </c>
      <c r="D37" s="10">
        <f t="shared" si="0"/>
        <v>6.3600000000000004E-2</v>
      </c>
      <c r="E37" s="10">
        <f t="shared" si="1"/>
        <v>112.36</v>
      </c>
    </row>
    <row r="38" spans="1:5" x14ac:dyDescent="0.25">
      <c r="A38" s="10">
        <v>-1.67E-2</v>
      </c>
      <c r="B38" s="10">
        <v>-12</v>
      </c>
      <c r="C38" s="10">
        <v>6.0000000000000001E-3</v>
      </c>
      <c r="D38" s="10">
        <f t="shared" si="0"/>
        <v>7.2000000000000008E-2</v>
      </c>
      <c r="E38" s="10">
        <f t="shared" si="1"/>
        <v>144</v>
      </c>
    </row>
    <row r="39" spans="1:5" x14ac:dyDescent="0.25">
      <c r="A39" s="10">
        <v>-1.66E-2</v>
      </c>
      <c r="B39" s="10">
        <v>-12</v>
      </c>
      <c r="C39" s="10">
        <v>8.0000000000000002E-3</v>
      </c>
      <c r="D39" s="10">
        <f t="shared" si="0"/>
        <v>9.6000000000000002E-2</v>
      </c>
      <c r="E39" s="10">
        <f t="shared" si="1"/>
        <v>144</v>
      </c>
    </row>
    <row r="40" spans="1:5" x14ac:dyDescent="0.25">
      <c r="A40" s="10">
        <v>-1.6500000000000001E-2</v>
      </c>
      <c r="B40" s="10">
        <v>-12.6</v>
      </c>
      <c r="C40" s="10">
        <v>1.6E-2</v>
      </c>
      <c r="D40" s="10">
        <f t="shared" si="0"/>
        <v>0.2016</v>
      </c>
      <c r="E40" s="10">
        <f t="shared" si="1"/>
        <v>158.76</v>
      </c>
    </row>
    <row r="41" spans="1:5" x14ac:dyDescent="0.25">
      <c r="A41" s="10">
        <v>-1.6400000000000001E-2</v>
      </c>
      <c r="B41" s="10">
        <v>-12.6</v>
      </c>
      <c r="C41" s="10">
        <v>1.7999999999999999E-2</v>
      </c>
      <c r="D41" s="10">
        <f t="shared" si="0"/>
        <v>0.22679999999999997</v>
      </c>
      <c r="E41" s="10">
        <f t="shared" si="1"/>
        <v>158.76</v>
      </c>
    </row>
    <row r="42" spans="1:5" x14ac:dyDescent="0.25">
      <c r="A42" s="10">
        <v>-1.6299999999999999E-2</v>
      </c>
      <c r="B42" s="10">
        <v>-14</v>
      </c>
      <c r="C42" s="10">
        <v>2.5999999999999999E-2</v>
      </c>
      <c r="D42" s="10">
        <f t="shared" si="0"/>
        <v>0.36399999999999999</v>
      </c>
      <c r="E42" s="10">
        <f t="shared" si="1"/>
        <v>196</v>
      </c>
    </row>
    <row r="43" spans="1:5" x14ac:dyDescent="0.25">
      <c r="A43" s="10">
        <v>-1.6199999999999999E-2</v>
      </c>
      <c r="B43" s="10">
        <v>-14</v>
      </c>
      <c r="C43" s="10">
        <v>2.5999999999999999E-2</v>
      </c>
      <c r="D43" s="10">
        <f t="shared" si="0"/>
        <v>0.36399999999999999</v>
      </c>
      <c r="E43" s="10">
        <f t="shared" si="1"/>
        <v>196</v>
      </c>
    </row>
    <row r="44" spans="1:5" x14ac:dyDescent="0.25">
      <c r="A44" s="10">
        <v>-1.61E-2</v>
      </c>
      <c r="B44" s="10">
        <v>-15</v>
      </c>
      <c r="C44" s="10">
        <v>3.5999999999999997E-2</v>
      </c>
      <c r="D44" s="10">
        <f t="shared" si="0"/>
        <v>0.53999999999999992</v>
      </c>
      <c r="E44" s="10">
        <f t="shared" si="1"/>
        <v>225</v>
      </c>
    </row>
    <row r="45" spans="1:5" x14ac:dyDescent="0.25">
      <c r="A45" s="10">
        <v>-1.6E-2</v>
      </c>
      <c r="B45" s="10">
        <v>-15.2</v>
      </c>
      <c r="C45" s="10">
        <v>3.7999999999999999E-2</v>
      </c>
      <c r="D45" s="10">
        <f t="shared" si="0"/>
        <v>0.5776</v>
      </c>
      <c r="E45" s="10">
        <f t="shared" si="1"/>
        <v>231.04</v>
      </c>
    </row>
    <row r="46" spans="1:5" x14ac:dyDescent="0.25">
      <c r="A46" s="10">
        <v>-1.5900000000000001E-2</v>
      </c>
      <c r="B46" s="10">
        <v>-16.399999999999999</v>
      </c>
      <c r="C46" s="10">
        <v>4.5999999999999999E-2</v>
      </c>
      <c r="D46" s="10">
        <f t="shared" si="0"/>
        <v>0.75439999999999996</v>
      </c>
      <c r="E46" s="10">
        <f t="shared" si="1"/>
        <v>268.95999999999998</v>
      </c>
    </row>
    <row r="47" spans="1:5" x14ac:dyDescent="0.25">
      <c r="A47" s="10">
        <v>-1.5800000000000002E-2</v>
      </c>
      <c r="B47" s="10">
        <v>-16.399999999999999</v>
      </c>
      <c r="C47" s="10">
        <v>4.5999999999999999E-2</v>
      </c>
      <c r="D47" s="10">
        <f t="shared" si="0"/>
        <v>0.75439999999999996</v>
      </c>
      <c r="E47" s="10">
        <f t="shared" si="1"/>
        <v>268.95999999999998</v>
      </c>
    </row>
    <row r="48" spans="1:5" x14ac:dyDescent="0.25">
      <c r="A48" s="10">
        <v>-1.5699999999999999E-2</v>
      </c>
      <c r="B48" s="10">
        <v>-17</v>
      </c>
      <c r="C48" s="10">
        <v>5.6000000000000001E-2</v>
      </c>
      <c r="D48" s="10">
        <f t="shared" si="0"/>
        <v>0.95200000000000007</v>
      </c>
      <c r="E48" s="10">
        <f t="shared" si="1"/>
        <v>289</v>
      </c>
    </row>
    <row r="49" spans="1:5" x14ac:dyDescent="0.25">
      <c r="A49" s="10">
        <v>-1.5599999999999999E-2</v>
      </c>
      <c r="B49" s="10">
        <v>-17.2</v>
      </c>
      <c r="C49" s="10">
        <v>5.6000000000000001E-2</v>
      </c>
      <c r="D49" s="10">
        <f t="shared" si="0"/>
        <v>0.96319999999999995</v>
      </c>
      <c r="E49" s="10">
        <f t="shared" si="1"/>
        <v>295.83999999999997</v>
      </c>
    </row>
    <row r="50" spans="1:5" x14ac:dyDescent="0.25">
      <c r="A50" s="10">
        <v>-1.55E-2</v>
      </c>
      <c r="B50" s="10">
        <v>-17.600000000000001</v>
      </c>
      <c r="C50" s="10">
        <v>6.4000000000000001E-2</v>
      </c>
      <c r="D50" s="10">
        <f t="shared" si="0"/>
        <v>1.1264000000000001</v>
      </c>
      <c r="E50" s="10">
        <f t="shared" si="1"/>
        <v>309.76000000000005</v>
      </c>
    </row>
    <row r="51" spans="1:5" x14ac:dyDescent="0.25">
      <c r="A51" s="10">
        <v>-1.54E-2</v>
      </c>
      <c r="B51" s="10">
        <v>-17.8</v>
      </c>
      <c r="C51" s="10">
        <v>6.59E-2</v>
      </c>
      <c r="D51" s="10">
        <f t="shared" si="0"/>
        <v>1.17302</v>
      </c>
      <c r="E51" s="10">
        <f t="shared" si="1"/>
        <v>316.84000000000003</v>
      </c>
    </row>
    <row r="52" spans="1:5" x14ac:dyDescent="0.25">
      <c r="A52" s="10">
        <v>-1.5299999999999999E-2</v>
      </c>
      <c r="B52" s="10">
        <v>-18.2</v>
      </c>
      <c r="C52" s="10">
        <v>7.3999999999999996E-2</v>
      </c>
      <c r="D52" s="10">
        <f t="shared" si="0"/>
        <v>1.3467999999999998</v>
      </c>
      <c r="E52" s="10">
        <f t="shared" si="1"/>
        <v>331.23999999999995</v>
      </c>
    </row>
    <row r="53" spans="1:5" x14ac:dyDescent="0.25">
      <c r="A53" s="10">
        <v>-1.52E-2</v>
      </c>
      <c r="B53" s="10">
        <v>-18.2</v>
      </c>
      <c r="C53" s="10">
        <v>7.3999999999999996E-2</v>
      </c>
      <c r="D53" s="10">
        <f t="shared" si="0"/>
        <v>1.3467999999999998</v>
      </c>
      <c r="E53" s="10">
        <f t="shared" si="1"/>
        <v>331.23999999999995</v>
      </c>
    </row>
    <row r="54" spans="1:5" x14ac:dyDescent="0.25">
      <c r="A54" s="10">
        <v>-1.5100000000000001E-2</v>
      </c>
      <c r="B54" s="10">
        <v>-18.8</v>
      </c>
      <c r="C54" s="10">
        <v>8.1900000000000001E-2</v>
      </c>
      <c r="D54" s="10">
        <f t="shared" si="0"/>
        <v>1.53972</v>
      </c>
      <c r="E54" s="10">
        <f t="shared" si="1"/>
        <v>353.44000000000005</v>
      </c>
    </row>
    <row r="55" spans="1:5" x14ac:dyDescent="0.25">
      <c r="A55" s="10">
        <v>-1.4999999999999999E-2</v>
      </c>
      <c r="B55" s="10">
        <v>-18.600000000000001</v>
      </c>
      <c r="C55" s="10">
        <v>8.1900000000000001E-2</v>
      </c>
      <c r="D55" s="10">
        <f t="shared" si="0"/>
        <v>1.5233400000000001</v>
      </c>
      <c r="E55" s="10">
        <f t="shared" si="1"/>
        <v>345.96000000000004</v>
      </c>
    </row>
    <row r="56" spans="1:5" x14ac:dyDescent="0.25">
      <c r="A56" s="10">
        <v>-1.49E-2</v>
      </c>
      <c r="B56" s="10">
        <v>-19</v>
      </c>
      <c r="C56" s="10">
        <v>0.09</v>
      </c>
      <c r="D56" s="10">
        <f t="shared" si="0"/>
        <v>1.71</v>
      </c>
      <c r="E56" s="10">
        <f t="shared" si="1"/>
        <v>361</v>
      </c>
    </row>
    <row r="57" spans="1:5" x14ac:dyDescent="0.25">
      <c r="A57" s="10">
        <v>-1.4800000000000001E-2</v>
      </c>
      <c r="B57" s="10">
        <v>-18.8</v>
      </c>
      <c r="C57" s="10">
        <v>0.09</v>
      </c>
      <c r="D57" s="10">
        <f t="shared" si="0"/>
        <v>1.6919999999999999</v>
      </c>
      <c r="E57" s="10">
        <f t="shared" si="1"/>
        <v>353.44000000000005</v>
      </c>
    </row>
    <row r="58" spans="1:5" x14ac:dyDescent="0.25">
      <c r="A58" s="10">
        <v>-1.47E-2</v>
      </c>
      <c r="B58" s="10">
        <v>-19.2</v>
      </c>
      <c r="C58" s="10">
        <v>9.8000000000000004E-2</v>
      </c>
      <c r="D58" s="10">
        <f t="shared" si="0"/>
        <v>1.8815999999999999</v>
      </c>
      <c r="E58" s="10">
        <f t="shared" si="1"/>
        <v>368.64</v>
      </c>
    </row>
    <row r="59" spans="1:5" x14ac:dyDescent="0.25">
      <c r="A59" s="10">
        <v>-1.46E-2</v>
      </c>
      <c r="B59" s="10">
        <v>-18.8</v>
      </c>
      <c r="C59" s="10">
        <v>9.8000000000000004E-2</v>
      </c>
      <c r="D59" s="10">
        <f t="shared" si="0"/>
        <v>1.8424</v>
      </c>
      <c r="E59" s="10">
        <f t="shared" si="1"/>
        <v>353.44000000000005</v>
      </c>
    </row>
    <row r="60" spans="1:5" x14ac:dyDescent="0.25">
      <c r="A60" s="10">
        <v>-1.4500000000000001E-2</v>
      </c>
      <c r="B60" s="10">
        <v>-19.2</v>
      </c>
      <c r="C60" s="10">
        <v>0.104</v>
      </c>
      <c r="D60" s="10">
        <f t="shared" si="0"/>
        <v>1.9967999999999999</v>
      </c>
      <c r="E60" s="10">
        <f t="shared" si="1"/>
        <v>368.64</v>
      </c>
    </row>
    <row r="61" spans="1:5" x14ac:dyDescent="0.25">
      <c r="A61" s="10">
        <v>-1.44E-2</v>
      </c>
      <c r="B61" s="10">
        <v>-19</v>
      </c>
      <c r="C61" s="10">
        <v>0.104</v>
      </c>
      <c r="D61" s="10">
        <f t="shared" si="0"/>
        <v>1.976</v>
      </c>
      <c r="E61" s="10">
        <f t="shared" si="1"/>
        <v>361</v>
      </c>
    </row>
    <row r="62" spans="1:5" x14ac:dyDescent="0.25">
      <c r="A62" s="10">
        <v>-1.43E-2</v>
      </c>
      <c r="B62" s="10">
        <v>-19.2</v>
      </c>
      <c r="C62" s="10">
        <v>0.108</v>
      </c>
      <c r="D62" s="10">
        <f t="shared" si="0"/>
        <v>2.0735999999999999</v>
      </c>
      <c r="E62" s="10">
        <f t="shared" si="1"/>
        <v>368.64</v>
      </c>
    </row>
    <row r="63" spans="1:5" x14ac:dyDescent="0.25">
      <c r="A63" s="10">
        <v>-1.4200000000000001E-2</v>
      </c>
      <c r="B63" s="10">
        <v>-19</v>
      </c>
      <c r="C63" s="10">
        <v>0.11</v>
      </c>
      <c r="D63" s="10">
        <f t="shared" si="0"/>
        <v>2.09</v>
      </c>
      <c r="E63" s="10">
        <f t="shared" si="1"/>
        <v>361</v>
      </c>
    </row>
    <row r="64" spans="1:5" x14ac:dyDescent="0.25">
      <c r="A64" s="10">
        <v>-1.41E-2</v>
      </c>
      <c r="B64" s="10">
        <v>-19.2</v>
      </c>
      <c r="C64" s="10">
        <v>0.11600000000000001</v>
      </c>
      <c r="D64" s="10">
        <f t="shared" si="0"/>
        <v>2.2271999999999998</v>
      </c>
      <c r="E64" s="10">
        <f t="shared" si="1"/>
        <v>368.64</v>
      </c>
    </row>
    <row r="65" spans="1:5" x14ac:dyDescent="0.25">
      <c r="A65" s="10">
        <v>-1.4E-2</v>
      </c>
      <c r="B65" s="10">
        <v>-19.2</v>
      </c>
      <c r="C65" s="10">
        <v>0.11600000000000001</v>
      </c>
      <c r="D65" s="10">
        <f t="shared" si="0"/>
        <v>2.2271999999999998</v>
      </c>
      <c r="E65" s="10">
        <f t="shared" si="1"/>
        <v>368.64</v>
      </c>
    </row>
    <row r="66" spans="1:5" x14ac:dyDescent="0.25">
      <c r="A66" s="10">
        <v>-1.3899999999999999E-2</v>
      </c>
      <c r="B66" s="10">
        <v>-19</v>
      </c>
      <c r="C66" s="10">
        <v>0.12</v>
      </c>
      <c r="D66" s="10">
        <f t="shared" si="0"/>
        <v>2.2799999999999998</v>
      </c>
      <c r="E66" s="10">
        <f t="shared" si="1"/>
        <v>361</v>
      </c>
    </row>
    <row r="67" spans="1:5" x14ac:dyDescent="0.25">
      <c r="A67" s="10">
        <v>-1.38E-2</v>
      </c>
      <c r="B67" s="10">
        <v>-19</v>
      </c>
      <c r="C67" s="10">
        <v>0.12</v>
      </c>
      <c r="D67" s="10">
        <f t="shared" ref="D67:D130" si="2">ABS(B67*C67)</f>
        <v>2.2799999999999998</v>
      </c>
      <c r="E67" s="10">
        <f t="shared" ref="E67:E130" si="3">B67*B67</f>
        <v>361</v>
      </c>
    </row>
    <row r="68" spans="1:5" x14ac:dyDescent="0.25">
      <c r="A68" s="10">
        <v>-1.37E-2</v>
      </c>
      <c r="B68" s="10">
        <v>-18.600000000000001</v>
      </c>
      <c r="C68" s="10">
        <v>0.124</v>
      </c>
      <c r="D68" s="10">
        <f t="shared" si="2"/>
        <v>2.3064</v>
      </c>
      <c r="E68" s="10">
        <f t="shared" si="3"/>
        <v>345.96000000000004</v>
      </c>
    </row>
    <row r="69" spans="1:5" x14ac:dyDescent="0.25">
      <c r="A69" s="10">
        <v>-1.3599999999999999E-2</v>
      </c>
      <c r="B69" s="10">
        <v>-18.8</v>
      </c>
      <c r="C69" s="10">
        <v>0.124</v>
      </c>
      <c r="D69" s="10">
        <f t="shared" si="2"/>
        <v>2.3311999999999999</v>
      </c>
      <c r="E69" s="10">
        <f t="shared" si="3"/>
        <v>353.44000000000005</v>
      </c>
    </row>
    <row r="70" spans="1:5" x14ac:dyDescent="0.25">
      <c r="A70" s="10">
        <v>-1.35E-2</v>
      </c>
      <c r="B70" s="10">
        <v>-18.600000000000001</v>
      </c>
      <c r="C70" s="10">
        <v>0.128</v>
      </c>
      <c r="D70" s="10">
        <f t="shared" si="2"/>
        <v>2.3808000000000002</v>
      </c>
      <c r="E70" s="10">
        <f t="shared" si="3"/>
        <v>345.96000000000004</v>
      </c>
    </row>
    <row r="71" spans="1:5" x14ac:dyDescent="0.25">
      <c r="A71" s="10">
        <v>-1.34E-2</v>
      </c>
      <c r="B71" s="10">
        <v>-18.600000000000001</v>
      </c>
      <c r="C71" s="10">
        <v>0.128</v>
      </c>
      <c r="D71" s="10">
        <f t="shared" si="2"/>
        <v>2.3808000000000002</v>
      </c>
      <c r="E71" s="10">
        <f t="shared" si="3"/>
        <v>345.96000000000004</v>
      </c>
    </row>
    <row r="72" spans="1:5" x14ac:dyDescent="0.25">
      <c r="A72" s="10">
        <v>-1.3299999999999999E-2</v>
      </c>
      <c r="B72" s="10">
        <v>-18.2</v>
      </c>
      <c r="C72" s="10">
        <v>0.13</v>
      </c>
      <c r="D72" s="10">
        <f t="shared" si="2"/>
        <v>2.3660000000000001</v>
      </c>
      <c r="E72" s="10">
        <f t="shared" si="3"/>
        <v>331.23999999999995</v>
      </c>
    </row>
    <row r="73" spans="1:5" x14ac:dyDescent="0.25">
      <c r="A73" s="10">
        <v>-1.32E-2</v>
      </c>
      <c r="B73" s="10">
        <v>-18.2</v>
      </c>
      <c r="C73" s="10">
        <v>0.13</v>
      </c>
      <c r="D73" s="10">
        <f t="shared" si="2"/>
        <v>2.3660000000000001</v>
      </c>
      <c r="E73" s="10">
        <f t="shared" si="3"/>
        <v>331.23999999999995</v>
      </c>
    </row>
    <row r="74" spans="1:5" x14ac:dyDescent="0.25">
      <c r="A74" s="10">
        <v>-1.3100000000000001E-2</v>
      </c>
      <c r="B74" s="10">
        <v>-17.600000000000001</v>
      </c>
      <c r="C74" s="10">
        <v>0.13200000000000001</v>
      </c>
      <c r="D74" s="10">
        <f t="shared" si="2"/>
        <v>2.3232000000000004</v>
      </c>
      <c r="E74" s="10">
        <f t="shared" si="3"/>
        <v>309.76000000000005</v>
      </c>
    </row>
    <row r="75" spans="1:5" x14ac:dyDescent="0.25">
      <c r="A75" s="10">
        <v>-1.2999999999999999E-2</v>
      </c>
      <c r="B75" s="10">
        <v>-17.600000000000001</v>
      </c>
      <c r="C75" s="10">
        <v>0.13400000000000001</v>
      </c>
      <c r="D75" s="10">
        <f t="shared" si="2"/>
        <v>2.3584000000000005</v>
      </c>
      <c r="E75" s="10">
        <f t="shared" si="3"/>
        <v>309.76000000000005</v>
      </c>
    </row>
    <row r="76" spans="1:5" x14ac:dyDescent="0.25">
      <c r="A76" s="10">
        <v>-1.29E-2</v>
      </c>
      <c r="B76" s="10">
        <v>-17</v>
      </c>
      <c r="C76" s="10">
        <v>0.13200000000000001</v>
      </c>
      <c r="D76" s="10">
        <f t="shared" si="2"/>
        <v>2.2440000000000002</v>
      </c>
      <c r="E76" s="10">
        <f t="shared" si="3"/>
        <v>289</v>
      </c>
    </row>
    <row r="77" spans="1:5" x14ac:dyDescent="0.25">
      <c r="A77" s="10">
        <v>-1.2800000000000001E-2</v>
      </c>
      <c r="B77" s="10">
        <v>-17</v>
      </c>
      <c r="C77" s="10">
        <v>0.13600000000000001</v>
      </c>
      <c r="D77" s="10">
        <f t="shared" si="2"/>
        <v>2.3120000000000003</v>
      </c>
      <c r="E77" s="10">
        <f t="shared" si="3"/>
        <v>289</v>
      </c>
    </row>
    <row r="78" spans="1:5" x14ac:dyDescent="0.25">
      <c r="A78" s="10">
        <v>-1.2699999999999999E-2</v>
      </c>
      <c r="B78" s="10">
        <v>-16.399999999999999</v>
      </c>
      <c r="C78" s="10">
        <v>0.13400000000000001</v>
      </c>
      <c r="D78" s="10">
        <f t="shared" si="2"/>
        <v>2.1976</v>
      </c>
      <c r="E78" s="10">
        <f t="shared" si="3"/>
        <v>268.95999999999998</v>
      </c>
    </row>
    <row r="79" spans="1:5" x14ac:dyDescent="0.25">
      <c r="A79" s="10">
        <v>-1.26E-2</v>
      </c>
      <c r="B79" s="10">
        <v>-16.2</v>
      </c>
      <c r="C79" s="10">
        <v>0.13600000000000001</v>
      </c>
      <c r="D79" s="10">
        <f t="shared" si="2"/>
        <v>2.2032000000000003</v>
      </c>
      <c r="E79" s="10">
        <f t="shared" si="3"/>
        <v>262.44</v>
      </c>
    </row>
    <row r="80" spans="1:5" x14ac:dyDescent="0.25">
      <c r="A80" s="10">
        <v>-1.2500000000000001E-2</v>
      </c>
      <c r="B80" s="10">
        <v>-15.4</v>
      </c>
      <c r="C80" s="10">
        <v>0.13400000000000001</v>
      </c>
      <c r="D80" s="10">
        <f t="shared" si="2"/>
        <v>2.0636000000000001</v>
      </c>
      <c r="E80" s="10">
        <f t="shared" si="3"/>
        <v>237.16000000000003</v>
      </c>
    </row>
    <row r="81" spans="1:5" x14ac:dyDescent="0.25">
      <c r="A81" s="10">
        <v>-1.24E-2</v>
      </c>
      <c r="B81" s="10">
        <v>-15.4</v>
      </c>
      <c r="C81" s="10">
        <v>0.13600000000000001</v>
      </c>
      <c r="D81" s="10">
        <f t="shared" si="2"/>
        <v>2.0944000000000003</v>
      </c>
      <c r="E81" s="10">
        <f t="shared" si="3"/>
        <v>237.16000000000003</v>
      </c>
    </row>
    <row r="82" spans="1:5" x14ac:dyDescent="0.25">
      <c r="A82" s="10">
        <v>-1.23E-2</v>
      </c>
      <c r="B82" s="10">
        <v>-14.4</v>
      </c>
      <c r="C82" s="10">
        <v>0.13400000000000001</v>
      </c>
      <c r="D82" s="10">
        <f t="shared" si="2"/>
        <v>1.9296000000000002</v>
      </c>
      <c r="E82" s="10">
        <f t="shared" si="3"/>
        <v>207.36</v>
      </c>
    </row>
    <row r="83" spans="1:5" x14ac:dyDescent="0.25">
      <c r="A83" s="10">
        <v>-1.2200000000000001E-2</v>
      </c>
      <c r="B83" s="10">
        <v>-14.4</v>
      </c>
      <c r="C83" s="10">
        <v>0.13400000000000001</v>
      </c>
      <c r="D83" s="10">
        <f t="shared" si="2"/>
        <v>1.9296000000000002</v>
      </c>
      <c r="E83" s="10">
        <f t="shared" si="3"/>
        <v>207.36</v>
      </c>
    </row>
    <row r="84" spans="1:5" x14ac:dyDescent="0.25">
      <c r="A84" s="10">
        <v>-1.21E-2</v>
      </c>
      <c r="B84" s="10">
        <v>-13.6</v>
      </c>
      <c r="C84" s="10">
        <v>0.13200000000000001</v>
      </c>
      <c r="D84" s="10">
        <f t="shared" si="2"/>
        <v>1.7952000000000001</v>
      </c>
      <c r="E84" s="10">
        <f t="shared" si="3"/>
        <v>184.95999999999998</v>
      </c>
    </row>
    <row r="85" spans="1:5" x14ac:dyDescent="0.25">
      <c r="A85" s="10">
        <v>-1.2E-2</v>
      </c>
      <c r="B85" s="10">
        <v>-13.4</v>
      </c>
      <c r="C85" s="10">
        <v>0.13200000000000001</v>
      </c>
      <c r="D85" s="10">
        <f t="shared" si="2"/>
        <v>1.7688000000000001</v>
      </c>
      <c r="E85" s="10">
        <f t="shared" si="3"/>
        <v>179.56</v>
      </c>
    </row>
    <row r="86" spans="1:5" x14ac:dyDescent="0.25">
      <c r="A86" s="10">
        <v>-1.1900000000000001E-2</v>
      </c>
      <c r="B86" s="10">
        <v>-12.2</v>
      </c>
      <c r="C86" s="10">
        <v>0.13</v>
      </c>
      <c r="D86" s="10">
        <f t="shared" si="2"/>
        <v>1.5859999999999999</v>
      </c>
      <c r="E86" s="10">
        <f t="shared" si="3"/>
        <v>148.83999999999997</v>
      </c>
    </row>
    <row r="87" spans="1:5" x14ac:dyDescent="0.25">
      <c r="A87" s="10">
        <v>-1.18E-2</v>
      </c>
      <c r="B87" s="10">
        <v>-12</v>
      </c>
      <c r="C87" s="10">
        <v>0.13</v>
      </c>
      <c r="D87" s="10">
        <f t="shared" si="2"/>
        <v>1.56</v>
      </c>
      <c r="E87" s="10">
        <f t="shared" si="3"/>
        <v>144</v>
      </c>
    </row>
    <row r="88" spans="1:5" x14ac:dyDescent="0.25">
      <c r="A88" s="10">
        <v>-1.17E-2</v>
      </c>
      <c r="B88" s="10">
        <v>-10.8</v>
      </c>
      <c r="C88" s="10">
        <v>0.126</v>
      </c>
      <c r="D88" s="10">
        <f t="shared" si="2"/>
        <v>1.3608</v>
      </c>
      <c r="E88" s="10">
        <f t="shared" si="3"/>
        <v>116.64000000000001</v>
      </c>
    </row>
    <row r="89" spans="1:5" x14ac:dyDescent="0.25">
      <c r="A89" s="10">
        <v>-1.1599999999999999E-2</v>
      </c>
      <c r="B89" s="10">
        <v>-10.8</v>
      </c>
      <c r="C89" s="10">
        <v>0.126</v>
      </c>
      <c r="D89" s="10">
        <f t="shared" si="2"/>
        <v>1.3608</v>
      </c>
      <c r="E89" s="10">
        <f t="shared" si="3"/>
        <v>116.64000000000001</v>
      </c>
    </row>
    <row r="90" spans="1:5" x14ac:dyDescent="0.25">
      <c r="A90" s="10">
        <v>-1.15E-2</v>
      </c>
      <c r="B90" s="10">
        <v>-9.1999999999999993</v>
      </c>
      <c r="C90" s="10">
        <v>0.122</v>
      </c>
      <c r="D90" s="10">
        <f t="shared" si="2"/>
        <v>1.1223999999999998</v>
      </c>
      <c r="E90" s="10">
        <f t="shared" si="3"/>
        <v>84.639999999999986</v>
      </c>
    </row>
    <row r="91" spans="1:5" x14ac:dyDescent="0.25">
      <c r="A91" s="10">
        <v>-1.14E-2</v>
      </c>
      <c r="B91" s="10">
        <v>-9.1999999999999993</v>
      </c>
      <c r="C91" s="10">
        <v>0.122</v>
      </c>
      <c r="D91" s="10">
        <f t="shared" si="2"/>
        <v>1.1223999999999998</v>
      </c>
      <c r="E91" s="10">
        <f t="shared" si="3"/>
        <v>84.639999999999986</v>
      </c>
    </row>
    <row r="92" spans="1:5" x14ac:dyDescent="0.25">
      <c r="A92" s="10">
        <v>-1.1299999999999999E-2</v>
      </c>
      <c r="B92" s="10">
        <v>-8</v>
      </c>
      <c r="C92" s="10">
        <v>0.11799999999999999</v>
      </c>
      <c r="D92" s="10">
        <f t="shared" si="2"/>
        <v>0.94399999999999995</v>
      </c>
      <c r="E92" s="10">
        <f t="shared" si="3"/>
        <v>64</v>
      </c>
    </row>
    <row r="93" spans="1:5" x14ac:dyDescent="0.25">
      <c r="A93" s="10">
        <v>-1.12E-2</v>
      </c>
      <c r="B93" s="10">
        <v>-8</v>
      </c>
      <c r="C93" s="10">
        <v>0.11799999999999999</v>
      </c>
      <c r="D93" s="10">
        <f t="shared" si="2"/>
        <v>0.94399999999999995</v>
      </c>
      <c r="E93" s="10">
        <f t="shared" si="3"/>
        <v>64</v>
      </c>
    </row>
    <row r="94" spans="1:5" x14ac:dyDescent="0.25">
      <c r="A94" s="10">
        <v>-1.11E-2</v>
      </c>
      <c r="B94" s="10">
        <v>-6.8</v>
      </c>
      <c r="C94" s="10">
        <v>0.114</v>
      </c>
      <c r="D94" s="10">
        <f t="shared" si="2"/>
        <v>0.7752</v>
      </c>
      <c r="E94" s="10">
        <f t="shared" si="3"/>
        <v>46.239999999999995</v>
      </c>
    </row>
    <row r="95" spans="1:5" x14ac:dyDescent="0.25">
      <c r="A95" s="10">
        <v>-1.0999999999999999E-2</v>
      </c>
      <c r="B95" s="10">
        <v>-6.8</v>
      </c>
      <c r="C95" s="10">
        <v>0.112</v>
      </c>
      <c r="D95" s="10">
        <f t="shared" si="2"/>
        <v>0.76159999999999994</v>
      </c>
      <c r="E95" s="10">
        <f t="shared" si="3"/>
        <v>46.239999999999995</v>
      </c>
    </row>
    <row r="96" spans="1:5" x14ac:dyDescent="0.25">
      <c r="A96" s="10">
        <v>-1.09E-2</v>
      </c>
      <c r="B96" s="10">
        <v>-5.6</v>
      </c>
      <c r="C96" s="10">
        <v>0.106</v>
      </c>
      <c r="D96" s="10">
        <f t="shared" si="2"/>
        <v>0.59359999999999991</v>
      </c>
      <c r="E96" s="10">
        <f t="shared" si="3"/>
        <v>31.359999999999996</v>
      </c>
    </row>
    <row r="97" spans="1:5" x14ac:dyDescent="0.25">
      <c r="A97" s="10">
        <v>-1.0800000000000001E-2</v>
      </c>
      <c r="B97" s="10">
        <v>-5.6</v>
      </c>
      <c r="C97" s="10">
        <v>0.106</v>
      </c>
      <c r="D97" s="10">
        <f t="shared" si="2"/>
        <v>0.59359999999999991</v>
      </c>
      <c r="E97" s="10">
        <f t="shared" si="3"/>
        <v>31.359999999999996</v>
      </c>
    </row>
    <row r="98" spans="1:5" x14ac:dyDescent="0.25">
      <c r="A98" s="10">
        <v>-1.0699999999999999E-2</v>
      </c>
      <c r="B98" s="10">
        <v>-4.2</v>
      </c>
      <c r="C98" s="10">
        <v>0.10199999999999999</v>
      </c>
      <c r="D98" s="10">
        <f t="shared" si="2"/>
        <v>0.4284</v>
      </c>
      <c r="E98" s="10">
        <f t="shared" si="3"/>
        <v>17.64</v>
      </c>
    </row>
    <row r="99" spans="1:5" x14ac:dyDescent="0.25">
      <c r="A99" s="10">
        <v>-1.06E-2</v>
      </c>
      <c r="B99" s="10">
        <v>-4</v>
      </c>
      <c r="C99" s="10">
        <v>0.1</v>
      </c>
      <c r="D99" s="10">
        <f t="shared" si="2"/>
        <v>0.4</v>
      </c>
      <c r="E99" s="10">
        <f t="shared" si="3"/>
        <v>16</v>
      </c>
    </row>
    <row r="100" spans="1:5" x14ac:dyDescent="0.25">
      <c r="A100" s="10">
        <v>-1.0500000000000001E-2</v>
      </c>
      <c r="B100" s="10">
        <v>-2.4</v>
      </c>
      <c r="C100" s="10">
        <v>9.4E-2</v>
      </c>
      <c r="D100" s="10">
        <f t="shared" si="2"/>
        <v>0.22559999999999999</v>
      </c>
      <c r="E100" s="10">
        <f t="shared" si="3"/>
        <v>5.76</v>
      </c>
    </row>
    <row r="101" spans="1:5" x14ac:dyDescent="0.25">
      <c r="A101" s="10">
        <v>-1.04E-2</v>
      </c>
      <c r="B101" s="10">
        <v>-2</v>
      </c>
      <c r="C101" s="10">
        <v>9.1999999999999998E-2</v>
      </c>
      <c r="D101" s="10">
        <f t="shared" si="2"/>
        <v>0.184</v>
      </c>
      <c r="E101" s="10">
        <f t="shared" si="3"/>
        <v>4</v>
      </c>
    </row>
    <row r="102" spans="1:5" x14ac:dyDescent="0.25">
      <c r="A102" s="10">
        <v>-1.03E-2</v>
      </c>
      <c r="B102" s="10">
        <v>-1</v>
      </c>
      <c r="C102" s="10">
        <v>8.5999999999999993E-2</v>
      </c>
      <c r="D102" s="10">
        <f t="shared" si="2"/>
        <v>8.5999999999999993E-2</v>
      </c>
      <c r="E102" s="10">
        <f t="shared" si="3"/>
        <v>1</v>
      </c>
    </row>
    <row r="103" spans="1:5" x14ac:dyDescent="0.25">
      <c r="A103" s="10">
        <v>-1.0200000000000001E-2</v>
      </c>
      <c r="B103" s="10">
        <v>-1</v>
      </c>
      <c r="C103" s="10">
        <v>8.5999999999999993E-2</v>
      </c>
      <c r="D103" s="10">
        <f t="shared" si="2"/>
        <v>8.5999999999999993E-2</v>
      </c>
      <c r="E103" s="10">
        <f t="shared" si="3"/>
        <v>1</v>
      </c>
    </row>
    <row r="104" spans="1:5" x14ac:dyDescent="0.25">
      <c r="A104" s="10">
        <v>-1.01E-2</v>
      </c>
      <c r="B104" s="10">
        <v>0.6</v>
      </c>
      <c r="C104" s="10">
        <v>7.8E-2</v>
      </c>
      <c r="D104" s="10">
        <f t="shared" si="2"/>
        <v>4.6800000000000001E-2</v>
      </c>
      <c r="E104" s="10">
        <f t="shared" si="3"/>
        <v>0.36</v>
      </c>
    </row>
    <row r="105" spans="1:5" x14ac:dyDescent="0.25">
      <c r="A105" s="10">
        <v>-0.01</v>
      </c>
      <c r="B105" s="10">
        <v>0.6</v>
      </c>
      <c r="C105" s="10">
        <v>7.5899999999999995E-2</v>
      </c>
      <c r="D105" s="10">
        <f t="shared" si="2"/>
        <v>4.5539999999999997E-2</v>
      </c>
      <c r="E105" s="10">
        <f t="shared" si="3"/>
        <v>0.36</v>
      </c>
    </row>
    <row r="106" spans="1:5" x14ac:dyDescent="0.25">
      <c r="A106" s="10">
        <v>-9.9000000000000008E-3</v>
      </c>
      <c r="B106" s="10">
        <v>2</v>
      </c>
      <c r="C106" s="10">
        <v>7.0000000000000007E-2</v>
      </c>
      <c r="D106" s="10">
        <f t="shared" si="2"/>
        <v>0.14000000000000001</v>
      </c>
      <c r="E106" s="10">
        <f t="shared" si="3"/>
        <v>4</v>
      </c>
    </row>
    <row r="107" spans="1:5" x14ac:dyDescent="0.25">
      <c r="A107" s="10">
        <v>-9.7999999999999997E-3</v>
      </c>
      <c r="B107" s="10">
        <v>2.2000000000000002</v>
      </c>
      <c r="C107" s="10">
        <v>6.8000000000000005E-2</v>
      </c>
      <c r="D107" s="10">
        <f t="shared" si="2"/>
        <v>0.14960000000000001</v>
      </c>
      <c r="E107" s="10">
        <f t="shared" si="3"/>
        <v>4.8400000000000007</v>
      </c>
    </row>
    <row r="108" spans="1:5" x14ac:dyDescent="0.25">
      <c r="A108" s="10">
        <v>-9.7000000000000003E-3</v>
      </c>
      <c r="B108" s="10">
        <v>3.6</v>
      </c>
      <c r="C108" s="10">
        <v>0.06</v>
      </c>
      <c r="D108" s="10">
        <f t="shared" si="2"/>
        <v>0.216</v>
      </c>
      <c r="E108" s="10">
        <f t="shared" si="3"/>
        <v>12.96</v>
      </c>
    </row>
    <row r="109" spans="1:5" x14ac:dyDescent="0.25">
      <c r="A109" s="10">
        <v>-9.5999999999999992E-3</v>
      </c>
      <c r="B109" s="10">
        <v>3.6</v>
      </c>
      <c r="C109" s="10">
        <v>0.06</v>
      </c>
      <c r="D109" s="10">
        <f t="shared" si="2"/>
        <v>0.216</v>
      </c>
      <c r="E109" s="10">
        <f t="shared" si="3"/>
        <v>12.96</v>
      </c>
    </row>
    <row r="110" spans="1:5" x14ac:dyDescent="0.25">
      <c r="A110" s="10">
        <v>-9.4999999999999998E-3</v>
      </c>
      <c r="B110" s="10">
        <v>4.8</v>
      </c>
      <c r="C110" s="10">
        <v>5.1999999999999998E-2</v>
      </c>
      <c r="D110" s="10">
        <f t="shared" si="2"/>
        <v>0.24959999999999999</v>
      </c>
      <c r="E110" s="10">
        <f t="shared" si="3"/>
        <v>23.04</v>
      </c>
    </row>
    <row r="111" spans="1:5" x14ac:dyDescent="0.25">
      <c r="A111" s="10">
        <v>-9.4000000000000004E-3</v>
      </c>
      <c r="B111" s="10">
        <v>5</v>
      </c>
      <c r="C111" s="10">
        <v>0.05</v>
      </c>
      <c r="D111" s="10">
        <f t="shared" si="2"/>
        <v>0.25</v>
      </c>
      <c r="E111" s="10">
        <f t="shared" si="3"/>
        <v>25</v>
      </c>
    </row>
    <row r="112" spans="1:5" x14ac:dyDescent="0.25">
      <c r="A112" s="10">
        <v>-9.2999999999999992E-3</v>
      </c>
      <c r="B112" s="10">
        <v>6</v>
      </c>
      <c r="C112" s="10">
        <v>0.04</v>
      </c>
      <c r="D112" s="10">
        <f t="shared" si="2"/>
        <v>0.24</v>
      </c>
      <c r="E112" s="10">
        <f t="shared" si="3"/>
        <v>36</v>
      </c>
    </row>
    <row r="113" spans="1:5" x14ac:dyDescent="0.25">
      <c r="A113" s="10">
        <v>-9.1999999999999998E-3</v>
      </c>
      <c r="B113" s="10">
        <v>6.2</v>
      </c>
      <c r="C113" s="10">
        <v>0.04</v>
      </c>
      <c r="D113" s="10">
        <f t="shared" si="2"/>
        <v>0.24800000000000003</v>
      </c>
      <c r="E113" s="10">
        <f t="shared" si="3"/>
        <v>38.440000000000005</v>
      </c>
    </row>
    <row r="114" spans="1:5" x14ac:dyDescent="0.25">
      <c r="A114" s="10">
        <v>-9.1000000000000004E-3</v>
      </c>
      <c r="B114" s="10">
        <v>7.4</v>
      </c>
      <c r="C114" s="10">
        <v>3.2000000000000001E-2</v>
      </c>
      <c r="D114" s="10">
        <f t="shared" si="2"/>
        <v>0.23680000000000001</v>
      </c>
      <c r="E114" s="10">
        <f t="shared" si="3"/>
        <v>54.760000000000005</v>
      </c>
    </row>
    <row r="115" spans="1:5" x14ac:dyDescent="0.25">
      <c r="A115" s="10">
        <v>-8.9999999999999993E-3</v>
      </c>
      <c r="B115" s="10">
        <v>7.4</v>
      </c>
      <c r="C115" s="10">
        <v>0.03</v>
      </c>
      <c r="D115" s="10">
        <f t="shared" si="2"/>
        <v>0.222</v>
      </c>
      <c r="E115" s="10">
        <f t="shared" si="3"/>
        <v>54.760000000000005</v>
      </c>
    </row>
    <row r="116" spans="1:5" x14ac:dyDescent="0.25">
      <c r="A116" s="10">
        <v>-8.8999999999999999E-3</v>
      </c>
      <c r="B116" s="10">
        <v>8.8000000000000007</v>
      </c>
      <c r="C116" s="10">
        <v>2.1999999999999999E-2</v>
      </c>
      <c r="D116" s="10">
        <f t="shared" si="2"/>
        <v>0.19359999999999999</v>
      </c>
      <c r="E116" s="10">
        <f t="shared" si="3"/>
        <v>77.440000000000012</v>
      </c>
    </row>
    <row r="117" spans="1:5" x14ac:dyDescent="0.25">
      <c r="A117" s="10">
        <v>-8.8000000000000005E-3</v>
      </c>
      <c r="B117" s="10">
        <v>8.8000000000000007</v>
      </c>
      <c r="C117" s="10">
        <v>0.02</v>
      </c>
      <c r="D117" s="10">
        <f t="shared" si="2"/>
        <v>0.17600000000000002</v>
      </c>
      <c r="E117" s="10">
        <f t="shared" si="3"/>
        <v>77.440000000000012</v>
      </c>
    </row>
    <row r="118" spans="1:5" x14ac:dyDescent="0.25">
      <c r="A118" s="10">
        <v>-8.6999999999999994E-3</v>
      </c>
      <c r="B118" s="10">
        <v>10</v>
      </c>
      <c r="C118" s="10">
        <v>0.01</v>
      </c>
      <c r="D118" s="10">
        <f t="shared" si="2"/>
        <v>0.1</v>
      </c>
      <c r="E118" s="10">
        <f t="shared" si="3"/>
        <v>100</v>
      </c>
    </row>
    <row r="119" spans="1:5" x14ac:dyDescent="0.25">
      <c r="A119" s="10">
        <v>-8.6E-3</v>
      </c>
      <c r="B119" s="10">
        <v>10.199999999999999</v>
      </c>
      <c r="C119" s="10">
        <v>0.01</v>
      </c>
      <c r="D119" s="10">
        <f t="shared" si="2"/>
        <v>0.10199999999999999</v>
      </c>
      <c r="E119" s="10">
        <f t="shared" si="3"/>
        <v>104.03999999999999</v>
      </c>
    </row>
    <row r="120" spans="1:5" x14ac:dyDescent="0.25">
      <c r="A120" s="10">
        <v>-8.5000000000000006E-3</v>
      </c>
      <c r="B120" s="10">
        <v>11.2</v>
      </c>
      <c r="C120" s="10">
        <v>0</v>
      </c>
      <c r="D120" s="10">
        <f t="shared" si="2"/>
        <v>0</v>
      </c>
      <c r="E120" s="10">
        <f t="shared" si="3"/>
        <v>125.43999999999998</v>
      </c>
    </row>
    <row r="121" spans="1:5" x14ac:dyDescent="0.25">
      <c r="A121" s="10">
        <v>-8.3999999999999995E-3</v>
      </c>
      <c r="B121" s="10">
        <v>11.2</v>
      </c>
      <c r="C121" s="10">
        <v>0</v>
      </c>
      <c r="D121" s="10">
        <f t="shared" si="2"/>
        <v>0</v>
      </c>
      <c r="E121" s="10">
        <f t="shared" si="3"/>
        <v>125.43999999999998</v>
      </c>
    </row>
    <row r="122" spans="1:5" x14ac:dyDescent="0.25">
      <c r="A122" s="10">
        <v>-8.3000000000000001E-3</v>
      </c>
      <c r="B122" s="10">
        <v>12.2</v>
      </c>
      <c r="C122" s="10">
        <v>-1.2E-2</v>
      </c>
      <c r="D122" s="10">
        <f t="shared" si="2"/>
        <v>0.1464</v>
      </c>
      <c r="E122" s="10">
        <f t="shared" si="3"/>
        <v>148.83999999999997</v>
      </c>
    </row>
    <row r="123" spans="1:5" x14ac:dyDescent="0.25">
      <c r="A123" s="10">
        <v>-8.2000000000000007E-3</v>
      </c>
      <c r="B123" s="10">
        <v>12.2</v>
      </c>
      <c r="C123" s="10">
        <v>-1.2E-2</v>
      </c>
      <c r="D123" s="10">
        <f t="shared" si="2"/>
        <v>0.1464</v>
      </c>
      <c r="E123" s="10">
        <f t="shared" si="3"/>
        <v>148.83999999999997</v>
      </c>
    </row>
    <row r="124" spans="1:5" x14ac:dyDescent="0.25">
      <c r="A124" s="10">
        <v>-8.0999999999999996E-3</v>
      </c>
      <c r="B124" s="10">
        <v>13.4</v>
      </c>
      <c r="C124" s="10">
        <v>-0.02</v>
      </c>
      <c r="D124" s="10">
        <f t="shared" si="2"/>
        <v>0.26800000000000002</v>
      </c>
      <c r="E124" s="10">
        <f t="shared" si="3"/>
        <v>179.56</v>
      </c>
    </row>
    <row r="125" spans="1:5" x14ac:dyDescent="0.25">
      <c r="A125" s="10">
        <v>-8.0000000000000002E-3</v>
      </c>
      <c r="B125" s="10">
        <v>13.6</v>
      </c>
      <c r="C125" s="10">
        <v>-2.1999999999999999E-2</v>
      </c>
      <c r="D125" s="10">
        <f t="shared" si="2"/>
        <v>0.29919999999999997</v>
      </c>
      <c r="E125" s="10">
        <f t="shared" si="3"/>
        <v>184.95999999999998</v>
      </c>
    </row>
    <row r="126" spans="1:5" x14ac:dyDescent="0.25">
      <c r="A126" s="10">
        <v>-7.9000000000000008E-3</v>
      </c>
      <c r="B126" s="10">
        <v>14.6</v>
      </c>
      <c r="C126" s="10">
        <v>-3.2000000000000001E-2</v>
      </c>
      <c r="D126" s="10">
        <f t="shared" si="2"/>
        <v>0.4672</v>
      </c>
      <c r="E126" s="10">
        <f t="shared" si="3"/>
        <v>213.16</v>
      </c>
    </row>
    <row r="127" spans="1:5" x14ac:dyDescent="0.25">
      <c r="A127" s="10">
        <v>-7.7999999999999996E-3</v>
      </c>
      <c r="B127" s="10">
        <v>14.6</v>
      </c>
      <c r="C127" s="10">
        <v>-3.2000000000000001E-2</v>
      </c>
      <c r="D127" s="10">
        <f t="shared" si="2"/>
        <v>0.4672</v>
      </c>
      <c r="E127" s="10">
        <f t="shared" si="3"/>
        <v>213.16</v>
      </c>
    </row>
    <row r="128" spans="1:5" x14ac:dyDescent="0.25">
      <c r="A128" s="10">
        <v>-7.7000000000000002E-3</v>
      </c>
      <c r="B128" s="10">
        <v>16.2</v>
      </c>
      <c r="C128" s="10">
        <v>-0.04</v>
      </c>
      <c r="D128" s="10">
        <f t="shared" si="2"/>
        <v>0.64800000000000002</v>
      </c>
      <c r="E128" s="10">
        <f t="shared" si="3"/>
        <v>262.44</v>
      </c>
    </row>
    <row r="129" spans="1:5" x14ac:dyDescent="0.25">
      <c r="A129" s="10">
        <v>-7.6E-3</v>
      </c>
      <c r="B129" s="10">
        <v>16.600000000000001</v>
      </c>
      <c r="C129" s="10">
        <v>-4.2000000000000003E-2</v>
      </c>
      <c r="D129" s="10">
        <f t="shared" si="2"/>
        <v>0.69720000000000015</v>
      </c>
      <c r="E129" s="10">
        <f t="shared" si="3"/>
        <v>275.56000000000006</v>
      </c>
    </row>
    <row r="130" spans="1:5" x14ac:dyDescent="0.25">
      <c r="A130" s="10">
        <v>-7.4999999999999997E-3</v>
      </c>
      <c r="B130" s="10">
        <v>16.8</v>
      </c>
      <c r="C130" s="10">
        <v>-0.05</v>
      </c>
      <c r="D130" s="10">
        <f t="shared" si="2"/>
        <v>0.84000000000000008</v>
      </c>
      <c r="E130" s="10">
        <f t="shared" si="3"/>
        <v>282.24</v>
      </c>
    </row>
    <row r="131" spans="1:5" x14ac:dyDescent="0.25">
      <c r="A131" s="10">
        <v>-7.4000000000000003E-3</v>
      </c>
      <c r="B131" s="10">
        <v>16.8</v>
      </c>
      <c r="C131" s="10">
        <v>-5.1999999999999998E-2</v>
      </c>
      <c r="D131" s="10">
        <f t="shared" ref="D131:D168" si="4">ABS(B131*C131)</f>
        <v>0.87360000000000004</v>
      </c>
      <c r="E131" s="10">
        <f t="shared" ref="E131:E168" si="5">B131*B131</f>
        <v>282.24</v>
      </c>
    </row>
    <row r="132" spans="1:5" x14ac:dyDescent="0.25">
      <c r="A132" s="10">
        <v>-7.3000000000000001E-3</v>
      </c>
      <c r="B132" s="10">
        <v>17.600000000000001</v>
      </c>
      <c r="C132" s="10">
        <v>-0.06</v>
      </c>
      <c r="D132" s="10">
        <f t="shared" si="4"/>
        <v>1.056</v>
      </c>
      <c r="E132" s="10">
        <f t="shared" si="5"/>
        <v>309.76000000000005</v>
      </c>
    </row>
    <row r="133" spans="1:5" x14ac:dyDescent="0.25">
      <c r="A133" s="10">
        <v>-7.1999999999999998E-3</v>
      </c>
      <c r="B133" s="10">
        <v>17.8</v>
      </c>
      <c r="C133" s="10">
        <v>-6.2E-2</v>
      </c>
      <c r="D133" s="10">
        <f t="shared" si="4"/>
        <v>1.1036000000000001</v>
      </c>
      <c r="E133" s="10">
        <f t="shared" si="5"/>
        <v>316.84000000000003</v>
      </c>
    </row>
    <row r="134" spans="1:5" x14ac:dyDescent="0.25">
      <c r="A134" s="10">
        <v>-7.1000000000000004E-3</v>
      </c>
      <c r="B134" s="10">
        <v>18.2</v>
      </c>
      <c r="C134" s="10">
        <v>-7.0000000000000007E-2</v>
      </c>
      <c r="D134" s="10">
        <f t="shared" si="4"/>
        <v>1.274</v>
      </c>
      <c r="E134" s="10">
        <f t="shared" si="5"/>
        <v>331.23999999999995</v>
      </c>
    </row>
    <row r="135" spans="1:5" x14ac:dyDescent="0.25">
      <c r="A135" s="10">
        <v>-7.0000000000000001E-3</v>
      </c>
      <c r="B135" s="10">
        <v>18.399999999999999</v>
      </c>
      <c r="C135" s="10">
        <v>-7.0000000000000007E-2</v>
      </c>
      <c r="D135" s="10">
        <f t="shared" si="4"/>
        <v>1.288</v>
      </c>
      <c r="E135" s="10">
        <f t="shared" si="5"/>
        <v>338.55999999999995</v>
      </c>
    </row>
    <row r="136" spans="1:5" x14ac:dyDescent="0.25">
      <c r="A136" s="10">
        <v>-6.8999999999999999E-3</v>
      </c>
      <c r="B136" s="10">
        <v>18.600000000000001</v>
      </c>
      <c r="C136" s="10">
        <v>-7.8E-2</v>
      </c>
      <c r="D136" s="10">
        <f t="shared" si="4"/>
        <v>1.4508000000000001</v>
      </c>
      <c r="E136" s="10">
        <f t="shared" si="5"/>
        <v>345.96000000000004</v>
      </c>
    </row>
    <row r="137" spans="1:5" x14ac:dyDescent="0.25">
      <c r="A137" s="10">
        <v>-6.7999999999999996E-3</v>
      </c>
      <c r="B137" s="10">
        <v>19</v>
      </c>
      <c r="C137" s="10">
        <v>-7.8E-2</v>
      </c>
      <c r="D137" s="10">
        <f t="shared" si="4"/>
        <v>1.482</v>
      </c>
      <c r="E137" s="10">
        <f t="shared" si="5"/>
        <v>361</v>
      </c>
    </row>
    <row r="138" spans="1:5" x14ac:dyDescent="0.25">
      <c r="A138" s="10">
        <v>-6.7000000000000002E-3</v>
      </c>
      <c r="B138" s="10">
        <v>18.8</v>
      </c>
      <c r="C138" s="10">
        <v>-8.5999999999999993E-2</v>
      </c>
      <c r="D138" s="10">
        <f t="shared" si="4"/>
        <v>1.6168</v>
      </c>
      <c r="E138" s="10">
        <f t="shared" si="5"/>
        <v>353.44000000000005</v>
      </c>
    </row>
    <row r="139" spans="1:5" x14ac:dyDescent="0.25">
      <c r="A139" s="10">
        <v>-6.6E-3</v>
      </c>
      <c r="B139" s="10">
        <v>19</v>
      </c>
      <c r="C139" s="10">
        <v>-8.7900000000000006E-2</v>
      </c>
      <c r="D139" s="10">
        <f t="shared" si="4"/>
        <v>1.6701000000000001</v>
      </c>
      <c r="E139" s="10">
        <f t="shared" si="5"/>
        <v>361</v>
      </c>
    </row>
    <row r="140" spans="1:5" x14ac:dyDescent="0.25">
      <c r="A140" s="10">
        <v>-6.4999999999999997E-3</v>
      </c>
      <c r="B140" s="10">
        <v>19.2</v>
      </c>
      <c r="C140" s="10">
        <v>-9.4E-2</v>
      </c>
      <c r="D140" s="10">
        <f t="shared" si="4"/>
        <v>1.8048</v>
      </c>
      <c r="E140" s="10">
        <f t="shared" si="5"/>
        <v>368.64</v>
      </c>
    </row>
    <row r="141" spans="1:5" x14ac:dyDescent="0.25">
      <c r="A141" s="10">
        <v>-6.4000000000000003E-3</v>
      </c>
      <c r="B141" s="10">
        <v>19.2</v>
      </c>
      <c r="C141" s="10">
        <v>-9.6000000000000002E-2</v>
      </c>
      <c r="D141" s="10">
        <f t="shared" si="4"/>
        <v>1.8431999999999999</v>
      </c>
      <c r="E141" s="10">
        <f t="shared" si="5"/>
        <v>368.64</v>
      </c>
    </row>
    <row r="142" spans="1:5" x14ac:dyDescent="0.25">
      <c r="A142" s="10">
        <v>-6.3E-3</v>
      </c>
      <c r="B142" s="10">
        <v>19.399999999999999</v>
      </c>
      <c r="C142" s="10">
        <v>-0.1</v>
      </c>
      <c r="D142" s="10">
        <f t="shared" si="4"/>
        <v>1.94</v>
      </c>
      <c r="E142" s="10">
        <f t="shared" si="5"/>
        <v>376.35999999999996</v>
      </c>
    </row>
    <row r="143" spans="1:5" x14ac:dyDescent="0.25">
      <c r="A143" s="10">
        <v>-6.1999999999999998E-3</v>
      </c>
      <c r="B143" s="10">
        <v>19.399999999999999</v>
      </c>
      <c r="C143" s="10">
        <v>-0.1</v>
      </c>
      <c r="D143" s="10">
        <f t="shared" si="4"/>
        <v>1.94</v>
      </c>
      <c r="E143" s="10">
        <f t="shared" si="5"/>
        <v>376.35999999999996</v>
      </c>
    </row>
    <row r="144" spans="1:5" x14ac:dyDescent="0.25">
      <c r="A144" s="10">
        <v>-6.1000000000000004E-3</v>
      </c>
      <c r="B144" s="10">
        <v>19.600000000000001</v>
      </c>
      <c r="C144" s="10">
        <v>-0.108</v>
      </c>
      <c r="D144" s="10">
        <f t="shared" si="4"/>
        <v>2.1168</v>
      </c>
      <c r="E144" s="10">
        <f t="shared" si="5"/>
        <v>384.16000000000008</v>
      </c>
    </row>
    <row r="145" spans="1:5" x14ac:dyDescent="0.25">
      <c r="A145" s="10">
        <v>-6.0000000000000001E-3</v>
      </c>
      <c r="B145" s="10">
        <v>19.399999999999999</v>
      </c>
      <c r="C145" s="10">
        <v>-0.108</v>
      </c>
      <c r="D145" s="10">
        <f t="shared" si="4"/>
        <v>2.0951999999999997</v>
      </c>
      <c r="E145" s="10">
        <f t="shared" si="5"/>
        <v>376.35999999999996</v>
      </c>
    </row>
    <row r="146" spans="1:5" x14ac:dyDescent="0.25">
      <c r="A146" s="10">
        <v>-5.8999999999999999E-3</v>
      </c>
      <c r="B146" s="10">
        <v>19.399999999999999</v>
      </c>
      <c r="C146" s="10">
        <v>-0.114</v>
      </c>
      <c r="D146" s="10">
        <f t="shared" si="4"/>
        <v>2.2115999999999998</v>
      </c>
      <c r="E146" s="10">
        <f t="shared" si="5"/>
        <v>376.35999999999996</v>
      </c>
    </row>
    <row r="147" spans="1:5" x14ac:dyDescent="0.25">
      <c r="A147" s="10">
        <v>-5.7999999999999996E-3</v>
      </c>
      <c r="B147" s="10">
        <v>19.399999999999999</v>
      </c>
      <c r="C147" s="10">
        <v>-0.114</v>
      </c>
      <c r="D147" s="10">
        <f t="shared" si="4"/>
        <v>2.2115999999999998</v>
      </c>
      <c r="E147" s="10">
        <f t="shared" si="5"/>
        <v>376.35999999999996</v>
      </c>
    </row>
    <row r="148" spans="1:5" x14ac:dyDescent="0.25">
      <c r="A148" s="10">
        <v>-5.7000000000000002E-3</v>
      </c>
      <c r="B148" s="10">
        <v>19.2</v>
      </c>
      <c r="C148" s="10">
        <v>-0.12</v>
      </c>
      <c r="D148" s="10">
        <f t="shared" si="4"/>
        <v>2.3039999999999998</v>
      </c>
      <c r="E148" s="10">
        <f t="shared" si="5"/>
        <v>368.64</v>
      </c>
    </row>
    <row r="149" spans="1:5" x14ac:dyDescent="0.25">
      <c r="A149" s="10">
        <v>-5.5999999999999999E-3</v>
      </c>
      <c r="B149" s="10">
        <v>19.2</v>
      </c>
      <c r="C149" s="10">
        <v>-0.12</v>
      </c>
      <c r="D149" s="10">
        <f t="shared" si="4"/>
        <v>2.3039999999999998</v>
      </c>
      <c r="E149" s="10">
        <f t="shared" si="5"/>
        <v>368.64</v>
      </c>
    </row>
    <row r="150" spans="1:5" x14ac:dyDescent="0.25">
      <c r="A150" s="10">
        <v>-5.4999999999999997E-3</v>
      </c>
      <c r="B150" s="10">
        <v>19.399999999999999</v>
      </c>
      <c r="C150" s="10">
        <v>-0.122</v>
      </c>
      <c r="D150" s="10">
        <f t="shared" si="4"/>
        <v>2.3667999999999996</v>
      </c>
      <c r="E150" s="10">
        <f t="shared" si="5"/>
        <v>376.35999999999996</v>
      </c>
    </row>
    <row r="151" spans="1:5" x14ac:dyDescent="0.25">
      <c r="A151" s="10">
        <v>-5.4000000000000003E-3</v>
      </c>
      <c r="B151" s="10">
        <v>19.2</v>
      </c>
      <c r="C151" s="10">
        <v>-0.122</v>
      </c>
      <c r="D151" s="10">
        <f t="shared" si="4"/>
        <v>2.3424</v>
      </c>
      <c r="E151" s="10">
        <f t="shared" si="5"/>
        <v>368.64</v>
      </c>
    </row>
    <row r="152" spans="1:5" x14ac:dyDescent="0.25">
      <c r="A152" s="10">
        <v>-5.3E-3</v>
      </c>
      <c r="B152" s="10">
        <v>19</v>
      </c>
      <c r="C152" s="10">
        <v>-0.128</v>
      </c>
      <c r="D152" s="10">
        <f t="shared" si="4"/>
        <v>2.4319999999999999</v>
      </c>
      <c r="E152" s="10">
        <f t="shared" si="5"/>
        <v>361</v>
      </c>
    </row>
    <row r="153" spans="1:5" x14ac:dyDescent="0.25">
      <c r="A153" s="10">
        <v>-5.1999999999999998E-3</v>
      </c>
      <c r="B153" s="10">
        <v>19</v>
      </c>
      <c r="C153" s="10">
        <v>-0.128</v>
      </c>
      <c r="D153" s="10">
        <f t="shared" si="4"/>
        <v>2.4319999999999999</v>
      </c>
      <c r="E153" s="10">
        <f t="shared" si="5"/>
        <v>361</v>
      </c>
    </row>
    <row r="154" spans="1:5" x14ac:dyDescent="0.25">
      <c r="A154" s="10">
        <v>-5.1000000000000004E-3</v>
      </c>
      <c r="B154" s="10">
        <v>19.2</v>
      </c>
      <c r="C154" s="10">
        <v>-0.13</v>
      </c>
      <c r="D154" s="10">
        <f t="shared" si="4"/>
        <v>2.496</v>
      </c>
      <c r="E154" s="10">
        <f t="shared" si="5"/>
        <v>368.64</v>
      </c>
    </row>
    <row r="155" spans="1:5" x14ac:dyDescent="0.25">
      <c r="A155" s="10">
        <v>-5.0000000000000001E-3</v>
      </c>
      <c r="B155" s="10">
        <v>19</v>
      </c>
      <c r="C155" s="10">
        <v>-0.13200000000000001</v>
      </c>
      <c r="D155" s="10">
        <f t="shared" si="4"/>
        <v>2.508</v>
      </c>
      <c r="E155" s="10">
        <f t="shared" si="5"/>
        <v>361</v>
      </c>
    </row>
    <row r="156" spans="1:5" x14ac:dyDescent="0.25">
      <c r="A156" s="10">
        <v>-4.8999999999999998E-3</v>
      </c>
      <c r="B156" s="10">
        <v>18.399999999999999</v>
      </c>
      <c r="C156" s="10">
        <v>-0.13400000000000001</v>
      </c>
      <c r="D156" s="10">
        <f t="shared" si="4"/>
        <v>2.4655999999999998</v>
      </c>
      <c r="E156" s="10">
        <f t="shared" si="5"/>
        <v>338.55999999999995</v>
      </c>
    </row>
    <row r="157" spans="1:5" x14ac:dyDescent="0.25">
      <c r="A157" s="10">
        <v>-4.7999999999999996E-3</v>
      </c>
      <c r="B157" s="10">
        <v>18.2</v>
      </c>
      <c r="C157" s="10">
        <v>-0.13200000000000001</v>
      </c>
      <c r="D157" s="10">
        <f t="shared" si="4"/>
        <v>2.4024000000000001</v>
      </c>
      <c r="E157" s="10">
        <f t="shared" si="5"/>
        <v>331.23999999999995</v>
      </c>
    </row>
    <row r="158" spans="1:5" x14ac:dyDescent="0.25">
      <c r="A158" s="10">
        <v>-4.7000000000000002E-3</v>
      </c>
      <c r="B158" s="10">
        <v>17.8</v>
      </c>
      <c r="C158" s="10">
        <v>-0.13600000000000001</v>
      </c>
      <c r="D158" s="10">
        <f t="shared" si="4"/>
        <v>2.4208000000000003</v>
      </c>
      <c r="E158" s="10">
        <f t="shared" si="5"/>
        <v>316.84000000000003</v>
      </c>
    </row>
    <row r="159" spans="1:5" x14ac:dyDescent="0.25">
      <c r="A159" s="10">
        <v>-4.5999999999999999E-3</v>
      </c>
      <c r="B159" s="10">
        <v>17.8</v>
      </c>
      <c r="C159" s="10">
        <v>-0.13400000000000001</v>
      </c>
      <c r="D159" s="10">
        <f t="shared" si="4"/>
        <v>2.3852000000000002</v>
      </c>
      <c r="E159" s="10">
        <f t="shared" si="5"/>
        <v>316.84000000000003</v>
      </c>
    </row>
    <row r="160" spans="1:5" x14ac:dyDescent="0.25">
      <c r="A160" s="10">
        <v>-4.4999999999999997E-3</v>
      </c>
      <c r="B160" s="10">
        <v>17.2</v>
      </c>
      <c r="C160" s="10">
        <v>-0.13800000000000001</v>
      </c>
      <c r="D160" s="10">
        <f t="shared" si="4"/>
        <v>2.3736000000000002</v>
      </c>
      <c r="E160" s="10">
        <f t="shared" si="5"/>
        <v>295.83999999999997</v>
      </c>
    </row>
    <row r="161" spans="1:5" x14ac:dyDescent="0.25">
      <c r="A161" s="10">
        <v>-4.4000000000000003E-3</v>
      </c>
      <c r="B161" s="10">
        <v>17</v>
      </c>
      <c r="C161" s="10">
        <v>-0.13600000000000001</v>
      </c>
      <c r="D161" s="10">
        <f t="shared" si="4"/>
        <v>2.3120000000000003</v>
      </c>
      <c r="E161" s="10">
        <f t="shared" si="5"/>
        <v>289</v>
      </c>
    </row>
    <row r="162" spans="1:5" x14ac:dyDescent="0.25">
      <c r="A162" s="10">
        <v>-4.3E-3</v>
      </c>
      <c r="B162" s="10">
        <v>16.600000000000001</v>
      </c>
      <c r="C162" s="10">
        <v>-0.13800000000000001</v>
      </c>
      <c r="D162" s="10">
        <f t="shared" si="4"/>
        <v>2.2908000000000004</v>
      </c>
      <c r="E162" s="10">
        <f t="shared" si="5"/>
        <v>275.56000000000006</v>
      </c>
    </row>
    <row r="163" spans="1:5" x14ac:dyDescent="0.25">
      <c r="A163" s="10">
        <v>-4.1999999999999997E-3</v>
      </c>
      <c r="B163" s="10">
        <v>16.399999999999999</v>
      </c>
      <c r="C163" s="10">
        <v>-0.13600000000000001</v>
      </c>
      <c r="D163" s="10">
        <f t="shared" si="4"/>
        <v>2.2303999999999999</v>
      </c>
      <c r="E163" s="10">
        <f t="shared" si="5"/>
        <v>268.95999999999998</v>
      </c>
    </row>
    <row r="164" spans="1:5" x14ac:dyDescent="0.25">
      <c r="A164" s="10">
        <v>-4.1000000000000003E-3</v>
      </c>
      <c r="B164" s="10">
        <v>15.6</v>
      </c>
      <c r="C164" s="10">
        <v>-0.13800000000000001</v>
      </c>
      <c r="D164" s="10">
        <f t="shared" si="4"/>
        <v>2.1528</v>
      </c>
      <c r="E164" s="10">
        <f t="shared" si="5"/>
        <v>243.35999999999999</v>
      </c>
    </row>
    <row r="165" spans="1:5" x14ac:dyDescent="0.25">
      <c r="A165" s="10">
        <v>-4.0000000000000001E-3</v>
      </c>
      <c r="B165" s="10">
        <v>15.4</v>
      </c>
      <c r="C165" s="10">
        <v>-0.13600000000000001</v>
      </c>
      <c r="D165" s="10">
        <f t="shared" si="4"/>
        <v>2.0944000000000003</v>
      </c>
      <c r="E165" s="10">
        <f t="shared" si="5"/>
        <v>237.16000000000003</v>
      </c>
    </row>
    <row r="166" spans="1:5" x14ac:dyDescent="0.25">
      <c r="A166" s="10">
        <v>-3.8999999999999998E-3</v>
      </c>
      <c r="B166" s="10">
        <v>14.6</v>
      </c>
      <c r="C166" s="10">
        <v>-0.13800000000000001</v>
      </c>
      <c r="D166" s="10">
        <f t="shared" si="4"/>
        <v>2.0148000000000001</v>
      </c>
      <c r="E166" s="10">
        <f t="shared" si="5"/>
        <v>213.16</v>
      </c>
    </row>
    <row r="167" spans="1:5" x14ac:dyDescent="0.25">
      <c r="A167" s="10">
        <v>-3.8E-3</v>
      </c>
      <c r="B167" s="10">
        <v>14.6</v>
      </c>
      <c r="C167" s="10">
        <v>-0.13600000000000001</v>
      </c>
      <c r="D167" s="10">
        <f t="shared" si="4"/>
        <v>1.9856</v>
      </c>
      <c r="E167" s="10">
        <f t="shared" si="5"/>
        <v>213.16</v>
      </c>
    </row>
    <row r="168" spans="1:5" x14ac:dyDescent="0.25">
      <c r="A168" s="10">
        <v>-3.7000000000000002E-3</v>
      </c>
      <c r="B168" s="10">
        <v>13.4</v>
      </c>
      <c r="C168" s="10">
        <v>-0.13400000000000001</v>
      </c>
      <c r="D168" s="10">
        <f t="shared" si="4"/>
        <v>1.7956000000000001</v>
      </c>
      <c r="E168" s="10">
        <f t="shared" si="5"/>
        <v>179.56</v>
      </c>
    </row>
    <row r="169" spans="1:5" x14ac:dyDescent="0.25">
      <c r="A169" s="10">
        <v>-3.5999999999999999E-3</v>
      </c>
      <c r="B169" s="10">
        <v>13.4</v>
      </c>
      <c r="C169" s="10">
        <v>-0.13200000000000001</v>
      </c>
    </row>
    <row r="170" spans="1:5" x14ac:dyDescent="0.25">
      <c r="A170" s="10">
        <v>-3.5000000000000001E-3</v>
      </c>
      <c r="B170" s="10">
        <v>12.2</v>
      </c>
      <c r="C170" s="10">
        <v>-0.13400000000000001</v>
      </c>
    </row>
    <row r="171" spans="1:5" x14ac:dyDescent="0.25">
      <c r="A171" s="10">
        <v>-3.3999999999999998E-3</v>
      </c>
      <c r="B171" s="10">
        <v>12</v>
      </c>
      <c r="C171" s="10">
        <v>-0.13200000000000001</v>
      </c>
    </row>
    <row r="172" spans="1:5" x14ac:dyDescent="0.25">
      <c r="A172" s="10">
        <v>-3.3E-3</v>
      </c>
      <c r="B172" s="10">
        <v>10.8</v>
      </c>
      <c r="C172" s="10">
        <v>-0.128</v>
      </c>
    </row>
    <row r="173" spans="1:5" x14ac:dyDescent="0.25">
      <c r="A173" s="10">
        <v>-3.2000000000000002E-3</v>
      </c>
      <c r="B173" s="10">
        <v>10.6</v>
      </c>
      <c r="C173" s="10">
        <v>-0.128</v>
      </c>
    </row>
    <row r="174" spans="1:5" x14ac:dyDescent="0.25">
      <c r="A174" s="10">
        <v>-3.0999999999999999E-3</v>
      </c>
      <c r="B174" s="10">
        <v>9.4</v>
      </c>
      <c r="C174" s="10">
        <v>-0.124</v>
      </c>
    </row>
    <row r="175" spans="1:5" x14ac:dyDescent="0.25">
      <c r="A175" s="10">
        <v>-3.0000000000000001E-3</v>
      </c>
      <c r="B175" s="10">
        <v>9.1999999999999993</v>
      </c>
      <c r="C175" s="10">
        <v>-0.124</v>
      </c>
    </row>
    <row r="176" spans="1:5" x14ac:dyDescent="0.25">
      <c r="A176" s="10">
        <v>-2.8999999999999998E-3</v>
      </c>
      <c r="B176" s="10">
        <v>8</v>
      </c>
      <c r="C176" s="10">
        <v>-0.12</v>
      </c>
    </row>
    <row r="177" spans="1:3" x14ac:dyDescent="0.25">
      <c r="A177" s="10">
        <v>-2.8E-3</v>
      </c>
      <c r="B177" s="10">
        <v>8</v>
      </c>
      <c r="C177" s="10">
        <v>-0.12</v>
      </c>
    </row>
    <row r="178" spans="1:3" x14ac:dyDescent="0.25">
      <c r="A178" s="10">
        <v>-2.7000000000000001E-3</v>
      </c>
      <c r="B178" s="10">
        <v>7</v>
      </c>
      <c r="C178" s="10">
        <v>-0.114</v>
      </c>
    </row>
    <row r="179" spans="1:3" x14ac:dyDescent="0.25">
      <c r="A179" s="10">
        <v>-2.5999999999999999E-3</v>
      </c>
      <c r="B179" s="10">
        <v>7</v>
      </c>
      <c r="C179" s="10">
        <v>-0.114</v>
      </c>
    </row>
    <row r="180" spans="1:3" x14ac:dyDescent="0.25">
      <c r="A180" s="10">
        <v>-2.5000000000000001E-3</v>
      </c>
      <c r="B180" s="10">
        <v>5.6</v>
      </c>
      <c r="C180" s="10">
        <v>-0.108</v>
      </c>
    </row>
    <row r="181" spans="1:3" x14ac:dyDescent="0.25">
      <c r="A181" s="10">
        <v>-2.3999999999999998E-3</v>
      </c>
      <c r="B181" s="10">
        <v>5.4</v>
      </c>
      <c r="C181" s="10">
        <v>-0.108</v>
      </c>
    </row>
    <row r="182" spans="1:3" x14ac:dyDescent="0.25">
      <c r="A182" s="10">
        <v>-2.3E-3</v>
      </c>
      <c r="B182" s="10">
        <v>4.2</v>
      </c>
      <c r="C182" s="10">
        <v>-0.1</v>
      </c>
    </row>
    <row r="183" spans="1:3" x14ac:dyDescent="0.25">
      <c r="A183" s="10">
        <v>-2.2000000000000001E-3</v>
      </c>
      <c r="B183" s="10">
        <v>4.2</v>
      </c>
      <c r="C183" s="10">
        <v>-0.1</v>
      </c>
    </row>
    <row r="184" spans="1:3" x14ac:dyDescent="0.25">
      <c r="A184" s="10">
        <v>-2.0999999999999999E-3</v>
      </c>
      <c r="B184" s="10">
        <v>2.2000000000000002</v>
      </c>
      <c r="C184" s="10">
        <v>-9.4E-2</v>
      </c>
    </row>
    <row r="185" spans="1:3" x14ac:dyDescent="0.25">
      <c r="A185" s="10">
        <v>-2E-3</v>
      </c>
      <c r="B185" s="10">
        <v>2.2000000000000002</v>
      </c>
      <c r="C185" s="10">
        <v>-9.4E-2</v>
      </c>
    </row>
    <row r="186" spans="1:3" x14ac:dyDescent="0.25">
      <c r="A186" s="10">
        <v>-1.9E-3</v>
      </c>
      <c r="B186" s="10">
        <v>1</v>
      </c>
      <c r="C186" s="10">
        <v>-8.7900000000000006E-2</v>
      </c>
    </row>
    <row r="187" spans="1:3" x14ac:dyDescent="0.25">
      <c r="A187" s="10">
        <v>-1.8E-3</v>
      </c>
      <c r="B187" s="10">
        <v>0.8</v>
      </c>
      <c r="C187" s="10">
        <v>-8.5999999999999993E-2</v>
      </c>
    </row>
    <row r="188" spans="1:3" x14ac:dyDescent="0.25">
      <c r="A188" s="10">
        <v>-1.6999999999999999E-3</v>
      </c>
      <c r="B188" s="10">
        <v>-0.4</v>
      </c>
      <c r="C188" s="10">
        <v>-7.8E-2</v>
      </c>
    </row>
    <row r="189" spans="1:3" x14ac:dyDescent="0.25">
      <c r="A189" s="10">
        <v>-1.6000000000000001E-3</v>
      </c>
      <c r="B189" s="10">
        <v>-0.6</v>
      </c>
      <c r="C189" s="10">
        <v>-7.5899999999999995E-2</v>
      </c>
    </row>
    <row r="190" spans="1:3" x14ac:dyDescent="0.25">
      <c r="A190" s="10">
        <v>-1.5E-3</v>
      </c>
      <c r="B190" s="10">
        <v>-1.8</v>
      </c>
      <c r="C190" s="10">
        <v>-7.0000000000000007E-2</v>
      </c>
    </row>
    <row r="191" spans="1:3" x14ac:dyDescent="0.25">
      <c r="A191" s="10">
        <v>-1.4E-3</v>
      </c>
      <c r="B191" s="10">
        <v>-2</v>
      </c>
      <c r="C191" s="10">
        <v>-6.8000000000000005E-2</v>
      </c>
    </row>
    <row r="192" spans="1:3" x14ac:dyDescent="0.25">
      <c r="A192" s="10">
        <v>-1.2999999999999999E-3</v>
      </c>
      <c r="B192" s="10">
        <v>-3.2</v>
      </c>
      <c r="C192" s="10">
        <v>-0.06</v>
      </c>
    </row>
    <row r="193" spans="1:3" x14ac:dyDescent="0.25">
      <c r="A193" s="10">
        <v>-1.1999999999999999E-3</v>
      </c>
      <c r="B193" s="10">
        <v>-3.4</v>
      </c>
      <c r="C193" s="10">
        <v>-5.8000000000000003E-2</v>
      </c>
    </row>
    <row r="194" spans="1:3" x14ac:dyDescent="0.25">
      <c r="A194" s="10">
        <v>-1.1000000000000001E-3</v>
      </c>
      <c r="B194" s="10">
        <v>-4.8</v>
      </c>
      <c r="C194" s="10">
        <v>-0.05</v>
      </c>
    </row>
    <row r="195" spans="1:3" x14ac:dyDescent="0.25">
      <c r="A195" s="10">
        <v>-9.999989999999999E-4</v>
      </c>
      <c r="B195" s="10">
        <v>-4.8</v>
      </c>
      <c r="C195" s="10">
        <v>-4.8000000000000001E-2</v>
      </c>
    </row>
    <row r="196" spans="1:3" x14ac:dyDescent="0.25">
      <c r="A196" s="10">
        <v>-8.9999899999999996E-4</v>
      </c>
      <c r="B196" s="10">
        <v>-5.8</v>
      </c>
      <c r="C196" s="10">
        <v>-0.04</v>
      </c>
    </row>
    <row r="197" spans="1:3" x14ac:dyDescent="0.25">
      <c r="A197" s="10">
        <v>-7.9999900000000002E-4</v>
      </c>
      <c r="B197" s="10">
        <v>-6</v>
      </c>
      <c r="C197" s="10">
        <v>-0.04</v>
      </c>
    </row>
    <row r="198" spans="1:3" x14ac:dyDescent="0.25">
      <c r="A198" s="10">
        <v>-6.9999899999999998E-4</v>
      </c>
      <c r="B198" s="10">
        <v>-7.2</v>
      </c>
      <c r="C198" s="10">
        <v>-3.2000000000000001E-2</v>
      </c>
    </row>
    <row r="199" spans="1:3" x14ac:dyDescent="0.25">
      <c r="A199" s="10">
        <v>-5.9999900000000004E-4</v>
      </c>
      <c r="B199" s="10">
        <v>-7.6</v>
      </c>
      <c r="C199" s="10">
        <v>-0.03</v>
      </c>
    </row>
    <row r="200" spans="1:3" x14ac:dyDescent="0.25">
      <c r="A200" s="10">
        <v>-4.9999899999999999E-4</v>
      </c>
      <c r="B200" s="10">
        <v>-8.6</v>
      </c>
      <c r="C200" s="10">
        <v>-2.1999999999999999E-2</v>
      </c>
    </row>
    <row r="201" spans="1:3" x14ac:dyDescent="0.25">
      <c r="A201" s="10">
        <v>-3.99999E-4</v>
      </c>
      <c r="B201" s="10">
        <v>-8.8000000000000007</v>
      </c>
      <c r="C201" s="10">
        <v>-0.02</v>
      </c>
    </row>
    <row r="202" spans="1:3" x14ac:dyDescent="0.25">
      <c r="A202" s="10">
        <v>-2.9999900000000001E-4</v>
      </c>
      <c r="B202" s="10">
        <v>-9.8000000000000007</v>
      </c>
      <c r="C202" s="10">
        <v>-0.01</v>
      </c>
    </row>
    <row r="203" spans="1:3" x14ac:dyDescent="0.25">
      <c r="A203" s="10">
        <v>-1.9999899999999999E-4</v>
      </c>
      <c r="B203" s="10">
        <v>-10</v>
      </c>
      <c r="C203" s="10">
        <v>-0.01</v>
      </c>
    </row>
    <row r="204" spans="1:3" x14ac:dyDescent="0.25">
      <c r="A204" s="10">
        <v>-9.9999000000000003E-5</v>
      </c>
      <c r="B204" s="10">
        <v>-11.2</v>
      </c>
      <c r="C204" s="10">
        <v>2E-3</v>
      </c>
    </row>
    <row r="205" spans="1:3" x14ac:dyDescent="0.25">
      <c r="A205" s="10">
        <v>8.1509300000000005E-10</v>
      </c>
      <c r="B205" s="10">
        <v>-11.4</v>
      </c>
      <c r="C205" s="10">
        <v>2E-3</v>
      </c>
    </row>
    <row r="206" spans="1:3" x14ac:dyDescent="0.25">
      <c r="A206" s="10">
        <v>1.0000099999999999E-4</v>
      </c>
      <c r="B206" s="10">
        <v>-12</v>
      </c>
      <c r="C206" s="10">
        <v>0.01</v>
      </c>
    </row>
    <row r="207" spans="1:3" x14ac:dyDescent="0.25">
      <c r="A207" s="10">
        <v>2.0000000000000001E-4</v>
      </c>
      <c r="B207" s="10">
        <v>-12</v>
      </c>
      <c r="C207" s="10">
        <v>1.2E-2</v>
      </c>
    </row>
    <row r="208" spans="1:3" x14ac:dyDescent="0.25">
      <c r="A208" s="10">
        <v>3.0000099999999999E-4</v>
      </c>
      <c r="B208" s="10">
        <v>-13.6</v>
      </c>
      <c r="C208" s="10">
        <v>2.1999999999999999E-2</v>
      </c>
    </row>
    <row r="209" spans="1:3" x14ac:dyDescent="0.25">
      <c r="A209" s="10">
        <v>4.0000099999999998E-4</v>
      </c>
      <c r="B209" s="10">
        <v>-13.6</v>
      </c>
      <c r="C209" s="10">
        <v>2.1999999999999999E-2</v>
      </c>
    </row>
    <row r="210" spans="1:3" x14ac:dyDescent="0.25">
      <c r="A210" s="10">
        <v>5.0000100000000003E-4</v>
      </c>
      <c r="B210" s="10">
        <v>-14.4</v>
      </c>
      <c r="C210" s="10">
        <v>0.03</v>
      </c>
    </row>
    <row r="211" spans="1:3" x14ac:dyDescent="0.25">
      <c r="A211" s="10">
        <v>6.0000099999999996E-4</v>
      </c>
      <c r="B211" s="10">
        <v>-14.4</v>
      </c>
      <c r="C211" s="10">
        <v>3.2000000000000001E-2</v>
      </c>
    </row>
    <row r="212" spans="1:3" x14ac:dyDescent="0.25">
      <c r="A212" s="10">
        <v>7.0000100000000001E-4</v>
      </c>
      <c r="B212" s="10">
        <v>-16.2</v>
      </c>
      <c r="C212" s="10">
        <v>4.2000000000000003E-2</v>
      </c>
    </row>
    <row r="213" spans="1:3" x14ac:dyDescent="0.25">
      <c r="A213" s="10">
        <v>8.0000100000000005E-4</v>
      </c>
      <c r="B213" s="10">
        <v>-16</v>
      </c>
      <c r="C213" s="10">
        <v>4.2000000000000003E-2</v>
      </c>
    </row>
    <row r="214" spans="1:3" x14ac:dyDescent="0.25">
      <c r="A214" s="10">
        <v>9.0000099999999999E-4</v>
      </c>
      <c r="B214" s="10">
        <v>-16.8</v>
      </c>
      <c r="C214" s="10">
        <v>5.1999999999999998E-2</v>
      </c>
    </row>
    <row r="215" spans="1:3" x14ac:dyDescent="0.25">
      <c r="A215" s="10">
        <v>1E-3</v>
      </c>
      <c r="B215" s="10">
        <v>-16.8</v>
      </c>
      <c r="C215" s="10">
        <v>5.1999999999999998E-2</v>
      </c>
    </row>
    <row r="216" spans="1:3" x14ac:dyDescent="0.25">
      <c r="A216" s="10">
        <v>1.1000000000000001E-3</v>
      </c>
      <c r="B216" s="10">
        <v>-17.399999999999999</v>
      </c>
      <c r="C216" s="10">
        <v>6.2E-2</v>
      </c>
    </row>
    <row r="217" spans="1:3" x14ac:dyDescent="0.25">
      <c r="A217" s="10">
        <v>1.1999999999999999E-3</v>
      </c>
      <c r="B217" s="10">
        <v>-17.600000000000001</v>
      </c>
      <c r="C217" s="10">
        <v>6.2E-2</v>
      </c>
    </row>
    <row r="218" spans="1:3" x14ac:dyDescent="0.25">
      <c r="A218" s="10">
        <v>1.2999999999999999E-3</v>
      </c>
      <c r="B218" s="10">
        <v>-18</v>
      </c>
      <c r="C218" s="10">
        <v>7.0000000000000007E-2</v>
      </c>
    </row>
    <row r="219" spans="1:3" x14ac:dyDescent="0.25">
      <c r="A219" s="10">
        <v>1.4E-3</v>
      </c>
      <c r="B219" s="10">
        <v>-18</v>
      </c>
      <c r="C219" s="10">
        <v>7.0000000000000007E-2</v>
      </c>
    </row>
    <row r="220" spans="1:3" x14ac:dyDescent="0.25">
      <c r="A220" s="10">
        <v>1.5E-3</v>
      </c>
      <c r="B220" s="10">
        <v>-18.399999999999999</v>
      </c>
      <c r="C220" s="10">
        <v>7.8E-2</v>
      </c>
    </row>
    <row r="221" spans="1:3" x14ac:dyDescent="0.25">
      <c r="A221" s="10">
        <v>1.6000000000000001E-3</v>
      </c>
      <c r="B221" s="10">
        <v>-18.399999999999999</v>
      </c>
      <c r="C221" s="10">
        <v>7.9899999999999999E-2</v>
      </c>
    </row>
    <row r="222" spans="1:3" x14ac:dyDescent="0.25">
      <c r="A222" s="10">
        <v>1.6999999999999999E-3</v>
      </c>
      <c r="B222" s="10">
        <v>-18.8</v>
      </c>
      <c r="C222" s="10">
        <v>8.5999999999999993E-2</v>
      </c>
    </row>
    <row r="223" spans="1:3" x14ac:dyDescent="0.25">
      <c r="A223" s="10">
        <v>1.8E-3</v>
      </c>
      <c r="B223" s="10">
        <v>-18.8</v>
      </c>
      <c r="C223" s="10">
        <v>8.5999999999999993E-2</v>
      </c>
    </row>
    <row r="224" spans="1:3" x14ac:dyDescent="0.25">
      <c r="A224" s="10">
        <v>1.9E-3</v>
      </c>
      <c r="B224" s="10">
        <v>-19</v>
      </c>
      <c r="C224" s="10">
        <v>9.4E-2</v>
      </c>
    </row>
    <row r="225" spans="1:3" x14ac:dyDescent="0.25">
      <c r="A225" s="10">
        <v>2E-3</v>
      </c>
      <c r="B225" s="10">
        <v>-19</v>
      </c>
      <c r="C225" s="10">
        <v>9.4E-2</v>
      </c>
    </row>
    <row r="226" spans="1:3" x14ac:dyDescent="0.25">
      <c r="A226" s="10">
        <v>2.0999999999999999E-3</v>
      </c>
      <c r="B226" s="10">
        <v>-19.2</v>
      </c>
      <c r="C226" s="10">
        <v>0.1</v>
      </c>
    </row>
    <row r="227" spans="1:3" x14ac:dyDescent="0.25">
      <c r="A227" s="10">
        <v>2.2000000000000001E-3</v>
      </c>
      <c r="B227" s="10">
        <v>-19.2</v>
      </c>
      <c r="C227" s="10">
        <v>0.10199999999999999</v>
      </c>
    </row>
    <row r="228" spans="1:3" x14ac:dyDescent="0.25">
      <c r="A228" s="10">
        <v>2.3E-3</v>
      </c>
      <c r="B228" s="10">
        <v>-19</v>
      </c>
      <c r="C228" s="10">
        <v>0.106</v>
      </c>
    </row>
    <row r="229" spans="1:3" x14ac:dyDescent="0.25">
      <c r="A229" s="10">
        <v>2.3999999999999998E-3</v>
      </c>
      <c r="B229" s="10">
        <v>-19</v>
      </c>
      <c r="C229" s="10">
        <v>0.106</v>
      </c>
    </row>
    <row r="230" spans="1:3" x14ac:dyDescent="0.25">
      <c r="A230" s="10">
        <v>2.5000000000000001E-3</v>
      </c>
      <c r="B230" s="10">
        <v>-19.2</v>
      </c>
      <c r="C230" s="10">
        <v>0.112</v>
      </c>
    </row>
    <row r="231" spans="1:3" x14ac:dyDescent="0.25">
      <c r="A231" s="10">
        <v>2.5999999999999999E-3</v>
      </c>
      <c r="B231" s="10">
        <v>-19.2</v>
      </c>
      <c r="C231" s="10">
        <v>0.114</v>
      </c>
    </row>
    <row r="232" spans="1:3" x14ac:dyDescent="0.25">
      <c r="A232" s="10">
        <v>2.7000000000000001E-3</v>
      </c>
      <c r="B232" s="10">
        <v>-19</v>
      </c>
      <c r="C232" s="10">
        <v>0.11799999999999999</v>
      </c>
    </row>
    <row r="233" spans="1:3" x14ac:dyDescent="0.25">
      <c r="A233" s="10">
        <v>2.8E-3</v>
      </c>
      <c r="B233" s="10">
        <v>-19</v>
      </c>
      <c r="C233" s="10">
        <v>0.11799999999999999</v>
      </c>
    </row>
    <row r="234" spans="1:3" x14ac:dyDescent="0.25">
      <c r="A234" s="10">
        <v>2.8999999999999998E-3</v>
      </c>
      <c r="B234" s="10">
        <v>-18.8</v>
      </c>
      <c r="C234" s="10">
        <v>0.122</v>
      </c>
    </row>
    <row r="235" spans="1:3" x14ac:dyDescent="0.25">
      <c r="A235" s="10">
        <v>3.0000000000000001E-3</v>
      </c>
      <c r="B235" s="10">
        <v>-18.600000000000001</v>
      </c>
      <c r="C235" s="10">
        <v>0.122</v>
      </c>
    </row>
    <row r="236" spans="1:3" x14ac:dyDescent="0.25">
      <c r="A236" s="10">
        <v>3.0999999999999999E-3</v>
      </c>
      <c r="B236" s="10">
        <v>-19</v>
      </c>
      <c r="C236" s="10">
        <v>0.126</v>
      </c>
    </row>
    <row r="237" spans="1:3" x14ac:dyDescent="0.25">
      <c r="A237" s="10">
        <v>3.2000000000000002E-3</v>
      </c>
      <c r="B237" s="10">
        <v>-18.8</v>
      </c>
      <c r="C237" s="10">
        <v>0.126</v>
      </c>
    </row>
    <row r="238" spans="1:3" x14ac:dyDescent="0.25">
      <c r="A238" s="10">
        <v>3.3E-3</v>
      </c>
      <c r="B238" s="10">
        <v>-18.399999999999999</v>
      </c>
      <c r="C238" s="10">
        <v>0.13</v>
      </c>
    </row>
    <row r="239" spans="1:3" x14ac:dyDescent="0.25">
      <c r="A239" s="10">
        <v>3.3999999999999998E-3</v>
      </c>
      <c r="B239" s="10">
        <v>-18.399999999999999</v>
      </c>
      <c r="C239" s="10">
        <v>0.13</v>
      </c>
    </row>
    <row r="240" spans="1:3" x14ac:dyDescent="0.25">
      <c r="A240" s="10">
        <v>3.5000000000000001E-3</v>
      </c>
      <c r="B240" s="10">
        <v>-17.8</v>
      </c>
      <c r="C240" s="10">
        <v>0.13200000000000001</v>
      </c>
    </row>
    <row r="241" spans="1:3" x14ac:dyDescent="0.25">
      <c r="A241" s="10">
        <v>3.5999999999999999E-3</v>
      </c>
      <c r="B241" s="10">
        <v>-17.8</v>
      </c>
      <c r="C241" s="10">
        <v>0.13200000000000001</v>
      </c>
    </row>
    <row r="242" spans="1:3" x14ac:dyDescent="0.25">
      <c r="A242" s="10">
        <v>3.7000000000000002E-3</v>
      </c>
      <c r="B242" s="10">
        <v>-17.2</v>
      </c>
      <c r="C242" s="10">
        <v>0.13400000000000001</v>
      </c>
    </row>
    <row r="243" spans="1:3" x14ac:dyDescent="0.25">
      <c r="A243" s="10">
        <v>3.8E-3</v>
      </c>
      <c r="B243" s="10">
        <v>-17.2</v>
      </c>
      <c r="C243" s="10">
        <v>0.13400000000000001</v>
      </c>
    </row>
    <row r="244" spans="1:3" x14ac:dyDescent="0.25">
      <c r="A244" s="10">
        <v>3.8999999999999998E-3</v>
      </c>
      <c r="B244" s="10">
        <v>-16.8</v>
      </c>
      <c r="C244" s="10">
        <v>0.13600000000000001</v>
      </c>
    </row>
    <row r="245" spans="1:3" x14ac:dyDescent="0.25">
      <c r="A245" s="10">
        <v>4.0000000000000001E-3</v>
      </c>
      <c r="B245" s="10">
        <v>-16.600000000000001</v>
      </c>
      <c r="C245" s="10">
        <v>0.13400000000000001</v>
      </c>
    </row>
    <row r="246" spans="1:3" x14ac:dyDescent="0.25">
      <c r="A246" s="10">
        <v>4.1000000000000003E-3</v>
      </c>
      <c r="B246" s="10">
        <v>-15.8</v>
      </c>
      <c r="C246" s="10">
        <v>0.13600000000000001</v>
      </c>
    </row>
    <row r="247" spans="1:3" x14ac:dyDescent="0.25">
      <c r="A247" s="10">
        <v>4.1999999999999997E-3</v>
      </c>
      <c r="B247" s="10">
        <v>-15.8</v>
      </c>
      <c r="C247" s="10">
        <v>0.13600000000000001</v>
      </c>
    </row>
    <row r="248" spans="1:3" x14ac:dyDescent="0.25">
      <c r="A248" s="10">
        <v>4.3E-3</v>
      </c>
      <c r="B248" s="10">
        <v>-15</v>
      </c>
      <c r="C248" s="10">
        <v>0.13400000000000001</v>
      </c>
    </row>
    <row r="249" spans="1:3" x14ac:dyDescent="0.25">
      <c r="A249" s="10">
        <v>4.4000000000000003E-3</v>
      </c>
      <c r="B249" s="10">
        <v>-14.8</v>
      </c>
      <c r="C249" s="10">
        <v>0.13600000000000001</v>
      </c>
    </row>
    <row r="250" spans="1:3" x14ac:dyDescent="0.25">
      <c r="A250" s="10">
        <v>4.4999999999999997E-3</v>
      </c>
      <c r="B250" s="10">
        <v>-14</v>
      </c>
      <c r="C250" s="10">
        <v>0.13400000000000001</v>
      </c>
    </row>
    <row r="251" spans="1:3" x14ac:dyDescent="0.25">
      <c r="A251" s="10">
        <v>4.5999999999999999E-3</v>
      </c>
      <c r="B251" s="10">
        <v>-13.8</v>
      </c>
      <c r="C251" s="10">
        <v>0.13400000000000001</v>
      </c>
    </row>
    <row r="252" spans="1:3" x14ac:dyDescent="0.25">
      <c r="A252" s="10">
        <v>4.7000000000000002E-3</v>
      </c>
      <c r="B252" s="10">
        <v>-12.8</v>
      </c>
      <c r="C252" s="10">
        <v>0.13200000000000001</v>
      </c>
    </row>
    <row r="253" spans="1:3" x14ac:dyDescent="0.25">
      <c r="A253" s="10">
        <v>4.7999999999999996E-3</v>
      </c>
      <c r="B253" s="10">
        <v>-12.6</v>
      </c>
      <c r="C253" s="10">
        <v>0.13200000000000001</v>
      </c>
    </row>
    <row r="254" spans="1:3" x14ac:dyDescent="0.25">
      <c r="A254" s="10">
        <v>4.8999999999999998E-3</v>
      </c>
      <c r="B254" s="10">
        <v>-11.2</v>
      </c>
      <c r="C254" s="10">
        <v>0.128</v>
      </c>
    </row>
    <row r="255" spans="1:3" x14ac:dyDescent="0.25">
      <c r="A255" s="10">
        <v>5.0000000000000001E-3</v>
      </c>
      <c r="B255" s="10">
        <v>-11.2</v>
      </c>
      <c r="C255" s="10">
        <v>0.128</v>
      </c>
    </row>
    <row r="256" spans="1:3" x14ac:dyDescent="0.25">
      <c r="A256" s="10">
        <v>5.1000000000000004E-3</v>
      </c>
      <c r="B256" s="10">
        <v>-10</v>
      </c>
      <c r="C256" s="10">
        <v>0.126</v>
      </c>
    </row>
    <row r="257" spans="1:3" x14ac:dyDescent="0.25">
      <c r="A257" s="10">
        <v>5.1999999999999998E-3</v>
      </c>
      <c r="B257" s="10">
        <v>-10</v>
      </c>
      <c r="C257" s="10">
        <v>0.124</v>
      </c>
    </row>
    <row r="258" spans="1:3" x14ac:dyDescent="0.25">
      <c r="A258" s="10">
        <v>5.3E-3</v>
      </c>
      <c r="B258" s="10">
        <v>-8.6</v>
      </c>
      <c r="C258" s="10">
        <v>0.12</v>
      </c>
    </row>
    <row r="259" spans="1:3" x14ac:dyDescent="0.25">
      <c r="A259" s="10">
        <v>5.4000000000000003E-3</v>
      </c>
      <c r="B259" s="10">
        <v>-8.6</v>
      </c>
      <c r="C259" s="10">
        <v>0.12</v>
      </c>
    </row>
    <row r="260" spans="1:3" x14ac:dyDescent="0.25">
      <c r="A260" s="10">
        <v>5.4999999999999997E-3</v>
      </c>
      <c r="B260" s="10">
        <v>-7.2</v>
      </c>
      <c r="C260" s="10">
        <v>0.11600000000000001</v>
      </c>
    </row>
    <row r="261" spans="1:3" x14ac:dyDescent="0.25">
      <c r="A261" s="10">
        <v>5.5999999999999999E-3</v>
      </c>
      <c r="B261" s="10">
        <v>-7.2</v>
      </c>
      <c r="C261" s="10">
        <v>0.11600000000000001</v>
      </c>
    </row>
    <row r="262" spans="1:3" x14ac:dyDescent="0.25">
      <c r="A262" s="10">
        <v>5.7000000000000002E-3</v>
      </c>
      <c r="B262" s="10">
        <v>-6.4</v>
      </c>
      <c r="C262" s="10">
        <v>0.108</v>
      </c>
    </row>
    <row r="263" spans="1:3" x14ac:dyDescent="0.25">
      <c r="A263" s="10">
        <v>5.7999999999999996E-3</v>
      </c>
      <c r="B263" s="10">
        <v>-6.4</v>
      </c>
      <c r="C263" s="10">
        <v>0.11</v>
      </c>
    </row>
    <row r="264" spans="1:3" x14ac:dyDescent="0.25">
      <c r="A264" s="10">
        <v>5.8999999999999999E-3</v>
      </c>
      <c r="B264" s="10">
        <v>-4.5999999999999996</v>
      </c>
      <c r="C264" s="10">
        <v>0.104</v>
      </c>
    </row>
    <row r="265" spans="1:3" x14ac:dyDescent="0.25">
      <c r="A265" s="10">
        <v>6.0000000000000001E-3</v>
      </c>
      <c r="B265" s="10">
        <v>-4.5999999999999996</v>
      </c>
      <c r="C265" s="10">
        <v>0.104</v>
      </c>
    </row>
    <row r="266" spans="1:3" x14ac:dyDescent="0.25">
      <c r="A266" s="10">
        <v>6.1000000000000004E-3</v>
      </c>
      <c r="B266" s="10">
        <v>-3.4</v>
      </c>
      <c r="C266" s="10">
        <v>9.6000000000000002E-2</v>
      </c>
    </row>
    <row r="267" spans="1:3" x14ac:dyDescent="0.25">
      <c r="A267" s="10">
        <v>6.1999999999999998E-3</v>
      </c>
      <c r="B267" s="10">
        <v>-3.2</v>
      </c>
      <c r="C267" s="10">
        <v>9.6000000000000002E-2</v>
      </c>
    </row>
    <row r="268" spans="1:3" x14ac:dyDescent="0.25">
      <c r="A268" s="10">
        <v>6.3E-3</v>
      </c>
      <c r="B268" s="10">
        <v>-1.4</v>
      </c>
      <c r="C268" s="10">
        <v>0.09</v>
      </c>
    </row>
    <row r="269" spans="1:3" x14ac:dyDescent="0.25">
      <c r="A269" s="10">
        <v>6.4000000000000003E-3</v>
      </c>
      <c r="B269" s="10">
        <v>-1.2</v>
      </c>
      <c r="C269" s="10">
        <v>0.09</v>
      </c>
    </row>
    <row r="270" spans="1:3" x14ac:dyDescent="0.25">
      <c r="A270" s="10">
        <v>6.4999999999999997E-3</v>
      </c>
      <c r="B270" s="10">
        <v>-0.2</v>
      </c>
      <c r="C270" s="10">
        <v>7.9899999999999999E-2</v>
      </c>
    </row>
    <row r="271" spans="1:3" x14ac:dyDescent="0.25">
      <c r="A271" s="10">
        <v>6.6E-3</v>
      </c>
      <c r="B271" s="10">
        <v>-0.2</v>
      </c>
      <c r="C271" s="10">
        <v>8.1900000000000001E-2</v>
      </c>
    </row>
    <row r="272" spans="1:3" x14ac:dyDescent="0.25">
      <c r="A272" s="10">
        <v>6.7000000000000002E-3</v>
      </c>
      <c r="B272" s="10">
        <v>1.4</v>
      </c>
      <c r="C272" s="10">
        <v>7.3999999999999996E-2</v>
      </c>
    </row>
    <row r="273" spans="1:3" x14ac:dyDescent="0.25">
      <c r="A273" s="10">
        <v>6.7999999999999996E-3</v>
      </c>
      <c r="B273" s="10">
        <v>1.4</v>
      </c>
      <c r="C273" s="10">
        <v>7.1999999999999995E-2</v>
      </c>
    </row>
    <row r="274" spans="1:3" x14ac:dyDescent="0.25">
      <c r="A274" s="10">
        <v>6.8999999999999999E-3</v>
      </c>
      <c r="B274" s="10">
        <v>2.6</v>
      </c>
      <c r="C274" s="10">
        <v>6.4000000000000001E-2</v>
      </c>
    </row>
    <row r="275" spans="1:3" x14ac:dyDescent="0.25">
      <c r="A275" s="10">
        <v>7.0000000000000001E-3</v>
      </c>
      <c r="B275" s="10">
        <v>2.8</v>
      </c>
      <c r="C275" s="10">
        <v>6.4000000000000001E-2</v>
      </c>
    </row>
    <row r="276" spans="1:3" x14ac:dyDescent="0.25">
      <c r="A276" s="10">
        <v>7.1000000000000004E-3</v>
      </c>
      <c r="B276" s="10">
        <v>4.2</v>
      </c>
      <c r="C276" s="10">
        <v>5.6000000000000001E-2</v>
      </c>
    </row>
    <row r="277" spans="1:3" x14ac:dyDescent="0.25">
      <c r="A277" s="10">
        <v>7.1999999999999998E-3</v>
      </c>
      <c r="B277" s="10">
        <v>4.4000000000000004</v>
      </c>
      <c r="C277" s="10">
        <v>5.3999999999999999E-2</v>
      </c>
    </row>
    <row r="278" spans="1:3" x14ac:dyDescent="0.25">
      <c r="A278" s="10">
        <v>7.3000000000000001E-3</v>
      </c>
      <c r="B278" s="10">
        <v>5.4</v>
      </c>
      <c r="C278" s="10">
        <v>4.5999999999999999E-2</v>
      </c>
    </row>
    <row r="279" spans="1:3" x14ac:dyDescent="0.25">
      <c r="A279" s="10">
        <v>7.4000000000000003E-3</v>
      </c>
      <c r="B279" s="10">
        <v>5.4</v>
      </c>
      <c r="C279" s="10">
        <v>4.3999999999999997E-2</v>
      </c>
    </row>
    <row r="280" spans="1:3" x14ac:dyDescent="0.25">
      <c r="A280" s="10">
        <v>7.4999999999999997E-3</v>
      </c>
      <c r="B280" s="10">
        <v>6.8</v>
      </c>
      <c r="C280" s="10">
        <v>3.5999999999999997E-2</v>
      </c>
    </row>
    <row r="281" spans="1:3" x14ac:dyDescent="0.25">
      <c r="A281" s="10">
        <v>7.6E-3</v>
      </c>
      <c r="B281" s="10">
        <v>7</v>
      </c>
      <c r="C281" s="10">
        <v>3.5999999999999997E-2</v>
      </c>
    </row>
    <row r="282" spans="1:3" x14ac:dyDescent="0.25">
      <c r="A282" s="10">
        <v>7.7000000000000002E-3</v>
      </c>
      <c r="B282" s="10">
        <v>8.1999999999999993</v>
      </c>
      <c r="C282" s="10">
        <v>2.5999999999999999E-2</v>
      </c>
    </row>
    <row r="283" spans="1:3" x14ac:dyDescent="0.25">
      <c r="A283" s="10">
        <v>7.7999999999999996E-3</v>
      </c>
      <c r="B283" s="10">
        <v>8.4</v>
      </c>
      <c r="C283" s="10">
        <v>2.5999999999999999E-2</v>
      </c>
    </row>
    <row r="284" spans="1:3" x14ac:dyDescent="0.25">
      <c r="A284" s="10">
        <v>7.9000000000000008E-3</v>
      </c>
      <c r="B284" s="10">
        <v>9.4</v>
      </c>
      <c r="C284" s="10">
        <v>1.6E-2</v>
      </c>
    </row>
    <row r="285" spans="1:3" x14ac:dyDescent="0.25">
      <c r="A285" s="10">
        <v>8.0000000000000002E-3</v>
      </c>
      <c r="B285" s="10">
        <v>9.4</v>
      </c>
      <c r="C285" s="10">
        <v>1.4E-2</v>
      </c>
    </row>
    <row r="286" spans="1:3" x14ac:dyDescent="0.25">
      <c r="A286" s="10">
        <v>8.0999999999999996E-3</v>
      </c>
      <c r="B286" s="10">
        <v>10.8</v>
      </c>
      <c r="C286" s="10">
        <v>6.0000000000000001E-3</v>
      </c>
    </row>
    <row r="287" spans="1:3" x14ac:dyDescent="0.25">
      <c r="A287" s="10">
        <v>8.2000000000000007E-3</v>
      </c>
      <c r="B287" s="10">
        <v>10.8</v>
      </c>
      <c r="C287" s="10">
        <v>6.0000000000000001E-3</v>
      </c>
    </row>
    <row r="288" spans="1:3" x14ac:dyDescent="0.25">
      <c r="A288" s="10">
        <v>8.3000000000000001E-3</v>
      </c>
      <c r="B288" s="10">
        <v>12</v>
      </c>
      <c r="C288" s="10">
        <v>-6.0000000000000001E-3</v>
      </c>
    </row>
    <row r="289" spans="1:3" x14ac:dyDescent="0.25">
      <c r="A289" s="10">
        <v>8.3999999999999995E-3</v>
      </c>
      <c r="B289" s="10">
        <v>12</v>
      </c>
      <c r="C289" s="10">
        <v>-8.0000000000000002E-3</v>
      </c>
    </row>
    <row r="290" spans="1:3" x14ac:dyDescent="0.25">
      <c r="A290" s="10">
        <v>8.5000000000000006E-3</v>
      </c>
      <c r="B290" s="10">
        <v>12.4</v>
      </c>
      <c r="C290" s="10">
        <v>-1.6E-2</v>
      </c>
    </row>
    <row r="291" spans="1:3" x14ac:dyDescent="0.25">
      <c r="A291" s="10">
        <v>8.6E-3</v>
      </c>
      <c r="B291" s="10">
        <v>12.6</v>
      </c>
      <c r="C291" s="10">
        <v>-1.6E-2</v>
      </c>
    </row>
    <row r="292" spans="1:3" x14ac:dyDescent="0.25">
      <c r="A292" s="10">
        <v>8.6999999999999994E-3</v>
      </c>
      <c r="B292" s="10">
        <v>14.4</v>
      </c>
      <c r="C292" s="10">
        <v>-2.5999999999999999E-2</v>
      </c>
    </row>
    <row r="293" spans="1:3" x14ac:dyDescent="0.25">
      <c r="A293" s="10">
        <v>8.8000000000000005E-3</v>
      </c>
      <c r="B293" s="10">
        <v>14.2</v>
      </c>
      <c r="C293" s="10">
        <v>-2.8000000000000001E-2</v>
      </c>
    </row>
    <row r="294" spans="1:3" x14ac:dyDescent="0.25">
      <c r="A294" s="10">
        <v>8.8999999999999999E-3</v>
      </c>
      <c r="B294" s="10">
        <v>15.2</v>
      </c>
      <c r="C294" s="10">
        <v>-3.5999999999999997E-2</v>
      </c>
    </row>
    <row r="295" spans="1:3" x14ac:dyDescent="0.25">
      <c r="A295" s="10">
        <v>8.9999999999999993E-3</v>
      </c>
      <c r="B295" s="10">
        <v>15.4</v>
      </c>
      <c r="C295" s="10">
        <v>-3.5999999999999997E-2</v>
      </c>
    </row>
    <row r="296" spans="1:3" x14ac:dyDescent="0.25">
      <c r="A296" s="10">
        <v>9.1000000000000004E-3</v>
      </c>
      <c r="B296" s="10">
        <v>16.600000000000001</v>
      </c>
      <c r="C296" s="10">
        <v>-4.5999999999999999E-2</v>
      </c>
    </row>
    <row r="297" spans="1:3" x14ac:dyDescent="0.25">
      <c r="A297" s="10">
        <v>9.1999999999999998E-3</v>
      </c>
      <c r="B297" s="10">
        <v>16.600000000000001</v>
      </c>
      <c r="C297" s="10">
        <v>-4.5999999999999999E-2</v>
      </c>
    </row>
    <row r="298" spans="1:3" x14ac:dyDescent="0.25">
      <c r="A298" s="10">
        <v>9.2999999999999992E-3</v>
      </c>
      <c r="B298" s="10">
        <v>17.2</v>
      </c>
      <c r="C298" s="10">
        <v>-5.6000000000000001E-2</v>
      </c>
    </row>
    <row r="299" spans="1:3" x14ac:dyDescent="0.25">
      <c r="A299" s="10">
        <v>9.4000000000000004E-3</v>
      </c>
      <c r="B299" s="10">
        <v>17.399999999999999</v>
      </c>
      <c r="C299" s="10">
        <v>-5.8000000000000003E-2</v>
      </c>
    </row>
    <row r="300" spans="1:3" x14ac:dyDescent="0.25">
      <c r="A300" s="10">
        <v>9.4999999999999998E-3</v>
      </c>
      <c r="B300" s="10">
        <v>18</v>
      </c>
      <c r="C300" s="10">
        <v>-6.59E-2</v>
      </c>
    </row>
    <row r="301" spans="1:3" x14ac:dyDescent="0.25">
      <c r="A301" s="10">
        <v>9.5999999999999992E-3</v>
      </c>
      <c r="B301" s="10">
        <v>18</v>
      </c>
      <c r="C301" s="10">
        <v>-6.8000000000000005E-2</v>
      </c>
    </row>
    <row r="302" spans="1:3" x14ac:dyDescent="0.25">
      <c r="A302" s="10">
        <v>9.7000000000000003E-3</v>
      </c>
      <c r="B302" s="10">
        <v>18.600000000000001</v>
      </c>
      <c r="C302" s="10">
        <v>-7.3999999999999996E-2</v>
      </c>
    </row>
    <row r="303" spans="1:3" x14ac:dyDescent="0.25">
      <c r="A303" s="10">
        <v>9.7999999999999997E-3</v>
      </c>
      <c r="B303" s="10">
        <v>18.600000000000001</v>
      </c>
      <c r="C303" s="10">
        <v>-7.5899999999999995E-2</v>
      </c>
    </row>
    <row r="304" spans="1:3" x14ac:dyDescent="0.25">
      <c r="A304" s="10">
        <v>9.9000000000000008E-3</v>
      </c>
      <c r="B304" s="10">
        <v>19</v>
      </c>
      <c r="C304" s="10">
        <v>-8.4000000000000005E-2</v>
      </c>
    </row>
    <row r="305" spans="1:3" x14ac:dyDescent="0.25">
      <c r="A305" s="10">
        <v>0.01</v>
      </c>
      <c r="B305" s="10">
        <v>19</v>
      </c>
      <c r="C305" s="10">
        <v>-8.4000000000000005E-2</v>
      </c>
    </row>
    <row r="306" spans="1:3" x14ac:dyDescent="0.25">
      <c r="A306" s="10">
        <v>1.01E-2</v>
      </c>
      <c r="B306" s="10">
        <v>19.2</v>
      </c>
      <c r="C306" s="10">
        <v>-0.09</v>
      </c>
    </row>
    <row r="307" spans="1:3" x14ac:dyDescent="0.25">
      <c r="A307" s="10">
        <v>1.0200000000000001E-2</v>
      </c>
      <c r="B307" s="10">
        <v>19</v>
      </c>
      <c r="C307" s="10">
        <v>-0.09</v>
      </c>
    </row>
    <row r="308" spans="1:3" x14ac:dyDescent="0.25">
      <c r="A308" s="10">
        <v>1.03E-2</v>
      </c>
      <c r="B308" s="10">
        <v>19.399999999999999</v>
      </c>
      <c r="C308" s="10">
        <v>-9.8000000000000004E-2</v>
      </c>
    </row>
    <row r="309" spans="1:3" x14ac:dyDescent="0.25">
      <c r="A309" s="10">
        <v>1.04E-2</v>
      </c>
      <c r="B309" s="10">
        <v>19.2</v>
      </c>
      <c r="C309" s="10">
        <v>-9.8000000000000004E-2</v>
      </c>
    </row>
    <row r="310" spans="1:3" x14ac:dyDescent="0.25">
      <c r="A310" s="10">
        <v>1.0500000000000001E-2</v>
      </c>
      <c r="B310" s="10">
        <v>19.399999999999999</v>
      </c>
      <c r="C310" s="10">
        <v>-0.104</v>
      </c>
    </row>
    <row r="311" spans="1:3" x14ac:dyDescent="0.25">
      <c r="A311" s="10">
        <v>1.06E-2</v>
      </c>
      <c r="B311" s="10">
        <v>19.399999999999999</v>
      </c>
      <c r="C311" s="10">
        <v>-0.104</v>
      </c>
    </row>
    <row r="312" spans="1:3" x14ac:dyDescent="0.25">
      <c r="A312" s="10">
        <v>1.0699999999999999E-2</v>
      </c>
      <c r="B312" s="10">
        <v>19.600000000000001</v>
      </c>
      <c r="C312" s="10">
        <v>-0.11</v>
      </c>
    </row>
    <row r="313" spans="1:3" x14ac:dyDescent="0.25">
      <c r="A313" s="10">
        <v>1.0800000000000001E-2</v>
      </c>
      <c r="B313" s="10">
        <v>19.399999999999999</v>
      </c>
      <c r="C313" s="10">
        <v>-0.11</v>
      </c>
    </row>
    <row r="314" spans="1:3" x14ac:dyDescent="0.25">
      <c r="A314" s="10">
        <v>1.09E-2</v>
      </c>
      <c r="B314" s="10">
        <v>19.399999999999999</v>
      </c>
      <c r="C314" s="10">
        <v>-0.11600000000000001</v>
      </c>
    </row>
    <row r="315" spans="1:3" x14ac:dyDescent="0.25">
      <c r="A315" s="10">
        <v>1.0999999999999999E-2</v>
      </c>
      <c r="B315" s="10">
        <v>19.399999999999999</v>
      </c>
      <c r="C315" s="10">
        <v>-0.11600000000000001</v>
      </c>
    </row>
    <row r="316" spans="1:3" x14ac:dyDescent="0.25">
      <c r="A316" s="10">
        <v>1.11E-2</v>
      </c>
      <c r="B316" s="10">
        <v>19.2</v>
      </c>
      <c r="C316" s="10">
        <v>-0.12</v>
      </c>
    </row>
    <row r="317" spans="1:3" x14ac:dyDescent="0.25">
      <c r="A317" s="10">
        <v>1.12E-2</v>
      </c>
      <c r="B317" s="10">
        <v>19.399999999999999</v>
      </c>
      <c r="C317" s="10">
        <v>-0.122</v>
      </c>
    </row>
    <row r="318" spans="1:3" x14ac:dyDescent="0.25">
      <c r="A318" s="10">
        <v>1.1299999999999999E-2</v>
      </c>
      <c r="B318" s="10">
        <v>19.2</v>
      </c>
      <c r="C318" s="10">
        <v>-0.126</v>
      </c>
    </row>
    <row r="319" spans="1:3" x14ac:dyDescent="0.25">
      <c r="A319" s="10">
        <v>1.14E-2</v>
      </c>
      <c r="B319" s="10">
        <v>19</v>
      </c>
      <c r="C319" s="10">
        <v>-0.126</v>
      </c>
    </row>
    <row r="320" spans="1:3" x14ac:dyDescent="0.25">
      <c r="A320" s="10">
        <v>1.15E-2</v>
      </c>
      <c r="B320" s="10">
        <v>19.2</v>
      </c>
      <c r="C320" s="10">
        <v>-0.13</v>
      </c>
    </row>
    <row r="321" spans="1:3" x14ac:dyDescent="0.25">
      <c r="A321" s="10">
        <v>1.1599999999999999E-2</v>
      </c>
      <c r="B321" s="10">
        <v>19</v>
      </c>
      <c r="C321" s="10">
        <v>-0.13</v>
      </c>
    </row>
    <row r="322" spans="1:3" x14ac:dyDescent="0.25">
      <c r="A322" s="10">
        <v>1.17E-2</v>
      </c>
      <c r="B322" s="10">
        <v>18.600000000000001</v>
      </c>
      <c r="C322" s="10">
        <v>-0.13200000000000001</v>
      </c>
    </row>
    <row r="323" spans="1:3" x14ac:dyDescent="0.25">
      <c r="A323" s="10">
        <v>1.18E-2</v>
      </c>
      <c r="B323" s="10">
        <v>18.600000000000001</v>
      </c>
      <c r="C323" s="10">
        <v>-0.13200000000000001</v>
      </c>
    </row>
    <row r="324" spans="1:3" x14ac:dyDescent="0.25">
      <c r="A324" s="10">
        <v>1.1900000000000001E-2</v>
      </c>
      <c r="B324" s="10">
        <v>18.2</v>
      </c>
      <c r="C324" s="10">
        <v>-0.13400000000000001</v>
      </c>
    </row>
    <row r="325" spans="1:3" x14ac:dyDescent="0.25">
      <c r="A325" s="10">
        <v>1.2E-2</v>
      </c>
      <c r="B325" s="10">
        <v>17.8</v>
      </c>
      <c r="C325" s="10">
        <v>-0.13400000000000001</v>
      </c>
    </row>
    <row r="326" spans="1:3" x14ac:dyDescent="0.25">
      <c r="A326" s="10">
        <v>1.21E-2</v>
      </c>
      <c r="B326" s="10">
        <v>17.399999999999999</v>
      </c>
      <c r="C326" s="10">
        <v>-0.13600000000000001</v>
      </c>
    </row>
    <row r="327" spans="1:3" x14ac:dyDescent="0.25">
      <c r="A327" s="10">
        <v>1.2200000000000001E-2</v>
      </c>
      <c r="B327" s="10">
        <v>17.399999999999999</v>
      </c>
      <c r="C327" s="10">
        <v>-0.13600000000000001</v>
      </c>
    </row>
    <row r="328" spans="1:3" x14ac:dyDescent="0.25">
      <c r="A328" s="10">
        <v>1.23E-2</v>
      </c>
      <c r="B328" s="10">
        <v>16.8</v>
      </c>
      <c r="C328" s="10">
        <v>-0.13800000000000001</v>
      </c>
    </row>
    <row r="329" spans="1:3" x14ac:dyDescent="0.25">
      <c r="A329" s="10">
        <v>1.24E-2</v>
      </c>
      <c r="B329" s="10">
        <v>16.8</v>
      </c>
      <c r="C329" s="10">
        <v>-0.13600000000000001</v>
      </c>
    </row>
    <row r="330" spans="1:3" x14ac:dyDescent="0.25">
      <c r="A330" s="10">
        <v>1.2500000000000001E-2</v>
      </c>
      <c r="B330" s="10">
        <v>16</v>
      </c>
      <c r="C330" s="10">
        <v>-0.13800000000000001</v>
      </c>
    </row>
    <row r="331" spans="1:3" x14ac:dyDescent="0.25">
      <c r="A331" s="10">
        <v>1.26E-2</v>
      </c>
      <c r="B331" s="10">
        <v>15.8</v>
      </c>
      <c r="C331" s="10">
        <v>-0.13800000000000001</v>
      </c>
    </row>
    <row r="332" spans="1:3" x14ac:dyDescent="0.25">
      <c r="A332" s="10">
        <v>1.2699999999999999E-2</v>
      </c>
      <c r="B332" s="10">
        <v>15.2</v>
      </c>
      <c r="C332" s="10">
        <v>-0.13600000000000001</v>
      </c>
    </row>
    <row r="333" spans="1:3" x14ac:dyDescent="0.25">
      <c r="A333" s="10">
        <v>1.2800000000000001E-2</v>
      </c>
      <c r="B333" s="10">
        <v>15</v>
      </c>
      <c r="C333" s="10">
        <v>-0.13600000000000001</v>
      </c>
    </row>
    <row r="334" spans="1:3" x14ac:dyDescent="0.25">
      <c r="A334" s="10">
        <v>1.29E-2</v>
      </c>
      <c r="B334" s="10">
        <v>14.2</v>
      </c>
      <c r="C334" s="10">
        <v>-0.13600000000000001</v>
      </c>
    </row>
    <row r="335" spans="1:3" x14ac:dyDescent="0.25">
      <c r="A335" s="10">
        <v>1.2999999999999999E-2</v>
      </c>
      <c r="B335" s="10">
        <v>14</v>
      </c>
      <c r="C335" s="10">
        <v>-0.13600000000000001</v>
      </c>
    </row>
    <row r="336" spans="1:3" x14ac:dyDescent="0.25">
      <c r="A336" s="10">
        <v>1.3100000000000001E-2</v>
      </c>
      <c r="B336" s="10">
        <v>12.8</v>
      </c>
      <c r="C336" s="10">
        <v>-0.13200000000000001</v>
      </c>
    </row>
    <row r="337" spans="1:3" x14ac:dyDescent="0.25">
      <c r="A337" s="10">
        <v>1.32E-2</v>
      </c>
      <c r="B337" s="10">
        <v>12.6</v>
      </c>
      <c r="C337" s="10">
        <v>-0.13200000000000001</v>
      </c>
    </row>
    <row r="338" spans="1:3" x14ac:dyDescent="0.25">
      <c r="A338" s="10">
        <v>1.3299999999999999E-2</v>
      </c>
      <c r="B338" s="10">
        <v>11.4</v>
      </c>
      <c r="C338" s="10">
        <v>-0.13</v>
      </c>
    </row>
    <row r="339" spans="1:3" x14ac:dyDescent="0.25">
      <c r="A339" s="10">
        <v>1.34E-2</v>
      </c>
      <c r="B339" s="10">
        <v>11.4</v>
      </c>
      <c r="C339" s="10">
        <v>-0.13</v>
      </c>
    </row>
    <row r="340" spans="1:3" x14ac:dyDescent="0.25">
      <c r="A340" s="10">
        <v>1.35E-2</v>
      </c>
      <c r="B340" s="10">
        <v>10.199999999999999</v>
      </c>
      <c r="C340" s="10">
        <v>-0.126</v>
      </c>
    </row>
    <row r="341" spans="1:3" x14ac:dyDescent="0.25">
      <c r="A341" s="10">
        <v>1.3599999999999999E-2</v>
      </c>
      <c r="B341" s="10">
        <v>10</v>
      </c>
      <c r="C341" s="10">
        <v>-0.128</v>
      </c>
    </row>
    <row r="342" spans="1:3" x14ac:dyDescent="0.25">
      <c r="A342" s="10">
        <v>1.37E-2</v>
      </c>
      <c r="B342" s="10">
        <v>8.8000000000000007</v>
      </c>
      <c r="C342" s="10">
        <v>-0.122</v>
      </c>
    </row>
    <row r="343" spans="1:3" x14ac:dyDescent="0.25">
      <c r="A343" s="10">
        <v>1.38E-2</v>
      </c>
      <c r="B343" s="10">
        <v>8.6</v>
      </c>
      <c r="C343" s="10">
        <v>-0.122</v>
      </c>
    </row>
    <row r="344" spans="1:3" x14ac:dyDescent="0.25">
      <c r="A344" s="10">
        <v>1.3899999999999999E-2</v>
      </c>
      <c r="B344" s="10">
        <v>7.4</v>
      </c>
      <c r="C344" s="10">
        <v>-0.11600000000000001</v>
      </c>
    </row>
    <row r="345" spans="1:3" x14ac:dyDescent="0.25">
      <c r="A345" s="10">
        <v>1.4E-2</v>
      </c>
      <c r="B345" s="10">
        <v>7.4</v>
      </c>
      <c r="C345" s="10">
        <v>-0.11600000000000001</v>
      </c>
    </row>
    <row r="346" spans="1:3" x14ac:dyDescent="0.25">
      <c r="A346" s="10">
        <v>1.41E-2</v>
      </c>
      <c r="B346" s="10">
        <v>6.4</v>
      </c>
      <c r="C346" s="10">
        <v>-0.11</v>
      </c>
    </row>
    <row r="347" spans="1:3" x14ac:dyDescent="0.25">
      <c r="A347" s="10">
        <v>1.4200000000000001E-2</v>
      </c>
      <c r="B347" s="10">
        <v>6.2</v>
      </c>
      <c r="C347" s="10">
        <v>-0.11</v>
      </c>
    </row>
    <row r="348" spans="1:3" x14ac:dyDescent="0.25">
      <c r="A348" s="10">
        <v>1.43E-2</v>
      </c>
      <c r="B348" s="10">
        <v>5</v>
      </c>
      <c r="C348" s="10">
        <v>-0.104</v>
      </c>
    </row>
    <row r="349" spans="1:3" x14ac:dyDescent="0.25">
      <c r="A349" s="10">
        <v>1.44E-2</v>
      </c>
      <c r="B349" s="10">
        <v>4.8</v>
      </c>
      <c r="C349" s="10">
        <v>-0.104</v>
      </c>
    </row>
    <row r="350" spans="1:3" x14ac:dyDescent="0.25">
      <c r="A350" s="10">
        <v>1.4500000000000001E-2</v>
      </c>
      <c r="B350" s="10">
        <v>3.2</v>
      </c>
      <c r="C350" s="10">
        <v>-9.8000000000000004E-2</v>
      </c>
    </row>
    <row r="351" spans="1:3" x14ac:dyDescent="0.25">
      <c r="A351" s="10">
        <v>1.46E-2</v>
      </c>
      <c r="B351" s="10">
        <v>3</v>
      </c>
      <c r="C351" s="10">
        <v>-9.8000000000000004E-2</v>
      </c>
    </row>
    <row r="352" spans="1:3" x14ac:dyDescent="0.25">
      <c r="A352" s="10">
        <v>1.47E-2</v>
      </c>
      <c r="B352" s="10">
        <v>1.6</v>
      </c>
      <c r="C352" s="10">
        <v>-0.09</v>
      </c>
    </row>
    <row r="353" spans="1:3" x14ac:dyDescent="0.25">
      <c r="A353" s="10">
        <v>1.4800000000000001E-2</v>
      </c>
      <c r="B353" s="10">
        <v>1.6</v>
      </c>
      <c r="C353" s="10">
        <v>-8.7900000000000006E-2</v>
      </c>
    </row>
    <row r="354" spans="1:3" x14ac:dyDescent="0.25">
      <c r="A354" s="10">
        <v>1.49E-2</v>
      </c>
      <c r="B354" s="10">
        <v>0.2</v>
      </c>
      <c r="C354" s="10">
        <v>-8.1900000000000001E-2</v>
      </c>
    </row>
    <row r="355" spans="1:3" x14ac:dyDescent="0.25">
      <c r="A355" s="10">
        <v>1.4999999999999999E-2</v>
      </c>
      <c r="B355" s="10">
        <v>-0.2</v>
      </c>
      <c r="C355" s="10">
        <v>-8.1900000000000001E-2</v>
      </c>
    </row>
    <row r="356" spans="1:3" x14ac:dyDescent="0.25">
      <c r="A356" s="10">
        <v>1.5100000000000001E-2</v>
      </c>
      <c r="B356" s="10">
        <v>-1.2</v>
      </c>
      <c r="C356" s="10">
        <v>-7.1999999999999995E-2</v>
      </c>
    </row>
    <row r="357" spans="1:3" x14ac:dyDescent="0.25">
      <c r="A357" s="10">
        <v>1.52E-2</v>
      </c>
      <c r="B357" s="10">
        <v>-1.4</v>
      </c>
      <c r="C357" s="10">
        <v>-7.1999999999999995E-2</v>
      </c>
    </row>
    <row r="358" spans="1:3" x14ac:dyDescent="0.25">
      <c r="A358" s="10">
        <v>1.5299999999999999E-2</v>
      </c>
      <c r="B358" s="10">
        <v>-2.4</v>
      </c>
      <c r="C358" s="10">
        <v>-6.4000000000000001E-2</v>
      </c>
    </row>
    <row r="359" spans="1:3" x14ac:dyDescent="0.25">
      <c r="A359" s="10">
        <v>1.54E-2</v>
      </c>
      <c r="B359" s="10">
        <v>-2.8</v>
      </c>
      <c r="C359" s="10">
        <v>-6.4000000000000001E-2</v>
      </c>
    </row>
    <row r="360" spans="1:3" x14ac:dyDescent="0.25">
      <c r="A360" s="10">
        <v>1.55E-2</v>
      </c>
      <c r="B360" s="10">
        <v>-4</v>
      </c>
      <c r="C360" s="10">
        <v>-5.3999999999999999E-2</v>
      </c>
    </row>
    <row r="361" spans="1:3" x14ac:dyDescent="0.25">
      <c r="A361" s="10">
        <v>1.5599999999999999E-2</v>
      </c>
      <c r="B361" s="10">
        <v>-4</v>
      </c>
      <c r="C361" s="10">
        <v>-5.3999999999999999E-2</v>
      </c>
    </row>
    <row r="362" spans="1:3" x14ac:dyDescent="0.25">
      <c r="A362" s="10">
        <v>1.5699999999999999E-2</v>
      </c>
      <c r="B362" s="10">
        <v>-5.4</v>
      </c>
      <c r="C362" s="10">
        <v>-4.3999999999999997E-2</v>
      </c>
    </row>
    <row r="363" spans="1:3" x14ac:dyDescent="0.25">
      <c r="A363" s="10">
        <v>1.5800000000000002E-2</v>
      </c>
      <c r="B363" s="10">
        <v>-5.4</v>
      </c>
      <c r="C363" s="10">
        <v>-4.3999999999999997E-2</v>
      </c>
    </row>
    <row r="364" spans="1:3" x14ac:dyDescent="0.25">
      <c r="A364" s="10">
        <v>1.5900000000000001E-2</v>
      </c>
      <c r="B364" s="10">
        <v>-6.8</v>
      </c>
      <c r="C364" s="10">
        <v>-3.5999999999999997E-2</v>
      </c>
    </row>
    <row r="365" spans="1:3" x14ac:dyDescent="0.25">
      <c r="A365" s="10">
        <v>1.6E-2</v>
      </c>
      <c r="B365" s="10">
        <v>-7</v>
      </c>
      <c r="C365" s="10">
        <v>-3.5999999999999997E-2</v>
      </c>
    </row>
    <row r="366" spans="1:3" x14ac:dyDescent="0.25">
      <c r="A366" s="10">
        <v>1.61E-2</v>
      </c>
      <c r="B366" s="10">
        <v>-8.1999999999999993</v>
      </c>
      <c r="C366" s="10">
        <v>-2.5999999999999999E-2</v>
      </c>
    </row>
    <row r="367" spans="1:3" x14ac:dyDescent="0.25">
      <c r="A367" s="10">
        <v>1.6199999999999999E-2</v>
      </c>
      <c r="B367" s="10">
        <v>-8.1999999999999993</v>
      </c>
      <c r="C367" s="10">
        <v>-2.4E-2</v>
      </c>
    </row>
    <row r="368" spans="1:3" x14ac:dyDescent="0.25">
      <c r="A368" s="10">
        <v>1.6299999999999999E-2</v>
      </c>
      <c r="B368" s="10">
        <v>-9.4</v>
      </c>
      <c r="C368" s="10">
        <v>-1.6E-2</v>
      </c>
    </row>
    <row r="369" spans="1:3" x14ac:dyDescent="0.25">
      <c r="A369" s="10">
        <v>1.6400000000000001E-2</v>
      </c>
      <c r="B369" s="10">
        <v>-9.4</v>
      </c>
      <c r="C369" s="10">
        <v>-1.4E-2</v>
      </c>
    </row>
    <row r="370" spans="1:3" x14ac:dyDescent="0.25">
      <c r="A370" s="10">
        <v>1.6500000000000001E-2</v>
      </c>
      <c r="B370" s="10">
        <v>-10.6</v>
      </c>
      <c r="C370" s="10">
        <v>-4.0000000000000001E-3</v>
      </c>
    </row>
    <row r="371" spans="1:3" x14ac:dyDescent="0.25">
      <c r="A371" s="10">
        <v>1.66E-2</v>
      </c>
      <c r="B371" s="10">
        <v>-10.8</v>
      </c>
      <c r="C371" s="10">
        <v>-4.0000000000000001E-3</v>
      </c>
    </row>
    <row r="372" spans="1:3" x14ac:dyDescent="0.25">
      <c r="A372" s="10">
        <v>1.67E-2</v>
      </c>
      <c r="B372" s="10">
        <v>-12</v>
      </c>
      <c r="C372" s="10">
        <v>6.0000000000000001E-3</v>
      </c>
    </row>
    <row r="373" spans="1:3" x14ac:dyDescent="0.25">
      <c r="A373" s="10">
        <v>1.6799999999999999E-2</v>
      </c>
      <c r="B373" s="10">
        <v>-11.8</v>
      </c>
      <c r="C373" s="10">
        <v>8.0000000000000002E-3</v>
      </c>
    </row>
    <row r="374" spans="1:3" x14ac:dyDescent="0.25">
      <c r="A374" s="10">
        <v>1.6899999999999998E-2</v>
      </c>
      <c r="B374" s="10">
        <v>-12.6</v>
      </c>
      <c r="C374" s="10">
        <v>1.6E-2</v>
      </c>
    </row>
    <row r="375" spans="1:3" x14ac:dyDescent="0.25">
      <c r="A375" s="10">
        <v>1.7000000000000001E-2</v>
      </c>
      <c r="B375" s="10">
        <v>-12.8</v>
      </c>
      <c r="C375" s="10">
        <v>1.7999999999999999E-2</v>
      </c>
    </row>
    <row r="376" spans="1:3" x14ac:dyDescent="0.25">
      <c r="A376" s="10">
        <v>1.7100000000000001E-2</v>
      </c>
      <c r="B376" s="10">
        <v>-14.2</v>
      </c>
      <c r="C376" s="10">
        <v>2.8000000000000001E-2</v>
      </c>
    </row>
    <row r="377" spans="1:3" x14ac:dyDescent="0.25">
      <c r="A377" s="10">
        <v>1.72E-2</v>
      </c>
      <c r="B377" s="10">
        <v>-14.2</v>
      </c>
      <c r="C377" s="10">
        <v>2.8000000000000001E-2</v>
      </c>
    </row>
    <row r="378" spans="1:3" x14ac:dyDescent="0.25">
      <c r="A378" s="10">
        <v>1.7299999999999999E-2</v>
      </c>
      <c r="B378" s="10">
        <v>-15.2</v>
      </c>
      <c r="C378" s="10">
        <v>3.7999999999999999E-2</v>
      </c>
    </row>
    <row r="379" spans="1:3" x14ac:dyDescent="0.25">
      <c r="A379" s="10">
        <v>1.7399999999999999E-2</v>
      </c>
      <c r="B379" s="10">
        <v>-15.4</v>
      </c>
      <c r="C379" s="10">
        <v>3.7999999999999999E-2</v>
      </c>
    </row>
    <row r="380" spans="1:3" x14ac:dyDescent="0.25">
      <c r="A380" s="10">
        <v>1.7500000000000002E-2</v>
      </c>
      <c r="B380" s="10">
        <v>-16.399999999999999</v>
      </c>
      <c r="C380" s="10">
        <v>4.5999999999999999E-2</v>
      </c>
    </row>
    <row r="381" spans="1:3" x14ac:dyDescent="0.25">
      <c r="A381" s="10">
        <v>1.7600000000000001E-2</v>
      </c>
      <c r="B381" s="10">
        <v>-16.399999999999999</v>
      </c>
      <c r="C381" s="10">
        <v>4.8000000000000001E-2</v>
      </c>
    </row>
    <row r="382" spans="1:3" x14ac:dyDescent="0.25">
      <c r="A382" s="10">
        <v>1.77E-2</v>
      </c>
      <c r="B382" s="10">
        <v>-17</v>
      </c>
      <c r="C382" s="10">
        <v>5.6000000000000001E-2</v>
      </c>
    </row>
    <row r="383" spans="1:3" x14ac:dyDescent="0.25">
      <c r="A383" s="10">
        <v>1.78E-2</v>
      </c>
      <c r="B383" s="10">
        <v>-17.2</v>
      </c>
      <c r="C383" s="10">
        <v>5.8000000000000003E-2</v>
      </c>
    </row>
    <row r="384" spans="1:3" x14ac:dyDescent="0.25">
      <c r="A384" s="10">
        <v>1.7899999999999999E-2</v>
      </c>
      <c r="B384" s="10">
        <v>-17.8</v>
      </c>
      <c r="C384" s="10">
        <v>6.59E-2</v>
      </c>
    </row>
    <row r="385" spans="1:3" x14ac:dyDescent="0.25">
      <c r="A385" s="10">
        <v>1.7999999999999999E-2</v>
      </c>
      <c r="B385" s="10">
        <v>-17.8</v>
      </c>
      <c r="C385" s="10">
        <v>6.59E-2</v>
      </c>
    </row>
    <row r="386" spans="1:3" x14ac:dyDescent="0.25">
      <c r="A386" s="10">
        <v>1.8100000000000002E-2</v>
      </c>
      <c r="B386" s="10">
        <v>-18.399999999999999</v>
      </c>
      <c r="C386" s="10">
        <v>7.3999999999999996E-2</v>
      </c>
    </row>
    <row r="387" spans="1:3" x14ac:dyDescent="0.25">
      <c r="A387" s="10">
        <v>1.8200000000000001E-2</v>
      </c>
      <c r="B387" s="10">
        <v>-18.399999999999999</v>
      </c>
      <c r="C387" s="10">
        <v>7.3999999999999996E-2</v>
      </c>
    </row>
    <row r="388" spans="1:3" x14ac:dyDescent="0.25">
      <c r="A388" s="10">
        <v>1.83E-2</v>
      </c>
      <c r="B388" s="10">
        <v>-18.600000000000001</v>
      </c>
      <c r="C388" s="10">
        <v>8.4000000000000005E-2</v>
      </c>
    </row>
    <row r="389" spans="1:3" x14ac:dyDescent="0.25">
      <c r="A389" s="10">
        <v>1.84E-2</v>
      </c>
      <c r="B389" s="10">
        <v>-18.600000000000001</v>
      </c>
      <c r="C389" s="10">
        <v>8.4000000000000005E-2</v>
      </c>
    </row>
    <row r="390" spans="1:3" x14ac:dyDescent="0.25">
      <c r="A390" s="10">
        <v>1.8499999999999999E-2</v>
      </c>
      <c r="B390" s="10">
        <v>-19</v>
      </c>
      <c r="C390" s="10">
        <v>0.09</v>
      </c>
    </row>
    <row r="391" spans="1:3" x14ac:dyDescent="0.25">
      <c r="A391" s="10">
        <v>1.8599999999999998E-2</v>
      </c>
      <c r="B391" s="10">
        <v>-18.8</v>
      </c>
      <c r="C391" s="10">
        <v>9.1999999999999998E-2</v>
      </c>
    </row>
    <row r="392" spans="1:3" x14ac:dyDescent="0.25">
      <c r="A392" s="10">
        <v>1.8700000000000001E-2</v>
      </c>
      <c r="B392" s="10">
        <v>-19.2</v>
      </c>
      <c r="C392" s="10">
        <v>9.8000000000000004E-2</v>
      </c>
    </row>
    <row r="393" spans="1:3" x14ac:dyDescent="0.25">
      <c r="A393" s="10">
        <v>1.8800000000000001E-2</v>
      </c>
      <c r="B393" s="10">
        <v>-19</v>
      </c>
      <c r="C393" s="10">
        <v>9.8000000000000004E-2</v>
      </c>
    </row>
    <row r="394" spans="1:3" x14ac:dyDescent="0.25">
      <c r="A394" s="10">
        <v>1.89E-2</v>
      </c>
      <c r="B394" s="10">
        <v>-19.2</v>
      </c>
      <c r="C394" s="10">
        <v>0.104</v>
      </c>
    </row>
    <row r="395" spans="1:3" x14ac:dyDescent="0.25">
      <c r="A395" s="10">
        <v>1.9E-2</v>
      </c>
      <c r="B395" s="10">
        <v>-19.2</v>
      </c>
      <c r="C395" s="10">
        <v>0.104</v>
      </c>
    </row>
    <row r="396" spans="1:3" x14ac:dyDescent="0.25">
      <c r="A396" s="10">
        <v>1.9099999999999999E-2</v>
      </c>
      <c r="B396" s="10">
        <v>-19</v>
      </c>
      <c r="C396" s="10">
        <v>0.11</v>
      </c>
    </row>
    <row r="397" spans="1:3" x14ac:dyDescent="0.25">
      <c r="A397" s="10">
        <v>1.9199999999999998E-2</v>
      </c>
      <c r="B397" s="10">
        <v>-19.2</v>
      </c>
      <c r="C397" s="10">
        <v>0.11</v>
      </c>
    </row>
    <row r="398" spans="1:3" x14ac:dyDescent="0.25">
      <c r="A398" s="10">
        <v>1.9300000000000001E-2</v>
      </c>
      <c r="B398" s="10">
        <v>-19</v>
      </c>
      <c r="C398" s="10">
        <v>0.11600000000000001</v>
      </c>
    </row>
    <row r="399" spans="1:3" x14ac:dyDescent="0.25">
      <c r="A399" s="10">
        <v>1.9400000000000001E-2</v>
      </c>
      <c r="B399" s="10">
        <v>-19.2</v>
      </c>
      <c r="C399" s="10">
        <v>0.11600000000000001</v>
      </c>
    </row>
    <row r="400" spans="1:3" x14ac:dyDescent="0.25">
      <c r="A400" s="10">
        <v>1.95E-2</v>
      </c>
      <c r="B400" s="10">
        <v>-19</v>
      </c>
      <c r="C400" s="10">
        <v>0.122</v>
      </c>
    </row>
    <row r="401" spans="1:3" x14ac:dyDescent="0.25">
      <c r="A401" s="10">
        <v>1.9599999999999999E-2</v>
      </c>
      <c r="B401" s="10">
        <v>-19</v>
      </c>
      <c r="C401" s="10">
        <v>0.12</v>
      </c>
    </row>
    <row r="402" spans="1:3" x14ac:dyDescent="0.25">
      <c r="A402" s="10">
        <v>1.9699999999999999E-2</v>
      </c>
      <c r="B402" s="10">
        <v>-18.8</v>
      </c>
      <c r="C402" s="10">
        <v>0.124</v>
      </c>
    </row>
    <row r="403" spans="1:3" x14ac:dyDescent="0.25">
      <c r="A403" s="10">
        <v>1.9800000000000002E-2</v>
      </c>
      <c r="B403" s="10">
        <v>-19</v>
      </c>
      <c r="C403" s="10">
        <v>0.124</v>
      </c>
    </row>
    <row r="404" spans="1:3" x14ac:dyDescent="0.25">
      <c r="A404" s="10">
        <v>1.9900000000000001E-2</v>
      </c>
      <c r="B404" s="10">
        <v>-18.600000000000001</v>
      </c>
      <c r="C404" s="10">
        <v>0.128</v>
      </c>
    </row>
    <row r="405" spans="1:3" x14ac:dyDescent="0.25">
      <c r="A405" s="10">
        <v>0.02</v>
      </c>
      <c r="B405" s="10">
        <v>-18.8</v>
      </c>
      <c r="C405" s="10">
        <v>0.128</v>
      </c>
    </row>
    <row r="406" spans="1:3" x14ac:dyDescent="0.25">
      <c r="A406" s="10">
        <v>2.01E-2</v>
      </c>
      <c r="B406" s="10">
        <v>-18.2</v>
      </c>
      <c r="C406" s="10">
        <v>0.13200000000000001</v>
      </c>
    </row>
    <row r="407" spans="1:3" x14ac:dyDescent="0.25">
      <c r="A407" s="10">
        <v>2.0199999999999999E-2</v>
      </c>
      <c r="B407" s="10">
        <v>-18.2</v>
      </c>
      <c r="C407" s="10">
        <v>0.13</v>
      </c>
    </row>
    <row r="408" spans="1:3" x14ac:dyDescent="0.25">
      <c r="A408" s="10">
        <v>2.0299999999999999E-2</v>
      </c>
      <c r="B408" s="10">
        <v>-17.600000000000001</v>
      </c>
      <c r="C408" s="10">
        <v>0.13200000000000001</v>
      </c>
    </row>
    <row r="409" spans="1:3" x14ac:dyDescent="0.25">
      <c r="A409" s="10">
        <v>2.0400000000000001E-2</v>
      </c>
      <c r="B409" s="10">
        <v>-17.600000000000001</v>
      </c>
      <c r="C409" s="10">
        <v>0.13200000000000001</v>
      </c>
    </row>
    <row r="410" spans="1:3" x14ac:dyDescent="0.25">
      <c r="A410" s="10">
        <v>2.0500000000000001E-2</v>
      </c>
      <c r="B410" s="10">
        <v>-17</v>
      </c>
      <c r="C410" s="10">
        <v>0.13600000000000001</v>
      </c>
    </row>
    <row r="411" spans="1:3" x14ac:dyDescent="0.25">
      <c r="A411" s="10">
        <v>2.06E-2</v>
      </c>
      <c r="B411" s="10">
        <v>-16.8</v>
      </c>
      <c r="C411" s="10">
        <v>0.13400000000000001</v>
      </c>
    </row>
    <row r="412" spans="1:3" x14ac:dyDescent="0.25">
      <c r="A412" s="10">
        <v>2.07E-2</v>
      </c>
      <c r="B412" s="10">
        <v>-16.2</v>
      </c>
      <c r="C412" s="10">
        <v>0.13600000000000001</v>
      </c>
    </row>
    <row r="413" spans="1:3" x14ac:dyDescent="0.25">
      <c r="A413" s="10">
        <v>2.0799999999999999E-2</v>
      </c>
      <c r="B413" s="10">
        <v>-16</v>
      </c>
      <c r="C413" s="10">
        <v>0.13600000000000001</v>
      </c>
    </row>
    <row r="414" spans="1:3" x14ac:dyDescent="0.25">
      <c r="A414" s="10">
        <v>2.0899999999999998E-2</v>
      </c>
      <c r="B414" s="10">
        <v>-15.4</v>
      </c>
      <c r="C414" s="10">
        <v>0.13400000000000001</v>
      </c>
    </row>
    <row r="415" spans="1:3" x14ac:dyDescent="0.25">
      <c r="A415" s="10">
        <v>2.1000000000000001E-2</v>
      </c>
      <c r="B415" s="10">
        <v>-15.2</v>
      </c>
      <c r="C415" s="10">
        <v>0.13600000000000001</v>
      </c>
    </row>
    <row r="416" spans="1:3" x14ac:dyDescent="0.25">
      <c r="A416" s="10">
        <v>2.1100000000000001E-2</v>
      </c>
      <c r="B416" s="10">
        <v>-14.4</v>
      </c>
      <c r="C416" s="10">
        <v>0.13400000000000001</v>
      </c>
    </row>
    <row r="417" spans="1:3" x14ac:dyDescent="0.25">
      <c r="A417" s="10">
        <v>2.12E-2</v>
      </c>
      <c r="B417" s="10">
        <v>-14.4</v>
      </c>
      <c r="C417" s="10">
        <v>0.13400000000000001</v>
      </c>
    </row>
    <row r="418" spans="1:3" x14ac:dyDescent="0.25">
      <c r="A418" s="10">
        <v>2.1299999999999999E-2</v>
      </c>
      <c r="B418" s="10">
        <v>-13.4</v>
      </c>
      <c r="C418" s="10">
        <v>0.13200000000000001</v>
      </c>
    </row>
    <row r="419" spans="1:3" x14ac:dyDescent="0.25">
      <c r="A419" s="10">
        <v>2.1399999999999999E-2</v>
      </c>
      <c r="B419" s="10">
        <v>-13.2</v>
      </c>
      <c r="C419" s="10">
        <v>0.13200000000000001</v>
      </c>
    </row>
    <row r="420" spans="1:3" x14ac:dyDescent="0.25">
      <c r="A420" s="10">
        <v>2.1499999999999998E-2</v>
      </c>
      <c r="B420" s="10">
        <v>-12</v>
      </c>
      <c r="C420" s="10">
        <v>0.13</v>
      </c>
    </row>
    <row r="421" spans="1:3" x14ac:dyDescent="0.25">
      <c r="A421" s="10">
        <v>2.1600000000000001E-2</v>
      </c>
      <c r="B421" s="10">
        <v>-11.8</v>
      </c>
      <c r="C421" s="10">
        <v>0.13</v>
      </c>
    </row>
    <row r="422" spans="1:3" x14ac:dyDescent="0.25">
      <c r="A422" s="10">
        <v>2.1700000000000001E-2</v>
      </c>
      <c r="B422" s="10">
        <v>-10.8</v>
      </c>
      <c r="C422" s="10">
        <v>0.126</v>
      </c>
    </row>
    <row r="423" spans="1:3" x14ac:dyDescent="0.25">
      <c r="A423" s="10">
        <v>2.18E-2</v>
      </c>
      <c r="B423" s="10">
        <v>-10.6</v>
      </c>
      <c r="C423" s="10">
        <v>0.126</v>
      </c>
    </row>
    <row r="424" spans="1:3" x14ac:dyDescent="0.25">
      <c r="A424" s="10">
        <v>2.1899999999999999E-2</v>
      </c>
      <c r="B424" s="10">
        <v>-9.4</v>
      </c>
      <c r="C424" s="10">
        <v>0.124</v>
      </c>
    </row>
    <row r="425" spans="1:3" x14ac:dyDescent="0.25">
      <c r="A425" s="10">
        <v>2.1999999999999999E-2</v>
      </c>
      <c r="B425" s="10">
        <v>-9.1999999999999993</v>
      </c>
      <c r="C425" s="10">
        <v>0.122</v>
      </c>
    </row>
    <row r="426" spans="1:3" x14ac:dyDescent="0.25">
      <c r="A426" s="10">
        <v>2.2100000000000002E-2</v>
      </c>
      <c r="B426" s="10">
        <v>-8</v>
      </c>
      <c r="C426" s="10">
        <v>0.11799999999999999</v>
      </c>
    </row>
    <row r="427" spans="1:3" x14ac:dyDescent="0.25">
      <c r="A427" s="10">
        <v>2.2200000000000001E-2</v>
      </c>
      <c r="B427" s="10">
        <v>-7.8</v>
      </c>
      <c r="C427" s="10">
        <v>0.11799999999999999</v>
      </c>
    </row>
    <row r="428" spans="1:3" x14ac:dyDescent="0.25">
      <c r="A428" s="10">
        <v>2.23E-2</v>
      </c>
      <c r="B428" s="10">
        <v>-6.6</v>
      </c>
      <c r="C428" s="10">
        <v>0.11</v>
      </c>
    </row>
    <row r="429" spans="1:3" x14ac:dyDescent="0.25">
      <c r="A429" s="10">
        <v>2.24E-2</v>
      </c>
      <c r="B429" s="10">
        <v>-6.8</v>
      </c>
      <c r="C429" s="10">
        <v>0.112</v>
      </c>
    </row>
    <row r="430" spans="1:3" x14ac:dyDescent="0.25">
      <c r="A430" s="10">
        <v>2.2499999999999999E-2</v>
      </c>
      <c r="B430" s="10">
        <v>-5.6</v>
      </c>
      <c r="C430" s="10">
        <v>0.106</v>
      </c>
    </row>
    <row r="431" spans="1:3" x14ac:dyDescent="0.25">
      <c r="A431" s="10">
        <v>2.2599999999999999E-2</v>
      </c>
      <c r="B431" s="10">
        <v>-5.6</v>
      </c>
      <c r="C431" s="10">
        <v>0.104</v>
      </c>
    </row>
    <row r="432" spans="1:3" x14ac:dyDescent="0.25">
      <c r="A432" s="10">
        <v>2.2700000000000001E-2</v>
      </c>
      <c r="B432" s="10">
        <v>-4</v>
      </c>
      <c r="C432" s="10">
        <v>0.1</v>
      </c>
    </row>
    <row r="433" spans="1:3" x14ac:dyDescent="0.25">
      <c r="A433" s="10">
        <v>2.2800000000000001E-2</v>
      </c>
      <c r="B433" s="10">
        <v>-4</v>
      </c>
      <c r="C433" s="10">
        <v>0.1</v>
      </c>
    </row>
    <row r="434" spans="1:3" x14ac:dyDescent="0.25">
      <c r="A434" s="10">
        <v>2.29E-2</v>
      </c>
      <c r="B434" s="10">
        <v>-2.2000000000000002</v>
      </c>
      <c r="C434" s="10">
        <v>9.4E-2</v>
      </c>
    </row>
    <row r="435" spans="1:3" x14ac:dyDescent="0.25">
      <c r="A435" s="10">
        <v>2.3E-2</v>
      </c>
      <c r="B435" s="10">
        <v>-2</v>
      </c>
      <c r="C435" s="10">
        <v>9.1999999999999998E-2</v>
      </c>
    </row>
    <row r="436" spans="1:3" x14ac:dyDescent="0.25">
      <c r="A436" s="10">
        <v>2.3099999999999999E-2</v>
      </c>
      <c r="B436" s="10">
        <v>-0.8</v>
      </c>
      <c r="C436" s="10">
        <v>8.5999999999999993E-2</v>
      </c>
    </row>
    <row r="437" spans="1:3" x14ac:dyDescent="0.25">
      <c r="A437" s="10">
        <v>2.3199999999999998E-2</v>
      </c>
      <c r="B437" s="10">
        <v>-0.8</v>
      </c>
      <c r="C437" s="10">
        <v>8.4000000000000005E-2</v>
      </c>
    </row>
    <row r="438" spans="1:3" x14ac:dyDescent="0.25">
      <c r="A438" s="10">
        <v>2.3300000000000001E-2</v>
      </c>
      <c r="B438" s="10">
        <v>0.6</v>
      </c>
      <c r="C438" s="10">
        <v>7.8E-2</v>
      </c>
    </row>
    <row r="439" spans="1:3" x14ac:dyDescent="0.25">
      <c r="A439" s="10">
        <v>2.3400000000000001E-2</v>
      </c>
      <c r="B439" s="10">
        <v>0.8</v>
      </c>
      <c r="C439" s="10">
        <v>7.5899999999999995E-2</v>
      </c>
    </row>
    <row r="440" spans="1:3" x14ac:dyDescent="0.25">
      <c r="A440" s="10">
        <v>2.35E-2</v>
      </c>
      <c r="B440" s="10">
        <v>2.2000000000000002</v>
      </c>
      <c r="C440" s="10">
        <v>6.8000000000000005E-2</v>
      </c>
    </row>
    <row r="441" spans="1:3" x14ac:dyDescent="0.25">
      <c r="A441" s="10">
        <v>2.3599999999999999E-2</v>
      </c>
      <c r="B441" s="10">
        <v>2.2000000000000002</v>
      </c>
      <c r="C441" s="10">
        <v>6.8000000000000005E-2</v>
      </c>
    </row>
    <row r="442" spans="1:3" x14ac:dyDescent="0.25">
      <c r="A442" s="10">
        <v>2.3699999999999999E-2</v>
      </c>
      <c r="B442" s="10">
        <v>3.6</v>
      </c>
      <c r="C442" s="10">
        <v>0.06</v>
      </c>
    </row>
    <row r="443" spans="1:3" x14ac:dyDescent="0.25">
      <c r="A443" s="10">
        <v>2.3800000000000002E-2</v>
      </c>
      <c r="B443" s="10">
        <v>3.8</v>
      </c>
      <c r="C443" s="10">
        <v>5.8000000000000003E-2</v>
      </c>
    </row>
    <row r="444" spans="1:3" x14ac:dyDescent="0.25">
      <c r="A444" s="10">
        <v>2.3900000000000001E-2</v>
      </c>
      <c r="B444" s="10">
        <v>5</v>
      </c>
      <c r="C444" s="10">
        <v>0.05</v>
      </c>
    </row>
    <row r="445" spans="1:3" x14ac:dyDescent="0.25">
      <c r="A445" s="10">
        <v>2.4E-2</v>
      </c>
      <c r="B445" s="10">
        <v>4.8</v>
      </c>
      <c r="C445" s="10">
        <v>0.05</v>
      </c>
    </row>
    <row r="446" spans="1:3" x14ac:dyDescent="0.25">
      <c r="A446" s="10">
        <v>2.41E-2</v>
      </c>
      <c r="B446" s="10">
        <v>6.2</v>
      </c>
      <c r="C446" s="10">
        <v>0.04</v>
      </c>
    </row>
    <row r="447" spans="1:3" x14ac:dyDescent="0.25">
      <c r="A447" s="10">
        <v>2.4199999999999999E-2</v>
      </c>
      <c r="B447" s="10">
        <v>6.2</v>
      </c>
      <c r="C447" s="10">
        <v>0.04</v>
      </c>
    </row>
    <row r="448" spans="1:3" x14ac:dyDescent="0.25">
      <c r="A448" s="10">
        <v>2.4299999999999999E-2</v>
      </c>
      <c r="B448" s="10">
        <v>7.8</v>
      </c>
      <c r="C448" s="10">
        <v>0.03</v>
      </c>
    </row>
    <row r="449" spans="1:3" x14ac:dyDescent="0.25">
      <c r="A449" s="10">
        <v>2.4400000000000002E-2</v>
      </c>
      <c r="B449" s="10">
        <v>7.8</v>
      </c>
      <c r="C449" s="10">
        <v>0.03</v>
      </c>
    </row>
    <row r="450" spans="1:3" x14ac:dyDescent="0.25">
      <c r="A450" s="10">
        <v>2.4500000000000001E-2</v>
      </c>
      <c r="B450" s="10">
        <v>8.8000000000000007</v>
      </c>
      <c r="C450" s="10">
        <v>0.02</v>
      </c>
    </row>
    <row r="451" spans="1:3" x14ac:dyDescent="0.25">
      <c r="A451" s="10">
        <v>2.46E-2</v>
      </c>
      <c r="B451" s="10">
        <v>9</v>
      </c>
      <c r="C451" s="10">
        <v>0.02</v>
      </c>
    </row>
    <row r="452" spans="1:3" x14ac:dyDescent="0.25">
      <c r="A452" s="10">
        <v>2.47E-2</v>
      </c>
      <c r="B452" s="10">
        <v>10.199999999999999</v>
      </c>
      <c r="C452" s="10">
        <v>0.01</v>
      </c>
    </row>
    <row r="453" spans="1:3" x14ac:dyDescent="0.25">
      <c r="A453" s="10">
        <v>2.4799999999999999E-2</v>
      </c>
      <c r="B453" s="10">
        <v>10.199999999999999</v>
      </c>
      <c r="C453" s="10">
        <v>8.0000000000000002E-3</v>
      </c>
    </row>
    <row r="454" spans="1:3" x14ac:dyDescent="0.25">
      <c r="A454" s="10">
        <v>2.4899999999999999E-2</v>
      </c>
      <c r="B454" s="10">
        <v>11.4</v>
      </c>
      <c r="C454" s="10">
        <v>0</v>
      </c>
    </row>
    <row r="455" spans="1:3" x14ac:dyDescent="0.25">
      <c r="A455" s="10">
        <v>2.5000000000000001E-2</v>
      </c>
      <c r="B455" s="10">
        <v>11.4</v>
      </c>
      <c r="C455" s="10">
        <v>-4.0000000000000001E-3</v>
      </c>
    </row>
    <row r="456" spans="1:3" x14ac:dyDescent="0.25">
      <c r="A456" s="10">
        <v>2.5100000000000001E-2</v>
      </c>
      <c r="B456" s="10">
        <v>12.2</v>
      </c>
      <c r="C456" s="10">
        <v>-1.2E-2</v>
      </c>
    </row>
    <row r="457" spans="1:3" x14ac:dyDescent="0.25">
      <c r="A457" s="10">
        <v>2.52E-2</v>
      </c>
      <c r="B457" s="10">
        <v>12.2</v>
      </c>
      <c r="C457" s="10">
        <v>-1.2E-2</v>
      </c>
    </row>
    <row r="458" spans="1:3" x14ac:dyDescent="0.25">
      <c r="A458" s="10">
        <v>2.53E-2</v>
      </c>
      <c r="B458" s="10">
        <v>13.6</v>
      </c>
      <c r="C458" s="10">
        <v>-0.02</v>
      </c>
    </row>
    <row r="459" spans="1:3" x14ac:dyDescent="0.25">
      <c r="A459" s="10">
        <v>2.5399999999999999E-2</v>
      </c>
      <c r="B459" s="10">
        <v>13.6</v>
      </c>
      <c r="C459" s="10">
        <v>-2.1999999999999999E-2</v>
      </c>
    </row>
    <row r="460" spans="1:3" x14ac:dyDescent="0.25">
      <c r="A460" s="10">
        <v>2.5499999999999998E-2</v>
      </c>
      <c r="B460" s="10">
        <v>14.6</v>
      </c>
      <c r="C460" s="10">
        <v>-0.03</v>
      </c>
    </row>
    <row r="461" spans="1:3" x14ac:dyDescent="0.25">
      <c r="A461" s="10">
        <v>2.5600000000000001E-2</v>
      </c>
      <c r="B461" s="10">
        <v>14.6</v>
      </c>
      <c r="C461" s="10">
        <v>-0.03</v>
      </c>
    </row>
    <row r="462" spans="1:3" x14ac:dyDescent="0.25">
      <c r="A462" s="10">
        <v>2.5700000000000001E-2</v>
      </c>
      <c r="B462" s="10">
        <v>16.2</v>
      </c>
      <c r="C462" s="10">
        <v>-0.04</v>
      </c>
    </row>
    <row r="463" spans="1:3" x14ac:dyDescent="0.25">
      <c r="A463" s="10">
        <v>2.58E-2</v>
      </c>
      <c r="B463" s="10">
        <v>16.399999999999999</v>
      </c>
      <c r="C463" s="10">
        <v>-4.2000000000000003E-2</v>
      </c>
    </row>
    <row r="464" spans="1:3" x14ac:dyDescent="0.25">
      <c r="A464" s="10">
        <v>2.5899999999999999E-2</v>
      </c>
      <c r="B464" s="10">
        <v>16.600000000000001</v>
      </c>
      <c r="C464" s="10">
        <v>-5.1999999999999998E-2</v>
      </c>
    </row>
    <row r="465" spans="1:3" x14ac:dyDescent="0.25">
      <c r="A465" s="10">
        <v>2.5999999999999999E-2</v>
      </c>
      <c r="B465" s="10">
        <v>16.8</v>
      </c>
      <c r="C465" s="10">
        <v>-5.1999999999999998E-2</v>
      </c>
    </row>
    <row r="466" spans="1:3" x14ac:dyDescent="0.25">
      <c r="A466" s="10">
        <v>2.6100000000000002E-2</v>
      </c>
      <c r="B466" s="10">
        <v>17.399999999999999</v>
      </c>
      <c r="C466" s="10">
        <v>-0.06</v>
      </c>
    </row>
    <row r="467" spans="1:3" x14ac:dyDescent="0.25">
      <c r="A467" s="10">
        <v>2.6200000000000001E-2</v>
      </c>
      <c r="B467" s="10">
        <v>17.8</v>
      </c>
      <c r="C467" s="10">
        <v>-0.06</v>
      </c>
    </row>
    <row r="468" spans="1:3" x14ac:dyDescent="0.25">
      <c r="A468" s="10">
        <v>2.63E-2</v>
      </c>
      <c r="B468" s="10">
        <v>18.2</v>
      </c>
      <c r="C468" s="10">
        <v>-7.0000000000000007E-2</v>
      </c>
    </row>
    <row r="469" spans="1:3" x14ac:dyDescent="0.25">
      <c r="A469" s="10">
        <v>2.64E-2</v>
      </c>
      <c r="B469" s="10">
        <v>18.2</v>
      </c>
      <c r="C469" s="10">
        <v>-7.0000000000000007E-2</v>
      </c>
    </row>
    <row r="470" spans="1:3" x14ac:dyDescent="0.25">
      <c r="A470" s="10">
        <v>2.6499999999999999E-2</v>
      </c>
      <c r="B470" s="10">
        <v>18.8</v>
      </c>
      <c r="C470" s="10">
        <v>-7.8E-2</v>
      </c>
    </row>
    <row r="471" spans="1:3" x14ac:dyDescent="0.25">
      <c r="A471" s="10">
        <v>2.6599999999999999E-2</v>
      </c>
      <c r="B471" s="10">
        <v>19</v>
      </c>
      <c r="C471" s="10">
        <v>-7.9899999999999999E-2</v>
      </c>
    </row>
    <row r="472" spans="1:3" x14ac:dyDescent="0.25">
      <c r="A472" s="10">
        <v>2.6700000000000002E-2</v>
      </c>
      <c r="B472" s="10">
        <v>18.8</v>
      </c>
      <c r="C472" s="10">
        <v>-8.7900000000000006E-2</v>
      </c>
    </row>
    <row r="473" spans="1:3" x14ac:dyDescent="0.25">
      <c r="A473" s="10">
        <v>2.6800000000000001E-2</v>
      </c>
      <c r="B473" s="10">
        <v>19</v>
      </c>
      <c r="C473" s="10">
        <v>-8.7900000000000006E-2</v>
      </c>
    </row>
    <row r="474" spans="1:3" x14ac:dyDescent="0.25">
      <c r="A474" s="10">
        <v>2.69E-2</v>
      </c>
      <c r="B474" s="10">
        <v>19.399999999999999</v>
      </c>
      <c r="C474" s="10">
        <v>-9.4E-2</v>
      </c>
    </row>
    <row r="475" spans="1:3" x14ac:dyDescent="0.25">
      <c r="A475" s="10">
        <v>2.7E-2</v>
      </c>
      <c r="B475" s="10">
        <v>19.2</v>
      </c>
      <c r="C475" s="10">
        <v>-9.6000000000000002E-2</v>
      </c>
    </row>
    <row r="476" spans="1:3" x14ac:dyDescent="0.25">
      <c r="A476" s="10">
        <v>2.7099999999999999E-2</v>
      </c>
      <c r="B476" s="10">
        <v>19.399999999999999</v>
      </c>
      <c r="C476" s="10">
        <v>-0.1</v>
      </c>
    </row>
    <row r="477" spans="1:3" x14ac:dyDescent="0.25">
      <c r="A477" s="10">
        <v>2.7199999999999998E-2</v>
      </c>
      <c r="B477" s="10">
        <v>19.2</v>
      </c>
      <c r="C477" s="10">
        <v>-0.10199999999999999</v>
      </c>
    </row>
    <row r="478" spans="1:3" x14ac:dyDescent="0.25">
      <c r="A478" s="10">
        <v>2.7300000000000001E-2</v>
      </c>
      <c r="B478" s="10">
        <v>19.600000000000001</v>
      </c>
      <c r="C478" s="10">
        <v>-0.108</v>
      </c>
    </row>
    <row r="479" spans="1:3" x14ac:dyDescent="0.25">
      <c r="A479" s="10">
        <v>2.7400000000000001E-2</v>
      </c>
      <c r="B479" s="10">
        <v>19.399999999999999</v>
      </c>
      <c r="C479" s="10">
        <v>-0.108</v>
      </c>
    </row>
    <row r="480" spans="1:3" x14ac:dyDescent="0.25">
      <c r="A480" s="10">
        <v>2.75E-2</v>
      </c>
      <c r="B480" s="10">
        <v>19.399999999999999</v>
      </c>
      <c r="C480" s="10">
        <v>-0.112</v>
      </c>
    </row>
    <row r="481" spans="1:3" x14ac:dyDescent="0.25">
      <c r="A481" s="10">
        <v>2.76E-2</v>
      </c>
      <c r="B481" s="10">
        <v>19.399999999999999</v>
      </c>
      <c r="C481" s="10">
        <v>-0.114</v>
      </c>
    </row>
    <row r="482" spans="1:3" x14ac:dyDescent="0.25">
      <c r="A482" s="10">
        <v>2.7699999999999999E-2</v>
      </c>
      <c r="B482" s="10">
        <v>19.2</v>
      </c>
      <c r="C482" s="10">
        <v>-0.11799999999999999</v>
      </c>
    </row>
    <row r="483" spans="1:3" x14ac:dyDescent="0.25">
      <c r="A483" s="10">
        <v>2.7799999999999998E-2</v>
      </c>
      <c r="B483" s="10">
        <v>19.399999999999999</v>
      </c>
      <c r="C483" s="10">
        <v>-0.12</v>
      </c>
    </row>
    <row r="484" spans="1:3" x14ac:dyDescent="0.25">
      <c r="A484" s="10">
        <v>2.7900000000000001E-2</v>
      </c>
      <c r="B484" s="10">
        <v>19.2</v>
      </c>
      <c r="C484" s="10">
        <v>-0.124</v>
      </c>
    </row>
    <row r="485" spans="1:3" x14ac:dyDescent="0.25">
      <c r="A485" s="10">
        <v>2.8000000000000001E-2</v>
      </c>
      <c r="B485" s="10">
        <v>19.2</v>
      </c>
      <c r="C485" s="10">
        <v>-0.124</v>
      </c>
    </row>
    <row r="486" spans="1:3" x14ac:dyDescent="0.25">
      <c r="A486" s="10">
        <v>2.81E-2</v>
      </c>
      <c r="B486" s="10">
        <v>19</v>
      </c>
      <c r="C486" s="10">
        <v>-0.128</v>
      </c>
    </row>
    <row r="487" spans="1:3" x14ac:dyDescent="0.25">
      <c r="A487" s="10">
        <v>2.8199999999999999E-2</v>
      </c>
      <c r="B487" s="10">
        <v>19</v>
      </c>
      <c r="C487" s="10">
        <v>-0.128</v>
      </c>
    </row>
    <row r="488" spans="1:3" x14ac:dyDescent="0.25">
      <c r="A488" s="10">
        <v>2.8299999999999999E-2</v>
      </c>
      <c r="B488" s="10">
        <v>19</v>
      </c>
      <c r="C488" s="10">
        <v>-0.13200000000000001</v>
      </c>
    </row>
    <row r="489" spans="1:3" x14ac:dyDescent="0.25">
      <c r="A489" s="10">
        <v>2.8400000000000002E-2</v>
      </c>
      <c r="B489" s="10">
        <v>18.8</v>
      </c>
      <c r="C489" s="10">
        <v>-0.13</v>
      </c>
    </row>
    <row r="490" spans="1:3" x14ac:dyDescent="0.25">
      <c r="A490" s="10">
        <v>2.8500000000000001E-2</v>
      </c>
      <c r="B490" s="10">
        <v>18.399999999999999</v>
      </c>
      <c r="C490" s="10">
        <v>-0.13400000000000001</v>
      </c>
    </row>
    <row r="491" spans="1:3" x14ac:dyDescent="0.25">
      <c r="A491" s="10">
        <v>2.86E-2</v>
      </c>
      <c r="B491" s="10">
        <v>18.399999999999999</v>
      </c>
      <c r="C491" s="10">
        <v>-0.13200000000000001</v>
      </c>
    </row>
    <row r="492" spans="1:3" x14ac:dyDescent="0.25">
      <c r="A492" s="10">
        <v>2.87E-2</v>
      </c>
      <c r="B492" s="10">
        <v>17.8</v>
      </c>
      <c r="C492" s="10">
        <v>-0.13600000000000001</v>
      </c>
    </row>
    <row r="493" spans="1:3" x14ac:dyDescent="0.25">
      <c r="A493" s="10">
        <v>2.8799999999999999E-2</v>
      </c>
      <c r="B493" s="10">
        <v>17.8</v>
      </c>
      <c r="C493" s="10">
        <v>-0.13600000000000001</v>
      </c>
    </row>
    <row r="494" spans="1:3" x14ac:dyDescent="0.25">
      <c r="A494" s="10">
        <v>2.8899999999999999E-2</v>
      </c>
      <c r="B494" s="10">
        <v>17</v>
      </c>
      <c r="C494" s="10">
        <v>-0.13600000000000001</v>
      </c>
    </row>
    <row r="495" spans="1:3" x14ac:dyDescent="0.25">
      <c r="A495" s="10">
        <v>2.9000000000000001E-2</v>
      </c>
      <c r="B495" s="10">
        <v>17</v>
      </c>
      <c r="C495" s="10">
        <v>-0.13600000000000001</v>
      </c>
    </row>
    <row r="496" spans="1:3" x14ac:dyDescent="0.25">
      <c r="A496" s="10">
        <v>2.9100000000000001E-2</v>
      </c>
      <c r="B496" s="10">
        <v>16.399999999999999</v>
      </c>
      <c r="C496" s="10">
        <v>-0.13800000000000001</v>
      </c>
    </row>
    <row r="497" spans="1:3" x14ac:dyDescent="0.25">
      <c r="A497" s="10">
        <v>2.92E-2</v>
      </c>
      <c r="B497" s="10">
        <v>16.2</v>
      </c>
      <c r="C497" s="10">
        <v>-0.13800000000000001</v>
      </c>
    </row>
    <row r="498" spans="1:3" x14ac:dyDescent="0.25">
      <c r="A498" s="10">
        <v>2.93E-2</v>
      </c>
      <c r="B498" s="10">
        <v>15.6</v>
      </c>
      <c r="C498" s="10">
        <v>-0.13600000000000001</v>
      </c>
    </row>
    <row r="499" spans="1:3" x14ac:dyDescent="0.25">
      <c r="A499" s="10">
        <v>2.9399999999999999E-2</v>
      </c>
      <c r="B499" s="10">
        <v>15.4</v>
      </c>
      <c r="C499" s="10">
        <v>-0.13600000000000001</v>
      </c>
    </row>
    <row r="500" spans="1:3" x14ac:dyDescent="0.25">
      <c r="A500" s="10">
        <v>2.9499999999999998E-2</v>
      </c>
      <c r="B500" s="10">
        <v>14.6</v>
      </c>
      <c r="C500" s="10">
        <v>-0.13800000000000001</v>
      </c>
    </row>
    <row r="501" spans="1:3" x14ac:dyDescent="0.25">
      <c r="A501" s="10">
        <v>2.9600000000000001E-2</v>
      </c>
      <c r="B501" s="10">
        <v>14.6</v>
      </c>
      <c r="C501" s="10">
        <v>-0.13600000000000001</v>
      </c>
    </row>
    <row r="502" spans="1:3" x14ac:dyDescent="0.25">
      <c r="A502" s="10">
        <v>2.9700000000000001E-2</v>
      </c>
      <c r="B502" s="10">
        <v>13.4</v>
      </c>
      <c r="C502" s="10">
        <v>-0.13400000000000001</v>
      </c>
    </row>
    <row r="503" spans="1:3" x14ac:dyDescent="0.25">
      <c r="A503" s="10">
        <v>2.98E-2</v>
      </c>
      <c r="B503" s="10">
        <v>13.4</v>
      </c>
      <c r="C503" s="10">
        <v>-0.13200000000000001</v>
      </c>
    </row>
    <row r="504" spans="1:3" x14ac:dyDescent="0.25">
      <c r="A504" s="10">
        <v>2.9899999999999999E-2</v>
      </c>
      <c r="B504" s="10">
        <v>12</v>
      </c>
      <c r="C504" s="10">
        <v>-0.13400000000000001</v>
      </c>
    </row>
    <row r="505" spans="1:3" x14ac:dyDescent="0.25">
      <c r="A505" s="10">
        <v>0.03</v>
      </c>
      <c r="B505" s="10">
        <v>11.8</v>
      </c>
      <c r="C505" s="10">
        <v>-0.13200000000000001</v>
      </c>
    </row>
    <row r="506" spans="1:3" x14ac:dyDescent="0.25">
      <c r="A506" s="10">
        <v>3.0099999999999998E-2</v>
      </c>
      <c r="B506" s="10">
        <v>10.8</v>
      </c>
      <c r="C506" s="10">
        <v>-0.128</v>
      </c>
    </row>
    <row r="507" spans="1:3" x14ac:dyDescent="0.25">
      <c r="A507" s="10">
        <v>3.0200000000000001E-2</v>
      </c>
      <c r="B507" s="10">
        <v>10.6</v>
      </c>
      <c r="C507" s="10">
        <v>-0.128</v>
      </c>
    </row>
    <row r="508" spans="1:3" x14ac:dyDescent="0.25">
      <c r="A508" s="10">
        <v>3.0300000000000001E-2</v>
      </c>
      <c r="B508" s="10">
        <v>9.4</v>
      </c>
      <c r="C508" s="10">
        <v>-0.124</v>
      </c>
    </row>
    <row r="509" spans="1:3" x14ac:dyDescent="0.25">
      <c r="A509" s="10">
        <v>3.04E-2</v>
      </c>
      <c r="B509" s="10">
        <v>9.1999999999999993</v>
      </c>
      <c r="C509" s="10">
        <v>-0.124</v>
      </c>
    </row>
    <row r="510" spans="1:3" x14ac:dyDescent="0.25">
      <c r="A510" s="10">
        <v>3.0499999999999999E-2</v>
      </c>
      <c r="B510" s="10">
        <v>8</v>
      </c>
      <c r="C510" s="10">
        <v>-0.11799999999999999</v>
      </c>
    </row>
    <row r="511" spans="1:3" x14ac:dyDescent="0.25">
      <c r="A511" s="10">
        <v>3.0599999999999999E-2</v>
      </c>
      <c r="B511" s="10">
        <v>8</v>
      </c>
      <c r="C511" s="10">
        <v>-0.11799999999999999</v>
      </c>
    </row>
    <row r="512" spans="1:3" x14ac:dyDescent="0.25">
      <c r="A512" s="10">
        <v>3.0700000000000002E-2</v>
      </c>
      <c r="B512" s="10">
        <v>7.2</v>
      </c>
      <c r="C512" s="10">
        <v>-0.112</v>
      </c>
    </row>
    <row r="513" spans="1:3" x14ac:dyDescent="0.25">
      <c r="A513" s="10">
        <v>3.0800000000000001E-2</v>
      </c>
      <c r="B513" s="10">
        <v>7</v>
      </c>
      <c r="C513" s="10">
        <v>-0.114</v>
      </c>
    </row>
    <row r="514" spans="1:3" x14ac:dyDescent="0.25">
      <c r="A514" s="10">
        <v>3.09E-2</v>
      </c>
      <c r="B514" s="10">
        <v>5.4</v>
      </c>
      <c r="C514" s="10">
        <v>-0.108</v>
      </c>
    </row>
    <row r="515" spans="1:3" x14ac:dyDescent="0.25">
      <c r="A515" s="10">
        <v>3.1E-2</v>
      </c>
      <c r="B515" s="10">
        <v>5.4</v>
      </c>
      <c r="C515" s="10">
        <v>-0.108</v>
      </c>
    </row>
    <row r="516" spans="1:3" x14ac:dyDescent="0.25">
      <c r="A516" s="10">
        <v>3.1099999999999999E-2</v>
      </c>
      <c r="B516" s="10">
        <v>4.2</v>
      </c>
      <c r="C516" s="10">
        <v>-0.1</v>
      </c>
    </row>
    <row r="517" spans="1:3" x14ac:dyDescent="0.25">
      <c r="A517" s="10">
        <v>3.1199999999999999E-2</v>
      </c>
      <c r="B517" s="10">
        <v>4</v>
      </c>
      <c r="C517" s="10">
        <v>-0.1</v>
      </c>
    </row>
    <row r="518" spans="1:3" x14ac:dyDescent="0.25">
      <c r="A518" s="10">
        <v>3.1300000000000001E-2</v>
      </c>
      <c r="B518" s="10">
        <v>2</v>
      </c>
      <c r="C518" s="10">
        <v>-9.1999999999999998E-2</v>
      </c>
    </row>
    <row r="519" spans="1:3" x14ac:dyDescent="0.25">
      <c r="A519" s="10">
        <v>3.1399999999999997E-2</v>
      </c>
      <c r="B519" s="10">
        <v>2</v>
      </c>
      <c r="C519" s="10">
        <v>-9.1999999999999998E-2</v>
      </c>
    </row>
    <row r="520" spans="1:3" x14ac:dyDescent="0.25">
      <c r="A520" s="10">
        <v>3.15E-2</v>
      </c>
      <c r="B520" s="10">
        <v>1</v>
      </c>
      <c r="C520" s="10">
        <v>-8.5999999999999993E-2</v>
      </c>
    </row>
    <row r="521" spans="1:3" x14ac:dyDescent="0.25">
      <c r="A521" s="10">
        <v>3.1600000000000003E-2</v>
      </c>
      <c r="B521" s="10">
        <v>0.8</v>
      </c>
      <c r="C521" s="10">
        <v>-8.4000000000000005E-2</v>
      </c>
    </row>
    <row r="522" spans="1:3" x14ac:dyDescent="0.25">
      <c r="A522" s="10">
        <v>3.1699999999999999E-2</v>
      </c>
      <c r="B522" s="10">
        <v>-0.8</v>
      </c>
      <c r="C522" s="10">
        <v>-7.5899999999999995E-2</v>
      </c>
    </row>
    <row r="523" spans="1:3" x14ac:dyDescent="0.25">
      <c r="A523" s="10">
        <v>3.1800000000000002E-2</v>
      </c>
      <c r="B523" s="10">
        <v>-0.8</v>
      </c>
      <c r="C523" s="10">
        <v>-7.8E-2</v>
      </c>
    </row>
    <row r="524" spans="1:3" x14ac:dyDescent="0.25">
      <c r="A524" s="10">
        <v>3.1899999999999998E-2</v>
      </c>
      <c r="B524" s="10">
        <v>-2</v>
      </c>
      <c r="C524" s="10">
        <v>-6.8000000000000005E-2</v>
      </c>
    </row>
    <row r="525" spans="1:3" x14ac:dyDescent="0.25">
      <c r="A525" s="10">
        <v>3.2000000000000001E-2</v>
      </c>
      <c r="B525" s="10">
        <v>-2.2000000000000002</v>
      </c>
      <c r="C525" s="10">
        <v>-6.8000000000000005E-2</v>
      </c>
    </row>
    <row r="526" spans="1:3" x14ac:dyDescent="0.25">
      <c r="A526" s="10">
        <v>3.2099999999999997E-2</v>
      </c>
      <c r="B526" s="10">
        <v>-3.2</v>
      </c>
      <c r="C526" s="10">
        <v>-5.8000000000000003E-2</v>
      </c>
    </row>
    <row r="527" spans="1:3" x14ac:dyDescent="0.25">
      <c r="A527" s="10">
        <v>3.2199999999999999E-2</v>
      </c>
      <c r="B527" s="10">
        <v>-3.4</v>
      </c>
      <c r="C527" s="10">
        <v>-5.8000000000000003E-2</v>
      </c>
    </row>
    <row r="528" spans="1:3" x14ac:dyDescent="0.25">
      <c r="A528" s="10">
        <v>3.2300000000000002E-2</v>
      </c>
      <c r="B528" s="10">
        <v>-4.5999999999999996</v>
      </c>
      <c r="C528" s="10">
        <v>-0.05</v>
      </c>
    </row>
    <row r="529" spans="1:3" x14ac:dyDescent="0.25">
      <c r="A529" s="10">
        <v>3.2399999999999998E-2</v>
      </c>
      <c r="B529" s="10">
        <v>-4.8</v>
      </c>
      <c r="C529" s="10">
        <v>-4.8000000000000001E-2</v>
      </c>
    </row>
    <row r="530" spans="1:3" x14ac:dyDescent="0.25">
      <c r="A530" s="10">
        <v>3.2500000000000001E-2</v>
      </c>
      <c r="B530" s="10">
        <v>-6.2</v>
      </c>
      <c r="C530" s="10">
        <v>-0.04</v>
      </c>
    </row>
    <row r="531" spans="1:3" x14ac:dyDescent="0.25">
      <c r="A531" s="10">
        <v>3.2599999999999997E-2</v>
      </c>
      <c r="B531" s="10">
        <v>-6.2</v>
      </c>
      <c r="C531" s="10">
        <v>-3.7999999999999999E-2</v>
      </c>
    </row>
    <row r="532" spans="1:3" x14ac:dyDescent="0.25">
      <c r="A532" s="10">
        <v>3.27E-2</v>
      </c>
      <c r="B532" s="10">
        <v>-7.6</v>
      </c>
      <c r="C532" s="10">
        <v>-0.03</v>
      </c>
    </row>
    <row r="533" spans="1:3" x14ac:dyDescent="0.25">
      <c r="A533" s="10">
        <v>3.2800000000000003E-2</v>
      </c>
      <c r="B533" s="10">
        <v>-7.8</v>
      </c>
      <c r="C533" s="10">
        <v>-2.8000000000000001E-2</v>
      </c>
    </row>
    <row r="534" spans="1:3" x14ac:dyDescent="0.25">
      <c r="A534" s="10">
        <v>3.2899999999999999E-2</v>
      </c>
      <c r="B534" s="10">
        <v>-8.8000000000000007</v>
      </c>
      <c r="C534" s="10">
        <v>-0.02</v>
      </c>
    </row>
    <row r="535" spans="1:3" x14ac:dyDescent="0.25">
      <c r="A535" s="10">
        <v>3.3000000000000002E-2</v>
      </c>
      <c r="B535" s="10">
        <v>-8.8000000000000007</v>
      </c>
      <c r="C535" s="10">
        <v>-1.7999999999999999E-2</v>
      </c>
    </row>
    <row r="536" spans="1:3" x14ac:dyDescent="0.25">
      <c r="A536" s="10">
        <v>3.3099999999999997E-2</v>
      </c>
      <c r="B536" s="10">
        <v>-10</v>
      </c>
      <c r="C536" s="10">
        <v>-0.01</v>
      </c>
    </row>
    <row r="537" spans="1:3" x14ac:dyDescent="0.25">
      <c r="A537" s="10">
        <v>3.32E-2</v>
      </c>
      <c r="B537" s="10">
        <v>-10.4</v>
      </c>
      <c r="C537" s="10">
        <v>-0.01</v>
      </c>
    </row>
    <row r="538" spans="1:3" x14ac:dyDescent="0.25">
      <c r="A538" s="10">
        <v>3.3300000000000003E-2</v>
      </c>
      <c r="B538" s="10">
        <v>-11.2</v>
      </c>
      <c r="C538" s="10">
        <v>2E-3</v>
      </c>
    </row>
    <row r="539" spans="1:3" x14ac:dyDescent="0.25">
      <c r="A539" s="10">
        <v>3.3399999999999999E-2</v>
      </c>
      <c r="B539" s="10">
        <v>-11.6</v>
      </c>
      <c r="C539" s="10">
        <v>2E-3</v>
      </c>
    </row>
    <row r="540" spans="1:3" x14ac:dyDescent="0.25">
      <c r="A540" s="10">
        <v>3.3500000000000002E-2</v>
      </c>
      <c r="B540" s="10">
        <v>-12</v>
      </c>
      <c r="C540" s="10">
        <v>1.2E-2</v>
      </c>
    </row>
    <row r="541" spans="1:3" x14ac:dyDescent="0.25">
      <c r="A541" s="10">
        <v>3.3599999999999998E-2</v>
      </c>
      <c r="B541" s="10">
        <v>-12</v>
      </c>
      <c r="C541" s="10">
        <v>1.2E-2</v>
      </c>
    </row>
    <row r="542" spans="1:3" x14ac:dyDescent="0.25">
      <c r="A542" s="10">
        <v>3.3700000000000001E-2</v>
      </c>
      <c r="B542" s="10">
        <v>-13.6</v>
      </c>
      <c r="C542" s="10">
        <v>2.1999999999999999E-2</v>
      </c>
    </row>
    <row r="543" spans="1:3" x14ac:dyDescent="0.25">
      <c r="A543" s="10">
        <v>3.3799999999999997E-2</v>
      </c>
      <c r="B543" s="10">
        <v>-13.8</v>
      </c>
      <c r="C543" s="10">
        <v>2.1999999999999999E-2</v>
      </c>
    </row>
    <row r="544" spans="1:3" x14ac:dyDescent="0.25">
      <c r="A544" s="10">
        <v>3.39E-2</v>
      </c>
      <c r="B544" s="10">
        <v>-14.4</v>
      </c>
      <c r="C544" s="10">
        <v>3.2000000000000001E-2</v>
      </c>
    </row>
    <row r="545" spans="1:3" x14ac:dyDescent="0.25">
      <c r="A545" s="10">
        <v>3.4000000000000002E-2</v>
      </c>
      <c r="B545" s="10">
        <v>-14.6</v>
      </c>
      <c r="C545" s="10">
        <v>3.2000000000000001E-2</v>
      </c>
    </row>
    <row r="546" spans="1:3" x14ac:dyDescent="0.25">
      <c r="A546" s="10">
        <v>3.4099999999999998E-2</v>
      </c>
      <c r="B546" s="10">
        <v>-16.2</v>
      </c>
      <c r="C546" s="10">
        <v>4.2000000000000003E-2</v>
      </c>
    </row>
    <row r="547" spans="1:3" x14ac:dyDescent="0.25">
      <c r="A547" s="10">
        <v>3.4200000000000001E-2</v>
      </c>
      <c r="B547" s="10">
        <v>-16.2</v>
      </c>
      <c r="C547" s="10">
        <v>4.3999999999999997E-2</v>
      </c>
    </row>
    <row r="548" spans="1:3" x14ac:dyDescent="0.25">
      <c r="A548" s="10">
        <v>3.4299999999999997E-2</v>
      </c>
      <c r="B548" s="10">
        <v>-16.8</v>
      </c>
      <c r="C548" s="10">
        <v>5.1999999999999998E-2</v>
      </c>
    </row>
    <row r="549" spans="1:3" x14ac:dyDescent="0.25">
      <c r="A549" s="10">
        <v>3.44E-2</v>
      </c>
      <c r="B549" s="10">
        <v>-16.8</v>
      </c>
      <c r="C549" s="10">
        <v>5.3999999999999999E-2</v>
      </c>
    </row>
    <row r="550" spans="1:3" x14ac:dyDescent="0.25">
      <c r="A550" s="10">
        <v>3.4500000000000003E-2</v>
      </c>
      <c r="B550" s="10">
        <v>-17.399999999999999</v>
      </c>
      <c r="C550" s="10">
        <v>6.2E-2</v>
      </c>
    </row>
    <row r="551" spans="1:3" x14ac:dyDescent="0.25">
      <c r="A551" s="10">
        <v>3.4599999999999999E-2</v>
      </c>
      <c r="B551" s="10">
        <v>-17.399999999999999</v>
      </c>
      <c r="C551" s="10">
        <v>6.2E-2</v>
      </c>
    </row>
    <row r="552" spans="1:3" x14ac:dyDescent="0.25">
      <c r="A552" s="10">
        <v>3.4700000000000002E-2</v>
      </c>
      <c r="B552" s="10">
        <v>-18</v>
      </c>
      <c r="C552" s="10">
        <v>7.1999999999999995E-2</v>
      </c>
    </row>
    <row r="553" spans="1:3" x14ac:dyDescent="0.25">
      <c r="A553" s="10">
        <v>3.4799999999999998E-2</v>
      </c>
      <c r="B553" s="10">
        <v>-18</v>
      </c>
      <c r="C553" s="10">
        <v>7.1999999999999995E-2</v>
      </c>
    </row>
    <row r="554" spans="1:3" x14ac:dyDescent="0.25">
      <c r="A554" s="10">
        <v>3.49E-2</v>
      </c>
      <c r="B554" s="10">
        <v>-18.399999999999999</v>
      </c>
      <c r="C554" s="10">
        <v>7.8E-2</v>
      </c>
    </row>
    <row r="555" spans="1:3" x14ac:dyDescent="0.25">
      <c r="A555" s="10">
        <v>3.5000000000000003E-2</v>
      </c>
      <c r="B555" s="10">
        <v>-18.399999999999999</v>
      </c>
      <c r="C555" s="10">
        <v>7.9899999999999999E-2</v>
      </c>
    </row>
    <row r="556" spans="1:3" x14ac:dyDescent="0.25">
      <c r="A556" s="10">
        <v>3.5099999999999999E-2</v>
      </c>
      <c r="B556" s="10">
        <v>-18.8</v>
      </c>
      <c r="C556" s="10">
        <v>8.5999999999999993E-2</v>
      </c>
    </row>
    <row r="557" spans="1:3" x14ac:dyDescent="0.25">
      <c r="A557" s="10">
        <v>3.5200000000000002E-2</v>
      </c>
      <c r="B557" s="10">
        <v>-18.8</v>
      </c>
      <c r="C557" s="10">
        <v>8.7900000000000006E-2</v>
      </c>
    </row>
    <row r="558" spans="1:3" x14ac:dyDescent="0.25">
      <c r="A558" s="10">
        <v>3.5299999999999998E-2</v>
      </c>
      <c r="B558" s="10">
        <v>-19</v>
      </c>
      <c r="C558" s="10">
        <v>9.4E-2</v>
      </c>
    </row>
    <row r="559" spans="1:3" x14ac:dyDescent="0.25">
      <c r="A559" s="10">
        <v>3.5400000000000001E-2</v>
      </c>
      <c r="B559" s="10">
        <v>-19</v>
      </c>
      <c r="C559" s="10">
        <v>9.4E-2</v>
      </c>
    </row>
    <row r="560" spans="1:3" x14ac:dyDescent="0.25">
      <c r="A560" s="10">
        <v>3.5499999999999997E-2</v>
      </c>
      <c r="B560" s="10">
        <v>-19.2</v>
      </c>
      <c r="C560" s="10">
        <v>0.1</v>
      </c>
    </row>
    <row r="561" spans="1:3" x14ac:dyDescent="0.25">
      <c r="A561" s="10">
        <v>3.56E-2</v>
      </c>
      <c r="B561" s="10">
        <v>-19</v>
      </c>
      <c r="C561" s="10">
        <v>0.10199999999999999</v>
      </c>
    </row>
    <row r="562" spans="1:3" x14ac:dyDescent="0.25">
      <c r="A562" s="10">
        <v>3.5700000000000003E-2</v>
      </c>
      <c r="B562" s="10">
        <v>-19.2</v>
      </c>
      <c r="C562" s="10">
        <v>0.108</v>
      </c>
    </row>
    <row r="563" spans="1:3" x14ac:dyDescent="0.25">
      <c r="A563" s="10">
        <v>3.5799999999999998E-2</v>
      </c>
      <c r="B563" s="10">
        <v>-19</v>
      </c>
      <c r="C563" s="10">
        <v>0.108</v>
      </c>
    </row>
    <row r="564" spans="1:3" x14ac:dyDescent="0.25">
      <c r="A564" s="10">
        <v>3.5900000000000001E-2</v>
      </c>
      <c r="B564" s="10">
        <v>-19.2</v>
      </c>
      <c r="C564" s="10">
        <v>0.114</v>
      </c>
    </row>
    <row r="565" spans="1:3" x14ac:dyDescent="0.25">
      <c r="A565" s="10">
        <v>3.5999999999999997E-2</v>
      </c>
      <c r="B565" s="10">
        <v>-19.2</v>
      </c>
      <c r="C565" s="10">
        <v>0.114</v>
      </c>
    </row>
    <row r="566" spans="1:3" x14ac:dyDescent="0.25">
      <c r="A566" s="10">
        <v>3.61E-2</v>
      </c>
      <c r="B566" s="10">
        <v>-19</v>
      </c>
      <c r="C566" s="10">
        <v>0.11799999999999999</v>
      </c>
    </row>
    <row r="567" spans="1:3" x14ac:dyDescent="0.25">
      <c r="A567" s="10">
        <v>3.6200000000000003E-2</v>
      </c>
      <c r="B567" s="10">
        <v>-19.2</v>
      </c>
      <c r="C567" s="10">
        <v>0.12</v>
      </c>
    </row>
    <row r="568" spans="1:3" x14ac:dyDescent="0.25">
      <c r="A568" s="10">
        <v>3.6299999999999999E-2</v>
      </c>
      <c r="B568" s="10">
        <v>-18.8</v>
      </c>
      <c r="C568" s="10">
        <v>0.122</v>
      </c>
    </row>
    <row r="569" spans="1:3" x14ac:dyDescent="0.25">
      <c r="A569" s="10">
        <v>3.6400000000000002E-2</v>
      </c>
      <c r="B569" s="10">
        <v>-18.600000000000001</v>
      </c>
      <c r="C569" s="10">
        <v>0.124</v>
      </c>
    </row>
    <row r="570" spans="1:3" x14ac:dyDescent="0.25">
      <c r="A570" s="10">
        <v>3.6499999999999998E-2</v>
      </c>
      <c r="B570" s="10">
        <v>-19</v>
      </c>
      <c r="C570" s="10">
        <v>0.126</v>
      </c>
    </row>
    <row r="571" spans="1:3" x14ac:dyDescent="0.25">
      <c r="A571" s="10">
        <v>3.6600000000000001E-2</v>
      </c>
      <c r="B571" s="10">
        <v>-18.8</v>
      </c>
      <c r="C571" s="10">
        <v>0.126</v>
      </c>
    </row>
    <row r="572" spans="1:3" x14ac:dyDescent="0.25">
      <c r="A572" s="10">
        <v>3.6700000000000003E-2</v>
      </c>
      <c r="B572" s="10">
        <v>-18.399999999999999</v>
      </c>
      <c r="C572" s="10">
        <v>0.13</v>
      </c>
    </row>
    <row r="573" spans="1:3" x14ac:dyDescent="0.25">
      <c r="A573" s="10">
        <v>3.6799999999999999E-2</v>
      </c>
      <c r="B573" s="10">
        <v>-18.399999999999999</v>
      </c>
      <c r="C573" s="10">
        <v>0.128</v>
      </c>
    </row>
    <row r="574" spans="1:3" x14ac:dyDescent="0.25">
      <c r="A574" s="10">
        <v>3.6900000000000002E-2</v>
      </c>
      <c r="B574" s="10">
        <v>-17.8</v>
      </c>
      <c r="C574" s="10">
        <v>0.13200000000000001</v>
      </c>
    </row>
    <row r="575" spans="1:3" x14ac:dyDescent="0.25">
      <c r="A575" s="10">
        <v>3.6999999999999998E-2</v>
      </c>
      <c r="B575" s="10">
        <v>-17.8</v>
      </c>
      <c r="C575" s="10">
        <v>0.13200000000000001</v>
      </c>
    </row>
    <row r="576" spans="1:3" x14ac:dyDescent="0.25">
      <c r="A576" s="10">
        <v>3.7100000000000001E-2</v>
      </c>
      <c r="B576" s="10">
        <v>-17.2</v>
      </c>
      <c r="C576" s="10">
        <v>0.13400000000000001</v>
      </c>
    </row>
    <row r="577" spans="1:3" x14ac:dyDescent="0.25">
      <c r="A577" s="10">
        <v>3.7199999999999997E-2</v>
      </c>
      <c r="B577" s="10">
        <v>-17.2</v>
      </c>
      <c r="C577" s="10">
        <v>0.13400000000000001</v>
      </c>
    </row>
    <row r="578" spans="1:3" x14ac:dyDescent="0.25">
      <c r="A578" s="10">
        <v>3.73E-2</v>
      </c>
      <c r="B578" s="10">
        <v>-16.399999999999999</v>
      </c>
      <c r="C578" s="10">
        <v>0.13600000000000001</v>
      </c>
    </row>
    <row r="579" spans="1:3" x14ac:dyDescent="0.25">
      <c r="A579" s="10">
        <v>3.7400000000000003E-2</v>
      </c>
      <c r="B579" s="10">
        <v>-16.600000000000001</v>
      </c>
      <c r="C579" s="10">
        <v>0.13400000000000001</v>
      </c>
    </row>
    <row r="580" spans="1:3" x14ac:dyDescent="0.25">
      <c r="A580" s="10">
        <v>3.7499999999999999E-2</v>
      </c>
      <c r="B580" s="10">
        <v>-15.6</v>
      </c>
      <c r="C580" s="10">
        <v>0.13600000000000001</v>
      </c>
    </row>
    <row r="581" spans="1:3" x14ac:dyDescent="0.25">
      <c r="A581" s="10">
        <v>3.7600000000000001E-2</v>
      </c>
      <c r="B581" s="10">
        <v>-15.6</v>
      </c>
      <c r="C581" s="10">
        <v>0.13600000000000001</v>
      </c>
    </row>
    <row r="582" spans="1:3" x14ac:dyDescent="0.25">
      <c r="A582" s="10">
        <v>3.7699999999999997E-2</v>
      </c>
      <c r="B582" s="10">
        <v>-14.8</v>
      </c>
      <c r="C582" s="10">
        <v>0.13400000000000001</v>
      </c>
    </row>
    <row r="583" spans="1:3" x14ac:dyDescent="0.25">
      <c r="A583" s="10">
        <v>3.78E-2</v>
      </c>
      <c r="B583" s="10">
        <v>-14.8</v>
      </c>
      <c r="C583" s="10">
        <v>0.13400000000000001</v>
      </c>
    </row>
    <row r="584" spans="1:3" x14ac:dyDescent="0.25">
      <c r="A584" s="10">
        <v>3.7900000000000003E-2</v>
      </c>
      <c r="B584" s="10">
        <v>-14</v>
      </c>
      <c r="C584" s="10">
        <v>0.13400000000000001</v>
      </c>
    </row>
    <row r="585" spans="1:3" x14ac:dyDescent="0.25">
      <c r="A585" s="10">
        <v>3.7999999999999999E-2</v>
      </c>
      <c r="B585" s="10">
        <v>-14</v>
      </c>
      <c r="C585" s="10">
        <v>0.13400000000000001</v>
      </c>
    </row>
    <row r="586" spans="1:3" x14ac:dyDescent="0.25">
      <c r="A586" s="10">
        <v>3.8100000000000002E-2</v>
      </c>
      <c r="B586" s="10">
        <v>-12.8</v>
      </c>
      <c r="C586" s="10">
        <v>0.13200000000000001</v>
      </c>
    </row>
    <row r="587" spans="1:3" x14ac:dyDescent="0.25">
      <c r="A587" s="10">
        <v>3.8199999999999998E-2</v>
      </c>
      <c r="B587" s="10">
        <v>-12.4</v>
      </c>
      <c r="C587" s="10">
        <v>0.13</v>
      </c>
    </row>
    <row r="588" spans="1:3" x14ac:dyDescent="0.25">
      <c r="A588" s="10">
        <v>3.8300000000000001E-2</v>
      </c>
      <c r="B588" s="10">
        <v>-11.2</v>
      </c>
      <c r="C588" s="10">
        <v>0.128</v>
      </c>
    </row>
    <row r="589" spans="1:3" x14ac:dyDescent="0.25">
      <c r="A589" s="10">
        <v>3.8399999999999997E-2</v>
      </c>
      <c r="B589" s="10">
        <v>-11</v>
      </c>
      <c r="C589" s="10">
        <v>0.128</v>
      </c>
    </row>
    <row r="590" spans="1:3" x14ac:dyDescent="0.25">
      <c r="A590" s="10">
        <v>3.85E-2</v>
      </c>
      <c r="B590" s="10">
        <v>-9.8000000000000007</v>
      </c>
      <c r="C590" s="10">
        <v>0.126</v>
      </c>
    </row>
    <row r="591" spans="1:3" x14ac:dyDescent="0.25">
      <c r="A591" s="10">
        <v>3.8600000000000002E-2</v>
      </c>
      <c r="B591" s="10">
        <v>-9.8000000000000007</v>
      </c>
      <c r="C591" s="10">
        <v>0.124</v>
      </c>
    </row>
    <row r="592" spans="1:3" x14ac:dyDescent="0.25">
      <c r="A592" s="10">
        <v>3.8699999999999998E-2</v>
      </c>
      <c r="B592" s="10">
        <v>-8.6</v>
      </c>
      <c r="C592" s="10">
        <v>0.12</v>
      </c>
    </row>
    <row r="593" spans="1:3" x14ac:dyDescent="0.25">
      <c r="A593" s="10">
        <v>3.8800000000000001E-2</v>
      </c>
      <c r="B593" s="10">
        <v>-8.4</v>
      </c>
      <c r="C593" s="10">
        <v>0.12</v>
      </c>
    </row>
    <row r="594" spans="1:3" x14ac:dyDescent="0.25">
      <c r="A594" s="10">
        <v>3.8899999999999997E-2</v>
      </c>
      <c r="B594" s="10">
        <v>-7.2</v>
      </c>
      <c r="C594" s="10">
        <v>0.114</v>
      </c>
    </row>
    <row r="595" spans="1:3" x14ac:dyDescent="0.25">
      <c r="A595" s="10">
        <v>3.9E-2</v>
      </c>
      <c r="B595" s="10">
        <v>-7.2</v>
      </c>
      <c r="C595" s="10">
        <v>0.114</v>
      </c>
    </row>
    <row r="596" spans="1:3" x14ac:dyDescent="0.25">
      <c r="A596" s="10">
        <v>3.9100000000000003E-2</v>
      </c>
      <c r="B596" s="10">
        <v>-6.4</v>
      </c>
      <c r="C596" s="10">
        <v>0.11</v>
      </c>
    </row>
    <row r="597" spans="1:3" x14ac:dyDescent="0.25">
      <c r="A597" s="10">
        <v>3.9199999999999999E-2</v>
      </c>
      <c r="B597" s="10">
        <v>-6.2</v>
      </c>
      <c r="C597" s="10">
        <v>0.11</v>
      </c>
    </row>
    <row r="598" spans="1:3" x14ac:dyDescent="0.25">
      <c r="A598" s="10">
        <v>3.9300000000000002E-2</v>
      </c>
      <c r="B598" s="10">
        <v>-4.5999999999999996</v>
      </c>
      <c r="C598" s="10">
        <v>0.104</v>
      </c>
    </row>
    <row r="599" spans="1:3" x14ac:dyDescent="0.25">
      <c r="A599" s="10">
        <v>3.9399999999999998E-2</v>
      </c>
      <c r="B599" s="10">
        <v>-4.4000000000000004</v>
      </c>
      <c r="C599" s="10">
        <v>0.10199999999999999</v>
      </c>
    </row>
    <row r="600" spans="1:3" x14ac:dyDescent="0.25">
      <c r="A600" s="10">
        <v>3.95E-2</v>
      </c>
      <c r="B600" s="10">
        <v>-3.2</v>
      </c>
      <c r="C600" s="10">
        <v>9.6000000000000002E-2</v>
      </c>
    </row>
    <row r="601" spans="1:3" x14ac:dyDescent="0.25">
      <c r="A601" s="10">
        <v>3.9600000000000003E-2</v>
      </c>
      <c r="B601" s="10">
        <v>-3</v>
      </c>
      <c r="C601" s="10">
        <v>9.6000000000000002E-2</v>
      </c>
    </row>
    <row r="602" spans="1:3" x14ac:dyDescent="0.25">
      <c r="A602" s="10">
        <v>3.9699999999999999E-2</v>
      </c>
      <c r="B602" s="10">
        <v>-1.2</v>
      </c>
      <c r="C602" s="10">
        <v>8.7900000000000006E-2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602"/>
  <sheetViews>
    <sheetView workbookViewId="0">
      <selection activeCell="F7" sqref="F7"/>
    </sheetView>
  </sheetViews>
  <sheetFormatPr defaultRowHeight="15" x14ac:dyDescent="0.25"/>
  <cols>
    <col min="1" max="4" width="9.28515625" style="10" bestFit="1" customWidth="1"/>
    <col min="5" max="5" width="9.5703125" style="10" bestFit="1" customWidth="1"/>
    <col min="6" max="6" width="10.85546875" style="10" customWidth="1"/>
    <col min="7" max="7" width="9.28515625" style="10" bestFit="1" customWidth="1"/>
  </cols>
  <sheetData>
    <row r="1" spans="1:8" x14ac:dyDescent="0.25">
      <c r="A1" s="10" t="s">
        <v>48</v>
      </c>
      <c r="B1" s="10" t="s">
        <v>47</v>
      </c>
      <c r="C1" s="10" t="s">
        <v>46</v>
      </c>
      <c r="F1" s="10" t="s">
        <v>54</v>
      </c>
      <c r="G1" s="10">
        <f>G2*G3</f>
        <v>19.422755790787747</v>
      </c>
      <c r="H1" t="s">
        <v>24</v>
      </c>
    </row>
    <row r="2" spans="1:8" x14ac:dyDescent="0.25">
      <c r="A2" s="10" t="s">
        <v>45</v>
      </c>
      <c r="B2" s="10" t="s">
        <v>52</v>
      </c>
      <c r="C2" s="10" t="s">
        <v>53</v>
      </c>
      <c r="D2" s="10" t="s">
        <v>22</v>
      </c>
      <c r="E2" s="10" t="s">
        <v>27</v>
      </c>
      <c r="F2" s="10" t="s">
        <v>25</v>
      </c>
      <c r="G2" s="10">
        <f>SQRT(AVERAGE(E3:E169))</f>
        <v>15.863240830251369</v>
      </c>
      <c r="H2" t="s">
        <v>28</v>
      </c>
    </row>
    <row r="3" spans="1:8" x14ac:dyDescent="0.25">
      <c r="A3" s="10">
        <v>-2.0199999999999999E-2</v>
      </c>
      <c r="B3" s="10">
        <v>14.4</v>
      </c>
      <c r="C3" s="10">
        <v>-0.15</v>
      </c>
      <c r="D3" s="10">
        <f t="shared" ref="D3:D66" si="0">ABS(B3*C3)</f>
        <v>2.16</v>
      </c>
      <c r="E3" s="10">
        <f t="shared" ref="E3:E66" si="1">B3*B3</f>
        <v>207.36</v>
      </c>
      <c r="F3" s="10" t="s">
        <v>26</v>
      </c>
      <c r="G3" s="10">
        <f>SQRT(AVERAGE(D3:D169))</f>
        <v>1.2243876266284972</v>
      </c>
      <c r="H3" t="s">
        <v>28</v>
      </c>
    </row>
    <row r="4" spans="1:8" x14ac:dyDescent="0.25">
      <c r="A4" s="10">
        <v>-2.01E-2</v>
      </c>
      <c r="B4" s="10">
        <v>12.8</v>
      </c>
      <c r="C4" s="10">
        <v>-0.14799999999999999</v>
      </c>
      <c r="D4" s="10">
        <f t="shared" si="0"/>
        <v>1.8944000000000001</v>
      </c>
      <c r="E4" s="10">
        <f t="shared" si="1"/>
        <v>163.84000000000003</v>
      </c>
      <c r="F4" s="10" t="s">
        <v>49</v>
      </c>
      <c r="G4" s="10">
        <f ca="1">VALUE(MID(G6,1+FIND("-",G6),3))</f>
        <v>4.5</v>
      </c>
      <c r="H4" t="s">
        <v>50</v>
      </c>
    </row>
    <row r="5" spans="1:8" x14ac:dyDescent="0.25">
      <c r="A5" s="10">
        <v>-0.02</v>
      </c>
      <c r="B5" s="10">
        <v>12.8</v>
      </c>
      <c r="C5" s="10">
        <v>-0.14799999999999999</v>
      </c>
      <c r="D5" s="10">
        <f t="shared" si="0"/>
        <v>1.8944000000000001</v>
      </c>
      <c r="E5" s="10">
        <f t="shared" si="1"/>
        <v>163.84000000000003</v>
      </c>
      <c r="F5" s="10" t="s">
        <v>55</v>
      </c>
      <c r="G5" s="10">
        <f>A169-A3</f>
        <v>1.66E-2</v>
      </c>
    </row>
    <row r="6" spans="1:8" x14ac:dyDescent="0.25">
      <c r="A6" s="10">
        <v>-1.9900000000000001E-2</v>
      </c>
      <c r="B6" s="10">
        <v>11.6</v>
      </c>
      <c r="C6" s="10">
        <v>-0.14399999999999999</v>
      </c>
      <c r="D6" s="10">
        <f t="shared" si="0"/>
        <v>1.6703999999999999</v>
      </c>
      <c r="E6" s="10">
        <f t="shared" si="1"/>
        <v>134.56</v>
      </c>
      <c r="F6" s="10" t="s">
        <v>56</v>
      </c>
      <c r="G6" t="str">
        <f ca="1">MID(CELL("filename",A1),FIND("]",CELL("filename",A1))+1,255)</f>
        <v>Test3-4.5A</v>
      </c>
    </row>
    <row r="7" spans="1:8" x14ac:dyDescent="0.25">
      <c r="A7" s="10">
        <v>-1.9800000000000002E-2</v>
      </c>
      <c r="B7" s="10">
        <v>11.2</v>
      </c>
      <c r="C7" s="10">
        <v>-0.14199999999999999</v>
      </c>
      <c r="D7" s="10">
        <f t="shared" si="0"/>
        <v>1.5903999999999998</v>
      </c>
      <c r="E7" s="10">
        <f t="shared" si="1"/>
        <v>125.43999999999998</v>
      </c>
    </row>
    <row r="8" spans="1:8" x14ac:dyDescent="0.25">
      <c r="A8" s="10">
        <v>-1.9699999999999999E-2</v>
      </c>
      <c r="B8" s="10">
        <v>10</v>
      </c>
      <c r="C8" s="10">
        <v>-0.13800000000000001</v>
      </c>
      <c r="D8" s="10">
        <f t="shared" si="0"/>
        <v>1.3800000000000001</v>
      </c>
      <c r="E8" s="10">
        <f t="shared" si="1"/>
        <v>100</v>
      </c>
    </row>
    <row r="9" spans="1:8" x14ac:dyDescent="0.25">
      <c r="A9" s="10">
        <v>-1.9599999999999999E-2</v>
      </c>
      <c r="B9" s="10">
        <v>9.6</v>
      </c>
      <c r="C9" s="10">
        <v>-0.13800000000000001</v>
      </c>
      <c r="D9" s="10">
        <f t="shared" si="0"/>
        <v>1.3248</v>
      </c>
      <c r="E9" s="10">
        <f t="shared" si="1"/>
        <v>92.16</v>
      </c>
    </row>
    <row r="10" spans="1:8" x14ac:dyDescent="0.25">
      <c r="A10" s="10">
        <v>-1.95E-2</v>
      </c>
      <c r="B10" s="10">
        <v>8.4</v>
      </c>
      <c r="C10" s="10">
        <v>-0.13200000000000001</v>
      </c>
      <c r="D10" s="10">
        <f t="shared" si="0"/>
        <v>1.1088</v>
      </c>
      <c r="E10" s="10">
        <f t="shared" si="1"/>
        <v>70.56</v>
      </c>
    </row>
    <row r="11" spans="1:8" x14ac:dyDescent="0.25">
      <c r="A11" s="10">
        <v>-1.9400000000000001E-2</v>
      </c>
      <c r="B11" s="10">
        <v>8.4</v>
      </c>
      <c r="C11" s="10">
        <v>-0.13200000000000001</v>
      </c>
      <c r="D11" s="10">
        <f t="shared" si="0"/>
        <v>1.1088</v>
      </c>
      <c r="E11" s="10">
        <f t="shared" si="1"/>
        <v>70.56</v>
      </c>
    </row>
    <row r="12" spans="1:8" x14ac:dyDescent="0.25">
      <c r="A12" s="10">
        <v>-1.9300000000000001E-2</v>
      </c>
      <c r="B12" s="10">
        <v>7.6</v>
      </c>
      <c r="C12" s="10">
        <v>-0.126</v>
      </c>
      <c r="D12" s="10">
        <f t="shared" si="0"/>
        <v>0.95760000000000001</v>
      </c>
      <c r="E12" s="10">
        <f t="shared" si="1"/>
        <v>57.76</v>
      </c>
    </row>
    <row r="13" spans="1:8" x14ac:dyDescent="0.25">
      <c r="A13" s="10">
        <v>-1.9199999999999998E-2</v>
      </c>
      <c r="B13" s="10">
        <v>7.6</v>
      </c>
      <c r="C13" s="10">
        <v>-0.126</v>
      </c>
      <c r="D13" s="10">
        <f t="shared" si="0"/>
        <v>0.95760000000000001</v>
      </c>
      <c r="E13" s="10">
        <f t="shared" si="1"/>
        <v>57.76</v>
      </c>
    </row>
    <row r="14" spans="1:8" x14ac:dyDescent="0.25">
      <c r="A14" s="10">
        <v>-1.9099999999999999E-2</v>
      </c>
      <c r="B14" s="10">
        <v>5.6</v>
      </c>
      <c r="C14" s="10">
        <v>-0.12</v>
      </c>
      <c r="D14" s="10">
        <f t="shared" si="0"/>
        <v>0.67199999999999993</v>
      </c>
      <c r="E14" s="10">
        <f t="shared" si="1"/>
        <v>31.359999999999996</v>
      </c>
    </row>
    <row r="15" spans="1:8" x14ac:dyDescent="0.25">
      <c r="A15" s="10">
        <v>-1.9E-2</v>
      </c>
      <c r="B15" s="10">
        <v>5.6</v>
      </c>
      <c r="C15" s="10">
        <v>-0.11799999999999999</v>
      </c>
      <c r="D15" s="10">
        <f t="shared" si="0"/>
        <v>0.66079999999999994</v>
      </c>
      <c r="E15" s="10">
        <f t="shared" si="1"/>
        <v>31.359999999999996</v>
      </c>
    </row>
    <row r="16" spans="1:8" x14ac:dyDescent="0.25">
      <c r="A16" s="10">
        <v>-1.89E-2</v>
      </c>
      <c r="B16" s="10">
        <v>4</v>
      </c>
      <c r="C16" s="10">
        <v>-0.112</v>
      </c>
      <c r="D16" s="10">
        <f t="shared" si="0"/>
        <v>0.44800000000000001</v>
      </c>
      <c r="E16" s="10">
        <f t="shared" si="1"/>
        <v>16</v>
      </c>
    </row>
    <row r="17" spans="1:5" x14ac:dyDescent="0.25">
      <c r="A17" s="10">
        <v>-1.8800000000000001E-2</v>
      </c>
      <c r="B17" s="10">
        <v>3.6</v>
      </c>
      <c r="C17" s="10">
        <v>-0.11</v>
      </c>
      <c r="D17" s="10">
        <f t="shared" si="0"/>
        <v>0.39600000000000002</v>
      </c>
      <c r="E17" s="10">
        <f t="shared" si="1"/>
        <v>12.96</v>
      </c>
    </row>
    <row r="18" spans="1:5" x14ac:dyDescent="0.25">
      <c r="A18" s="10">
        <v>-1.8700000000000001E-2</v>
      </c>
      <c r="B18" s="10">
        <v>2</v>
      </c>
      <c r="C18" s="10">
        <v>-0.10199999999999999</v>
      </c>
      <c r="D18" s="10">
        <f t="shared" si="0"/>
        <v>0.20399999999999999</v>
      </c>
      <c r="E18" s="10">
        <f t="shared" si="1"/>
        <v>4</v>
      </c>
    </row>
    <row r="19" spans="1:5" x14ac:dyDescent="0.25">
      <c r="A19" s="10">
        <v>-1.8599999999999998E-2</v>
      </c>
      <c r="B19" s="10">
        <v>2</v>
      </c>
      <c r="C19" s="10">
        <v>-0.10199999999999999</v>
      </c>
      <c r="D19" s="10">
        <f t="shared" si="0"/>
        <v>0.20399999999999999</v>
      </c>
      <c r="E19" s="10">
        <f t="shared" si="1"/>
        <v>4</v>
      </c>
    </row>
    <row r="20" spans="1:5" x14ac:dyDescent="0.25">
      <c r="A20" s="10">
        <v>-1.8499999999999999E-2</v>
      </c>
      <c r="B20" s="10">
        <v>0.4</v>
      </c>
      <c r="C20" s="10">
        <v>-9.4E-2</v>
      </c>
      <c r="D20" s="10">
        <f t="shared" si="0"/>
        <v>3.7600000000000001E-2</v>
      </c>
      <c r="E20" s="10">
        <f t="shared" si="1"/>
        <v>0.16000000000000003</v>
      </c>
    </row>
    <row r="21" spans="1:5" x14ac:dyDescent="0.25">
      <c r="A21" s="10">
        <v>-1.84E-2</v>
      </c>
      <c r="B21" s="10">
        <v>0</v>
      </c>
      <c r="C21" s="10">
        <v>-9.1999999999999998E-2</v>
      </c>
      <c r="D21" s="10">
        <f t="shared" si="0"/>
        <v>0</v>
      </c>
      <c r="E21" s="10">
        <f t="shared" si="1"/>
        <v>0</v>
      </c>
    </row>
    <row r="22" spans="1:5" x14ac:dyDescent="0.25">
      <c r="A22" s="10">
        <v>-1.83E-2</v>
      </c>
      <c r="B22" s="10">
        <v>-1.6</v>
      </c>
      <c r="C22" s="10">
        <v>-8.4000000000000005E-2</v>
      </c>
      <c r="D22" s="10">
        <f t="shared" si="0"/>
        <v>0.13440000000000002</v>
      </c>
      <c r="E22" s="10">
        <f t="shared" si="1"/>
        <v>2.5600000000000005</v>
      </c>
    </row>
    <row r="23" spans="1:5" x14ac:dyDescent="0.25">
      <c r="A23" s="10">
        <v>-1.8200000000000001E-2</v>
      </c>
      <c r="B23" s="10">
        <v>-1.6</v>
      </c>
      <c r="C23" s="10">
        <v>-8.4000000000000005E-2</v>
      </c>
      <c r="D23" s="10">
        <f t="shared" si="0"/>
        <v>0.13440000000000002</v>
      </c>
      <c r="E23" s="10">
        <f t="shared" si="1"/>
        <v>2.5600000000000005</v>
      </c>
    </row>
    <row r="24" spans="1:5" x14ac:dyDescent="0.25">
      <c r="A24" s="10">
        <v>-1.8100000000000002E-2</v>
      </c>
      <c r="B24" s="10">
        <v>-3.2</v>
      </c>
      <c r="C24" s="10">
        <v>-7.3999999999999996E-2</v>
      </c>
      <c r="D24" s="10">
        <f t="shared" si="0"/>
        <v>0.23680000000000001</v>
      </c>
      <c r="E24" s="10">
        <f t="shared" si="1"/>
        <v>10.240000000000002</v>
      </c>
    </row>
    <row r="25" spans="1:5" x14ac:dyDescent="0.25">
      <c r="A25" s="10">
        <v>-1.7999999999999999E-2</v>
      </c>
      <c r="B25" s="10">
        <v>-3.6</v>
      </c>
      <c r="C25" s="10">
        <v>-7.3999999999999996E-2</v>
      </c>
      <c r="D25" s="10">
        <f t="shared" si="0"/>
        <v>0.26639999999999997</v>
      </c>
      <c r="E25" s="10">
        <f t="shared" si="1"/>
        <v>12.96</v>
      </c>
    </row>
    <row r="26" spans="1:5" x14ac:dyDescent="0.25">
      <c r="A26" s="10">
        <v>-1.7899999999999999E-2</v>
      </c>
      <c r="B26" s="10">
        <v>-5.2</v>
      </c>
      <c r="C26" s="10">
        <v>-6.4000000000000001E-2</v>
      </c>
      <c r="D26" s="10">
        <f t="shared" si="0"/>
        <v>0.33280000000000004</v>
      </c>
      <c r="E26" s="10">
        <f t="shared" si="1"/>
        <v>27.040000000000003</v>
      </c>
    </row>
    <row r="27" spans="1:5" x14ac:dyDescent="0.25">
      <c r="A27" s="10">
        <v>-1.78E-2</v>
      </c>
      <c r="B27" s="10">
        <v>-5.2</v>
      </c>
      <c r="C27" s="10">
        <v>-6.2E-2</v>
      </c>
      <c r="D27" s="10">
        <f t="shared" si="0"/>
        <v>0.32240000000000002</v>
      </c>
      <c r="E27" s="10">
        <f t="shared" si="1"/>
        <v>27.040000000000003</v>
      </c>
    </row>
    <row r="28" spans="1:5" x14ac:dyDescent="0.25">
      <c r="A28" s="10">
        <v>-1.77E-2</v>
      </c>
      <c r="B28" s="10">
        <v>-6.4</v>
      </c>
      <c r="C28" s="10">
        <v>-5.1999999999999998E-2</v>
      </c>
      <c r="D28" s="10">
        <f t="shared" si="0"/>
        <v>0.33279999999999998</v>
      </c>
      <c r="E28" s="10">
        <f t="shared" si="1"/>
        <v>40.960000000000008</v>
      </c>
    </row>
    <row r="29" spans="1:5" x14ac:dyDescent="0.25">
      <c r="A29" s="10">
        <v>-1.7600000000000001E-2</v>
      </c>
      <c r="B29" s="10">
        <v>-6.4</v>
      </c>
      <c r="C29" s="10">
        <v>-5.1999999999999998E-2</v>
      </c>
      <c r="D29" s="10">
        <f t="shared" si="0"/>
        <v>0.33279999999999998</v>
      </c>
      <c r="E29" s="10">
        <f t="shared" si="1"/>
        <v>40.960000000000008</v>
      </c>
    </row>
    <row r="30" spans="1:5" x14ac:dyDescent="0.25">
      <c r="A30" s="10">
        <v>-1.7500000000000002E-2</v>
      </c>
      <c r="B30" s="10">
        <v>-7.6</v>
      </c>
      <c r="C30" s="10">
        <v>-4.2000000000000003E-2</v>
      </c>
      <c r="D30" s="10">
        <f t="shared" si="0"/>
        <v>0.31919999999999998</v>
      </c>
      <c r="E30" s="10">
        <f t="shared" si="1"/>
        <v>57.76</v>
      </c>
    </row>
    <row r="31" spans="1:5" x14ac:dyDescent="0.25">
      <c r="A31" s="10">
        <v>-1.7399999999999999E-2</v>
      </c>
      <c r="B31" s="10">
        <v>-8</v>
      </c>
      <c r="C31" s="10">
        <v>-0.04</v>
      </c>
      <c r="D31" s="10">
        <f t="shared" si="0"/>
        <v>0.32</v>
      </c>
      <c r="E31" s="10">
        <f t="shared" si="1"/>
        <v>64</v>
      </c>
    </row>
    <row r="32" spans="1:5" x14ac:dyDescent="0.25">
      <c r="A32" s="10">
        <v>-1.7299999999999999E-2</v>
      </c>
      <c r="B32" s="10">
        <v>-9.1999999999999993</v>
      </c>
      <c r="C32" s="10">
        <v>-0.03</v>
      </c>
      <c r="D32" s="10">
        <f t="shared" si="0"/>
        <v>0.27599999999999997</v>
      </c>
      <c r="E32" s="10">
        <f t="shared" si="1"/>
        <v>84.639999999999986</v>
      </c>
    </row>
    <row r="33" spans="1:5" x14ac:dyDescent="0.25">
      <c r="A33" s="10">
        <v>-1.72E-2</v>
      </c>
      <c r="B33" s="10">
        <v>-9.1999999999999993</v>
      </c>
      <c r="C33" s="10">
        <v>-2.8000000000000001E-2</v>
      </c>
      <c r="D33" s="10">
        <f t="shared" si="0"/>
        <v>0.2576</v>
      </c>
      <c r="E33" s="10">
        <f t="shared" si="1"/>
        <v>84.639999999999986</v>
      </c>
    </row>
    <row r="34" spans="1:5" x14ac:dyDescent="0.25">
      <c r="A34" s="10">
        <v>-1.7100000000000001E-2</v>
      </c>
      <c r="B34" s="10">
        <v>-10.8</v>
      </c>
      <c r="C34" s="10">
        <v>-0.02</v>
      </c>
      <c r="D34" s="10">
        <f t="shared" si="0"/>
        <v>0.21600000000000003</v>
      </c>
      <c r="E34" s="10">
        <f t="shared" si="1"/>
        <v>116.64000000000001</v>
      </c>
    </row>
    <row r="35" spans="1:5" x14ac:dyDescent="0.25">
      <c r="A35" s="10">
        <v>-1.7000000000000001E-2</v>
      </c>
      <c r="B35" s="10">
        <v>-11.2</v>
      </c>
      <c r="C35" s="10">
        <v>-1.7999999999999999E-2</v>
      </c>
      <c r="D35" s="10">
        <f t="shared" si="0"/>
        <v>0.20159999999999997</v>
      </c>
      <c r="E35" s="10">
        <f t="shared" si="1"/>
        <v>125.43999999999998</v>
      </c>
    </row>
    <row r="36" spans="1:5" x14ac:dyDescent="0.25">
      <c r="A36" s="10">
        <v>-1.6899999999999998E-2</v>
      </c>
      <c r="B36" s="10">
        <v>-12.4</v>
      </c>
      <c r="C36" s="10">
        <v>-8.0000000000000002E-3</v>
      </c>
      <c r="D36" s="10">
        <f t="shared" si="0"/>
        <v>9.920000000000001E-2</v>
      </c>
      <c r="E36" s="10">
        <f t="shared" si="1"/>
        <v>153.76000000000002</v>
      </c>
    </row>
    <row r="37" spans="1:5" x14ac:dyDescent="0.25">
      <c r="A37" s="10">
        <v>-1.6799999999999999E-2</v>
      </c>
      <c r="B37" s="10">
        <v>-12.8</v>
      </c>
      <c r="C37" s="10">
        <v>-6.0000000000000001E-3</v>
      </c>
      <c r="D37" s="10">
        <f t="shared" si="0"/>
        <v>7.6800000000000007E-2</v>
      </c>
      <c r="E37" s="10">
        <f t="shared" si="1"/>
        <v>163.84000000000003</v>
      </c>
    </row>
    <row r="38" spans="1:5" x14ac:dyDescent="0.25">
      <c r="A38" s="10">
        <v>-1.67E-2</v>
      </c>
      <c r="B38" s="10">
        <v>-14</v>
      </c>
      <c r="C38" s="10">
        <v>6.0000000000000001E-3</v>
      </c>
      <c r="D38" s="10">
        <f t="shared" si="0"/>
        <v>8.4000000000000005E-2</v>
      </c>
      <c r="E38" s="10">
        <f t="shared" si="1"/>
        <v>196</v>
      </c>
    </row>
    <row r="39" spans="1:5" x14ac:dyDescent="0.25">
      <c r="A39" s="10">
        <v>-1.66E-2</v>
      </c>
      <c r="B39" s="10">
        <v>-13.2</v>
      </c>
      <c r="C39" s="10">
        <v>8.0000000000000002E-3</v>
      </c>
      <c r="D39" s="10">
        <f t="shared" si="0"/>
        <v>0.1056</v>
      </c>
      <c r="E39" s="10">
        <f t="shared" si="1"/>
        <v>174.23999999999998</v>
      </c>
    </row>
    <row r="40" spans="1:5" x14ac:dyDescent="0.25">
      <c r="A40" s="10">
        <v>-1.6500000000000001E-2</v>
      </c>
      <c r="B40" s="10">
        <v>-14.8</v>
      </c>
      <c r="C40" s="10">
        <v>1.7999999999999999E-2</v>
      </c>
      <c r="D40" s="10">
        <f t="shared" si="0"/>
        <v>0.26639999999999997</v>
      </c>
      <c r="E40" s="10">
        <f t="shared" si="1"/>
        <v>219.04000000000002</v>
      </c>
    </row>
    <row r="41" spans="1:5" x14ac:dyDescent="0.25">
      <c r="A41" s="10">
        <v>-1.6400000000000001E-2</v>
      </c>
      <c r="B41" s="10">
        <v>-14.8</v>
      </c>
      <c r="C41" s="10">
        <v>1.7999999999999999E-2</v>
      </c>
      <c r="D41" s="10">
        <f t="shared" si="0"/>
        <v>0.26639999999999997</v>
      </c>
      <c r="E41" s="10">
        <f t="shared" si="1"/>
        <v>219.04000000000002</v>
      </c>
    </row>
    <row r="42" spans="1:5" x14ac:dyDescent="0.25">
      <c r="A42" s="10">
        <v>-1.6299999999999999E-2</v>
      </c>
      <c r="B42" s="10">
        <v>-16.399999999999999</v>
      </c>
      <c r="C42" s="10">
        <v>2.8000000000000001E-2</v>
      </c>
      <c r="D42" s="10">
        <f t="shared" si="0"/>
        <v>0.4592</v>
      </c>
      <c r="E42" s="10">
        <f t="shared" si="1"/>
        <v>268.95999999999998</v>
      </c>
    </row>
    <row r="43" spans="1:5" x14ac:dyDescent="0.25">
      <c r="A43" s="10">
        <v>-1.6199999999999999E-2</v>
      </c>
      <c r="B43" s="10">
        <v>-16.399999999999999</v>
      </c>
      <c r="C43" s="10">
        <v>0.03</v>
      </c>
      <c r="D43" s="10">
        <f t="shared" si="0"/>
        <v>0.49199999999999994</v>
      </c>
      <c r="E43" s="10">
        <f t="shared" si="1"/>
        <v>268.95999999999998</v>
      </c>
    </row>
    <row r="44" spans="1:5" x14ac:dyDescent="0.25">
      <c r="A44" s="10">
        <v>-1.61E-2</v>
      </c>
      <c r="B44" s="10">
        <v>-17.600000000000001</v>
      </c>
      <c r="C44" s="10">
        <v>0.04</v>
      </c>
      <c r="D44" s="10">
        <f t="shared" si="0"/>
        <v>0.70400000000000007</v>
      </c>
      <c r="E44" s="10">
        <f t="shared" si="1"/>
        <v>309.76000000000005</v>
      </c>
    </row>
    <row r="45" spans="1:5" x14ac:dyDescent="0.25">
      <c r="A45" s="10">
        <v>-1.6E-2</v>
      </c>
      <c r="B45" s="10">
        <v>-17.600000000000001</v>
      </c>
      <c r="C45" s="10">
        <v>4.2000000000000003E-2</v>
      </c>
      <c r="D45" s="10">
        <f t="shared" si="0"/>
        <v>0.73920000000000008</v>
      </c>
      <c r="E45" s="10">
        <f t="shared" si="1"/>
        <v>309.76000000000005</v>
      </c>
    </row>
    <row r="46" spans="1:5" x14ac:dyDescent="0.25">
      <c r="A46" s="10">
        <v>-1.5900000000000001E-2</v>
      </c>
      <c r="B46" s="10">
        <v>-19.2</v>
      </c>
      <c r="C46" s="10">
        <v>5.1999999999999998E-2</v>
      </c>
      <c r="D46" s="10">
        <f t="shared" si="0"/>
        <v>0.99839999999999995</v>
      </c>
      <c r="E46" s="10">
        <f t="shared" si="1"/>
        <v>368.64</v>
      </c>
    </row>
    <row r="47" spans="1:5" x14ac:dyDescent="0.25">
      <c r="A47" s="10">
        <v>-1.5800000000000002E-2</v>
      </c>
      <c r="B47" s="10">
        <v>-19.2</v>
      </c>
      <c r="C47" s="10">
        <v>5.1999999999999998E-2</v>
      </c>
      <c r="D47" s="10">
        <f t="shared" si="0"/>
        <v>0.99839999999999995</v>
      </c>
      <c r="E47" s="10">
        <f t="shared" si="1"/>
        <v>368.64</v>
      </c>
    </row>
    <row r="48" spans="1:5" x14ac:dyDescent="0.25">
      <c r="A48" s="10">
        <v>-1.5699999999999999E-2</v>
      </c>
      <c r="B48" s="10">
        <v>-19.600000000000001</v>
      </c>
      <c r="C48" s="10">
        <v>6.2E-2</v>
      </c>
      <c r="D48" s="10">
        <f t="shared" si="0"/>
        <v>1.2152000000000001</v>
      </c>
      <c r="E48" s="10">
        <f t="shared" si="1"/>
        <v>384.16000000000008</v>
      </c>
    </row>
    <row r="49" spans="1:5" x14ac:dyDescent="0.25">
      <c r="A49" s="10">
        <v>-1.5599999999999999E-2</v>
      </c>
      <c r="B49" s="10">
        <v>-19.600000000000001</v>
      </c>
      <c r="C49" s="10">
        <v>6.4000000000000001E-2</v>
      </c>
      <c r="D49" s="10">
        <f t="shared" si="0"/>
        <v>1.2544000000000002</v>
      </c>
      <c r="E49" s="10">
        <f t="shared" si="1"/>
        <v>384.16000000000008</v>
      </c>
    </row>
    <row r="50" spans="1:5" x14ac:dyDescent="0.25">
      <c r="A50" s="10">
        <v>-1.55E-2</v>
      </c>
      <c r="B50" s="10">
        <v>-20.399999999999999</v>
      </c>
      <c r="C50" s="10">
        <v>7.1999999999999995E-2</v>
      </c>
      <c r="D50" s="10">
        <f t="shared" si="0"/>
        <v>1.4687999999999999</v>
      </c>
      <c r="E50" s="10">
        <f t="shared" si="1"/>
        <v>416.15999999999997</v>
      </c>
    </row>
    <row r="51" spans="1:5" x14ac:dyDescent="0.25">
      <c r="A51" s="10">
        <v>-1.54E-2</v>
      </c>
      <c r="B51" s="10">
        <v>-20.399999999999999</v>
      </c>
      <c r="C51" s="10">
        <v>7.3999999999999996E-2</v>
      </c>
      <c r="D51" s="10">
        <f t="shared" si="0"/>
        <v>1.5095999999999998</v>
      </c>
      <c r="E51" s="10">
        <f t="shared" si="1"/>
        <v>416.15999999999997</v>
      </c>
    </row>
    <row r="52" spans="1:5" x14ac:dyDescent="0.25">
      <c r="A52" s="10">
        <v>-1.5299999999999999E-2</v>
      </c>
      <c r="B52" s="10">
        <v>-21.2</v>
      </c>
      <c r="C52" s="10">
        <v>8.1900000000000001E-2</v>
      </c>
      <c r="D52" s="10">
        <f t="shared" si="0"/>
        <v>1.73628</v>
      </c>
      <c r="E52" s="10">
        <f t="shared" si="1"/>
        <v>449.44</v>
      </c>
    </row>
    <row r="53" spans="1:5" x14ac:dyDescent="0.25">
      <c r="A53" s="10">
        <v>-1.52E-2</v>
      </c>
      <c r="B53" s="10">
        <v>-21.2</v>
      </c>
      <c r="C53" s="10">
        <v>8.4000000000000005E-2</v>
      </c>
      <c r="D53" s="10">
        <f t="shared" si="0"/>
        <v>1.7808000000000002</v>
      </c>
      <c r="E53" s="10">
        <f t="shared" si="1"/>
        <v>449.44</v>
      </c>
    </row>
    <row r="54" spans="1:5" x14ac:dyDescent="0.25">
      <c r="A54" s="10">
        <v>-1.5100000000000001E-2</v>
      </c>
      <c r="B54" s="10">
        <v>-21.6</v>
      </c>
      <c r="C54" s="10">
        <v>9.1999999999999998E-2</v>
      </c>
      <c r="D54" s="10">
        <f t="shared" si="0"/>
        <v>1.9872000000000001</v>
      </c>
      <c r="E54" s="10">
        <f t="shared" si="1"/>
        <v>466.56000000000006</v>
      </c>
    </row>
    <row r="55" spans="1:5" x14ac:dyDescent="0.25">
      <c r="A55" s="10">
        <v>-1.4999999999999999E-2</v>
      </c>
      <c r="B55" s="10">
        <v>-21.2</v>
      </c>
      <c r="C55" s="10">
        <v>9.4E-2</v>
      </c>
      <c r="D55" s="10">
        <f t="shared" si="0"/>
        <v>1.9927999999999999</v>
      </c>
      <c r="E55" s="10">
        <f t="shared" si="1"/>
        <v>449.44</v>
      </c>
    </row>
    <row r="56" spans="1:5" x14ac:dyDescent="0.25">
      <c r="A56" s="10">
        <v>-1.49E-2</v>
      </c>
      <c r="B56" s="10">
        <v>-22</v>
      </c>
      <c r="C56" s="10">
        <v>0.10199999999999999</v>
      </c>
      <c r="D56" s="10">
        <f t="shared" si="0"/>
        <v>2.2439999999999998</v>
      </c>
      <c r="E56" s="10">
        <f t="shared" si="1"/>
        <v>484</v>
      </c>
    </row>
    <row r="57" spans="1:5" x14ac:dyDescent="0.25">
      <c r="A57" s="10">
        <v>-1.4800000000000001E-2</v>
      </c>
      <c r="B57" s="10">
        <v>-21.6</v>
      </c>
      <c r="C57" s="10">
        <v>0.10199999999999999</v>
      </c>
      <c r="D57" s="10">
        <f t="shared" si="0"/>
        <v>2.2031999999999998</v>
      </c>
      <c r="E57" s="10">
        <f t="shared" si="1"/>
        <v>466.56000000000006</v>
      </c>
    </row>
    <row r="58" spans="1:5" x14ac:dyDescent="0.25">
      <c r="A58" s="10">
        <v>-1.47E-2</v>
      </c>
      <c r="B58" s="10">
        <v>-22</v>
      </c>
      <c r="C58" s="10">
        <v>0.11</v>
      </c>
      <c r="D58" s="10">
        <f t="shared" si="0"/>
        <v>2.42</v>
      </c>
      <c r="E58" s="10">
        <f t="shared" si="1"/>
        <v>484</v>
      </c>
    </row>
    <row r="59" spans="1:5" x14ac:dyDescent="0.25">
      <c r="A59" s="10">
        <v>-1.46E-2</v>
      </c>
      <c r="B59" s="10">
        <v>-22</v>
      </c>
      <c r="C59" s="10">
        <v>0.11</v>
      </c>
      <c r="D59" s="10">
        <f t="shared" si="0"/>
        <v>2.42</v>
      </c>
      <c r="E59" s="10">
        <f t="shared" si="1"/>
        <v>484</v>
      </c>
    </row>
    <row r="60" spans="1:5" x14ac:dyDescent="0.25">
      <c r="A60" s="10">
        <v>-1.4500000000000001E-2</v>
      </c>
      <c r="B60" s="10">
        <v>-21.6</v>
      </c>
      <c r="C60" s="10">
        <v>0.11799999999999999</v>
      </c>
      <c r="D60" s="10">
        <f t="shared" si="0"/>
        <v>2.5488</v>
      </c>
      <c r="E60" s="10">
        <f t="shared" si="1"/>
        <v>466.56000000000006</v>
      </c>
    </row>
    <row r="61" spans="1:5" x14ac:dyDescent="0.25">
      <c r="A61" s="10">
        <v>-1.44E-2</v>
      </c>
      <c r="B61" s="10">
        <v>-22.4</v>
      </c>
      <c r="C61" s="10">
        <v>0.11799999999999999</v>
      </c>
      <c r="D61" s="10">
        <f t="shared" si="0"/>
        <v>2.6431999999999998</v>
      </c>
      <c r="E61" s="10">
        <f t="shared" si="1"/>
        <v>501.75999999999993</v>
      </c>
    </row>
    <row r="62" spans="1:5" x14ac:dyDescent="0.25">
      <c r="A62" s="10">
        <v>-1.43E-2</v>
      </c>
      <c r="B62" s="10">
        <v>-21.6</v>
      </c>
      <c r="C62" s="10">
        <v>0.124</v>
      </c>
      <c r="D62" s="10">
        <f t="shared" si="0"/>
        <v>2.6784000000000003</v>
      </c>
      <c r="E62" s="10">
        <f t="shared" si="1"/>
        <v>466.56000000000006</v>
      </c>
    </row>
    <row r="63" spans="1:5" x14ac:dyDescent="0.25">
      <c r="A63" s="10">
        <v>-1.4200000000000001E-2</v>
      </c>
      <c r="B63" s="10">
        <v>-22</v>
      </c>
      <c r="C63" s="10">
        <v>0.126</v>
      </c>
      <c r="D63" s="10">
        <f t="shared" si="0"/>
        <v>2.7720000000000002</v>
      </c>
      <c r="E63" s="10">
        <f t="shared" si="1"/>
        <v>484</v>
      </c>
    </row>
    <row r="64" spans="1:5" x14ac:dyDescent="0.25">
      <c r="A64" s="10">
        <v>-1.41E-2</v>
      </c>
      <c r="B64" s="10">
        <v>-21.6</v>
      </c>
      <c r="C64" s="10">
        <v>0.13</v>
      </c>
      <c r="D64" s="10">
        <f t="shared" si="0"/>
        <v>2.8080000000000003</v>
      </c>
      <c r="E64" s="10">
        <f t="shared" si="1"/>
        <v>466.56000000000006</v>
      </c>
    </row>
    <row r="65" spans="1:5" x14ac:dyDescent="0.25">
      <c r="A65" s="10">
        <v>-1.4E-2</v>
      </c>
      <c r="B65" s="10">
        <v>-22</v>
      </c>
      <c r="C65" s="10">
        <v>0.13</v>
      </c>
      <c r="D65" s="10">
        <f t="shared" si="0"/>
        <v>2.8600000000000003</v>
      </c>
      <c r="E65" s="10">
        <f t="shared" si="1"/>
        <v>484</v>
      </c>
    </row>
    <row r="66" spans="1:5" x14ac:dyDescent="0.25">
      <c r="A66" s="10">
        <v>-1.3899999999999999E-2</v>
      </c>
      <c r="B66" s="10">
        <v>-21.6</v>
      </c>
      <c r="C66" s="10">
        <v>0.13600000000000001</v>
      </c>
      <c r="D66" s="10">
        <f t="shared" si="0"/>
        <v>2.9376000000000002</v>
      </c>
      <c r="E66" s="10">
        <f t="shared" si="1"/>
        <v>466.56000000000006</v>
      </c>
    </row>
    <row r="67" spans="1:5" x14ac:dyDescent="0.25">
      <c r="A67" s="10">
        <v>-1.38E-2</v>
      </c>
      <c r="B67" s="10">
        <v>-22</v>
      </c>
      <c r="C67" s="10">
        <v>0.13600000000000001</v>
      </c>
      <c r="D67" s="10">
        <f t="shared" ref="D67:D130" si="2">ABS(B67*C67)</f>
        <v>2.992</v>
      </c>
      <c r="E67" s="10">
        <f t="shared" ref="E67:E130" si="3">B67*B67</f>
        <v>484</v>
      </c>
    </row>
    <row r="68" spans="1:5" x14ac:dyDescent="0.25">
      <c r="A68" s="10">
        <v>-1.37E-2</v>
      </c>
      <c r="B68" s="10">
        <v>-21.6</v>
      </c>
      <c r="C68" s="10">
        <v>0.14000000000000001</v>
      </c>
      <c r="D68" s="10">
        <f t="shared" si="2"/>
        <v>3.0240000000000005</v>
      </c>
      <c r="E68" s="10">
        <f t="shared" si="3"/>
        <v>466.56000000000006</v>
      </c>
    </row>
    <row r="69" spans="1:5" x14ac:dyDescent="0.25">
      <c r="A69" s="10">
        <v>-1.3599999999999999E-2</v>
      </c>
      <c r="B69" s="10">
        <v>-21.6</v>
      </c>
      <c r="C69" s="10">
        <v>0.14000000000000001</v>
      </c>
      <c r="D69" s="10">
        <f t="shared" si="2"/>
        <v>3.0240000000000005</v>
      </c>
      <c r="E69" s="10">
        <f t="shared" si="3"/>
        <v>466.56000000000006</v>
      </c>
    </row>
    <row r="70" spans="1:5" x14ac:dyDescent="0.25">
      <c r="A70" s="10">
        <v>-1.35E-2</v>
      </c>
      <c r="B70" s="10">
        <v>-21.2</v>
      </c>
      <c r="C70" s="10">
        <v>0.14399999999999999</v>
      </c>
      <c r="D70" s="10">
        <f t="shared" si="2"/>
        <v>3.0527999999999995</v>
      </c>
      <c r="E70" s="10">
        <f t="shared" si="3"/>
        <v>449.44</v>
      </c>
    </row>
    <row r="71" spans="1:5" x14ac:dyDescent="0.25">
      <c r="A71" s="10">
        <v>-1.34E-2</v>
      </c>
      <c r="B71" s="10">
        <v>-21.6</v>
      </c>
      <c r="C71" s="10">
        <v>0.14599999999999999</v>
      </c>
      <c r="D71" s="10">
        <f t="shared" si="2"/>
        <v>3.1536</v>
      </c>
      <c r="E71" s="10">
        <f t="shared" si="3"/>
        <v>466.56000000000006</v>
      </c>
    </row>
    <row r="72" spans="1:5" x14ac:dyDescent="0.25">
      <c r="A72" s="10">
        <v>-1.3299999999999999E-2</v>
      </c>
      <c r="B72" s="10">
        <v>-21.2</v>
      </c>
      <c r="C72" s="10">
        <v>0.14799999999999999</v>
      </c>
      <c r="D72" s="10">
        <f t="shared" si="2"/>
        <v>3.1375999999999999</v>
      </c>
      <c r="E72" s="10">
        <f t="shared" si="3"/>
        <v>449.44</v>
      </c>
    </row>
    <row r="73" spans="1:5" x14ac:dyDescent="0.25">
      <c r="A73" s="10">
        <v>-1.32E-2</v>
      </c>
      <c r="B73" s="10">
        <v>-21.2</v>
      </c>
      <c r="C73" s="10">
        <v>0.14799999999999999</v>
      </c>
      <c r="D73" s="10">
        <f t="shared" si="2"/>
        <v>3.1375999999999999</v>
      </c>
      <c r="E73" s="10">
        <f t="shared" si="3"/>
        <v>449.44</v>
      </c>
    </row>
    <row r="74" spans="1:5" x14ac:dyDescent="0.25">
      <c r="A74" s="10">
        <v>-1.3100000000000001E-2</v>
      </c>
      <c r="B74" s="10">
        <v>-20</v>
      </c>
      <c r="C74" s="10">
        <v>0.15</v>
      </c>
      <c r="D74" s="10">
        <f t="shared" si="2"/>
        <v>3</v>
      </c>
      <c r="E74" s="10">
        <f t="shared" si="3"/>
        <v>400</v>
      </c>
    </row>
    <row r="75" spans="1:5" x14ac:dyDescent="0.25">
      <c r="A75" s="10">
        <v>-1.2999999999999999E-2</v>
      </c>
      <c r="B75" s="10">
        <v>-20.399999999999999</v>
      </c>
      <c r="C75" s="10">
        <v>0.15</v>
      </c>
      <c r="D75" s="10">
        <f t="shared" si="2"/>
        <v>3.0599999999999996</v>
      </c>
      <c r="E75" s="10">
        <f t="shared" si="3"/>
        <v>416.15999999999997</v>
      </c>
    </row>
    <row r="76" spans="1:5" x14ac:dyDescent="0.25">
      <c r="A76" s="10">
        <v>-1.29E-2</v>
      </c>
      <c r="B76" s="10">
        <v>-19.600000000000001</v>
      </c>
      <c r="C76" s="10">
        <v>0.152</v>
      </c>
      <c r="D76" s="10">
        <f t="shared" si="2"/>
        <v>2.9792000000000001</v>
      </c>
      <c r="E76" s="10">
        <f t="shared" si="3"/>
        <v>384.16000000000008</v>
      </c>
    </row>
    <row r="77" spans="1:5" x14ac:dyDescent="0.25">
      <c r="A77" s="10">
        <v>-1.2800000000000001E-2</v>
      </c>
      <c r="B77" s="10">
        <v>-19.600000000000001</v>
      </c>
      <c r="C77" s="10">
        <v>0.152</v>
      </c>
      <c r="D77" s="10">
        <f t="shared" si="2"/>
        <v>2.9792000000000001</v>
      </c>
      <c r="E77" s="10">
        <f t="shared" si="3"/>
        <v>384.16000000000008</v>
      </c>
    </row>
    <row r="78" spans="1:5" x14ac:dyDescent="0.25">
      <c r="A78" s="10">
        <v>-1.2699999999999999E-2</v>
      </c>
      <c r="B78" s="10">
        <v>-19.2</v>
      </c>
      <c r="C78" s="10">
        <v>0.154</v>
      </c>
      <c r="D78" s="10">
        <f t="shared" si="2"/>
        <v>2.9567999999999999</v>
      </c>
      <c r="E78" s="10">
        <f t="shared" si="3"/>
        <v>368.64</v>
      </c>
    </row>
    <row r="79" spans="1:5" x14ac:dyDescent="0.25">
      <c r="A79" s="10">
        <v>-1.26E-2</v>
      </c>
      <c r="B79" s="10">
        <v>-18.8</v>
      </c>
      <c r="C79" s="10">
        <v>0.154</v>
      </c>
      <c r="D79" s="10">
        <f t="shared" si="2"/>
        <v>2.8952</v>
      </c>
      <c r="E79" s="10">
        <f t="shared" si="3"/>
        <v>353.44000000000005</v>
      </c>
    </row>
    <row r="80" spans="1:5" x14ac:dyDescent="0.25">
      <c r="A80" s="10">
        <v>-1.2500000000000001E-2</v>
      </c>
      <c r="B80" s="10">
        <v>-18</v>
      </c>
      <c r="C80" s="10">
        <v>0.152</v>
      </c>
      <c r="D80" s="10">
        <f t="shared" si="2"/>
        <v>2.7359999999999998</v>
      </c>
      <c r="E80" s="10">
        <f t="shared" si="3"/>
        <v>324</v>
      </c>
    </row>
    <row r="81" spans="1:5" x14ac:dyDescent="0.25">
      <c r="A81" s="10">
        <v>-1.24E-2</v>
      </c>
      <c r="B81" s="10">
        <v>-18</v>
      </c>
      <c r="C81" s="10">
        <v>0.154</v>
      </c>
      <c r="D81" s="10">
        <f t="shared" si="2"/>
        <v>2.7719999999999998</v>
      </c>
      <c r="E81" s="10">
        <f t="shared" si="3"/>
        <v>324</v>
      </c>
    </row>
    <row r="82" spans="1:5" x14ac:dyDescent="0.25">
      <c r="A82" s="10">
        <v>-1.23E-2</v>
      </c>
      <c r="B82" s="10">
        <v>-16.8</v>
      </c>
      <c r="C82" s="10">
        <v>0.152</v>
      </c>
      <c r="D82" s="10">
        <f t="shared" si="2"/>
        <v>2.5535999999999999</v>
      </c>
      <c r="E82" s="10">
        <f t="shared" si="3"/>
        <v>282.24</v>
      </c>
    </row>
    <row r="83" spans="1:5" x14ac:dyDescent="0.25">
      <c r="A83" s="10">
        <v>-1.2200000000000001E-2</v>
      </c>
      <c r="B83" s="10">
        <v>-16.8</v>
      </c>
      <c r="C83" s="10">
        <v>0.152</v>
      </c>
      <c r="D83" s="10">
        <f t="shared" si="2"/>
        <v>2.5535999999999999</v>
      </c>
      <c r="E83" s="10">
        <f t="shared" si="3"/>
        <v>282.24</v>
      </c>
    </row>
    <row r="84" spans="1:5" x14ac:dyDescent="0.25">
      <c r="A84" s="10">
        <v>-1.21E-2</v>
      </c>
      <c r="B84" s="10">
        <v>-15.6</v>
      </c>
      <c r="C84" s="10">
        <v>0.15</v>
      </c>
      <c r="D84" s="10">
        <f t="shared" si="2"/>
        <v>2.34</v>
      </c>
      <c r="E84" s="10">
        <f t="shared" si="3"/>
        <v>243.35999999999999</v>
      </c>
    </row>
    <row r="85" spans="1:5" x14ac:dyDescent="0.25">
      <c r="A85" s="10">
        <v>-1.2E-2</v>
      </c>
      <c r="B85" s="10">
        <v>-15.6</v>
      </c>
      <c r="C85" s="10">
        <v>0.15</v>
      </c>
      <c r="D85" s="10">
        <f t="shared" si="2"/>
        <v>2.34</v>
      </c>
      <c r="E85" s="10">
        <f t="shared" si="3"/>
        <v>243.35999999999999</v>
      </c>
    </row>
    <row r="86" spans="1:5" x14ac:dyDescent="0.25">
      <c r="A86" s="10">
        <v>-1.1900000000000001E-2</v>
      </c>
      <c r="B86" s="10">
        <v>-14.4</v>
      </c>
      <c r="C86" s="10">
        <v>0.14799999999999999</v>
      </c>
      <c r="D86" s="10">
        <f t="shared" si="2"/>
        <v>2.1311999999999998</v>
      </c>
      <c r="E86" s="10">
        <f t="shared" si="3"/>
        <v>207.36</v>
      </c>
    </row>
    <row r="87" spans="1:5" x14ac:dyDescent="0.25">
      <c r="A87" s="10">
        <v>-1.18E-2</v>
      </c>
      <c r="B87" s="10">
        <v>-14</v>
      </c>
      <c r="C87" s="10">
        <v>0.14799999999999999</v>
      </c>
      <c r="D87" s="10">
        <f t="shared" si="2"/>
        <v>2.0720000000000001</v>
      </c>
      <c r="E87" s="10">
        <f t="shared" si="3"/>
        <v>196</v>
      </c>
    </row>
    <row r="88" spans="1:5" x14ac:dyDescent="0.25">
      <c r="A88" s="10">
        <v>-1.17E-2</v>
      </c>
      <c r="B88" s="10">
        <v>-12.8</v>
      </c>
      <c r="C88" s="10">
        <v>0.14399999999999999</v>
      </c>
      <c r="D88" s="10">
        <f t="shared" si="2"/>
        <v>1.8431999999999999</v>
      </c>
      <c r="E88" s="10">
        <f t="shared" si="3"/>
        <v>163.84000000000003</v>
      </c>
    </row>
    <row r="89" spans="1:5" x14ac:dyDescent="0.25">
      <c r="A89" s="10">
        <v>-1.1599999999999999E-2</v>
      </c>
      <c r="B89" s="10">
        <v>-12.8</v>
      </c>
      <c r="C89" s="10">
        <v>0.14599999999999999</v>
      </c>
      <c r="D89" s="10">
        <f t="shared" si="2"/>
        <v>1.8688</v>
      </c>
      <c r="E89" s="10">
        <f t="shared" si="3"/>
        <v>163.84000000000003</v>
      </c>
    </row>
    <row r="90" spans="1:5" x14ac:dyDescent="0.25">
      <c r="A90" s="10">
        <v>-1.15E-2</v>
      </c>
      <c r="B90" s="10">
        <v>-11.2</v>
      </c>
      <c r="C90" s="10">
        <v>0.14000000000000001</v>
      </c>
      <c r="D90" s="10">
        <f t="shared" si="2"/>
        <v>1.5680000000000001</v>
      </c>
      <c r="E90" s="10">
        <f t="shared" si="3"/>
        <v>125.43999999999998</v>
      </c>
    </row>
    <row r="91" spans="1:5" x14ac:dyDescent="0.25">
      <c r="A91" s="10">
        <v>-1.14E-2</v>
      </c>
      <c r="B91" s="10">
        <v>-11.2</v>
      </c>
      <c r="C91" s="10">
        <v>0.14000000000000001</v>
      </c>
      <c r="D91" s="10">
        <f t="shared" si="2"/>
        <v>1.5680000000000001</v>
      </c>
      <c r="E91" s="10">
        <f t="shared" si="3"/>
        <v>125.43999999999998</v>
      </c>
    </row>
    <row r="92" spans="1:5" x14ac:dyDescent="0.25">
      <c r="A92" s="10">
        <v>-1.1299999999999999E-2</v>
      </c>
      <c r="B92" s="10">
        <v>-9.6</v>
      </c>
      <c r="C92" s="10">
        <v>0.13400000000000001</v>
      </c>
      <c r="D92" s="10">
        <f t="shared" si="2"/>
        <v>1.2864</v>
      </c>
      <c r="E92" s="10">
        <f t="shared" si="3"/>
        <v>92.16</v>
      </c>
    </row>
    <row r="93" spans="1:5" x14ac:dyDescent="0.25">
      <c r="A93" s="10">
        <v>-1.12E-2</v>
      </c>
      <c r="B93" s="10">
        <v>-9.1999999999999993</v>
      </c>
      <c r="C93" s="10">
        <v>0.13400000000000001</v>
      </c>
      <c r="D93" s="10">
        <f t="shared" si="2"/>
        <v>1.2327999999999999</v>
      </c>
      <c r="E93" s="10">
        <f t="shared" si="3"/>
        <v>84.639999999999986</v>
      </c>
    </row>
    <row r="94" spans="1:5" x14ac:dyDescent="0.25">
      <c r="A94" s="10">
        <v>-1.11E-2</v>
      </c>
      <c r="B94" s="10">
        <v>-8.4</v>
      </c>
      <c r="C94" s="10">
        <v>0.128</v>
      </c>
      <c r="D94" s="10">
        <f t="shared" si="2"/>
        <v>1.0752000000000002</v>
      </c>
      <c r="E94" s="10">
        <f t="shared" si="3"/>
        <v>70.56</v>
      </c>
    </row>
    <row r="95" spans="1:5" x14ac:dyDescent="0.25">
      <c r="A95" s="10">
        <v>-1.0999999999999999E-2</v>
      </c>
      <c r="B95" s="10">
        <v>-8</v>
      </c>
      <c r="C95" s="10">
        <v>0.128</v>
      </c>
      <c r="D95" s="10">
        <f t="shared" si="2"/>
        <v>1.024</v>
      </c>
      <c r="E95" s="10">
        <f t="shared" si="3"/>
        <v>64</v>
      </c>
    </row>
    <row r="96" spans="1:5" x14ac:dyDescent="0.25">
      <c r="A96" s="10">
        <v>-1.09E-2</v>
      </c>
      <c r="B96" s="10">
        <v>-6.8</v>
      </c>
      <c r="C96" s="10">
        <v>0.122</v>
      </c>
      <c r="D96" s="10">
        <f t="shared" si="2"/>
        <v>0.8296</v>
      </c>
      <c r="E96" s="10">
        <f t="shared" si="3"/>
        <v>46.239999999999995</v>
      </c>
    </row>
    <row r="97" spans="1:5" x14ac:dyDescent="0.25">
      <c r="A97" s="10">
        <v>-1.0800000000000001E-2</v>
      </c>
      <c r="B97" s="10">
        <v>-6.8</v>
      </c>
      <c r="C97" s="10">
        <v>0.122</v>
      </c>
      <c r="D97" s="10">
        <f t="shared" si="2"/>
        <v>0.8296</v>
      </c>
      <c r="E97" s="10">
        <f t="shared" si="3"/>
        <v>46.239999999999995</v>
      </c>
    </row>
    <row r="98" spans="1:5" x14ac:dyDescent="0.25">
      <c r="A98" s="10">
        <v>-1.0699999999999999E-2</v>
      </c>
      <c r="B98" s="10">
        <v>-5.2</v>
      </c>
      <c r="C98" s="10">
        <v>0.114</v>
      </c>
      <c r="D98" s="10">
        <f t="shared" si="2"/>
        <v>0.59279999999999999</v>
      </c>
      <c r="E98" s="10">
        <f t="shared" si="3"/>
        <v>27.040000000000003</v>
      </c>
    </row>
    <row r="99" spans="1:5" x14ac:dyDescent="0.25">
      <c r="A99" s="10">
        <v>-1.06E-2</v>
      </c>
      <c r="B99" s="10">
        <v>-5.2</v>
      </c>
      <c r="C99" s="10">
        <v>0.114</v>
      </c>
      <c r="D99" s="10">
        <f t="shared" si="2"/>
        <v>0.59279999999999999</v>
      </c>
      <c r="E99" s="10">
        <f t="shared" si="3"/>
        <v>27.040000000000003</v>
      </c>
    </row>
    <row r="100" spans="1:5" x14ac:dyDescent="0.25">
      <c r="A100" s="10">
        <v>-1.0500000000000001E-2</v>
      </c>
      <c r="B100" s="10">
        <v>-3.2</v>
      </c>
      <c r="C100" s="10">
        <v>0.106</v>
      </c>
      <c r="D100" s="10">
        <f t="shared" si="2"/>
        <v>0.3392</v>
      </c>
      <c r="E100" s="10">
        <f t="shared" si="3"/>
        <v>10.240000000000002</v>
      </c>
    </row>
    <row r="101" spans="1:5" x14ac:dyDescent="0.25">
      <c r="A101" s="10">
        <v>-1.04E-2</v>
      </c>
      <c r="B101" s="10">
        <v>-2.8</v>
      </c>
      <c r="C101" s="10">
        <v>0.106</v>
      </c>
      <c r="D101" s="10">
        <f t="shared" si="2"/>
        <v>0.29679999999999995</v>
      </c>
      <c r="E101" s="10">
        <f t="shared" si="3"/>
        <v>7.839999999999999</v>
      </c>
    </row>
    <row r="102" spans="1:5" x14ac:dyDescent="0.25">
      <c r="A102" s="10">
        <v>-1.03E-2</v>
      </c>
      <c r="B102" s="10">
        <v>-2</v>
      </c>
      <c r="C102" s="10">
        <v>9.8000000000000004E-2</v>
      </c>
      <c r="D102" s="10">
        <f t="shared" si="2"/>
        <v>0.19600000000000001</v>
      </c>
      <c r="E102" s="10">
        <f t="shared" si="3"/>
        <v>4</v>
      </c>
    </row>
    <row r="103" spans="1:5" x14ac:dyDescent="0.25">
      <c r="A103" s="10">
        <v>-1.0200000000000001E-2</v>
      </c>
      <c r="B103" s="10">
        <v>-1.6</v>
      </c>
      <c r="C103" s="10">
        <v>9.6000000000000002E-2</v>
      </c>
      <c r="D103" s="10">
        <f t="shared" si="2"/>
        <v>0.15360000000000001</v>
      </c>
      <c r="E103" s="10">
        <f t="shared" si="3"/>
        <v>2.5600000000000005</v>
      </c>
    </row>
    <row r="104" spans="1:5" x14ac:dyDescent="0.25">
      <c r="A104" s="10">
        <v>-1.01E-2</v>
      </c>
      <c r="B104" s="10">
        <v>0.4</v>
      </c>
      <c r="C104" s="10">
        <v>0.09</v>
      </c>
      <c r="D104" s="10">
        <f t="shared" si="2"/>
        <v>3.5999999999999997E-2</v>
      </c>
      <c r="E104" s="10">
        <f t="shared" si="3"/>
        <v>0.16000000000000003</v>
      </c>
    </row>
    <row r="105" spans="1:5" x14ac:dyDescent="0.25">
      <c r="A105" s="10">
        <v>-0.01</v>
      </c>
      <c r="B105" s="10">
        <v>0.8</v>
      </c>
      <c r="C105" s="10">
        <v>8.7900000000000006E-2</v>
      </c>
      <c r="D105" s="10">
        <f t="shared" si="2"/>
        <v>7.0320000000000008E-2</v>
      </c>
      <c r="E105" s="10">
        <f t="shared" si="3"/>
        <v>0.64000000000000012</v>
      </c>
    </row>
    <row r="106" spans="1:5" x14ac:dyDescent="0.25">
      <c r="A106" s="10">
        <v>-9.9000000000000008E-3</v>
      </c>
      <c r="B106" s="10">
        <v>2</v>
      </c>
      <c r="C106" s="10">
        <v>7.8E-2</v>
      </c>
      <c r="D106" s="10">
        <f t="shared" si="2"/>
        <v>0.156</v>
      </c>
      <c r="E106" s="10">
        <f t="shared" si="3"/>
        <v>4</v>
      </c>
    </row>
    <row r="107" spans="1:5" x14ac:dyDescent="0.25">
      <c r="A107" s="10">
        <v>-9.7999999999999997E-3</v>
      </c>
      <c r="B107" s="10">
        <v>2</v>
      </c>
      <c r="C107" s="10">
        <v>7.8E-2</v>
      </c>
      <c r="D107" s="10">
        <f t="shared" si="2"/>
        <v>0.156</v>
      </c>
      <c r="E107" s="10">
        <f t="shared" si="3"/>
        <v>4</v>
      </c>
    </row>
    <row r="108" spans="1:5" x14ac:dyDescent="0.25">
      <c r="A108" s="10">
        <v>-9.7000000000000003E-3</v>
      </c>
      <c r="B108" s="10">
        <v>4</v>
      </c>
      <c r="C108" s="10">
        <v>7.0000000000000007E-2</v>
      </c>
      <c r="D108" s="10">
        <f t="shared" si="2"/>
        <v>0.28000000000000003</v>
      </c>
      <c r="E108" s="10">
        <f t="shared" si="3"/>
        <v>16</v>
      </c>
    </row>
    <row r="109" spans="1:5" x14ac:dyDescent="0.25">
      <c r="A109" s="10">
        <v>-9.5999999999999992E-3</v>
      </c>
      <c r="B109" s="10">
        <v>4</v>
      </c>
      <c r="C109" s="10">
        <v>7.0000000000000007E-2</v>
      </c>
      <c r="D109" s="10">
        <f t="shared" si="2"/>
        <v>0.28000000000000003</v>
      </c>
      <c r="E109" s="10">
        <f t="shared" si="3"/>
        <v>16</v>
      </c>
    </row>
    <row r="110" spans="1:5" x14ac:dyDescent="0.25">
      <c r="A110" s="10">
        <v>-9.4999999999999998E-3</v>
      </c>
      <c r="B110" s="10">
        <v>5.2</v>
      </c>
      <c r="C110" s="10">
        <v>5.8000000000000003E-2</v>
      </c>
      <c r="D110" s="10">
        <f t="shared" si="2"/>
        <v>0.30160000000000003</v>
      </c>
      <c r="E110" s="10">
        <f t="shared" si="3"/>
        <v>27.040000000000003</v>
      </c>
    </row>
    <row r="111" spans="1:5" x14ac:dyDescent="0.25">
      <c r="A111" s="10">
        <v>-9.4000000000000004E-3</v>
      </c>
      <c r="B111" s="10">
        <v>5.2</v>
      </c>
      <c r="C111" s="10">
        <v>5.8000000000000003E-2</v>
      </c>
      <c r="D111" s="10">
        <f t="shared" si="2"/>
        <v>0.30160000000000003</v>
      </c>
      <c r="E111" s="10">
        <f t="shared" si="3"/>
        <v>27.040000000000003</v>
      </c>
    </row>
    <row r="112" spans="1:5" x14ac:dyDescent="0.25">
      <c r="A112" s="10">
        <v>-9.2999999999999992E-3</v>
      </c>
      <c r="B112" s="10">
        <v>6.8</v>
      </c>
      <c r="C112" s="10">
        <v>4.5999999999999999E-2</v>
      </c>
      <c r="D112" s="10">
        <f t="shared" si="2"/>
        <v>0.31279999999999997</v>
      </c>
      <c r="E112" s="10">
        <f t="shared" si="3"/>
        <v>46.239999999999995</v>
      </c>
    </row>
    <row r="113" spans="1:5" x14ac:dyDescent="0.25">
      <c r="A113" s="10">
        <v>-9.1999999999999998E-3</v>
      </c>
      <c r="B113" s="10">
        <v>6.8</v>
      </c>
      <c r="C113" s="10">
        <v>4.5999999999999999E-2</v>
      </c>
      <c r="D113" s="10">
        <f t="shared" si="2"/>
        <v>0.31279999999999997</v>
      </c>
      <c r="E113" s="10">
        <f t="shared" si="3"/>
        <v>46.239999999999995</v>
      </c>
    </row>
    <row r="114" spans="1:5" x14ac:dyDescent="0.25">
      <c r="A114" s="10">
        <v>-9.1000000000000004E-3</v>
      </c>
      <c r="B114" s="10">
        <v>8.4</v>
      </c>
      <c r="C114" s="10">
        <v>3.7999999999999999E-2</v>
      </c>
      <c r="D114" s="10">
        <f t="shared" si="2"/>
        <v>0.31919999999999998</v>
      </c>
      <c r="E114" s="10">
        <f t="shared" si="3"/>
        <v>70.56</v>
      </c>
    </row>
    <row r="115" spans="1:5" x14ac:dyDescent="0.25">
      <c r="A115" s="10">
        <v>-8.9999999999999993E-3</v>
      </c>
      <c r="B115" s="10">
        <v>8.4</v>
      </c>
      <c r="C115" s="10">
        <v>3.4000000000000002E-2</v>
      </c>
      <c r="D115" s="10">
        <f t="shared" si="2"/>
        <v>0.28560000000000002</v>
      </c>
      <c r="E115" s="10">
        <f t="shared" si="3"/>
        <v>70.56</v>
      </c>
    </row>
    <row r="116" spans="1:5" x14ac:dyDescent="0.25">
      <c r="A116" s="10">
        <v>-8.8999999999999999E-3</v>
      </c>
      <c r="B116" s="10">
        <v>10</v>
      </c>
      <c r="C116" s="10">
        <v>2.5999999999999999E-2</v>
      </c>
      <c r="D116" s="10">
        <f t="shared" si="2"/>
        <v>0.26</v>
      </c>
      <c r="E116" s="10">
        <f t="shared" si="3"/>
        <v>100</v>
      </c>
    </row>
    <row r="117" spans="1:5" x14ac:dyDescent="0.25">
      <c r="A117" s="10">
        <v>-8.8000000000000005E-3</v>
      </c>
      <c r="B117" s="10">
        <v>10</v>
      </c>
      <c r="C117" s="10">
        <v>2.4E-2</v>
      </c>
      <c r="D117" s="10">
        <f t="shared" si="2"/>
        <v>0.24</v>
      </c>
      <c r="E117" s="10">
        <f t="shared" si="3"/>
        <v>100</v>
      </c>
    </row>
    <row r="118" spans="1:5" x14ac:dyDescent="0.25">
      <c r="A118" s="10">
        <v>-8.6999999999999994E-3</v>
      </c>
      <c r="B118" s="10">
        <v>11.2</v>
      </c>
      <c r="C118" s="10">
        <v>1.4E-2</v>
      </c>
      <c r="D118" s="10">
        <f t="shared" si="2"/>
        <v>0.15679999999999999</v>
      </c>
      <c r="E118" s="10">
        <f t="shared" si="3"/>
        <v>125.43999999999998</v>
      </c>
    </row>
    <row r="119" spans="1:5" x14ac:dyDescent="0.25">
      <c r="A119" s="10">
        <v>-8.6E-3</v>
      </c>
      <c r="B119" s="10">
        <v>11.2</v>
      </c>
      <c r="C119" s="10">
        <v>1.2E-2</v>
      </c>
      <c r="D119" s="10">
        <f t="shared" si="2"/>
        <v>0.13439999999999999</v>
      </c>
      <c r="E119" s="10">
        <f t="shared" si="3"/>
        <v>125.43999999999998</v>
      </c>
    </row>
    <row r="120" spans="1:5" x14ac:dyDescent="0.25">
      <c r="A120" s="10">
        <v>-8.5000000000000006E-3</v>
      </c>
      <c r="B120" s="10">
        <v>12.8</v>
      </c>
      <c r="C120" s="10">
        <v>2E-3</v>
      </c>
      <c r="D120" s="10">
        <f t="shared" si="2"/>
        <v>2.5600000000000001E-2</v>
      </c>
      <c r="E120" s="10">
        <f t="shared" si="3"/>
        <v>163.84000000000003</v>
      </c>
    </row>
    <row r="121" spans="1:5" x14ac:dyDescent="0.25">
      <c r="A121" s="10">
        <v>-8.3999999999999995E-3</v>
      </c>
      <c r="B121" s="10">
        <v>12.8</v>
      </c>
      <c r="C121" s="10">
        <v>2E-3</v>
      </c>
      <c r="D121" s="10">
        <f t="shared" si="2"/>
        <v>2.5600000000000001E-2</v>
      </c>
      <c r="E121" s="10">
        <f t="shared" si="3"/>
        <v>163.84000000000003</v>
      </c>
    </row>
    <row r="122" spans="1:5" x14ac:dyDescent="0.25">
      <c r="A122" s="10">
        <v>-8.3000000000000001E-3</v>
      </c>
      <c r="B122" s="10">
        <v>13.6</v>
      </c>
      <c r="C122" s="10">
        <v>-1.2E-2</v>
      </c>
      <c r="D122" s="10">
        <f t="shared" si="2"/>
        <v>0.16320000000000001</v>
      </c>
      <c r="E122" s="10">
        <f t="shared" si="3"/>
        <v>184.95999999999998</v>
      </c>
    </row>
    <row r="123" spans="1:5" x14ac:dyDescent="0.25">
      <c r="A123" s="10">
        <v>-8.2000000000000007E-3</v>
      </c>
      <c r="B123" s="10">
        <v>13.6</v>
      </c>
      <c r="C123" s="10">
        <v>-1.2E-2</v>
      </c>
      <c r="D123" s="10">
        <f t="shared" si="2"/>
        <v>0.16320000000000001</v>
      </c>
      <c r="E123" s="10">
        <f t="shared" si="3"/>
        <v>184.95999999999998</v>
      </c>
    </row>
    <row r="124" spans="1:5" x14ac:dyDescent="0.25">
      <c r="A124" s="10">
        <v>-8.0999999999999996E-3</v>
      </c>
      <c r="B124" s="10">
        <v>15.2</v>
      </c>
      <c r="C124" s="10">
        <v>-2.1999999999999999E-2</v>
      </c>
      <c r="D124" s="10">
        <f t="shared" si="2"/>
        <v>0.33439999999999998</v>
      </c>
      <c r="E124" s="10">
        <f t="shared" si="3"/>
        <v>231.04</v>
      </c>
    </row>
    <row r="125" spans="1:5" x14ac:dyDescent="0.25">
      <c r="A125" s="10">
        <v>-8.0000000000000002E-3</v>
      </c>
      <c r="B125" s="10">
        <v>15.6</v>
      </c>
      <c r="C125" s="10">
        <v>-2.4E-2</v>
      </c>
      <c r="D125" s="10">
        <f t="shared" si="2"/>
        <v>0.37440000000000001</v>
      </c>
      <c r="E125" s="10">
        <f t="shared" si="3"/>
        <v>243.35999999999999</v>
      </c>
    </row>
    <row r="126" spans="1:5" x14ac:dyDescent="0.25">
      <c r="A126" s="10">
        <v>-7.9000000000000008E-3</v>
      </c>
      <c r="B126" s="10">
        <v>16.399999999999999</v>
      </c>
      <c r="C126" s="10">
        <v>-3.4000000000000002E-2</v>
      </c>
      <c r="D126" s="10">
        <f t="shared" si="2"/>
        <v>0.55759999999999998</v>
      </c>
      <c r="E126" s="10">
        <f t="shared" si="3"/>
        <v>268.95999999999998</v>
      </c>
    </row>
    <row r="127" spans="1:5" x14ac:dyDescent="0.25">
      <c r="A127" s="10">
        <v>-7.7999999999999996E-3</v>
      </c>
      <c r="B127" s="10">
        <v>16.399999999999999</v>
      </c>
      <c r="C127" s="10">
        <v>-3.5999999999999997E-2</v>
      </c>
      <c r="D127" s="10">
        <f t="shared" si="2"/>
        <v>0.59039999999999992</v>
      </c>
      <c r="E127" s="10">
        <f t="shared" si="3"/>
        <v>268.95999999999998</v>
      </c>
    </row>
    <row r="128" spans="1:5" x14ac:dyDescent="0.25">
      <c r="A128" s="10">
        <v>-7.7000000000000002E-3</v>
      </c>
      <c r="B128" s="10">
        <v>18.399999999999999</v>
      </c>
      <c r="C128" s="10">
        <v>-4.5999999999999999E-2</v>
      </c>
      <c r="D128" s="10">
        <f t="shared" si="2"/>
        <v>0.84639999999999993</v>
      </c>
      <c r="E128" s="10">
        <f t="shared" si="3"/>
        <v>338.55999999999995</v>
      </c>
    </row>
    <row r="129" spans="1:5" x14ac:dyDescent="0.25">
      <c r="A129" s="10">
        <v>-7.6E-3</v>
      </c>
      <c r="B129" s="10">
        <v>18.399999999999999</v>
      </c>
      <c r="C129" s="10">
        <v>-4.5999999999999999E-2</v>
      </c>
      <c r="D129" s="10">
        <f t="shared" si="2"/>
        <v>0.84639999999999993</v>
      </c>
      <c r="E129" s="10">
        <f t="shared" si="3"/>
        <v>338.55999999999995</v>
      </c>
    </row>
    <row r="130" spans="1:5" x14ac:dyDescent="0.25">
      <c r="A130" s="10">
        <v>-7.4999999999999997E-3</v>
      </c>
      <c r="B130" s="10">
        <v>19.2</v>
      </c>
      <c r="C130" s="10">
        <v>-5.8000000000000003E-2</v>
      </c>
      <c r="D130" s="10">
        <f t="shared" si="2"/>
        <v>1.1135999999999999</v>
      </c>
      <c r="E130" s="10">
        <f t="shared" si="3"/>
        <v>368.64</v>
      </c>
    </row>
    <row r="131" spans="1:5" x14ac:dyDescent="0.25">
      <c r="A131" s="10">
        <v>-7.4000000000000003E-3</v>
      </c>
      <c r="B131" s="10">
        <v>19.2</v>
      </c>
      <c r="C131" s="10">
        <v>-5.8000000000000003E-2</v>
      </c>
      <c r="D131" s="10">
        <f t="shared" ref="D131:D168" si="4">ABS(B131*C131)</f>
        <v>1.1135999999999999</v>
      </c>
      <c r="E131" s="10">
        <f t="shared" ref="E131:E168" si="5">B131*B131</f>
        <v>368.64</v>
      </c>
    </row>
    <row r="132" spans="1:5" x14ac:dyDescent="0.25">
      <c r="A132" s="10">
        <v>-7.3000000000000001E-3</v>
      </c>
      <c r="B132" s="10">
        <v>19.600000000000001</v>
      </c>
      <c r="C132" s="10">
        <v>-6.8000000000000005E-2</v>
      </c>
      <c r="D132" s="10">
        <f t="shared" si="4"/>
        <v>1.3328000000000002</v>
      </c>
      <c r="E132" s="10">
        <f t="shared" si="5"/>
        <v>384.16000000000008</v>
      </c>
    </row>
    <row r="133" spans="1:5" x14ac:dyDescent="0.25">
      <c r="A133" s="10">
        <v>-7.1999999999999998E-3</v>
      </c>
      <c r="B133" s="10">
        <v>20</v>
      </c>
      <c r="C133" s="10">
        <v>-6.8000000000000005E-2</v>
      </c>
      <c r="D133" s="10">
        <f t="shared" si="4"/>
        <v>1.36</v>
      </c>
      <c r="E133" s="10">
        <f t="shared" si="5"/>
        <v>400</v>
      </c>
    </row>
    <row r="134" spans="1:5" x14ac:dyDescent="0.25">
      <c r="A134" s="10">
        <v>-7.1000000000000004E-3</v>
      </c>
      <c r="B134" s="10">
        <v>20.399999999999999</v>
      </c>
      <c r="C134" s="10">
        <v>-7.8E-2</v>
      </c>
      <c r="D134" s="10">
        <f t="shared" si="4"/>
        <v>1.5911999999999999</v>
      </c>
      <c r="E134" s="10">
        <f t="shared" si="5"/>
        <v>416.15999999999997</v>
      </c>
    </row>
    <row r="135" spans="1:5" x14ac:dyDescent="0.25">
      <c r="A135" s="10">
        <v>-7.0000000000000001E-3</v>
      </c>
      <c r="B135" s="10">
        <v>20.399999999999999</v>
      </c>
      <c r="C135" s="10">
        <v>-7.9899999999999999E-2</v>
      </c>
      <c r="D135" s="10">
        <f t="shared" si="4"/>
        <v>1.6299599999999999</v>
      </c>
      <c r="E135" s="10">
        <f t="shared" si="5"/>
        <v>416.15999999999997</v>
      </c>
    </row>
    <row r="136" spans="1:5" x14ac:dyDescent="0.25">
      <c r="A136" s="10">
        <v>-6.8999999999999999E-3</v>
      </c>
      <c r="B136" s="10">
        <v>21.2</v>
      </c>
      <c r="C136" s="10">
        <v>-8.7900000000000006E-2</v>
      </c>
      <c r="D136" s="10">
        <f t="shared" si="4"/>
        <v>1.86348</v>
      </c>
      <c r="E136" s="10">
        <f t="shared" si="5"/>
        <v>449.44</v>
      </c>
    </row>
    <row r="137" spans="1:5" x14ac:dyDescent="0.25">
      <c r="A137" s="10">
        <v>-6.7999999999999996E-3</v>
      </c>
      <c r="B137" s="10">
        <v>20.8</v>
      </c>
      <c r="C137" s="10">
        <v>-8.7900000000000006E-2</v>
      </c>
      <c r="D137" s="10">
        <f t="shared" si="4"/>
        <v>1.8283200000000002</v>
      </c>
      <c r="E137" s="10">
        <f t="shared" si="5"/>
        <v>432.64000000000004</v>
      </c>
    </row>
    <row r="138" spans="1:5" x14ac:dyDescent="0.25">
      <c r="A138" s="10">
        <v>-6.7000000000000002E-3</v>
      </c>
      <c r="B138" s="10">
        <v>21.6</v>
      </c>
      <c r="C138" s="10">
        <v>-9.8000000000000004E-2</v>
      </c>
      <c r="D138" s="10">
        <f t="shared" si="4"/>
        <v>2.1168</v>
      </c>
      <c r="E138" s="10">
        <f t="shared" si="5"/>
        <v>466.56000000000006</v>
      </c>
    </row>
    <row r="139" spans="1:5" x14ac:dyDescent="0.25">
      <c r="A139" s="10">
        <v>-6.6E-3</v>
      </c>
      <c r="B139" s="10">
        <v>21.6</v>
      </c>
      <c r="C139" s="10">
        <v>-9.8000000000000004E-2</v>
      </c>
      <c r="D139" s="10">
        <f t="shared" si="4"/>
        <v>2.1168</v>
      </c>
      <c r="E139" s="10">
        <f t="shared" si="5"/>
        <v>466.56000000000006</v>
      </c>
    </row>
    <row r="140" spans="1:5" x14ac:dyDescent="0.25">
      <c r="A140" s="10">
        <v>-6.4999999999999997E-3</v>
      </c>
      <c r="B140" s="10">
        <v>21.6</v>
      </c>
      <c r="C140" s="10">
        <v>-0.108</v>
      </c>
      <c r="D140" s="10">
        <f t="shared" si="4"/>
        <v>2.3328000000000002</v>
      </c>
      <c r="E140" s="10">
        <f t="shared" si="5"/>
        <v>466.56000000000006</v>
      </c>
    </row>
    <row r="141" spans="1:5" x14ac:dyDescent="0.25">
      <c r="A141" s="10">
        <v>-6.4000000000000003E-3</v>
      </c>
      <c r="B141" s="10">
        <v>21.6</v>
      </c>
      <c r="C141" s="10">
        <v>-0.106</v>
      </c>
      <c r="D141" s="10">
        <f t="shared" si="4"/>
        <v>2.2896000000000001</v>
      </c>
      <c r="E141" s="10">
        <f t="shared" si="5"/>
        <v>466.56000000000006</v>
      </c>
    </row>
    <row r="142" spans="1:5" x14ac:dyDescent="0.25">
      <c r="A142" s="10">
        <v>-6.3E-3</v>
      </c>
      <c r="B142" s="10">
        <v>22</v>
      </c>
      <c r="C142" s="10">
        <v>-0.114</v>
      </c>
      <c r="D142" s="10">
        <f t="shared" si="4"/>
        <v>2.508</v>
      </c>
      <c r="E142" s="10">
        <f t="shared" si="5"/>
        <v>484</v>
      </c>
    </row>
    <row r="143" spans="1:5" x14ac:dyDescent="0.25">
      <c r="A143" s="10">
        <v>-6.1999999999999998E-3</v>
      </c>
      <c r="B143" s="10">
        <v>21.6</v>
      </c>
      <c r="C143" s="10">
        <v>-0.11600000000000001</v>
      </c>
      <c r="D143" s="10">
        <f t="shared" si="4"/>
        <v>2.5056000000000003</v>
      </c>
      <c r="E143" s="10">
        <f t="shared" si="5"/>
        <v>466.56000000000006</v>
      </c>
    </row>
    <row r="144" spans="1:5" x14ac:dyDescent="0.25">
      <c r="A144" s="10">
        <v>-6.1000000000000004E-3</v>
      </c>
      <c r="B144" s="10">
        <v>22</v>
      </c>
      <c r="C144" s="10">
        <v>-0.122</v>
      </c>
      <c r="D144" s="10">
        <f t="shared" si="4"/>
        <v>2.6840000000000002</v>
      </c>
      <c r="E144" s="10">
        <f t="shared" si="5"/>
        <v>484</v>
      </c>
    </row>
    <row r="145" spans="1:5" x14ac:dyDescent="0.25">
      <c r="A145" s="10">
        <v>-6.0000000000000001E-3</v>
      </c>
      <c r="B145" s="10">
        <v>21.6</v>
      </c>
      <c r="C145" s="10">
        <v>-0.122</v>
      </c>
      <c r="D145" s="10">
        <f t="shared" si="4"/>
        <v>2.6352000000000002</v>
      </c>
      <c r="E145" s="10">
        <f t="shared" si="5"/>
        <v>466.56000000000006</v>
      </c>
    </row>
    <row r="146" spans="1:5" x14ac:dyDescent="0.25">
      <c r="A146" s="10">
        <v>-5.8999999999999999E-3</v>
      </c>
      <c r="B146" s="10">
        <v>22</v>
      </c>
      <c r="C146" s="10">
        <v>-0.128</v>
      </c>
      <c r="D146" s="10">
        <f t="shared" si="4"/>
        <v>2.8159999999999998</v>
      </c>
      <c r="E146" s="10">
        <f t="shared" si="5"/>
        <v>484</v>
      </c>
    </row>
    <row r="147" spans="1:5" x14ac:dyDescent="0.25">
      <c r="A147" s="10">
        <v>-5.7999999999999996E-3</v>
      </c>
      <c r="B147" s="10">
        <v>22</v>
      </c>
      <c r="C147" s="10">
        <v>-0.128</v>
      </c>
      <c r="D147" s="10">
        <f t="shared" si="4"/>
        <v>2.8159999999999998</v>
      </c>
      <c r="E147" s="10">
        <f t="shared" si="5"/>
        <v>484</v>
      </c>
    </row>
    <row r="148" spans="1:5" x14ac:dyDescent="0.25">
      <c r="A148" s="10">
        <v>-5.7000000000000002E-3</v>
      </c>
      <c r="B148" s="10">
        <v>21.6</v>
      </c>
      <c r="C148" s="10">
        <v>-0.13400000000000001</v>
      </c>
      <c r="D148" s="10">
        <f t="shared" si="4"/>
        <v>2.8944000000000005</v>
      </c>
      <c r="E148" s="10">
        <f t="shared" si="5"/>
        <v>466.56000000000006</v>
      </c>
    </row>
    <row r="149" spans="1:5" x14ac:dyDescent="0.25">
      <c r="A149" s="10">
        <v>-5.5999999999999999E-3</v>
      </c>
      <c r="B149" s="10">
        <v>22</v>
      </c>
      <c r="C149" s="10">
        <v>-0.13400000000000001</v>
      </c>
      <c r="D149" s="10">
        <f t="shared" si="4"/>
        <v>2.9480000000000004</v>
      </c>
      <c r="E149" s="10">
        <f t="shared" si="5"/>
        <v>484</v>
      </c>
    </row>
    <row r="150" spans="1:5" x14ac:dyDescent="0.25">
      <c r="A150" s="10">
        <v>-5.4999999999999997E-3</v>
      </c>
      <c r="B150" s="10">
        <v>21.6</v>
      </c>
      <c r="C150" s="10">
        <v>-0.14000000000000001</v>
      </c>
      <c r="D150" s="10">
        <f t="shared" si="4"/>
        <v>3.0240000000000005</v>
      </c>
      <c r="E150" s="10">
        <f t="shared" si="5"/>
        <v>466.56000000000006</v>
      </c>
    </row>
    <row r="151" spans="1:5" x14ac:dyDescent="0.25">
      <c r="A151" s="10">
        <v>-5.4000000000000003E-3</v>
      </c>
      <c r="B151" s="10">
        <v>21.6</v>
      </c>
      <c r="C151" s="10">
        <v>-0.13800000000000001</v>
      </c>
      <c r="D151" s="10">
        <f t="shared" si="4"/>
        <v>2.9808000000000003</v>
      </c>
      <c r="E151" s="10">
        <f t="shared" si="5"/>
        <v>466.56000000000006</v>
      </c>
    </row>
    <row r="152" spans="1:5" x14ac:dyDescent="0.25">
      <c r="A152" s="10">
        <v>-5.3E-3</v>
      </c>
      <c r="B152" s="10">
        <v>21.6</v>
      </c>
      <c r="C152" s="10">
        <v>-0.14399999999999999</v>
      </c>
      <c r="D152" s="10">
        <f t="shared" si="4"/>
        <v>3.1103999999999998</v>
      </c>
      <c r="E152" s="10">
        <f t="shared" si="5"/>
        <v>466.56000000000006</v>
      </c>
    </row>
    <row r="153" spans="1:5" x14ac:dyDescent="0.25">
      <c r="A153" s="10">
        <v>-5.1999999999999998E-3</v>
      </c>
      <c r="B153" s="10">
        <v>21.6</v>
      </c>
      <c r="C153" s="10">
        <v>-0.14399999999999999</v>
      </c>
      <c r="D153" s="10">
        <f t="shared" si="4"/>
        <v>3.1103999999999998</v>
      </c>
      <c r="E153" s="10">
        <f t="shared" si="5"/>
        <v>466.56000000000006</v>
      </c>
    </row>
    <row r="154" spans="1:5" x14ac:dyDescent="0.25">
      <c r="A154" s="10">
        <v>-5.1000000000000004E-3</v>
      </c>
      <c r="B154" s="10">
        <v>21.2</v>
      </c>
      <c r="C154" s="10">
        <v>-0.14799999999999999</v>
      </c>
      <c r="D154" s="10">
        <f t="shared" si="4"/>
        <v>3.1375999999999999</v>
      </c>
      <c r="E154" s="10">
        <f t="shared" si="5"/>
        <v>449.44</v>
      </c>
    </row>
    <row r="155" spans="1:5" x14ac:dyDescent="0.25">
      <c r="A155" s="10">
        <v>-5.0000000000000001E-3</v>
      </c>
      <c r="B155" s="10">
        <v>21.6</v>
      </c>
      <c r="C155" s="10">
        <v>-0.14799999999999999</v>
      </c>
      <c r="D155" s="10">
        <f t="shared" si="4"/>
        <v>3.1968000000000001</v>
      </c>
      <c r="E155" s="10">
        <f t="shared" si="5"/>
        <v>466.56000000000006</v>
      </c>
    </row>
    <row r="156" spans="1:5" x14ac:dyDescent="0.25">
      <c r="A156" s="10">
        <v>-4.8999999999999998E-3</v>
      </c>
      <c r="B156" s="10">
        <v>20.8</v>
      </c>
      <c r="C156" s="10">
        <v>-0.152</v>
      </c>
      <c r="D156" s="10">
        <f t="shared" si="4"/>
        <v>3.1616</v>
      </c>
      <c r="E156" s="10">
        <f t="shared" si="5"/>
        <v>432.64000000000004</v>
      </c>
    </row>
    <row r="157" spans="1:5" x14ac:dyDescent="0.25">
      <c r="A157" s="10">
        <v>-4.7999999999999996E-3</v>
      </c>
      <c r="B157" s="10">
        <v>20.8</v>
      </c>
      <c r="C157" s="10">
        <v>-0.152</v>
      </c>
      <c r="D157" s="10">
        <f t="shared" si="4"/>
        <v>3.1616</v>
      </c>
      <c r="E157" s="10">
        <f t="shared" si="5"/>
        <v>432.64000000000004</v>
      </c>
    </row>
    <row r="158" spans="1:5" x14ac:dyDescent="0.25">
      <c r="A158" s="10">
        <v>-4.7000000000000002E-3</v>
      </c>
      <c r="B158" s="10">
        <v>20</v>
      </c>
      <c r="C158" s="10">
        <v>-0.154</v>
      </c>
      <c r="D158" s="10">
        <f t="shared" si="4"/>
        <v>3.08</v>
      </c>
      <c r="E158" s="10">
        <f t="shared" si="5"/>
        <v>400</v>
      </c>
    </row>
    <row r="159" spans="1:5" x14ac:dyDescent="0.25">
      <c r="A159" s="10">
        <v>-4.5999999999999999E-3</v>
      </c>
      <c r="B159" s="10">
        <v>20</v>
      </c>
      <c r="C159" s="10">
        <v>-0.154</v>
      </c>
      <c r="D159" s="10">
        <f t="shared" si="4"/>
        <v>3.08</v>
      </c>
      <c r="E159" s="10">
        <f t="shared" si="5"/>
        <v>400</v>
      </c>
    </row>
    <row r="160" spans="1:5" x14ac:dyDescent="0.25">
      <c r="A160" s="10">
        <v>-4.4999999999999997E-3</v>
      </c>
      <c r="B160" s="10">
        <v>19.2</v>
      </c>
      <c r="C160" s="10">
        <v>-0.156</v>
      </c>
      <c r="D160" s="10">
        <f t="shared" si="4"/>
        <v>2.9952000000000001</v>
      </c>
      <c r="E160" s="10">
        <f t="shared" si="5"/>
        <v>368.64</v>
      </c>
    </row>
    <row r="161" spans="1:5" x14ac:dyDescent="0.25">
      <c r="A161" s="10">
        <v>-4.4000000000000003E-3</v>
      </c>
      <c r="B161" s="10">
        <v>19.2</v>
      </c>
      <c r="C161" s="10">
        <v>-0.154</v>
      </c>
      <c r="D161" s="10">
        <f t="shared" si="4"/>
        <v>2.9567999999999999</v>
      </c>
      <c r="E161" s="10">
        <f t="shared" si="5"/>
        <v>368.64</v>
      </c>
    </row>
    <row r="162" spans="1:5" x14ac:dyDescent="0.25">
      <c r="A162" s="10">
        <v>-4.3E-3</v>
      </c>
      <c r="B162" s="10">
        <v>18.399999999999999</v>
      </c>
      <c r="C162" s="10">
        <v>-0.156</v>
      </c>
      <c r="D162" s="10">
        <f t="shared" si="4"/>
        <v>2.8703999999999996</v>
      </c>
      <c r="E162" s="10">
        <f t="shared" si="5"/>
        <v>338.55999999999995</v>
      </c>
    </row>
    <row r="163" spans="1:5" x14ac:dyDescent="0.25">
      <c r="A163" s="10">
        <v>-4.1999999999999997E-3</v>
      </c>
      <c r="B163" s="10">
        <v>18.399999999999999</v>
      </c>
      <c r="C163" s="10">
        <v>-0.156</v>
      </c>
      <c r="D163" s="10">
        <f t="shared" si="4"/>
        <v>2.8703999999999996</v>
      </c>
      <c r="E163" s="10">
        <f t="shared" si="5"/>
        <v>338.55999999999995</v>
      </c>
    </row>
    <row r="164" spans="1:5" x14ac:dyDescent="0.25">
      <c r="A164" s="10">
        <v>-4.1000000000000003E-3</v>
      </c>
      <c r="B164" s="10">
        <v>17.600000000000001</v>
      </c>
      <c r="C164" s="10">
        <v>-0.154</v>
      </c>
      <c r="D164" s="10">
        <f t="shared" si="4"/>
        <v>2.7104000000000004</v>
      </c>
      <c r="E164" s="10">
        <f t="shared" si="5"/>
        <v>309.76000000000005</v>
      </c>
    </row>
    <row r="165" spans="1:5" x14ac:dyDescent="0.25">
      <c r="A165" s="10">
        <v>-4.0000000000000001E-3</v>
      </c>
      <c r="B165" s="10">
        <v>17.600000000000001</v>
      </c>
      <c r="C165" s="10">
        <v>-0.154</v>
      </c>
      <c r="D165" s="10">
        <f t="shared" si="4"/>
        <v>2.7104000000000004</v>
      </c>
      <c r="E165" s="10">
        <f t="shared" si="5"/>
        <v>309.76000000000005</v>
      </c>
    </row>
    <row r="166" spans="1:5" x14ac:dyDescent="0.25">
      <c r="A166" s="10">
        <v>-3.8999999999999998E-3</v>
      </c>
      <c r="B166" s="10">
        <v>16.399999999999999</v>
      </c>
      <c r="C166" s="10">
        <v>-0.154</v>
      </c>
      <c r="D166" s="10">
        <f t="shared" si="4"/>
        <v>2.5255999999999998</v>
      </c>
      <c r="E166" s="10">
        <f t="shared" si="5"/>
        <v>268.95999999999998</v>
      </c>
    </row>
    <row r="167" spans="1:5" x14ac:dyDescent="0.25">
      <c r="A167" s="10">
        <v>-3.8E-3</v>
      </c>
      <c r="B167" s="10">
        <v>16.399999999999999</v>
      </c>
      <c r="C167" s="10">
        <v>-0.154</v>
      </c>
      <c r="D167" s="10">
        <f t="shared" si="4"/>
        <v>2.5255999999999998</v>
      </c>
      <c r="E167" s="10">
        <f t="shared" si="5"/>
        <v>268.95999999999998</v>
      </c>
    </row>
    <row r="168" spans="1:5" x14ac:dyDescent="0.25">
      <c r="A168" s="10">
        <v>-3.7000000000000002E-3</v>
      </c>
      <c r="B168" s="10">
        <v>15.2</v>
      </c>
      <c r="C168" s="10">
        <v>-0.152</v>
      </c>
      <c r="D168" s="10">
        <f t="shared" si="4"/>
        <v>2.3104</v>
      </c>
      <c r="E168" s="10">
        <f t="shared" si="5"/>
        <v>231.04</v>
      </c>
    </row>
    <row r="169" spans="1:5" x14ac:dyDescent="0.25">
      <c r="A169" s="10">
        <v>-3.5999999999999999E-3</v>
      </c>
      <c r="B169" s="10">
        <v>15.2</v>
      </c>
      <c r="C169" s="10">
        <v>-0.152</v>
      </c>
    </row>
    <row r="170" spans="1:5" x14ac:dyDescent="0.25">
      <c r="A170" s="10">
        <v>-3.5000000000000001E-3</v>
      </c>
      <c r="B170" s="10">
        <v>14</v>
      </c>
      <c r="C170" s="10">
        <v>-0.14799999999999999</v>
      </c>
    </row>
    <row r="171" spans="1:5" x14ac:dyDescent="0.25">
      <c r="A171" s="10">
        <v>-3.3999999999999998E-3</v>
      </c>
      <c r="B171" s="10">
        <v>13.6</v>
      </c>
      <c r="C171" s="10">
        <v>-0.15</v>
      </c>
    </row>
    <row r="172" spans="1:5" x14ac:dyDescent="0.25">
      <c r="A172" s="10">
        <v>-3.3E-3</v>
      </c>
      <c r="B172" s="10">
        <v>12.4</v>
      </c>
      <c r="C172" s="10">
        <v>-0.14599999999999999</v>
      </c>
    </row>
    <row r="173" spans="1:5" x14ac:dyDescent="0.25">
      <c r="A173" s="10">
        <v>-3.2000000000000002E-3</v>
      </c>
      <c r="B173" s="10">
        <v>12.4</v>
      </c>
      <c r="C173" s="10">
        <v>-0.14399999999999999</v>
      </c>
    </row>
    <row r="174" spans="1:5" x14ac:dyDescent="0.25">
      <c r="A174" s="10">
        <v>-3.0999999999999999E-3</v>
      </c>
      <c r="B174" s="10">
        <v>10.8</v>
      </c>
      <c r="C174" s="10">
        <v>-0.14000000000000001</v>
      </c>
    </row>
    <row r="175" spans="1:5" x14ac:dyDescent="0.25">
      <c r="A175" s="10">
        <v>-3.0000000000000001E-3</v>
      </c>
      <c r="B175" s="10">
        <v>10.8</v>
      </c>
      <c r="C175" s="10">
        <v>-0.14000000000000001</v>
      </c>
    </row>
    <row r="176" spans="1:5" x14ac:dyDescent="0.25">
      <c r="A176" s="10">
        <v>-2.8999999999999998E-3</v>
      </c>
      <c r="B176" s="10">
        <v>9.1999999999999993</v>
      </c>
      <c r="C176" s="10">
        <v>-0.13400000000000001</v>
      </c>
    </row>
    <row r="177" spans="1:3" x14ac:dyDescent="0.25">
      <c r="A177" s="10">
        <v>-2.8E-3</v>
      </c>
      <c r="B177" s="10">
        <v>9.1999999999999993</v>
      </c>
      <c r="C177" s="10">
        <v>-0.13400000000000001</v>
      </c>
    </row>
    <row r="178" spans="1:3" x14ac:dyDescent="0.25">
      <c r="A178" s="10">
        <v>-2.7000000000000001E-3</v>
      </c>
      <c r="B178" s="10">
        <v>8</v>
      </c>
      <c r="C178" s="10">
        <v>-0.13</v>
      </c>
    </row>
    <row r="179" spans="1:3" x14ac:dyDescent="0.25">
      <c r="A179" s="10">
        <v>-2.5999999999999999E-3</v>
      </c>
      <c r="B179" s="10">
        <v>8</v>
      </c>
      <c r="C179" s="10">
        <v>-0.128</v>
      </c>
    </row>
    <row r="180" spans="1:3" x14ac:dyDescent="0.25">
      <c r="A180" s="10">
        <v>-2.5000000000000001E-3</v>
      </c>
      <c r="B180" s="10">
        <v>6.4</v>
      </c>
      <c r="C180" s="10">
        <v>-0.122</v>
      </c>
    </row>
    <row r="181" spans="1:3" x14ac:dyDescent="0.25">
      <c r="A181" s="10">
        <v>-2.3999999999999998E-3</v>
      </c>
      <c r="B181" s="10">
        <v>6.4</v>
      </c>
      <c r="C181" s="10">
        <v>-0.122</v>
      </c>
    </row>
    <row r="182" spans="1:3" x14ac:dyDescent="0.25">
      <c r="A182" s="10">
        <v>-2.3E-3</v>
      </c>
      <c r="B182" s="10">
        <v>4.8</v>
      </c>
      <c r="C182" s="10">
        <v>-0.11600000000000001</v>
      </c>
    </row>
    <row r="183" spans="1:3" x14ac:dyDescent="0.25">
      <c r="A183" s="10">
        <v>-2.2000000000000001E-3</v>
      </c>
      <c r="B183" s="10">
        <v>4.8</v>
      </c>
      <c r="C183" s="10">
        <v>-0.114</v>
      </c>
    </row>
    <row r="184" spans="1:3" x14ac:dyDescent="0.25">
      <c r="A184" s="10">
        <v>-2.0999999999999999E-3</v>
      </c>
      <c r="B184" s="10">
        <v>2.4</v>
      </c>
      <c r="C184" s="10">
        <v>-0.108</v>
      </c>
    </row>
    <row r="185" spans="1:3" x14ac:dyDescent="0.25">
      <c r="A185" s="10">
        <v>-2E-3</v>
      </c>
      <c r="B185" s="10">
        <v>2.4</v>
      </c>
      <c r="C185" s="10">
        <v>-0.106</v>
      </c>
    </row>
    <row r="186" spans="1:3" x14ac:dyDescent="0.25">
      <c r="A186" s="10">
        <v>-1.9E-3</v>
      </c>
      <c r="B186" s="10">
        <v>1.6</v>
      </c>
      <c r="C186" s="10">
        <v>-9.8000000000000004E-2</v>
      </c>
    </row>
    <row r="187" spans="1:3" x14ac:dyDescent="0.25">
      <c r="A187" s="10">
        <v>-1.8E-3</v>
      </c>
      <c r="B187" s="10">
        <v>1.2</v>
      </c>
      <c r="C187" s="10">
        <v>-9.6000000000000002E-2</v>
      </c>
    </row>
    <row r="188" spans="1:3" x14ac:dyDescent="0.25">
      <c r="A188" s="10">
        <v>-1.6999999999999999E-3</v>
      </c>
      <c r="B188" s="10">
        <v>-0.4</v>
      </c>
      <c r="C188" s="10">
        <v>-0.09</v>
      </c>
    </row>
    <row r="189" spans="1:3" x14ac:dyDescent="0.25">
      <c r="A189" s="10">
        <v>-1.6000000000000001E-3</v>
      </c>
      <c r="B189" s="10">
        <v>-1.2</v>
      </c>
      <c r="C189" s="10">
        <v>-8.7900000000000006E-2</v>
      </c>
    </row>
    <row r="190" spans="1:3" x14ac:dyDescent="0.25">
      <c r="A190" s="10">
        <v>-1.5E-3</v>
      </c>
      <c r="B190" s="10">
        <v>-2.4</v>
      </c>
      <c r="C190" s="10">
        <v>-7.8E-2</v>
      </c>
    </row>
    <row r="191" spans="1:3" x14ac:dyDescent="0.25">
      <c r="A191" s="10">
        <v>-1.4E-3</v>
      </c>
      <c r="B191" s="10">
        <v>-2.8</v>
      </c>
      <c r="C191" s="10">
        <v>-7.5899999999999995E-2</v>
      </c>
    </row>
    <row r="192" spans="1:3" x14ac:dyDescent="0.25">
      <c r="A192" s="10">
        <v>-1.2999999999999999E-3</v>
      </c>
      <c r="B192" s="10">
        <v>-4</v>
      </c>
      <c r="C192" s="10">
        <v>-6.8000000000000005E-2</v>
      </c>
    </row>
    <row r="193" spans="1:3" x14ac:dyDescent="0.25">
      <c r="A193" s="10">
        <v>-1.1999999999999999E-3</v>
      </c>
      <c r="B193" s="10">
        <v>-4.4000000000000004</v>
      </c>
      <c r="C193" s="10">
        <v>-6.8000000000000005E-2</v>
      </c>
    </row>
    <row r="194" spans="1:3" x14ac:dyDescent="0.25">
      <c r="A194" s="10">
        <v>-1.1000000000000001E-3</v>
      </c>
      <c r="B194" s="10">
        <v>-5.6</v>
      </c>
      <c r="C194" s="10">
        <v>-5.8000000000000003E-2</v>
      </c>
    </row>
    <row r="195" spans="1:3" x14ac:dyDescent="0.25">
      <c r="A195" s="10">
        <v>-9.999989999999999E-4</v>
      </c>
      <c r="B195" s="10">
        <v>-5.6</v>
      </c>
      <c r="C195" s="10">
        <v>-5.6000000000000001E-2</v>
      </c>
    </row>
    <row r="196" spans="1:3" x14ac:dyDescent="0.25">
      <c r="A196" s="10">
        <v>-8.9999899999999996E-4</v>
      </c>
      <c r="B196" s="10">
        <v>-7.2</v>
      </c>
      <c r="C196" s="10">
        <v>-4.5999999999999999E-2</v>
      </c>
    </row>
    <row r="197" spans="1:3" x14ac:dyDescent="0.25">
      <c r="A197" s="10">
        <v>-7.9999900000000002E-4</v>
      </c>
      <c r="B197" s="10">
        <v>-7.2</v>
      </c>
      <c r="C197" s="10">
        <v>-4.5999999999999999E-2</v>
      </c>
    </row>
    <row r="198" spans="1:3" x14ac:dyDescent="0.25">
      <c r="A198" s="10">
        <v>-6.9999899999999998E-4</v>
      </c>
      <c r="B198" s="10">
        <v>-8.8000000000000007</v>
      </c>
      <c r="C198" s="10">
        <v>-3.5999999999999997E-2</v>
      </c>
    </row>
    <row r="199" spans="1:3" x14ac:dyDescent="0.25">
      <c r="A199" s="10">
        <v>-5.9999900000000004E-4</v>
      </c>
      <c r="B199" s="10">
        <v>-8.8000000000000007</v>
      </c>
      <c r="C199" s="10">
        <v>-3.4000000000000002E-2</v>
      </c>
    </row>
    <row r="200" spans="1:3" x14ac:dyDescent="0.25">
      <c r="A200" s="10">
        <v>-4.9999899999999999E-4</v>
      </c>
      <c r="B200" s="10">
        <v>-10</v>
      </c>
      <c r="C200" s="10">
        <v>-2.4E-2</v>
      </c>
    </row>
    <row r="201" spans="1:3" x14ac:dyDescent="0.25">
      <c r="A201" s="10">
        <v>-3.99999E-4</v>
      </c>
      <c r="B201" s="10">
        <v>-10.4</v>
      </c>
      <c r="C201" s="10">
        <v>-2.4E-2</v>
      </c>
    </row>
    <row r="202" spans="1:3" x14ac:dyDescent="0.25">
      <c r="A202" s="10">
        <v>-2.9999900000000001E-4</v>
      </c>
      <c r="B202" s="10">
        <v>-11.6</v>
      </c>
      <c r="C202" s="10">
        <v>-1.2E-2</v>
      </c>
    </row>
    <row r="203" spans="1:3" x14ac:dyDescent="0.25">
      <c r="A203" s="10">
        <v>-1.9999899999999999E-4</v>
      </c>
      <c r="B203" s="10">
        <v>-12</v>
      </c>
      <c r="C203" s="10">
        <v>-0.01</v>
      </c>
    </row>
    <row r="204" spans="1:3" x14ac:dyDescent="0.25">
      <c r="A204" s="10">
        <v>-9.9999000000000003E-5</v>
      </c>
      <c r="B204" s="10">
        <v>-13.2</v>
      </c>
      <c r="C204" s="10">
        <v>2E-3</v>
      </c>
    </row>
    <row r="205" spans="1:3" x14ac:dyDescent="0.25">
      <c r="A205" s="10">
        <v>8.1509300000000005E-10</v>
      </c>
      <c r="B205" s="10">
        <v>-13.2</v>
      </c>
      <c r="C205" s="10">
        <v>2E-3</v>
      </c>
    </row>
    <row r="206" spans="1:3" x14ac:dyDescent="0.25">
      <c r="A206" s="10">
        <v>1.0000099999999999E-4</v>
      </c>
      <c r="B206" s="10">
        <v>-14</v>
      </c>
      <c r="C206" s="10">
        <v>1.2E-2</v>
      </c>
    </row>
    <row r="207" spans="1:3" x14ac:dyDescent="0.25">
      <c r="A207" s="10">
        <v>2.0000000000000001E-4</v>
      </c>
      <c r="B207" s="10">
        <v>-14</v>
      </c>
      <c r="C207" s="10">
        <v>1.4E-2</v>
      </c>
    </row>
    <row r="208" spans="1:3" x14ac:dyDescent="0.25">
      <c r="A208" s="10">
        <v>3.0000099999999999E-4</v>
      </c>
      <c r="B208" s="10">
        <v>-16</v>
      </c>
      <c r="C208" s="10">
        <v>2.4E-2</v>
      </c>
    </row>
    <row r="209" spans="1:3" x14ac:dyDescent="0.25">
      <c r="A209" s="10">
        <v>4.0000099999999998E-4</v>
      </c>
      <c r="B209" s="10">
        <v>-16</v>
      </c>
      <c r="C209" s="10">
        <v>2.4E-2</v>
      </c>
    </row>
    <row r="210" spans="1:3" x14ac:dyDescent="0.25">
      <c r="A210" s="10">
        <v>5.0000100000000003E-4</v>
      </c>
      <c r="B210" s="10">
        <v>-16.8</v>
      </c>
      <c r="C210" s="10">
        <v>3.4000000000000002E-2</v>
      </c>
    </row>
    <row r="211" spans="1:3" x14ac:dyDescent="0.25">
      <c r="A211" s="10">
        <v>6.0000099999999996E-4</v>
      </c>
      <c r="B211" s="10">
        <v>-16.8</v>
      </c>
      <c r="C211" s="10">
        <v>3.5999999999999997E-2</v>
      </c>
    </row>
    <row r="212" spans="1:3" x14ac:dyDescent="0.25">
      <c r="A212" s="10">
        <v>7.0000100000000001E-4</v>
      </c>
      <c r="B212" s="10">
        <v>-18.8</v>
      </c>
      <c r="C212" s="10">
        <v>4.5999999999999999E-2</v>
      </c>
    </row>
    <row r="213" spans="1:3" x14ac:dyDescent="0.25">
      <c r="A213" s="10">
        <v>8.0000100000000005E-4</v>
      </c>
      <c r="B213" s="10">
        <v>-18.8</v>
      </c>
      <c r="C213" s="10">
        <v>4.8000000000000001E-2</v>
      </c>
    </row>
    <row r="214" spans="1:3" x14ac:dyDescent="0.25">
      <c r="A214" s="10">
        <v>9.0000099999999999E-4</v>
      </c>
      <c r="B214" s="10">
        <v>-19.600000000000001</v>
      </c>
      <c r="C214" s="10">
        <v>5.8000000000000003E-2</v>
      </c>
    </row>
    <row r="215" spans="1:3" x14ac:dyDescent="0.25">
      <c r="A215" s="10">
        <v>1E-3</v>
      </c>
      <c r="B215" s="10">
        <v>-19.2</v>
      </c>
      <c r="C215" s="10">
        <v>5.8000000000000003E-2</v>
      </c>
    </row>
    <row r="216" spans="1:3" x14ac:dyDescent="0.25">
      <c r="A216" s="10">
        <v>1.1000000000000001E-3</v>
      </c>
      <c r="B216" s="10">
        <v>-20</v>
      </c>
      <c r="C216" s="10">
        <v>6.8000000000000005E-2</v>
      </c>
    </row>
    <row r="217" spans="1:3" x14ac:dyDescent="0.25">
      <c r="A217" s="10">
        <v>1.1999999999999999E-3</v>
      </c>
      <c r="B217" s="10">
        <v>-20</v>
      </c>
      <c r="C217" s="10">
        <v>7.0000000000000007E-2</v>
      </c>
    </row>
    <row r="218" spans="1:3" x14ac:dyDescent="0.25">
      <c r="A218" s="10">
        <v>1.2999999999999999E-3</v>
      </c>
      <c r="B218" s="10">
        <v>-20.8</v>
      </c>
      <c r="C218" s="10">
        <v>7.8E-2</v>
      </c>
    </row>
    <row r="219" spans="1:3" x14ac:dyDescent="0.25">
      <c r="A219" s="10">
        <v>1.4E-3</v>
      </c>
      <c r="B219" s="10">
        <v>-20.8</v>
      </c>
      <c r="C219" s="10">
        <v>7.9899999999999999E-2</v>
      </c>
    </row>
    <row r="220" spans="1:3" x14ac:dyDescent="0.25">
      <c r="A220" s="10">
        <v>1.5E-3</v>
      </c>
      <c r="B220" s="10">
        <v>-21.2</v>
      </c>
      <c r="C220" s="10">
        <v>8.7900000000000006E-2</v>
      </c>
    </row>
    <row r="221" spans="1:3" x14ac:dyDescent="0.25">
      <c r="A221" s="10">
        <v>1.6000000000000001E-3</v>
      </c>
      <c r="B221" s="10">
        <v>-21.2</v>
      </c>
      <c r="C221" s="10">
        <v>0.09</v>
      </c>
    </row>
    <row r="222" spans="1:3" x14ac:dyDescent="0.25">
      <c r="A222" s="10">
        <v>1.6999999999999999E-3</v>
      </c>
      <c r="B222" s="10">
        <v>-21.6</v>
      </c>
      <c r="C222" s="10">
        <v>9.8000000000000004E-2</v>
      </c>
    </row>
    <row r="223" spans="1:3" x14ac:dyDescent="0.25">
      <c r="A223" s="10">
        <v>1.8E-3</v>
      </c>
      <c r="B223" s="10">
        <v>-21.6</v>
      </c>
      <c r="C223" s="10">
        <v>9.8000000000000004E-2</v>
      </c>
    </row>
    <row r="224" spans="1:3" x14ac:dyDescent="0.25">
      <c r="A224" s="10">
        <v>1.9E-3</v>
      </c>
      <c r="B224" s="10">
        <v>-22</v>
      </c>
      <c r="C224" s="10">
        <v>0.106</v>
      </c>
    </row>
    <row r="225" spans="1:3" x14ac:dyDescent="0.25">
      <c r="A225" s="10">
        <v>2E-3</v>
      </c>
      <c r="B225" s="10">
        <v>-22</v>
      </c>
      <c r="C225" s="10">
        <v>0.106</v>
      </c>
    </row>
    <row r="226" spans="1:3" x14ac:dyDescent="0.25">
      <c r="A226" s="10">
        <v>2.0999999999999999E-3</v>
      </c>
      <c r="B226" s="10">
        <v>-21.6</v>
      </c>
      <c r="C226" s="10">
        <v>0.114</v>
      </c>
    </row>
    <row r="227" spans="1:3" x14ac:dyDescent="0.25">
      <c r="A227" s="10">
        <v>2.2000000000000001E-3</v>
      </c>
      <c r="B227" s="10">
        <v>-21.6</v>
      </c>
      <c r="C227" s="10">
        <v>0.11600000000000001</v>
      </c>
    </row>
    <row r="228" spans="1:3" x14ac:dyDescent="0.25">
      <c r="A228" s="10">
        <v>2.3E-3</v>
      </c>
      <c r="B228" s="10">
        <v>-22</v>
      </c>
      <c r="C228" s="10">
        <v>0.12</v>
      </c>
    </row>
    <row r="229" spans="1:3" x14ac:dyDescent="0.25">
      <c r="A229" s="10">
        <v>2.3999999999999998E-3</v>
      </c>
      <c r="B229" s="10">
        <v>-22</v>
      </c>
      <c r="C229" s="10">
        <v>0.122</v>
      </c>
    </row>
    <row r="230" spans="1:3" x14ac:dyDescent="0.25">
      <c r="A230" s="10">
        <v>2.5000000000000001E-3</v>
      </c>
      <c r="B230" s="10">
        <v>-21.2</v>
      </c>
      <c r="C230" s="10">
        <v>0.126</v>
      </c>
    </row>
    <row r="231" spans="1:3" x14ac:dyDescent="0.25">
      <c r="A231" s="10">
        <v>2.5999999999999999E-3</v>
      </c>
      <c r="B231" s="10">
        <v>-22</v>
      </c>
      <c r="C231" s="10">
        <v>0.128</v>
      </c>
    </row>
    <row r="232" spans="1:3" x14ac:dyDescent="0.25">
      <c r="A232" s="10">
        <v>2.7000000000000001E-3</v>
      </c>
      <c r="B232" s="10">
        <v>-22.4</v>
      </c>
      <c r="C232" s="10">
        <v>0.13400000000000001</v>
      </c>
    </row>
    <row r="233" spans="1:3" x14ac:dyDescent="0.25">
      <c r="A233" s="10">
        <v>2.8E-3</v>
      </c>
      <c r="B233" s="10">
        <v>-22</v>
      </c>
      <c r="C233" s="10">
        <v>0.13400000000000001</v>
      </c>
    </row>
    <row r="234" spans="1:3" x14ac:dyDescent="0.25">
      <c r="A234" s="10">
        <v>2.8999999999999998E-3</v>
      </c>
      <c r="B234" s="10">
        <v>-21.6</v>
      </c>
      <c r="C234" s="10">
        <v>0.13800000000000001</v>
      </c>
    </row>
    <row r="235" spans="1:3" x14ac:dyDescent="0.25">
      <c r="A235" s="10">
        <v>3.0000000000000001E-3</v>
      </c>
      <c r="B235" s="10">
        <v>-21.6</v>
      </c>
      <c r="C235" s="10">
        <v>0.13800000000000001</v>
      </c>
    </row>
    <row r="236" spans="1:3" x14ac:dyDescent="0.25">
      <c r="A236" s="10">
        <v>3.0999999999999999E-3</v>
      </c>
      <c r="B236" s="10">
        <v>-22</v>
      </c>
      <c r="C236" s="10">
        <v>0.14199999999999999</v>
      </c>
    </row>
    <row r="237" spans="1:3" x14ac:dyDescent="0.25">
      <c r="A237" s="10">
        <v>3.2000000000000002E-3</v>
      </c>
      <c r="B237" s="10">
        <v>-21.6</v>
      </c>
      <c r="C237" s="10">
        <v>0.14199999999999999</v>
      </c>
    </row>
    <row r="238" spans="1:3" x14ac:dyDescent="0.25">
      <c r="A238" s="10">
        <v>3.3E-3</v>
      </c>
      <c r="B238" s="10">
        <v>-21.2</v>
      </c>
      <c r="C238" s="10">
        <v>0.14599999999999999</v>
      </c>
    </row>
    <row r="239" spans="1:3" x14ac:dyDescent="0.25">
      <c r="A239" s="10">
        <v>3.3999999999999998E-3</v>
      </c>
      <c r="B239" s="10">
        <v>-21.2</v>
      </c>
      <c r="C239" s="10">
        <v>0.14799999999999999</v>
      </c>
    </row>
    <row r="240" spans="1:3" x14ac:dyDescent="0.25">
      <c r="A240" s="10">
        <v>3.5000000000000001E-3</v>
      </c>
      <c r="B240" s="10">
        <v>-20.8</v>
      </c>
      <c r="C240" s="10">
        <v>0.15</v>
      </c>
    </row>
    <row r="241" spans="1:3" x14ac:dyDescent="0.25">
      <c r="A241" s="10">
        <v>3.5999999999999999E-3</v>
      </c>
      <c r="B241" s="10">
        <v>-20.8</v>
      </c>
      <c r="C241" s="10">
        <v>0.15</v>
      </c>
    </row>
    <row r="242" spans="1:3" x14ac:dyDescent="0.25">
      <c r="A242" s="10">
        <v>3.7000000000000002E-3</v>
      </c>
      <c r="B242" s="10">
        <v>-19.600000000000001</v>
      </c>
      <c r="C242" s="10">
        <v>0.152</v>
      </c>
    </row>
    <row r="243" spans="1:3" x14ac:dyDescent="0.25">
      <c r="A243" s="10">
        <v>3.8E-3</v>
      </c>
      <c r="B243" s="10">
        <v>-20</v>
      </c>
      <c r="C243" s="10">
        <v>0.15</v>
      </c>
    </row>
    <row r="244" spans="1:3" x14ac:dyDescent="0.25">
      <c r="A244" s="10">
        <v>3.8999999999999998E-3</v>
      </c>
      <c r="B244" s="10">
        <v>-19.2</v>
      </c>
      <c r="C244" s="10">
        <v>0.154</v>
      </c>
    </row>
    <row r="245" spans="1:3" x14ac:dyDescent="0.25">
      <c r="A245" s="10">
        <v>4.0000000000000001E-3</v>
      </c>
      <c r="B245" s="10">
        <v>-19.2</v>
      </c>
      <c r="C245" s="10">
        <v>0.154</v>
      </c>
    </row>
    <row r="246" spans="1:3" x14ac:dyDescent="0.25">
      <c r="A246" s="10">
        <v>4.1000000000000003E-3</v>
      </c>
      <c r="B246" s="10">
        <v>-18.399999999999999</v>
      </c>
      <c r="C246" s="10">
        <v>0.152</v>
      </c>
    </row>
    <row r="247" spans="1:3" x14ac:dyDescent="0.25">
      <c r="A247" s="10">
        <v>4.1999999999999997E-3</v>
      </c>
      <c r="B247" s="10">
        <v>-18.399999999999999</v>
      </c>
      <c r="C247" s="10">
        <v>0.154</v>
      </c>
    </row>
    <row r="248" spans="1:3" x14ac:dyDescent="0.25">
      <c r="A248" s="10">
        <v>4.3E-3</v>
      </c>
      <c r="B248" s="10">
        <v>-17.600000000000001</v>
      </c>
      <c r="C248" s="10">
        <v>0.152</v>
      </c>
    </row>
    <row r="249" spans="1:3" x14ac:dyDescent="0.25">
      <c r="A249" s="10">
        <v>4.4000000000000003E-3</v>
      </c>
      <c r="B249" s="10">
        <v>-17.2</v>
      </c>
      <c r="C249" s="10">
        <v>0.152</v>
      </c>
    </row>
    <row r="250" spans="1:3" x14ac:dyDescent="0.25">
      <c r="A250" s="10">
        <v>4.4999999999999997E-3</v>
      </c>
      <c r="B250" s="10">
        <v>-16.399999999999999</v>
      </c>
      <c r="C250" s="10">
        <v>0.154</v>
      </c>
    </row>
    <row r="251" spans="1:3" x14ac:dyDescent="0.25">
      <c r="A251" s="10">
        <v>4.5999999999999999E-3</v>
      </c>
      <c r="B251" s="10">
        <v>-16.399999999999999</v>
      </c>
      <c r="C251" s="10">
        <v>0.152</v>
      </c>
    </row>
    <row r="252" spans="1:3" x14ac:dyDescent="0.25">
      <c r="A252" s="10">
        <v>4.7000000000000002E-3</v>
      </c>
      <c r="B252" s="10">
        <v>-14.8</v>
      </c>
      <c r="C252" s="10">
        <v>0.15</v>
      </c>
    </row>
    <row r="253" spans="1:3" x14ac:dyDescent="0.25">
      <c r="A253" s="10">
        <v>4.7999999999999996E-3</v>
      </c>
      <c r="B253" s="10">
        <v>-14.8</v>
      </c>
      <c r="C253" s="10">
        <v>0.15</v>
      </c>
    </row>
    <row r="254" spans="1:3" x14ac:dyDescent="0.25">
      <c r="A254" s="10">
        <v>4.8999999999999998E-3</v>
      </c>
      <c r="B254" s="10">
        <v>-13.6</v>
      </c>
      <c r="C254" s="10">
        <v>0.14599999999999999</v>
      </c>
    </row>
    <row r="255" spans="1:3" x14ac:dyDescent="0.25">
      <c r="A255" s="10">
        <v>5.0000000000000001E-3</v>
      </c>
      <c r="B255" s="10">
        <v>-13.2</v>
      </c>
      <c r="C255" s="10">
        <v>0.14599999999999999</v>
      </c>
    </row>
    <row r="256" spans="1:3" x14ac:dyDescent="0.25">
      <c r="A256" s="10">
        <v>5.1000000000000004E-3</v>
      </c>
      <c r="B256" s="10">
        <v>-12</v>
      </c>
      <c r="C256" s="10">
        <v>0.14199999999999999</v>
      </c>
    </row>
    <row r="257" spans="1:3" x14ac:dyDescent="0.25">
      <c r="A257" s="10">
        <v>5.1999999999999998E-3</v>
      </c>
      <c r="B257" s="10">
        <v>-12</v>
      </c>
      <c r="C257" s="10">
        <v>0.14199999999999999</v>
      </c>
    </row>
    <row r="258" spans="1:3" x14ac:dyDescent="0.25">
      <c r="A258" s="10">
        <v>5.3E-3</v>
      </c>
      <c r="B258" s="10">
        <v>-10</v>
      </c>
      <c r="C258" s="10">
        <v>0.13600000000000001</v>
      </c>
    </row>
    <row r="259" spans="1:3" x14ac:dyDescent="0.25">
      <c r="A259" s="10">
        <v>5.4000000000000003E-3</v>
      </c>
      <c r="B259" s="10">
        <v>-10</v>
      </c>
      <c r="C259" s="10">
        <v>0.13600000000000001</v>
      </c>
    </row>
    <row r="260" spans="1:3" x14ac:dyDescent="0.25">
      <c r="A260" s="10">
        <v>5.4999999999999997E-3</v>
      </c>
      <c r="B260" s="10">
        <v>-8.8000000000000007</v>
      </c>
      <c r="C260" s="10">
        <v>0.13</v>
      </c>
    </row>
    <row r="261" spans="1:3" x14ac:dyDescent="0.25">
      <c r="A261" s="10">
        <v>5.5999999999999999E-3</v>
      </c>
      <c r="B261" s="10">
        <v>-8.4</v>
      </c>
      <c r="C261" s="10">
        <v>0.13</v>
      </c>
    </row>
    <row r="262" spans="1:3" x14ac:dyDescent="0.25">
      <c r="A262" s="10">
        <v>5.7000000000000002E-3</v>
      </c>
      <c r="B262" s="10">
        <v>-7.6</v>
      </c>
      <c r="C262" s="10">
        <v>0.124</v>
      </c>
    </row>
    <row r="263" spans="1:3" x14ac:dyDescent="0.25">
      <c r="A263" s="10">
        <v>5.7999999999999996E-3</v>
      </c>
      <c r="B263" s="10">
        <v>-7.6</v>
      </c>
      <c r="C263" s="10">
        <v>0.124</v>
      </c>
    </row>
    <row r="264" spans="1:3" x14ac:dyDescent="0.25">
      <c r="A264" s="10">
        <v>5.8999999999999999E-3</v>
      </c>
      <c r="B264" s="10">
        <v>-5.6</v>
      </c>
      <c r="C264" s="10">
        <v>0.11799999999999999</v>
      </c>
    </row>
    <row r="265" spans="1:3" x14ac:dyDescent="0.25">
      <c r="A265" s="10">
        <v>6.0000000000000001E-3</v>
      </c>
      <c r="B265" s="10">
        <v>-6</v>
      </c>
      <c r="C265" s="10">
        <v>0.11600000000000001</v>
      </c>
    </row>
    <row r="266" spans="1:3" x14ac:dyDescent="0.25">
      <c r="A266" s="10">
        <v>6.1000000000000004E-3</v>
      </c>
      <c r="B266" s="10">
        <v>-4.4000000000000004</v>
      </c>
      <c r="C266" s="10">
        <v>0.11</v>
      </c>
    </row>
    <row r="267" spans="1:3" x14ac:dyDescent="0.25">
      <c r="A267" s="10">
        <v>6.1999999999999998E-3</v>
      </c>
      <c r="B267" s="10">
        <v>-4.4000000000000004</v>
      </c>
      <c r="C267" s="10">
        <v>0.11</v>
      </c>
    </row>
    <row r="268" spans="1:3" x14ac:dyDescent="0.25">
      <c r="A268" s="10">
        <v>6.3E-3</v>
      </c>
      <c r="B268" s="10">
        <v>-2</v>
      </c>
      <c r="C268" s="10">
        <v>0.10199999999999999</v>
      </c>
    </row>
    <row r="269" spans="1:3" x14ac:dyDescent="0.25">
      <c r="A269" s="10">
        <v>6.4000000000000003E-3</v>
      </c>
      <c r="B269" s="10">
        <v>-2</v>
      </c>
      <c r="C269" s="10">
        <v>0.10199999999999999</v>
      </c>
    </row>
    <row r="270" spans="1:3" x14ac:dyDescent="0.25">
      <c r="A270" s="10">
        <v>6.4999999999999997E-3</v>
      </c>
      <c r="B270" s="10">
        <v>0</v>
      </c>
      <c r="C270" s="10">
        <v>9.1999999999999998E-2</v>
      </c>
    </row>
    <row r="271" spans="1:3" x14ac:dyDescent="0.25">
      <c r="A271" s="10">
        <v>6.6E-3</v>
      </c>
      <c r="B271" s="10">
        <v>0</v>
      </c>
      <c r="C271" s="10">
        <v>9.1999999999999998E-2</v>
      </c>
    </row>
    <row r="272" spans="1:3" x14ac:dyDescent="0.25">
      <c r="A272" s="10">
        <v>6.7000000000000002E-3</v>
      </c>
      <c r="B272" s="10">
        <v>1.6</v>
      </c>
      <c r="C272" s="10">
        <v>8.4000000000000005E-2</v>
      </c>
    </row>
    <row r="273" spans="1:3" x14ac:dyDescent="0.25">
      <c r="A273" s="10">
        <v>6.7999999999999996E-3</v>
      </c>
      <c r="B273" s="10">
        <v>1.6</v>
      </c>
      <c r="C273" s="10">
        <v>8.1900000000000001E-2</v>
      </c>
    </row>
    <row r="274" spans="1:3" x14ac:dyDescent="0.25">
      <c r="A274" s="10">
        <v>6.8999999999999999E-3</v>
      </c>
      <c r="B274" s="10">
        <v>3.2</v>
      </c>
      <c r="C274" s="10">
        <v>7.3999999999999996E-2</v>
      </c>
    </row>
    <row r="275" spans="1:3" x14ac:dyDescent="0.25">
      <c r="A275" s="10">
        <v>7.0000000000000001E-3</v>
      </c>
      <c r="B275" s="10">
        <v>3.2</v>
      </c>
      <c r="C275" s="10">
        <v>7.1999999999999995E-2</v>
      </c>
    </row>
    <row r="276" spans="1:3" x14ac:dyDescent="0.25">
      <c r="A276" s="10">
        <v>7.1000000000000004E-3</v>
      </c>
      <c r="B276" s="10">
        <v>4.8</v>
      </c>
      <c r="C276" s="10">
        <v>6.4000000000000001E-2</v>
      </c>
    </row>
    <row r="277" spans="1:3" x14ac:dyDescent="0.25">
      <c r="A277" s="10">
        <v>7.1999999999999998E-3</v>
      </c>
      <c r="B277" s="10">
        <v>4.8</v>
      </c>
      <c r="C277" s="10">
        <v>6.2E-2</v>
      </c>
    </row>
    <row r="278" spans="1:3" x14ac:dyDescent="0.25">
      <c r="A278" s="10">
        <v>7.3000000000000001E-3</v>
      </c>
      <c r="B278" s="10">
        <v>6.4</v>
      </c>
      <c r="C278" s="10">
        <v>5.1999999999999998E-2</v>
      </c>
    </row>
    <row r="279" spans="1:3" x14ac:dyDescent="0.25">
      <c r="A279" s="10">
        <v>7.4000000000000003E-3</v>
      </c>
      <c r="B279" s="10">
        <v>6</v>
      </c>
      <c r="C279" s="10">
        <v>5.1999999999999998E-2</v>
      </c>
    </row>
    <row r="280" spans="1:3" x14ac:dyDescent="0.25">
      <c r="A280" s="10">
        <v>7.4999999999999997E-3</v>
      </c>
      <c r="B280" s="10">
        <v>8</v>
      </c>
      <c r="C280" s="10">
        <v>4.2000000000000003E-2</v>
      </c>
    </row>
    <row r="281" spans="1:3" x14ac:dyDescent="0.25">
      <c r="A281" s="10">
        <v>7.6E-3</v>
      </c>
      <c r="B281" s="10">
        <v>8</v>
      </c>
      <c r="C281" s="10">
        <v>0.04</v>
      </c>
    </row>
    <row r="282" spans="1:3" x14ac:dyDescent="0.25">
      <c r="A282" s="10">
        <v>7.7000000000000002E-3</v>
      </c>
      <c r="B282" s="10">
        <v>9.1999999999999993</v>
      </c>
      <c r="C282" s="10">
        <v>0.03</v>
      </c>
    </row>
    <row r="283" spans="1:3" x14ac:dyDescent="0.25">
      <c r="A283" s="10">
        <v>7.7999999999999996E-3</v>
      </c>
      <c r="B283" s="10">
        <v>9.6</v>
      </c>
      <c r="C283" s="10">
        <v>0.03</v>
      </c>
    </row>
    <row r="284" spans="1:3" x14ac:dyDescent="0.25">
      <c r="A284" s="10">
        <v>7.9000000000000008E-3</v>
      </c>
      <c r="B284" s="10">
        <v>10.4</v>
      </c>
      <c r="C284" s="10">
        <v>1.7999999999999999E-2</v>
      </c>
    </row>
    <row r="285" spans="1:3" x14ac:dyDescent="0.25">
      <c r="A285" s="10">
        <v>8.0000000000000002E-3</v>
      </c>
      <c r="B285" s="10">
        <v>10.8</v>
      </c>
      <c r="C285" s="10">
        <v>1.7999999999999999E-2</v>
      </c>
    </row>
    <row r="286" spans="1:3" x14ac:dyDescent="0.25">
      <c r="A286" s="10">
        <v>8.0999999999999996E-3</v>
      </c>
      <c r="B286" s="10">
        <v>12.4</v>
      </c>
      <c r="C286" s="10">
        <v>8.0000000000000002E-3</v>
      </c>
    </row>
    <row r="287" spans="1:3" x14ac:dyDescent="0.25">
      <c r="A287" s="10">
        <v>8.2000000000000007E-3</v>
      </c>
      <c r="B287" s="10">
        <v>12.4</v>
      </c>
      <c r="C287" s="10">
        <v>6.0000000000000001E-3</v>
      </c>
    </row>
    <row r="288" spans="1:3" x14ac:dyDescent="0.25">
      <c r="A288" s="10">
        <v>8.3000000000000001E-3</v>
      </c>
      <c r="B288" s="10">
        <v>13.6</v>
      </c>
      <c r="C288" s="10">
        <v>-6.0000000000000001E-3</v>
      </c>
    </row>
    <row r="289" spans="1:3" x14ac:dyDescent="0.25">
      <c r="A289" s="10">
        <v>8.3999999999999995E-3</v>
      </c>
      <c r="B289" s="10">
        <v>13.6</v>
      </c>
      <c r="C289" s="10">
        <v>-8.0000000000000002E-3</v>
      </c>
    </row>
    <row r="290" spans="1:3" x14ac:dyDescent="0.25">
      <c r="A290" s="10">
        <v>8.5000000000000006E-3</v>
      </c>
      <c r="B290" s="10">
        <v>14.4</v>
      </c>
      <c r="C290" s="10">
        <v>-1.6E-2</v>
      </c>
    </row>
    <row r="291" spans="1:3" x14ac:dyDescent="0.25">
      <c r="A291" s="10">
        <v>8.6E-3</v>
      </c>
      <c r="B291" s="10">
        <v>14.4</v>
      </c>
      <c r="C291" s="10">
        <v>-1.7999999999999999E-2</v>
      </c>
    </row>
    <row r="292" spans="1:3" x14ac:dyDescent="0.25">
      <c r="A292" s="10">
        <v>8.6999999999999994E-3</v>
      </c>
      <c r="B292" s="10">
        <v>16</v>
      </c>
      <c r="C292" s="10">
        <v>-2.8000000000000001E-2</v>
      </c>
    </row>
    <row r="293" spans="1:3" x14ac:dyDescent="0.25">
      <c r="A293" s="10">
        <v>8.8000000000000005E-3</v>
      </c>
      <c r="B293" s="10">
        <v>16</v>
      </c>
      <c r="C293" s="10">
        <v>-0.03</v>
      </c>
    </row>
    <row r="294" spans="1:3" x14ac:dyDescent="0.25">
      <c r="A294" s="10">
        <v>8.8999999999999999E-3</v>
      </c>
      <c r="B294" s="10">
        <v>17.2</v>
      </c>
      <c r="C294" s="10">
        <v>-0.04</v>
      </c>
    </row>
    <row r="295" spans="1:3" x14ac:dyDescent="0.25">
      <c r="A295" s="10">
        <v>8.9999999999999993E-3</v>
      </c>
      <c r="B295" s="10">
        <v>17.600000000000001</v>
      </c>
      <c r="C295" s="10">
        <v>-4.2000000000000003E-2</v>
      </c>
    </row>
    <row r="296" spans="1:3" x14ac:dyDescent="0.25">
      <c r="A296" s="10">
        <v>9.1000000000000004E-3</v>
      </c>
      <c r="B296" s="10">
        <v>18.8</v>
      </c>
      <c r="C296" s="10">
        <v>-5.1999999999999998E-2</v>
      </c>
    </row>
    <row r="297" spans="1:3" x14ac:dyDescent="0.25">
      <c r="A297" s="10">
        <v>9.1999999999999998E-3</v>
      </c>
      <c r="B297" s="10">
        <v>18.399999999999999</v>
      </c>
      <c r="C297" s="10">
        <v>-5.1999999999999998E-2</v>
      </c>
    </row>
    <row r="298" spans="1:3" x14ac:dyDescent="0.25">
      <c r="A298" s="10">
        <v>9.2999999999999992E-3</v>
      </c>
      <c r="B298" s="10">
        <v>19.2</v>
      </c>
      <c r="C298" s="10">
        <v>-6.2E-2</v>
      </c>
    </row>
    <row r="299" spans="1:3" x14ac:dyDescent="0.25">
      <c r="A299" s="10">
        <v>9.4000000000000004E-3</v>
      </c>
      <c r="B299" s="10">
        <v>19.600000000000001</v>
      </c>
      <c r="C299" s="10">
        <v>-6.4000000000000001E-2</v>
      </c>
    </row>
    <row r="300" spans="1:3" x14ac:dyDescent="0.25">
      <c r="A300" s="10">
        <v>9.4999999999999998E-3</v>
      </c>
      <c r="B300" s="10">
        <v>20.399999999999999</v>
      </c>
      <c r="C300" s="10">
        <v>-7.3999999999999996E-2</v>
      </c>
    </row>
    <row r="301" spans="1:3" x14ac:dyDescent="0.25">
      <c r="A301" s="10">
        <v>9.5999999999999992E-3</v>
      </c>
      <c r="B301" s="10">
        <v>20.399999999999999</v>
      </c>
      <c r="C301" s="10">
        <v>-7.3999999999999996E-2</v>
      </c>
    </row>
    <row r="302" spans="1:3" x14ac:dyDescent="0.25">
      <c r="A302" s="10">
        <v>9.7000000000000003E-3</v>
      </c>
      <c r="B302" s="10">
        <v>20.8</v>
      </c>
      <c r="C302" s="10">
        <v>-8.4000000000000005E-2</v>
      </c>
    </row>
    <row r="303" spans="1:3" x14ac:dyDescent="0.25">
      <c r="A303" s="10">
        <v>9.7999999999999997E-3</v>
      </c>
      <c r="B303" s="10">
        <v>20.8</v>
      </c>
      <c r="C303" s="10">
        <v>-8.4000000000000005E-2</v>
      </c>
    </row>
    <row r="304" spans="1:3" x14ac:dyDescent="0.25">
      <c r="A304" s="10">
        <v>9.9000000000000008E-3</v>
      </c>
      <c r="B304" s="10">
        <v>21.2</v>
      </c>
      <c r="C304" s="10">
        <v>-9.1999999999999998E-2</v>
      </c>
    </row>
    <row r="305" spans="1:3" x14ac:dyDescent="0.25">
      <c r="A305" s="10">
        <v>0.01</v>
      </c>
      <c r="B305" s="10">
        <v>21.2</v>
      </c>
      <c r="C305" s="10">
        <v>-9.4E-2</v>
      </c>
    </row>
    <row r="306" spans="1:3" x14ac:dyDescent="0.25">
      <c r="A306" s="10">
        <v>1.01E-2</v>
      </c>
      <c r="B306" s="10">
        <v>21.6</v>
      </c>
      <c r="C306" s="10">
        <v>-0.1</v>
      </c>
    </row>
    <row r="307" spans="1:3" x14ac:dyDescent="0.25">
      <c r="A307" s="10">
        <v>1.0200000000000001E-2</v>
      </c>
      <c r="B307" s="10">
        <v>21.6</v>
      </c>
      <c r="C307" s="10">
        <v>-0.10199999999999999</v>
      </c>
    </row>
    <row r="308" spans="1:3" x14ac:dyDescent="0.25">
      <c r="A308" s="10">
        <v>1.03E-2</v>
      </c>
      <c r="B308" s="10">
        <v>21.6</v>
      </c>
      <c r="C308" s="10">
        <v>-0.11</v>
      </c>
    </row>
    <row r="309" spans="1:3" x14ac:dyDescent="0.25">
      <c r="A309" s="10">
        <v>1.04E-2</v>
      </c>
      <c r="B309" s="10">
        <v>21.6</v>
      </c>
      <c r="C309" s="10">
        <v>-0.11</v>
      </c>
    </row>
    <row r="310" spans="1:3" x14ac:dyDescent="0.25">
      <c r="A310" s="10">
        <v>1.0500000000000001E-2</v>
      </c>
      <c r="B310" s="10">
        <v>22</v>
      </c>
      <c r="C310" s="10">
        <v>-0.11799999999999999</v>
      </c>
    </row>
    <row r="311" spans="1:3" x14ac:dyDescent="0.25">
      <c r="A311" s="10">
        <v>1.06E-2</v>
      </c>
      <c r="B311" s="10">
        <v>21.6</v>
      </c>
      <c r="C311" s="10">
        <v>-0.11799999999999999</v>
      </c>
    </row>
    <row r="312" spans="1:3" x14ac:dyDescent="0.25">
      <c r="A312" s="10">
        <v>1.0699999999999999E-2</v>
      </c>
      <c r="B312" s="10">
        <v>22.4</v>
      </c>
      <c r="C312" s="10">
        <v>-0.124</v>
      </c>
    </row>
    <row r="313" spans="1:3" x14ac:dyDescent="0.25">
      <c r="A313" s="10">
        <v>1.0800000000000001E-2</v>
      </c>
      <c r="B313" s="10">
        <v>22</v>
      </c>
      <c r="C313" s="10">
        <v>-0.124</v>
      </c>
    </row>
    <row r="314" spans="1:3" x14ac:dyDescent="0.25">
      <c r="A314" s="10">
        <v>1.09E-2</v>
      </c>
      <c r="B314" s="10">
        <v>21.6</v>
      </c>
      <c r="C314" s="10">
        <v>-0.13200000000000001</v>
      </c>
    </row>
    <row r="315" spans="1:3" x14ac:dyDescent="0.25">
      <c r="A315" s="10">
        <v>1.0999999999999999E-2</v>
      </c>
      <c r="B315" s="10">
        <v>22</v>
      </c>
      <c r="C315" s="10">
        <v>-0.13200000000000001</v>
      </c>
    </row>
    <row r="316" spans="1:3" x14ac:dyDescent="0.25">
      <c r="A316" s="10">
        <v>1.11E-2</v>
      </c>
      <c r="B316" s="10">
        <v>21.6</v>
      </c>
      <c r="C316" s="10">
        <v>-0.13600000000000001</v>
      </c>
    </row>
    <row r="317" spans="1:3" x14ac:dyDescent="0.25">
      <c r="A317" s="10">
        <v>1.12E-2</v>
      </c>
      <c r="B317" s="10">
        <v>22</v>
      </c>
      <c r="C317" s="10">
        <v>-0.13600000000000001</v>
      </c>
    </row>
    <row r="318" spans="1:3" x14ac:dyDescent="0.25">
      <c r="A318" s="10">
        <v>1.1299999999999999E-2</v>
      </c>
      <c r="B318" s="10">
        <v>21.2</v>
      </c>
      <c r="C318" s="10">
        <v>-0.14000000000000001</v>
      </c>
    </row>
    <row r="319" spans="1:3" x14ac:dyDescent="0.25">
      <c r="A319" s="10">
        <v>1.14E-2</v>
      </c>
      <c r="B319" s="10">
        <v>21.6</v>
      </c>
      <c r="C319" s="10">
        <v>-0.14199999999999999</v>
      </c>
    </row>
    <row r="320" spans="1:3" x14ac:dyDescent="0.25">
      <c r="A320" s="10">
        <v>1.15E-2</v>
      </c>
      <c r="B320" s="10">
        <v>21.2</v>
      </c>
      <c r="C320" s="10">
        <v>-0.14599999999999999</v>
      </c>
    </row>
    <row r="321" spans="1:3" x14ac:dyDescent="0.25">
      <c r="A321" s="10">
        <v>1.1599999999999999E-2</v>
      </c>
      <c r="B321" s="10">
        <v>21.2</v>
      </c>
      <c r="C321" s="10">
        <v>-0.14599999999999999</v>
      </c>
    </row>
    <row r="322" spans="1:3" x14ac:dyDescent="0.25">
      <c r="A322" s="10">
        <v>1.17E-2</v>
      </c>
      <c r="B322" s="10">
        <v>21.2</v>
      </c>
      <c r="C322" s="10">
        <v>-0.15</v>
      </c>
    </row>
    <row r="323" spans="1:3" x14ac:dyDescent="0.25">
      <c r="A323" s="10">
        <v>1.18E-2</v>
      </c>
      <c r="B323" s="10">
        <v>21.2</v>
      </c>
      <c r="C323" s="10">
        <v>-0.15</v>
      </c>
    </row>
    <row r="324" spans="1:3" x14ac:dyDescent="0.25">
      <c r="A324" s="10">
        <v>1.1900000000000001E-2</v>
      </c>
      <c r="B324" s="10">
        <v>20.399999999999999</v>
      </c>
      <c r="C324" s="10">
        <v>-0.152</v>
      </c>
    </row>
    <row r="325" spans="1:3" x14ac:dyDescent="0.25">
      <c r="A325" s="10">
        <v>1.2E-2</v>
      </c>
      <c r="B325" s="10">
        <v>20.399999999999999</v>
      </c>
      <c r="C325" s="10">
        <v>-0.152</v>
      </c>
    </row>
    <row r="326" spans="1:3" x14ac:dyDescent="0.25">
      <c r="A326" s="10">
        <v>1.21E-2</v>
      </c>
      <c r="B326" s="10">
        <v>19.600000000000001</v>
      </c>
      <c r="C326" s="10">
        <v>-0.154</v>
      </c>
    </row>
    <row r="327" spans="1:3" x14ac:dyDescent="0.25">
      <c r="A327" s="10">
        <v>1.2200000000000001E-2</v>
      </c>
      <c r="B327" s="10">
        <v>19.600000000000001</v>
      </c>
      <c r="C327" s="10">
        <v>-0.154</v>
      </c>
    </row>
    <row r="328" spans="1:3" x14ac:dyDescent="0.25">
      <c r="A328" s="10">
        <v>1.23E-2</v>
      </c>
      <c r="B328" s="10">
        <v>18.8</v>
      </c>
      <c r="C328" s="10">
        <v>-0.156</v>
      </c>
    </row>
    <row r="329" spans="1:3" x14ac:dyDescent="0.25">
      <c r="A329" s="10">
        <v>1.24E-2</v>
      </c>
      <c r="B329" s="10">
        <v>18.8</v>
      </c>
      <c r="C329" s="10">
        <v>-0.156</v>
      </c>
    </row>
    <row r="330" spans="1:3" x14ac:dyDescent="0.25">
      <c r="A330" s="10">
        <v>1.2500000000000001E-2</v>
      </c>
      <c r="B330" s="10">
        <v>18</v>
      </c>
      <c r="C330" s="10">
        <v>-0.154</v>
      </c>
    </row>
    <row r="331" spans="1:3" x14ac:dyDescent="0.25">
      <c r="A331" s="10">
        <v>1.26E-2</v>
      </c>
      <c r="B331" s="10">
        <v>18</v>
      </c>
      <c r="C331" s="10">
        <v>-0.156</v>
      </c>
    </row>
    <row r="332" spans="1:3" x14ac:dyDescent="0.25">
      <c r="A332" s="10">
        <v>1.2699999999999999E-2</v>
      </c>
      <c r="B332" s="10">
        <v>16.8</v>
      </c>
      <c r="C332" s="10">
        <v>-0.154</v>
      </c>
    </row>
    <row r="333" spans="1:3" x14ac:dyDescent="0.25">
      <c r="A333" s="10">
        <v>1.2800000000000001E-2</v>
      </c>
      <c r="B333" s="10">
        <v>16.8</v>
      </c>
      <c r="C333" s="10">
        <v>-0.154</v>
      </c>
    </row>
    <row r="334" spans="1:3" x14ac:dyDescent="0.25">
      <c r="A334" s="10">
        <v>1.29E-2</v>
      </c>
      <c r="B334" s="10">
        <v>16</v>
      </c>
      <c r="C334" s="10">
        <v>-0.154</v>
      </c>
    </row>
    <row r="335" spans="1:3" x14ac:dyDescent="0.25">
      <c r="A335" s="10">
        <v>1.2999999999999999E-2</v>
      </c>
      <c r="B335" s="10">
        <v>16</v>
      </c>
      <c r="C335" s="10">
        <v>-0.152</v>
      </c>
    </row>
    <row r="336" spans="1:3" x14ac:dyDescent="0.25">
      <c r="A336" s="10">
        <v>1.3100000000000001E-2</v>
      </c>
      <c r="B336" s="10">
        <v>14.4</v>
      </c>
      <c r="C336" s="10">
        <v>-0.154</v>
      </c>
    </row>
    <row r="337" spans="1:3" x14ac:dyDescent="0.25">
      <c r="A337" s="10">
        <v>1.32E-2</v>
      </c>
      <c r="B337" s="10">
        <v>14.4</v>
      </c>
      <c r="C337" s="10">
        <v>-0.15</v>
      </c>
    </row>
    <row r="338" spans="1:3" x14ac:dyDescent="0.25">
      <c r="A338" s="10">
        <v>1.3299999999999999E-2</v>
      </c>
      <c r="B338" s="10">
        <v>12.8</v>
      </c>
      <c r="C338" s="10">
        <v>-0.14799999999999999</v>
      </c>
    </row>
    <row r="339" spans="1:3" x14ac:dyDescent="0.25">
      <c r="A339" s="10">
        <v>1.34E-2</v>
      </c>
      <c r="B339" s="10">
        <v>12.8</v>
      </c>
      <c r="C339" s="10">
        <v>-0.14599999999999999</v>
      </c>
    </row>
    <row r="340" spans="1:3" x14ac:dyDescent="0.25">
      <c r="A340" s="10">
        <v>1.35E-2</v>
      </c>
      <c r="B340" s="10">
        <v>11.6</v>
      </c>
      <c r="C340" s="10">
        <v>-0.14399999999999999</v>
      </c>
    </row>
    <row r="341" spans="1:3" x14ac:dyDescent="0.25">
      <c r="A341" s="10">
        <v>1.3599999999999999E-2</v>
      </c>
      <c r="B341" s="10">
        <v>11.2</v>
      </c>
      <c r="C341" s="10">
        <v>-0.14199999999999999</v>
      </c>
    </row>
    <row r="342" spans="1:3" x14ac:dyDescent="0.25">
      <c r="A342" s="10">
        <v>1.37E-2</v>
      </c>
      <c r="B342" s="10">
        <v>9.6</v>
      </c>
      <c r="C342" s="10">
        <v>-0.13800000000000001</v>
      </c>
    </row>
    <row r="343" spans="1:3" x14ac:dyDescent="0.25">
      <c r="A343" s="10">
        <v>1.38E-2</v>
      </c>
      <c r="B343" s="10">
        <v>9.6</v>
      </c>
      <c r="C343" s="10">
        <v>-0.13600000000000001</v>
      </c>
    </row>
    <row r="344" spans="1:3" x14ac:dyDescent="0.25">
      <c r="A344" s="10">
        <v>1.3899999999999999E-2</v>
      </c>
      <c r="B344" s="10">
        <v>8.4</v>
      </c>
      <c r="C344" s="10">
        <v>-0.13200000000000001</v>
      </c>
    </row>
    <row r="345" spans="1:3" x14ac:dyDescent="0.25">
      <c r="A345" s="10">
        <v>1.4E-2</v>
      </c>
      <c r="B345" s="10">
        <v>8.4</v>
      </c>
      <c r="C345" s="10">
        <v>-0.13</v>
      </c>
    </row>
    <row r="346" spans="1:3" x14ac:dyDescent="0.25">
      <c r="A346" s="10">
        <v>1.41E-2</v>
      </c>
      <c r="B346" s="10">
        <v>7.6</v>
      </c>
      <c r="C346" s="10">
        <v>-0.126</v>
      </c>
    </row>
    <row r="347" spans="1:3" x14ac:dyDescent="0.25">
      <c r="A347" s="10">
        <v>1.4200000000000001E-2</v>
      </c>
      <c r="B347" s="10">
        <v>7.2</v>
      </c>
      <c r="C347" s="10">
        <v>-0.124</v>
      </c>
    </row>
    <row r="348" spans="1:3" x14ac:dyDescent="0.25">
      <c r="A348" s="10">
        <v>1.43E-2</v>
      </c>
      <c r="B348" s="10">
        <v>5.2</v>
      </c>
      <c r="C348" s="10">
        <v>-0.12</v>
      </c>
    </row>
    <row r="349" spans="1:3" x14ac:dyDescent="0.25">
      <c r="A349" s="10">
        <v>1.44E-2</v>
      </c>
      <c r="B349" s="10">
        <v>5.6</v>
      </c>
      <c r="C349" s="10">
        <v>-0.11799999999999999</v>
      </c>
    </row>
    <row r="350" spans="1:3" x14ac:dyDescent="0.25">
      <c r="A350" s="10">
        <v>1.4500000000000001E-2</v>
      </c>
      <c r="B350" s="10">
        <v>4</v>
      </c>
      <c r="C350" s="10">
        <v>-0.11</v>
      </c>
    </row>
    <row r="351" spans="1:3" x14ac:dyDescent="0.25">
      <c r="A351" s="10">
        <v>1.46E-2</v>
      </c>
      <c r="B351" s="10">
        <v>3.2</v>
      </c>
      <c r="C351" s="10">
        <v>-0.11</v>
      </c>
    </row>
    <row r="352" spans="1:3" x14ac:dyDescent="0.25">
      <c r="A352" s="10">
        <v>1.47E-2</v>
      </c>
      <c r="B352" s="10">
        <v>2</v>
      </c>
      <c r="C352" s="10">
        <v>-0.1</v>
      </c>
    </row>
    <row r="353" spans="1:3" x14ac:dyDescent="0.25">
      <c r="A353" s="10">
        <v>1.4800000000000001E-2</v>
      </c>
      <c r="B353" s="10">
        <v>2</v>
      </c>
      <c r="C353" s="10">
        <v>-0.1</v>
      </c>
    </row>
    <row r="354" spans="1:3" x14ac:dyDescent="0.25">
      <c r="A354" s="10">
        <v>1.49E-2</v>
      </c>
      <c r="B354" s="10">
        <v>0</v>
      </c>
      <c r="C354" s="10">
        <v>-9.1999999999999998E-2</v>
      </c>
    </row>
    <row r="355" spans="1:3" x14ac:dyDescent="0.25">
      <c r="A355" s="10">
        <v>1.4999999999999999E-2</v>
      </c>
      <c r="B355" s="10">
        <v>0</v>
      </c>
      <c r="C355" s="10">
        <v>-9.1999999999999998E-2</v>
      </c>
    </row>
    <row r="356" spans="1:3" x14ac:dyDescent="0.25">
      <c r="A356" s="10">
        <v>1.5100000000000001E-2</v>
      </c>
      <c r="B356" s="10">
        <v>-2</v>
      </c>
      <c r="C356" s="10">
        <v>-8.4000000000000005E-2</v>
      </c>
    </row>
    <row r="357" spans="1:3" x14ac:dyDescent="0.25">
      <c r="A357" s="10">
        <v>1.52E-2</v>
      </c>
      <c r="B357" s="10">
        <v>-2</v>
      </c>
      <c r="C357" s="10">
        <v>-8.1900000000000001E-2</v>
      </c>
    </row>
    <row r="358" spans="1:3" x14ac:dyDescent="0.25">
      <c r="A358" s="10">
        <v>1.5299999999999999E-2</v>
      </c>
      <c r="B358" s="10">
        <v>-3.6</v>
      </c>
      <c r="C358" s="10">
        <v>-7.3999999999999996E-2</v>
      </c>
    </row>
    <row r="359" spans="1:3" x14ac:dyDescent="0.25">
      <c r="A359" s="10">
        <v>1.54E-2</v>
      </c>
      <c r="B359" s="10">
        <v>-3.6</v>
      </c>
      <c r="C359" s="10">
        <v>-7.1999999999999995E-2</v>
      </c>
    </row>
    <row r="360" spans="1:3" x14ac:dyDescent="0.25">
      <c r="A360" s="10">
        <v>1.55E-2</v>
      </c>
      <c r="B360" s="10">
        <v>-5.2</v>
      </c>
      <c r="C360" s="10">
        <v>-6.2E-2</v>
      </c>
    </row>
    <row r="361" spans="1:3" x14ac:dyDescent="0.25">
      <c r="A361" s="10">
        <v>1.5599999999999999E-2</v>
      </c>
      <c r="B361" s="10">
        <v>-5.2</v>
      </c>
      <c r="C361" s="10">
        <v>-6.2E-2</v>
      </c>
    </row>
    <row r="362" spans="1:3" x14ac:dyDescent="0.25">
      <c r="A362" s="10">
        <v>1.5699999999999999E-2</v>
      </c>
      <c r="B362" s="10">
        <v>-6.4</v>
      </c>
      <c r="C362" s="10">
        <v>-5.1999999999999998E-2</v>
      </c>
    </row>
    <row r="363" spans="1:3" x14ac:dyDescent="0.25">
      <c r="A363" s="10">
        <v>1.5800000000000002E-2</v>
      </c>
      <c r="B363" s="10">
        <v>-6.4</v>
      </c>
      <c r="C363" s="10">
        <v>-0.05</v>
      </c>
    </row>
    <row r="364" spans="1:3" x14ac:dyDescent="0.25">
      <c r="A364" s="10">
        <v>1.5900000000000001E-2</v>
      </c>
      <c r="B364" s="10">
        <v>-8</v>
      </c>
      <c r="C364" s="10">
        <v>-0.04</v>
      </c>
    </row>
    <row r="365" spans="1:3" x14ac:dyDescent="0.25">
      <c r="A365" s="10">
        <v>1.6E-2</v>
      </c>
      <c r="B365" s="10">
        <v>-8.4</v>
      </c>
      <c r="C365" s="10">
        <v>-3.7999999999999999E-2</v>
      </c>
    </row>
    <row r="366" spans="1:3" x14ac:dyDescent="0.25">
      <c r="A366" s="10">
        <v>1.61E-2</v>
      </c>
      <c r="B366" s="10">
        <v>-9.6</v>
      </c>
      <c r="C366" s="10">
        <v>-0.03</v>
      </c>
    </row>
    <row r="367" spans="1:3" x14ac:dyDescent="0.25">
      <c r="A367" s="10">
        <v>1.6199999999999999E-2</v>
      </c>
      <c r="B367" s="10">
        <v>-9.6</v>
      </c>
      <c r="C367" s="10">
        <v>-2.8000000000000001E-2</v>
      </c>
    </row>
    <row r="368" spans="1:3" x14ac:dyDescent="0.25">
      <c r="A368" s="10">
        <v>1.6299999999999999E-2</v>
      </c>
      <c r="B368" s="10">
        <v>-11.2</v>
      </c>
      <c r="C368" s="10">
        <v>-1.7999999999999999E-2</v>
      </c>
    </row>
    <row r="369" spans="1:3" x14ac:dyDescent="0.25">
      <c r="A369" s="10">
        <v>1.6400000000000001E-2</v>
      </c>
      <c r="B369" s="10">
        <v>-11.6</v>
      </c>
      <c r="C369" s="10">
        <v>-1.6E-2</v>
      </c>
    </row>
    <row r="370" spans="1:3" x14ac:dyDescent="0.25">
      <c r="A370" s="10">
        <v>1.6500000000000001E-2</v>
      </c>
      <c r="B370" s="10">
        <v>-12.8</v>
      </c>
      <c r="C370" s="10">
        <v>-6.0000000000000001E-3</v>
      </c>
    </row>
    <row r="371" spans="1:3" x14ac:dyDescent="0.25">
      <c r="A371" s="10">
        <v>1.66E-2</v>
      </c>
      <c r="B371" s="10">
        <v>-12.4</v>
      </c>
      <c r="C371" s="10">
        <v>-4.0000000000000001E-3</v>
      </c>
    </row>
    <row r="372" spans="1:3" x14ac:dyDescent="0.25">
      <c r="A372" s="10">
        <v>1.67E-2</v>
      </c>
      <c r="B372" s="10">
        <v>-14</v>
      </c>
      <c r="C372" s="10">
        <v>8.0000000000000002E-3</v>
      </c>
    </row>
    <row r="373" spans="1:3" x14ac:dyDescent="0.25">
      <c r="A373" s="10">
        <v>1.6799999999999999E-2</v>
      </c>
      <c r="B373" s="10">
        <v>-14</v>
      </c>
      <c r="C373" s="10">
        <v>8.0000000000000002E-3</v>
      </c>
    </row>
    <row r="374" spans="1:3" x14ac:dyDescent="0.25">
      <c r="A374" s="10">
        <v>1.6899999999999998E-2</v>
      </c>
      <c r="B374" s="10">
        <v>-14.8</v>
      </c>
      <c r="C374" s="10">
        <v>1.7999999999999999E-2</v>
      </c>
    </row>
    <row r="375" spans="1:3" x14ac:dyDescent="0.25">
      <c r="A375" s="10">
        <v>1.7000000000000001E-2</v>
      </c>
      <c r="B375" s="10">
        <v>-15.2</v>
      </c>
      <c r="C375" s="10">
        <v>1.7999999999999999E-2</v>
      </c>
    </row>
    <row r="376" spans="1:3" x14ac:dyDescent="0.25">
      <c r="A376" s="10">
        <v>1.7100000000000001E-2</v>
      </c>
      <c r="B376" s="10">
        <v>-16.8</v>
      </c>
      <c r="C376" s="10">
        <v>0.03</v>
      </c>
    </row>
    <row r="377" spans="1:3" x14ac:dyDescent="0.25">
      <c r="A377" s="10">
        <v>1.72E-2</v>
      </c>
      <c r="B377" s="10">
        <v>-16.399999999999999</v>
      </c>
      <c r="C377" s="10">
        <v>0.03</v>
      </c>
    </row>
    <row r="378" spans="1:3" x14ac:dyDescent="0.25">
      <c r="A378" s="10">
        <v>1.7299999999999999E-2</v>
      </c>
      <c r="B378" s="10">
        <v>-17.600000000000001</v>
      </c>
      <c r="C378" s="10">
        <v>0.04</v>
      </c>
    </row>
    <row r="379" spans="1:3" x14ac:dyDescent="0.25">
      <c r="A379" s="10">
        <v>1.7399999999999999E-2</v>
      </c>
      <c r="B379" s="10">
        <v>-18</v>
      </c>
      <c r="C379" s="10">
        <v>4.2000000000000003E-2</v>
      </c>
    </row>
    <row r="380" spans="1:3" x14ac:dyDescent="0.25">
      <c r="A380" s="10">
        <v>1.7500000000000002E-2</v>
      </c>
      <c r="B380" s="10">
        <v>-19.2</v>
      </c>
      <c r="C380" s="10">
        <v>5.1999999999999998E-2</v>
      </c>
    </row>
    <row r="381" spans="1:3" x14ac:dyDescent="0.25">
      <c r="A381" s="10">
        <v>1.7600000000000001E-2</v>
      </c>
      <c r="B381" s="10">
        <v>-18.8</v>
      </c>
      <c r="C381" s="10">
        <v>5.3999999999999999E-2</v>
      </c>
    </row>
    <row r="382" spans="1:3" x14ac:dyDescent="0.25">
      <c r="A382" s="10">
        <v>1.77E-2</v>
      </c>
      <c r="B382" s="10">
        <v>-19.600000000000001</v>
      </c>
      <c r="C382" s="10">
        <v>6.4000000000000001E-2</v>
      </c>
    </row>
    <row r="383" spans="1:3" x14ac:dyDescent="0.25">
      <c r="A383" s="10">
        <v>1.78E-2</v>
      </c>
      <c r="B383" s="10">
        <v>-19.600000000000001</v>
      </c>
      <c r="C383" s="10">
        <v>6.59E-2</v>
      </c>
    </row>
    <row r="384" spans="1:3" x14ac:dyDescent="0.25">
      <c r="A384" s="10">
        <v>1.7899999999999999E-2</v>
      </c>
      <c r="B384" s="10">
        <v>-20.399999999999999</v>
      </c>
      <c r="C384" s="10">
        <v>7.3999999999999996E-2</v>
      </c>
    </row>
    <row r="385" spans="1:3" x14ac:dyDescent="0.25">
      <c r="A385" s="10">
        <v>1.7999999999999999E-2</v>
      </c>
      <c r="B385" s="10">
        <v>-20.399999999999999</v>
      </c>
      <c r="C385" s="10">
        <v>7.5899999999999995E-2</v>
      </c>
    </row>
    <row r="386" spans="1:3" x14ac:dyDescent="0.25">
      <c r="A386" s="10">
        <v>1.8100000000000002E-2</v>
      </c>
      <c r="B386" s="10">
        <v>-21.2</v>
      </c>
      <c r="C386" s="10">
        <v>8.4000000000000005E-2</v>
      </c>
    </row>
    <row r="387" spans="1:3" x14ac:dyDescent="0.25">
      <c r="A387" s="10">
        <v>1.8200000000000001E-2</v>
      </c>
      <c r="B387" s="10">
        <v>-21.2</v>
      </c>
      <c r="C387" s="10">
        <v>8.5999999999999993E-2</v>
      </c>
    </row>
    <row r="388" spans="1:3" x14ac:dyDescent="0.25">
      <c r="A388" s="10">
        <v>1.83E-2</v>
      </c>
      <c r="B388" s="10">
        <v>-21.6</v>
      </c>
      <c r="C388" s="10">
        <v>9.4E-2</v>
      </c>
    </row>
    <row r="389" spans="1:3" x14ac:dyDescent="0.25">
      <c r="A389" s="10">
        <v>1.84E-2</v>
      </c>
      <c r="B389" s="10">
        <v>-21.6</v>
      </c>
      <c r="C389" s="10">
        <v>9.4E-2</v>
      </c>
    </row>
    <row r="390" spans="1:3" x14ac:dyDescent="0.25">
      <c r="A390" s="10">
        <v>1.8499999999999999E-2</v>
      </c>
      <c r="B390" s="10">
        <v>-22</v>
      </c>
      <c r="C390" s="10">
        <v>0.10199999999999999</v>
      </c>
    </row>
    <row r="391" spans="1:3" x14ac:dyDescent="0.25">
      <c r="A391" s="10">
        <v>1.8599999999999998E-2</v>
      </c>
      <c r="B391" s="10">
        <v>-21.2</v>
      </c>
      <c r="C391" s="10">
        <v>0.104</v>
      </c>
    </row>
    <row r="392" spans="1:3" x14ac:dyDescent="0.25">
      <c r="A392" s="10">
        <v>1.8700000000000001E-2</v>
      </c>
      <c r="B392" s="10">
        <v>-22</v>
      </c>
      <c r="C392" s="10">
        <v>0.11</v>
      </c>
    </row>
    <row r="393" spans="1:3" x14ac:dyDescent="0.25">
      <c r="A393" s="10">
        <v>1.8800000000000001E-2</v>
      </c>
      <c r="B393" s="10">
        <v>-22</v>
      </c>
      <c r="C393" s="10">
        <v>0.11</v>
      </c>
    </row>
    <row r="394" spans="1:3" x14ac:dyDescent="0.25">
      <c r="A394" s="10">
        <v>1.89E-2</v>
      </c>
      <c r="B394" s="10">
        <v>-22</v>
      </c>
      <c r="C394" s="10">
        <v>0.11799999999999999</v>
      </c>
    </row>
    <row r="395" spans="1:3" x14ac:dyDescent="0.25">
      <c r="A395" s="10">
        <v>1.9E-2</v>
      </c>
      <c r="B395" s="10">
        <v>-22</v>
      </c>
      <c r="C395" s="10">
        <v>0.11799999999999999</v>
      </c>
    </row>
    <row r="396" spans="1:3" x14ac:dyDescent="0.25">
      <c r="A396" s="10">
        <v>1.9099999999999999E-2</v>
      </c>
      <c r="B396" s="10">
        <v>-22</v>
      </c>
      <c r="C396" s="10">
        <v>0.124</v>
      </c>
    </row>
    <row r="397" spans="1:3" x14ac:dyDescent="0.25">
      <c r="A397" s="10">
        <v>1.9199999999999998E-2</v>
      </c>
      <c r="B397" s="10">
        <v>-22</v>
      </c>
      <c r="C397" s="10">
        <v>0.126</v>
      </c>
    </row>
    <row r="398" spans="1:3" x14ac:dyDescent="0.25">
      <c r="A398" s="10">
        <v>1.9300000000000001E-2</v>
      </c>
      <c r="B398" s="10">
        <v>-22</v>
      </c>
      <c r="C398" s="10">
        <v>0.13</v>
      </c>
    </row>
    <row r="399" spans="1:3" x14ac:dyDescent="0.25">
      <c r="A399" s="10">
        <v>1.9400000000000001E-2</v>
      </c>
      <c r="B399" s="10">
        <v>-22</v>
      </c>
      <c r="C399" s="10">
        <v>0.13</v>
      </c>
    </row>
    <row r="400" spans="1:3" x14ac:dyDescent="0.25">
      <c r="A400" s="10">
        <v>1.95E-2</v>
      </c>
      <c r="B400" s="10">
        <v>-21.6</v>
      </c>
      <c r="C400" s="10">
        <v>0.13600000000000001</v>
      </c>
    </row>
    <row r="401" spans="1:3" x14ac:dyDescent="0.25">
      <c r="A401" s="10">
        <v>1.9599999999999999E-2</v>
      </c>
      <c r="B401" s="10">
        <v>-22</v>
      </c>
      <c r="C401" s="10">
        <v>0.13600000000000001</v>
      </c>
    </row>
    <row r="402" spans="1:3" x14ac:dyDescent="0.25">
      <c r="A402" s="10">
        <v>1.9699999999999999E-2</v>
      </c>
      <c r="B402" s="10">
        <v>-21.6</v>
      </c>
      <c r="C402" s="10">
        <v>0.14000000000000001</v>
      </c>
    </row>
    <row r="403" spans="1:3" x14ac:dyDescent="0.25">
      <c r="A403" s="10">
        <v>1.9800000000000002E-2</v>
      </c>
      <c r="B403" s="10">
        <v>-22</v>
      </c>
      <c r="C403" s="10">
        <v>0.14000000000000001</v>
      </c>
    </row>
    <row r="404" spans="1:3" x14ac:dyDescent="0.25">
      <c r="A404" s="10">
        <v>1.9900000000000001E-2</v>
      </c>
      <c r="B404" s="10">
        <v>-21.2</v>
      </c>
      <c r="C404" s="10">
        <v>0.14599999999999999</v>
      </c>
    </row>
    <row r="405" spans="1:3" x14ac:dyDescent="0.25">
      <c r="A405" s="10">
        <v>0.02</v>
      </c>
      <c r="B405" s="10">
        <v>-21.2</v>
      </c>
      <c r="C405" s="10">
        <v>0.14599999999999999</v>
      </c>
    </row>
    <row r="406" spans="1:3" x14ac:dyDescent="0.25">
      <c r="A406" s="10">
        <v>2.01E-2</v>
      </c>
      <c r="B406" s="10">
        <v>-21.2</v>
      </c>
      <c r="C406" s="10">
        <v>0.15</v>
      </c>
    </row>
    <row r="407" spans="1:3" x14ac:dyDescent="0.25">
      <c r="A407" s="10">
        <v>2.0199999999999999E-2</v>
      </c>
      <c r="B407" s="10">
        <v>-21.2</v>
      </c>
      <c r="C407" s="10">
        <v>0.14799999999999999</v>
      </c>
    </row>
    <row r="408" spans="1:3" x14ac:dyDescent="0.25">
      <c r="A408" s="10">
        <v>2.0299999999999999E-2</v>
      </c>
      <c r="B408" s="10">
        <v>-20.399999999999999</v>
      </c>
      <c r="C408" s="10">
        <v>0.15</v>
      </c>
    </row>
    <row r="409" spans="1:3" x14ac:dyDescent="0.25">
      <c r="A409" s="10">
        <v>2.0400000000000001E-2</v>
      </c>
      <c r="B409" s="10">
        <v>-20.399999999999999</v>
      </c>
      <c r="C409" s="10">
        <v>0.15</v>
      </c>
    </row>
    <row r="410" spans="1:3" x14ac:dyDescent="0.25">
      <c r="A410" s="10">
        <v>2.0500000000000001E-2</v>
      </c>
      <c r="B410" s="10">
        <v>-19.600000000000001</v>
      </c>
      <c r="C410" s="10">
        <v>0.152</v>
      </c>
    </row>
    <row r="411" spans="1:3" x14ac:dyDescent="0.25">
      <c r="A411" s="10">
        <v>2.06E-2</v>
      </c>
      <c r="B411" s="10">
        <v>-19.600000000000001</v>
      </c>
      <c r="C411" s="10">
        <v>0.152</v>
      </c>
    </row>
    <row r="412" spans="1:3" x14ac:dyDescent="0.25">
      <c r="A412" s="10">
        <v>2.07E-2</v>
      </c>
      <c r="B412" s="10">
        <v>-18.8</v>
      </c>
      <c r="C412" s="10">
        <v>0.154</v>
      </c>
    </row>
    <row r="413" spans="1:3" x14ac:dyDescent="0.25">
      <c r="A413" s="10">
        <v>2.0799999999999999E-2</v>
      </c>
      <c r="B413" s="10">
        <v>-18.8</v>
      </c>
      <c r="C413" s="10">
        <v>0.152</v>
      </c>
    </row>
    <row r="414" spans="1:3" x14ac:dyDescent="0.25">
      <c r="A414" s="10">
        <v>2.0899999999999998E-2</v>
      </c>
      <c r="B414" s="10">
        <v>-18</v>
      </c>
      <c r="C414" s="10">
        <v>0.154</v>
      </c>
    </row>
    <row r="415" spans="1:3" x14ac:dyDescent="0.25">
      <c r="A415" s="10">
        <v>2.1000000000000001E-2</v>
      </c>
      <c r="B415" s="10">
        <v>-18</v>
      </c>
      <c r="C415" s="10">
        <v>0.152</v>
      </c>
    </row>
    <row r="416" spans="1:3" x14ac:dyDescent="0.25">
      <c r="A416" s="10">
        <v>2.1100000000000001E-2</v>
      </c>
      <c r="B416" s="10">
        <v>-16.8</v>
      </c>
      <c r="C416" s="10">
        <v>0.154</v>
      </c>
    </row>
    <row r="417" spans="1:3" x14ac:dyDescent="0.25">
      <c r="A417" s="10">
        <v>2.12E-2</v>
      </c>
      <c r="B417" s="10">
        <v>-16.8</v>
      </c>
      <c r="C417" s="10">
        <v>0.152</v>
      </c>
    </row>
    <row r="418" spans="1:3" x14ac:dyDescent="0.25">
      <c r="A418" s="10">
        <v>2.1299999999999999E-2</v>
      </c>
      <c r="B418" s="10">
        <v>-15.6</v>
      </c>
      <c r="C418" s="10">
        <v>0.15</v>
      </c>
    </row>
    <row r="419" spans="1:3" x14ac:dyDescent="0.25">
      <c r="A419" s="10">
        <v>2.1399999999999999E-2</v>
      </c>
      <c r="B419" s="10">
        <v>-15.6</v>
      </c>
      <c r="C419" s="10">
        <v>0.15</v>
      </c>
    </row>
    <row r="420" spans="1:3" x14ac:dyDescent="0.25">
      <c r="A420" s="10">
        <v>2.1499999999999998E-2</v>
      </c>
      <c r="B420" s="10">
        <v>-14</v>
      </c>
      <c r="C420" s="10">
        <v>0.14799999999999999</v>
      </c>
    </row>
    <row r="421" spans="1:3" x14ac:dyDescent="0.25">
      <c r="A421" s="10">
        <v>2.1600000000000001E-2</v>
      </c>
      <c r="B421" s="10">
        <v>-14</v>
      </c>
      <c r="C421" s="10">
        <v>0.14799999999999999</v>
      </c>
    </row>
    <row r="422" spans="1:3" x14ac:dyDescent="0.25">
      <c r="A422" s="10">
        <v>2.1700000000000001E-2</v>
      </c>
      <c r="B422" s="10">
        <v>-12.8</v>
      </c>
      <c r="C422" s="10">
        <v>0.14199999999999999</v>
      </c>
    </row>
    <row r="423" spans="1:3" x14ac:dyDescent="0.25">
      <c r="A423" s="10">
        <v>2.18E-2</v>
      </c>
      <c r="B423" s="10">
        <v>-12.8</v>
      </c>
      <c r="C423" s="10">
        <v>0.14399999999999999</v>
      </c>
    </row>
    <row r="424" spans="1:3" x14ac:dyDescent="0.25">
      <c r="A424" s="10">
        <v>2.1899999999999999E-2</v>
      </c>
      <c r="B424" s="10">
        <v>-11.2</v>
      </c>
      <c r="C424" s="10">
        <v>0.14000000000000001</v>
      </c>
    </row>
    <row r="425" spans="1:3" x14ac:dyDescent="0.25">
      <c r="A425" s="10">
        <v>2.1999999999999999E-2</v>
      </c>
      <c r="B425" s="10">
        <v>-10.8</v>
      </c>
      <c r="C425" s="10">
        <v>0.13800000000000001</v>
      </c>
    </row>
    <row r="426" spans="1:3" x14ac:dyDescent="0.25">
      <c r="A426" s="10">
        <v>2.2100000000000002E-2</v>
      </c>
      <c r="B426" s="10">
        <v>-9.1999999999999993</v>
      </c>
      <c r="C426" s="10">
        <v>0.13400000000000001</v>
      </c>
    </row>
    <row r="427" spans="1:3" x14ac:dyDescent="0.25">
      <c r="A427" s="10">
        <v>2.2200000000000001E-2</v>
      </c>
      <c r="B427" s="10">
        <v>-9.1999999999999993</v>
      </c>
      <c r="C427" s="10">
        <v>0.13400000000000001</v>
      </c>
    </row>
    <row r="428" spans="1:3" x14ac:dyDescent="0.25">
      <c r="A428" s="10">
        <v>2.23E-2</v>
      </c>
      <c r="B428" s="10">
        <v>-8.4</v>
      </c>
      <c r="C428" s="10">
        <v>0.128</v>
      </c>
    </row>
    <row r="429" spans="1:3" x14ac:dyDescent="0.25">
      <c r="A429" s="10">
        <v>2.24E-2</v>
      </c>
      <c r="B429" s="10">
        <v>-8</v>
      </c>
      <c r="C429" s="10">
        <v>0.126</v>
      </c>
    </row>
    <row r="430" spans="1:3" x14ac:dyDescent="0.25">
      <c r="A430" s="10">
        <v>2.2499999999999999E-2</v>
      </c>
      <c r="B430" s="10">
        <v>-6.8</v>
      </c>
      <c r="C430" s="10">
        <v>0.122</v>
      </c>
    </row>
    <row r="431" spans="1:3" x14ac:dyDescent="0.25">
      <c r="A431" s="10">
        <v>2.2599999999999999E-2</v>
      </c>
      <c r="B431" s="10">
        <v>-6.4</v>
      </c>
      <c r="C431" s="10">
        <v>0.12</v>
      </c>
    </row>
    <row r="432" spans="1:3" x14ac:dyDescent="0.25">
      <c r="A432" s="10">
        <v>2.2700000000000001E-2</v>
      </c>
      <c r="B432" s="10">
        <v>-5.2</v>
      </c>
      <c r="C432" s="10">
        <v>0.114</v>
      </c>
    </row>
    <row r="433" spans="1:3" x14ac:dyDescent="0.25">
      <c r="A433" s="10">
        <v>2.2800000000000001E-2</v>
      </c>
      <c r="B433" s="10">
        <v>-5.2</v>
      </c>
      <c r="C433" s="10">
        <v>0.114</v>
      </c>
    </row>
    <row r="434" spans="1:3" x14ac:dyDescent="0.25">
      <c r="A434" s="10">
        <v>2.29E-2</v>
      </c>
      <c r="B434" s="10">
        <v>-2.8</v>
      </c>
      <c r="C434" s="10">
        <v>0.106</v>
      </c>
    </row>
    <row r="435" spans="1:3" x14ac:dyDescent="0.25">
      <c r="A435" s="10">
        <v>2.3E-2</v>
      </c>
      <c r="B435" s="10">
        <v>-2.8</v>
      </c>
      <c r="C435" s="10">
        <v>0.104</v>
      </c>
    </row>
    <row r="436" spans="1:3" x14ac:dyDescent="0.25">
      <c r="A436" s="10">
        <v>2.3099999999999999E-2</v>
      </c>
      <c r="B436" s="10">
        <v>-2</v>
      </c>
      <c r="C436" s="10">
        <v>9.6000000000000002E-2</v>
      </c>
    </row>
    <row r="437" spans="1:3" x14ac:dyDescent="0.25">
      <c r="A437" s="10">
        <v>2.3199999999999998E-2</v>
      </c>
      <c r="B437" s="10">
        <v>-1.6</v>
      </c>
      <c r="C437" s="10">
        <v>9.6000000000000002E-2</v>
      </c>
    </row>
    <row r="438" spans="1:3" x14ac:dyDescent="0.25">
      <c r="A438" s="10">
        <v>2.3300000000000001E-2</v>
      </c>
      <c r="B438" s="10">
        <v>1.2</v>
      </c>
      <c r="C438" s="10">
        <v>8.7900000000000006E-2</v>
      </c>
    </row>
    <row r="439" spans="1:3" x14ac:dyDescent="0.25">
      <c r="A439" s="10">
        <v>2.3400000000000001E-2</v>
      </c>
      <c r="B439" s="10">
        <v>0.8</v>
      </c>
      <c r="C439" s="10">
        <v>8.7900000000000006E-2</v>
      </c>
    </row>
    <row r="440" spans="1:3" x14ac:dyDescent="0.25">
      <c r="A440" s="10">
        <v>2.35E-2</v>
      </c>
      <c r="B440" s="10">
        <v>2.4</v>
      </c>
      <c r="C440" s="10">
        <v>7.8E-2</v>
      </c>
    </row>
    <row r="441" spans="1:3" x14ac:dyDescent="0.25">
      <c r="A441" s="10">
        <v>2.3599999999999999E-2</v>
      </c>
      <c r="B441" s="10">
        <v>2.4</v>
      </c>
      <c r="C441" s="10">
        <v>7.8E-2</v>
      </c>
    </row>
    <row r="442" spans="1:3" x14ac:dyDescent="0.25">
      <c r="A442" s="10">
        <v>2.3699999999999999E-2</v>
      </c>
      <c r="B442" s="10">
        <v>4</v>
      </c>
      <c r="C442" s="10">
        <v>6.8000000000000005E-2</v>
      </c>
    </row>
    <row r="443" spans="1:3" x14ac:dyDescent="0.25">
      <c r="A443" s="10">
        <v>2.3800000000000002E-2</v>
      </c>
      <c r="B443" s="10">
        <v>4.4000000000000004</v>
      </c>
      <c r="C443" s="10">
        <v>6.59E-2</v>
      </c>
    </row>
    <row r="444" spans="1:3" x14ac:dyDescent="0.25">
      <c r="A444" s="10">
        <v>2.3900000000000001E-2</v>
      </c>
      <c r="B444" s="10">
        <v>5.6</v>
      </c>
      <c r="C444" s="10">
        <v>5.8000000000000003E-2</v>
      </c>
    </row>
    <row r="445" spans="1:3" x14ac:dyDescent="0.25">
      <c r="A445" s="10">
        <v>2.4E-2</v>
      </c>
      <c r="B445" s="10">
        <v>5.6</v>
      </c>
      <c r="C445" s="10">
        <v>5.6000000000000001E-2</v>
      </c>
    </row>
    <row r="446" spans="1:3" x14ac:dyDescent="0.25">
      <c r="A446" s="10">
        <v>2.41E-2</v>
      </c>
      <c r="B446" s="10">
        <v>6.8</v>
      </c>
      <c r="C446" s="10">
        <v>4.8000000000000001E-2</v>
      </c>
    </row>
    <row r="447" spans="1:3" x14ac:dyDescent="0.25">
      <c r="A447" s="10">
        <v>2.4199999999999999E-2</v>
      </c>
      <c r="B447" s="10">
        <v>7.2</v>
      </c>
      <c r="C447" s="10">
        <v>4.5999999999999999E-2</v>
      </c>
    </row>
    <row r="448" spans="1:3" x14ac:dyDescent="0.25">
      <c r="A448" s="10">
        <v>2.4299999999999999E-2</v>
      </c>
      <c r="B448" s="10">
        <v>8.8000000000000007</v>
      </c>
      <c r="C448" s="10">
        <v>3.5999999999999997E-2</v>
      </c>
    </row>
    <row r="449" spans="1:3" x14ac:dyDescent="0.25">
      <c r="A449" s="10">
        <v>2.4400000000000002E-2</v>
      </c>
      <c r="B449" s="10">
        <v>8.8000000000000007</v>
      </c>
      <c r="C449" s="10">
        <v>3.4000000000000002E-2</v>
      </c>
    </row>
    <row r="450" spans="1:3" x14ac:dyDescent="0.25">
      <c r="A450" s="10">
        <v>2.4500000000000001E-2</v>
      </c>
      <c r="B450" s="10">
        <v>10</v>
      </c>
      <c r="C450" s="10">
        <v>2.1999999999999999E-2</v>
      </c>
    </row>
    <row r="451" spans="1:3" x14ac:dyDescent="0.25">
      <c r="A451" s="10">
        <v>2.46E-2</v>
      </c>
      <c r="B451" s="10">
        <v>10</v>
      </c>
      <c r="C451" s="10">
        <v>2.1999999999999999E-2</v>
      </c>
    </row>
    <row r="452" spans="1:3" x14ac:dyDescent="0.25">
      <c r="A452" s="10">
        <v>2.47E-2</v>
      </c>
      <c r="B452" s="10">
        <v>11.2</v>
      </c>
      <c r="C452" s="10">
        <v>1.2E-2</v>
      </c>
    </row>
    <row r="453" spans="1:3" x14ac:dyDescent="0.25">
      <c r="A453" s="10">
        <v>2.4799999999999999E-2</v>
      </c>
      <c r="B453" s="10">
        <v>11.6</v>
      </c>
      <c r="C453" s="10">
        <v>0.01</v>
      </c>
    </row>
    <row r="454" spans="1:3" x14ac:dyDescent="0.25">
      <c r="A454" s="10">
        <v>2.4899999999999999E-2</v>
      </c>
      <c r="B454" s="10">
        <v>12.8</v>
      </c>
      <c r="C454" s="10">
        <v>0</v>
      </c>
    </row>
    <row r="455" spans="1:3" x14ac:dyDescent="0.25">
      <c r="A455" s="10">
        <v>2.5000000000000001E-2</v>
      </c>
      <c r="B455" s="10">
        <v>12.8</v>
      </c>
      <c r="C455" s="10">
        <v>0</v>
      </c>
    </row>
    <row r="456" spans="1:3" x14ac:dyDescent="0.25">
      <c r="A456" s="10">
        <v>2.5100000000000001E-2</v>
      </c>
      <c r="B456" s="10">
        <v>13.6</v>
      </c>
      <c r="C456" s="10">
        <v>-0.01</v>
      </c>
    </row>
    <row r="457" spans="1:3" x14ac:dyDescent="0.25">
      <c r="A457" s="10">
        <v>2.52E-2</v>
      </c>
      <c r="B457" s="10">
        <v>13.6</v>
      </c>
      <c r="C457" s="10">
        <v>-1.2E-2</v>
      </c>
    </row>
    <row r="458" spans="1:3" x14ac:dyDescent="0.25">
      <c r="A458" s="10">
        <v>2.53E-2</v>
      </c>
      <c r="B458" s="10">
        <v>15.2</v>
      </c>
      <c r="C458" s="10">
        <v>-2.1999999999999999E-2</v>
      </c>
    </row>
    <row r="459" spans="1:3" x14ac:dyDescent="0.25">
      <c r="A459" s="10">
        <v>2.5399999999999999E-2</v>
      </c>
      <c r="B459" s="10">
        <v>15.6</v>
      </c>
      <c r="C459" s="10">
        <v>-2.4E-2</v>
      </c>
    </row>
    <row r="460" spans="1:3" x14ac:dyDescent="0.25">
      <c r="A460" s="10">
        <v>2.5499999999999998E-2</v>
      </c>
      <c r="B460" s="10">
        <v>16.399999999999999</v>
      </c>
      <c r="C460" s="10">
        <v>-3.4000000000000002E-2</v>
      </c>
    </row>
    <row r="461" spans="1:3" x14ac:dyDescent="0.25">
      <c r="A461" s="10">
        <v>2.5600000000000001E-2</v>
      </c>
      <c r="B461" s="10">
        <v>16</v>
      </c>
      <c r="C461" s="10">
        <v>-3.5999999999999997E-2</v>
      </c>
    </row>
    <row r="462" spans="1:3" x14ac:dyDescent="0.25">
      <c r="A462" s="10">
        <v>2.5700000000000001E-2</v>
      </c>
      <c r="B462" s="10">
        <v>18.399999999999999</v>
      </c>
      <c r="C462" s="10">
        <v>-4.5999999999999999E-2</v>
      </c>
    </row>
    <row r="463" spans="1:3" x14ac:dyDescent="0.25">
      <c r="A463" s="10">
        <v>2.58E-2</v>
      </c>
      <c r="B463" s="10">
        <v>18.399999999999999</v>
      </c>
      <c r="C463" s="10">
        <v>-4.5999999999999999E-2</v>
      </c>
    </row>
    <row r="464" spans="1:3" x14ac:dyDescent="0.25">
      <c r="A464" s="10">
        <v>2.5899999999999999E-2</v>
      </c>
      <c r="B464" s="10">
        <v>19.2</v>
      </c>
      <c r="C464" s="10">
        <v>-5.8000000000000003E-2</v>
      </c>
    </row>
    <row r="465" spans="1:3" x14ac:dyDescent="0.25">
      <c r="A465" s="10">
        <v>2.5999999999999999E-2</v>
      </c>
      <c r="B465" s="10">
        <v>18.8</v>
      </c>
      <c r="C465" s="10">
        <v>-5.8000000000000003E-2</v>
      </c>
    </row>
    <row r="466" spans="1:3" x14ac:dyDescent="0.25">
      <c r="A466" s="10">
        <v>2.6100000000000002E-2</v>
      </c>
      <c r="B466" s="10">
        <v>20</v>
      </c>
      <c r="C466" s="10">
        <v>-6.8000000000000005E-2</v>
      </c>
    </row>
    <row r="467" spans="1:3" x14ac:dyDescent="0.25">
      <c r="A467" s="10">
        <v>2.6200000000000001E-2</v>
      </c>
      <c r="B467" s="10">
        <v>19.600000000000001</v>
      </c>
      <c r="C467" s="10">
        <v>-6.8000000000000005E-2</v>
      </c>
    </row>
    <row r="468" spans="1:3" x14ac:dyDescent="0.25">
      <c r="A468" s="10">
        <v>2.63E-2</v>
      </c>
      <c r="B468" s="10">
        <v>20.8</v>
      </c>
      <c r="C468" s="10">
        <v>-7.8E-2</v>
      </c>
    </row>
    <row r="469" spans="1:3" x14ac:dyDescent="0.25">
      <c r="A469" s="10">
        <v>2.64E-2</v>
      </c>
      <c r="B469" s="10">
        <v>20.8</v>
      </c>
      <c r="C469" s="10">
        <v>-7.9899999999999999E-2</v>
      </c>
    </row>
    <row r="470" spans="1:3" x14ac:dyDescent="0.25">
      <c r="A470" s="10">
        <v>2.6499999999999999E-2</v>
      </c>
      <c r="B470" s="10">
        <v>21.2</v>
      </c>
      <c r="C470" s="10">
        <v>-0.09</v>
      </c>
    </row>
    <row r="471" spans="1:3" x14ac:dyDescent="0.25">
      <c r="A471" s="10">
        <v>2.6599999999999999E-2</v>
      </c>
      <c r="B471" s="10">
        <v>21.2</v>
      </c>
      <c r="C471" s="10">
        <v>-0.09</v>
      </c>
    </row>
    <row r="472" spans="1:3" x14ac:dyDescent="0.25">
      <c r="A472" s="10">
        <v>2.6700000000000002E-2</v>
      </c>
      <c r="B472" s="10">
        <v>21.6</v>
      </c>
      <c r="C472" s="10">
        <v>-9.8000000000000004E-2</v>
      </c>
    </row>
    <row r="473" spans="1:3" x14ac:dyDescent="0.25">
      <c r="A473" s="10">
        <v>2.6800000000000001E-2</v>
      </c>
      <c r="B473" s="10">
        <v>21.6</v>
      </c>
      <c r="C473" s="10">
        <v>-9.8000000000000004E-2</v>
      </c>
    </row>
    <row r="474" spans="1:3" x14ac:dyDescent="0.25">
      <c r="A474" s="10">
        <v>2.69E-2</v>
      </c>
      <c r="B474" s="10">
        <v>21.6</v>
      </c>
      <c r="C474" s="10">
        <v>-0.106</v>
      </c>
    </row>
    <row r="475" spans="1:3" x14ac:dyDescent="0.25">
      <c r="A475" s="10">
        <v>2.7E-2</v>
      </c>
      <c r="B475" s="10">
        <v>21.6</v>
      </c>
      <c r="C475" s="10">
        <v>-0.108</v>
      </c>
    </row>
    <row r="476" spans="1:3" x14ac:dyDescent="0.25">
      <c r="A476" s="10">
        <v>2.7099999999999999E-2</v>
      </c>
      <c r="B476" s="10">
        <v>21.6</v>
      </c>
      <c r="C476" s="10">
        <v>-0.114</v>
      </c>
    </row>
    <row r="477" spans="1:3" x14ac:dyDescent="0.25">
      <c r="A477" s="10">
        <v>2.7199999999999998E-2</v>
      </c>
      <c r="B477" s="10">
        <v>21.6</v>
      </c>
      <c r="C477" s="10">
        <v>-0.11600000000000001</v>
      </c>
    </row>
    <row r="478" spans="1:3" x14ac:dyDescent="0.25">
      <c r="A478" s="10">
        <v>2.7300000000000001E-2</v>
      </c>
      <c r="B478" s="10">
        <v>22</v>
      </c>
      <c r="C478" s="10">
        <v>-0.122</v>
      </c>
    </row>
    <row r="479" spans="1:3" x14ac:dyDescent="0.25">
      <c r="A479" s="10">
        <v>2.7400000000000001E-2</v>
      </c>
      <c r="B479" s="10">
        <v>22</v>
      </c>
      <c r="C479" s="10">
        <v>-0.122</v>
      </c>
    </row>
    <row r="480" spans="1:3" x14ac:dyDescent="0.25">
      <c r="A480" s="10">
        <v>2.75E-2</v>
      </c>
      <c r="B480" s="10">
        <v>21.6</v>
      </c>
      <c r="C480" s="10">
        <v>-0.128</v>
      </c>
    </row>
    <row r="481" spans="1:3" x14ac:dyDescent="0.25">
      <c r="A481" s="10">
        <v>2.76E-2</v>
      </c>
      <c r="B481" s="10">
        <v>22</v>
      </c>
      <c r="C481" s="10">
        <v>-0.128</v>
      </c>
    </row>
    <row r="482" spans="1:3" x14ac:dyDescent="0.25">
      <c r="A482" s="10">
        <v>2.7699999999999999E-2</v>
      </c>
      <c r="B482" s="10">
        <v>21.6</v>
      </c>
      <c r="C482" s="10">
        <v>-0.13200000000000001</v>
      </c>
    </row>
    <row r="483" spans="1:3" x14ac:dyDescent="0.25">
      <c r="A483" s="10">
        <v>2.7799999999999998E-2</v>
      </c>
      <c r="B483" s="10">
        <v>21.6</v>
      </c>
      <c r="C483" s="10">
        <v>-0.13400000000000001</v>
      </c>
    </row>
    <row r="484" spans="1:3" x14ac:dyDescent="0.25">
      <c r="A484" s="10">
        <v>2.7900000000000001E-2</v>
      </c>
      <c r="B484" s="10">
        <v>22</v>
      </c>
      <c r="C484" s="10">
        <v>-0.14000000000000001</v>
      </c>
    </row>
    <row r="485" spans="1:3" x14ac:dyDescent="0.25">
      <c r="A485" s="10">
        <v>2.8000000000000001E-2</v>
      </c>
      <c r="B485" s="10">
        <v>21.6</v>
      </c>
      <c r="C485" s="10">
        <v>-0.14000000000000001</v>
      </c>
    </row>
    <row r="486" spans="1:3" x14ac:dyDescent="0.25">
      <c r="A486" s="10">
        <v>2.81E-2</v>
      </c>
      <c r="B486" s="10">
        <v>21.6</v>
      </c>
      <c r="C486" s="10">
        <v>-0.14399999999999999</v>
      </c>
    </row>
    <row r="487" spans="1:3" x14ac:dyDescent="0.25">
      <c r="A487" s="10">
        <v>2.8199999999999999E-2</v>
      </c>
      <c r="B487" s="10">
        <v>21.6</v>
      </c>
      <c r="C487" s="10">
        <v>-0.14399999999999999</v>
      </c>
    </row>
    <row r="488" spans="1:3" x14ac:dyDescent="0.25">
      <c r="A488" s="10">
        <v>2.8299999999999999E-2</v>
      </c>
      <c r="B488" s="10">
        <v>21.2</v>
      </c>
      <c r="C488" s="10">
        <v>-0.14799999999999999</v>
      </c>
    </row>
    <row r="489" spans="1:3" x14ac:dyDescent="0.25">
      <c r="A489" s="10">
        <v>2.8400000000000002E-2</v>
      </c>
      <c r="B489" s="10">
        <v>21.2</v>
      </c>
      <c r="C489" s="10">
        <v>-0.14799999999999999</v>
      </c>
    </row>
    <row r="490" spans="1:3" x14ac:dyDescent="0.25">
      <c r="A490" s="10">
        <v>2.8500000000000001E-2</v>
      </c>
      <c r="B490" s="10">
        <v>20.8</v>
      </c>
      <c r="C490" s="10">
        <v>-0.152</v>
      </c>
    </row>
    <row r="491" spans="1:3" x14ac:dyDescent="0.25">
      <c r="A491" s="10">
        <v>2.86E-2</v>
      </c>
      <c r="B491" s="10">
        <v>20.8</v>
      </c>
      <c r="C491" s="10">
        <v>-0.152</v>
      </c>
    </row>
    <row r="492" spans="1:3" x14ac:dyDescent="0.25">
      <c r="A492" s="10">
        <v>2.87E-2</v>
      </c>
      <c r="B492" s="10">
        <v>20</v>
      </c>
      <c r="C492" s="10">
        <v>-0.154</v>
      </c>
    </row>
    <row r="493" spans="1:3" x14ac:dyDescent="0.25">
      <c r="A493" s="10">
        <v>2.8799999999999999E-2</v>
      </c>
      <c r="B493" s="10">
        <v>20</v>
      </c>
      <c r="C493" s="10">
        <v>-0.154</v>
      </c>
    </row>
    <row r="494" spans="1:3" x14ac:dyDescent="0.25">
      <c r="A494" s="10">
        <v>2.8899999999999999E-2</v>
      </c>
      <c r="B494" s="10">
        <v>19.2</v>
      </c>
      <c r="C494" s="10">
        <v>-0.156</v>
      </c>
    </row>
    <row r="495" spans="1:3" x14ac:dyDescent="0.25">
      <c r="A495" s="10">
        <v>2.9000000000000001E-2</v>
      </c>
      <c r="B495" s="10">
        <v>19.2</v>
      </c>
      <c r="C495" s="10">
        <v>-0.154</v>
      </c>
    </row>
    <row r="496" spans="1:3" x14ac:dyDescent="0.25">
      <c r="A496" s="10">
        <v>2.9100000000000001E-2</v>
      </c>
      <c r="B496" s="10">
        <v>18.399999999999999</v>
      </c>
      <c r="C496" s="10">
        <v>-0.156</v>
      </c>
    </row>
    <row r="497" spans="1:3" x14ac:dyDescent="0.25">
      <c r="A497" s="10">
        <v>2.92E-2</v>
      </c>
      <c r="B497" s="10">
        <v>18.399999999999999</v>
      </c>
      <c r="C497" s="10">
        <v>-0.156</v>
      </c>
    </row>
    <row r="498" spans="1:3" x14ac:dyDescent="0.25">
      <c r="A498" s="10">
        <v>2.93E-2</v>
      </c>
      <c r="B498" s="10">
        <v>17.600000000000001</v>
      </c>
      <c r="C498" s="10">
        <v>-0.154</v>
      </c>
    </row>
    <row r="499" spans="1:3" x14ac:dyDescent="0.25">
      <c r="A499" s="10">
        <v>2.9399999999999999E-2</v>
      </c>
      <c r="B499" s="10">
        <v>17.2</v>
      </c>
      <c r="C499" s="10">
        <v>-0.154</v>
      </c>
    </row>
    <row r="500" spans="1:3" x14ac:dyDescent="0.25">
      <c r="A500" s="10">
        <v>2.9499999999999998E-2</v>
      </c>
      <c r="B500" s="10">
        <v>16.399999999999999</v>
      </c>
      <c r="C500" s="10">
        <v>-0.156</v>
      </c>
    </row>
    <row r="501" spans="1:3" x14ac:dyDescent="0.25">
      <c r="A501" s="10">
        <v>2.9600000000000001E-2</v>
      </c>
      <c r="B501" s="10">
        <v>16.399999999999999</v>
      </c>
      <c r="C501" s="10">
        <v>-0.154</v>
      </c>
    </row>
    <row r="502" spans="1:3" x14ac:dyDescent="0.25">
      <c r="A502" s="10">
        <v>2.9700000000000001E-2</v>
      </c>
      <c r="B502" s="10">
        <v>14.8</v>
      </c>
      <c r="C502" s="10">
        <v>-0.152</v>
      </c>
    </row>
    <row r="503" spans="1:3" x14ac:dyDescent="0.25">
      <c r="A503" s="10">
        <v>2.98E-2</v>
      </c>
      <c r="B503" s="10">
        <v>14.8</v>
      </c>
      <c r="C503" s="10">
        <v>-0.152</v>
      </c>
    </row>
    <row r="504" spans="1:3" x14ac:dyDescent="0.25">
      <c r="A504" s="10">
        <v>2.9899999999999999E-2</v>
      </c>
      <c r="B504" s="10">
        <v>13.6</v>
      </c>
      <c r="C504" s="10">
        <v>-0.14799999999999999</v>
      </c>
    </row>
    <row r="505" spans="1:3" x14ac:dyDescent="0.25">
      <c r="A505" s="10">
        <v>0.03</v>
      </c>
      <c r="B505" s="10">
        <v>13.6</v>
      </c>
      <c r="C505" s="10">
        <v>-0.14799999999999999</v>
      </c>
    </row>
    <row r="506" spans="1:3" x14ac:dyDescent="0.25">
      <c r="A506" s="10">
        <v>3.0099999999999998E-2</v>
      </c>
      <c r="B506" s="10">
        <v>12.4</v>
      </c>
      <c r="C506" s="10">
        <v>-0.14599999999999999</v>
      </c>
    </row>
    <row r="507" spans="1:3" x14ac:dyDescent="0.25">
      <c r="A507" s="10">
        <v>3.0200000000000001E-2</v>
      </c>
      <c r="B507" s="10">
        <v>12.4</v>
      </c>
      <c r="C507" s="10">
        <v>-0.14399999999999999</v>
      </c>
    </row>
    <row r="508" spans="1:3" x14ac:dyDescent="0.25">
      <c r="A508" s="10">
        <v>3.0300000000000001E-2</v>
      </c>
      <c r="B508" s="10">
        <v>10.4</v>
      </c>
      <c r="C508" s="10">
        <v>-0.14000000000000001</v>
      </c>
    </row>
    <row r="509" spans="1:3" x14ac:dyDescent="0.25">
      <c r="A509" s="10">
        <v>3.04E-2</v>
      </c>
      <c r="B509" s="10">
        <v>10.8</v>
      </c>
      <c r="C509" s="10">
        <v>-0.14000000000000001</v>
      </c>
    </row>
    <row r="510" spans="1:3" x14ac:dyDescent="0.25">
      <c r="A510" s="10">
        <v>3.0499999999999999E-2</v>
      </c>
      <c r="B510" s="10">
        <v>9.1999999999999993</v>
      </c>
      <c r="C510" s="10">
        <v>-0.13400000000000001</v>
      </c>
    </row>
    <row r="511" spans="1:3" x14ac:dyDescent="0.25">
      <c r="A511" s="10">
        <v>3.0599999999999999E-2</v>
      </c>
      <c r="B511" s="10">
        <v>8.8000000000000007</v>
      </c>
      <c r="C511" s="10">
        <v>-0.13400000000000001</v>
      </c>
    </row>
    <row r="512" spans="1:3" x14ac:dyDescent="0.25">
      <c r="A512" s="10">
        <v>3.0700000000000002E-2</v>
      </c>
      <c r="B512" s="10">
        <v>8</v>
      </c>
      <c r="C512" s="10">
        <v>-0.128</v>
      </c>
    </row>
    <row r="513" spans="1:3" x14ac:dyDescent="0.25">
      <c r="A513" s="10">
        <v>3.0800000000000001E-2</v>
      </c>
      <c r="B513" s="10">
        <v>8</v>
      </c>
      <c r="C513" s="10">
        <v>-0.128</v>
      </c>
    </row>
    <row r="514" spans="1:3" x14ac:dyDescent="0.25">
      <c r="A514" s="10">
        <v>3.09E-2</v>
      </c>
      <c r="B514" s="10">
        <v>6.4</v>
      </c>
      <c r="C514" s="10">
        <v>-0.122</v>
      </c>
    </row>
    <row r="515" spans="1:3" x14ac:dyDescent="0.25">
      <c r="A515" s="10">
        <v>3.1E-2</v>
      </c>
      <c r="B515" s="10">
        <v>6</v>
      </c>
      <c r="C515" s="10">
        <v>-0.122</v>
      </c>
    </row>
    <row r="516" spans="1:3" x14ac:dyDescent="0.25">
      <c r="A516" s="10">
        <v>3.1099999999999999E-2</v>
      </c>
      <c r="B516" s="10">
        <v>4.8</v>
      </c>
      <c r="C516" s="10">
        <v>-0.11600000000000001</v>
      </c>
    </row>
    <row r="517" spans="1:3" x14ac:dyDescent="0.25">
      <c r="A517" s="10">
        <v>3.1199999999999999E-2</v>
      </c>
      <c r="B517" s="10">
        <v>4.8</v>
      </c>
      <c r="C517" s="10">
        <v>-0.112</v>
      </c>
    </row>
    <row r="518" spans="1:3" x14ac:dyDescent="0.25">
      <c r="A518" s="10">
        <v>3.1300000000000001E-2</v>
      </c>
      <c r="B518" s="10">
        <v>2.4</v>
      </c>
      <c r="C518" s="10">
        <v>-0.106</v>
      </c>
    </row>
    <row r="519" spans="1:3" x14ac:dyDescent="0.25">
      <c r="A519" s="10">
        <v>3.1399999999999997E-2</v>
      </c>
      <c r="B519" s="10">
        <v>2</v>
      </c>
      <c r="C519" s="10">
        <v>-0.104</v>
      </c>
    </row>
    <row r="520" spans="1:3" x14ac:dyDescent="0.25">
      <c r="A520" s="10">
        <v>3.15E-2</v>
      </c>
      <c r="B520" s="10">
        <v>1.6</v>
      </c>
      <c r="C520" s="10">
        <v>-9.6000000000000002E-2</v>
      </c>
    </row>
    <row r="521" spans="1:3" x14ac:dyDescent="0.25">
      <c r="A521" s="10">
        <v>3.1600000000000003E-2</v>
      </c>
      <c r="B521" s="10">
        <v>0.8</v>
      </c>
      <c r="C521" s="10">
        <v>-9.6000000000000002E-2</v>
      </c>
    </row>
    <row r="522" spans="1:3" x14ac:dyDescent="0.25">
      <c r="A522" s="10">
        <v>3.1699999999999999E-2</v>
      </c>
      <c r="B522" s="10">
        <v>-1.2</v>
      </c>
      <c r="C522" s="10">
        <v>-8.7900000000000006E-2</v>
      </c>
    </row>
    <row r="523" spans="1:3" x14ac:dyDescent="0.25">
      <c r="A523" s="10">
        <v>3.1800000000000002E-2</v>
      </c>
      <c r="B523" s="10">
        <v>-1.6</v>
      </c>
      <c r="C523" s="10">
        <v>-8.5999999999999993E-2</v>
      </c>
    </row>
    <row r="524" spans="1:3" x14ac:dyDescent="0.25">
      <c r="A524" s="10">
        <v>3.1899999999999998E-2</v>
      </c>
      <c r="B524" s="10">
        <v>-2.8</v>
      </c>
      <c r="C524" s="10">
        <v>-7.8E-2</v>
      </c>
    </row>
    <row r="525" spans="1:3" x14ac:dyDescent="0.25">
      <c r="A525" s="10">
        <v>3.2000000000000001E-2</v>
      </c>
      <c r="B525" s="10">
        <v>-2.8</v>
      </c>
      <c r="C525" s="10">
        <v>-7.5899999999999995E-2</v>
      </c>
    </row>
    <row r="526" spans="1:3" x14ac:dyDescent="0.25">
      <c r="A526" s="10">
        <v>3.2099999999999997E-2</v>
      </c>
      <c r="B526" s="10">
        <v>-4.4000000000000004</v>
      </c>
      <c r="C526" s="10">
        <v>-6.8000000000000005E-2</v>
      </c>
    </row>
    <row r="527" spans="1:3" x14ac:dyDescent="0.25">
      <c r="A527" s="10">
        <v>3.2199999999999999E-2</v>
      </c>
      <c r="B527" s="10">
        <v>-4.4000000000000004</v>
      </c>
      <c r="C527" s="10">
        <v>-6.59E-2</v>
      </c>
    </row>
    <row r="528" spans="1:3" x14ac:dyDescent="0.25">
      <c r="A528" s="10">
        <v>3.2300000000000002E-2</v>
      </c>
      <c r="B528" s="10">
        <v>-5.6</v>
      </c>
      <c r="C528" s="10">
        <v>-5.6000000000000001E-2</v>
      </c>
    </row>
    <row r="529" spans="1:3" x14ac:dyDescent="0.25">
      <c r="A529" s="10">
        <v>3.2399999999999998E-2</v>
      </c>
      <c r="B529" s="10">
        <v>-5.6</v>
      </c>
      <c r="C529" s="10">
        <v>-5.6000000000000001E-2</v>
      </c>
    </row>
    <row r="530" spans="1:3" x14ac:dyDescent="0.25">
      <c r="A530" s="10">
        <v>3.2500000000000001E-2</v>
      </c>
      <c r="B530" s="10">
        <v>-7.2</v>
      </c>
      <c r="C530" s="10">
        <v>-4.3999999999999997E-2</v>
      </c>
    </row>
    <row r="531" spans="1:3" x14ac:dyDescent="0.25">
      <c r="A531" s="10">
        <v>3.2599999999999997E-2</v>
      </c>
      <c r="B531" s="10">
        <v>-7.6</v>
      </c>
      <c r="C531" s="10">
        <v>-4.3999999999999997E-2</v>
      </c>
    </row>
    <row r="532" spans="1:3" x14ac:dyDescent="0.25">
      <c r="A532" s="10">
        <v>3.27E-2</v>
      </c>
      <c r="B532" s="10">
        <v>-8.8000000000000007</v>
      </c>
      <c r="C532" s="10">
        <v>-3.4000000000000002E-2</v>
      </c>
    </row>
    <row r="533" spans="1:3" x14ac:dyDescent="0.25">
      <c r="A533" s="10">
        <v>3.2800000000000003E-2</v>
      </c>
      <c r="B533" s="10">
        <v>-8.8000000000000007</v>
      </c>
      <c r="C533" s="10">
        <v>-3.4000000000000002E-2</v>
      </c>
    </row>
    <row r="534" spans="1:3" x14ac:dyDescent="0.25">
      <c r="A534" s="10">
        <v>3.2899999999999999E-2</v>
      </c>
      <c r="B534" s="10">
        <v>-10.4</v>
      </c>
      <c r="C534" s="10">
        <v>-2.4E-2</v>
      </c>
    </row>
    <row r="535" spans="1:3" x14ac:dyDescent="0.25">
      <c r="A535" s="10">
        <v>3.3000000000000002E-2</v>
      </c>
      <c r="B535" s="10">
        <v>-10.4</v>
      </c>
      <c r="C535" s="10">
        <v>-2.1999999999999999E-2</v>
      </c>
    </row>
    <row r="536" spans="1:3" x14ac:dyDescent="0.25">
      <c r="A536" s="10">
        <v>3.3099999999999997E-2</v>
      </c>
      <c r="B536" s="10">
        <v>-11.6</v>
      </c>
      <c r="C536" s="10">
        <v>-1.2E-2</v>
      </c>
    </row>
    <row r="537" spans="1:3" x14ac:dyDescent="0.25">
      <c r="A537" s="10">
        <v>3.32E-2</v>
      </c>
      <c r="B537" s="10">
        <v>-12.4</v>
      </c>
      <c r="C537" s="10">
        <v>-0.01</v>
      </c>
    </row>
    <row r="538" spans="1:3" x14ac:dyDescent="0.25">
      <c r="A538" s="10">
        <v>3.3300000000000003E-2</v>
      </c>
      <c r="B538" s="10">
        <v>-13.2</v>
      </c>
      <c r="C538" s="10">
        <v>2E-3</v>
      </c>
    </row>
    <row r="539" spans="1:3" x14ac:dyDescent="0.25">
      <c r="A539" s="10">
        <v>3.3399999999999999E-2</v>
      </c>
      <c r="B539" s="10">
        <v>-14</v>
      </c>
      <c r="C539" s="10">
        <v>4.0000000000000001E-3</v>
      </c>
    </row>
    <row r="540" spans="1:3" x14ac:dyDescent="0.25">
      <c r="A540" s="10">
        <v>3.3500000000000002E-2</v>
      </c>
      <c r="B540" s="10">
        <v>-13.6</v>
      </c>
      <c r="C540" s="10">
        <v>1.4E-2</v>
      </c>
    </row>
    <row r="541" spans="1:3" x14ac:dyDescent="0.25">
      <c r="A541" s="10">
        <v>3.3599999999999998E-2</v>
      </c>
      <c r="B541" s="10">
        <v>-14</v>
      </c>
      <c r="C541" s="10">
        <v>1.4E-2</v>
      </c>
    </row>
    <row r="542" spans="1:3" x14ac:dyDescent="0.25">
      <c r="A542" s="10">
        <v>3.3700000000000001E-2</v>
      </c>
      <c r="B542" s="10">
        <v>-16</v>
      </c>
      <c r="C542" s="10">
        <v>2.4E-2</v>
      </c>
    </row>
    <row r="543" spans="1:3" x14ac:dyDescent="0.25">
      <c r="A543" s="10">
        <v>3.3799999999999997E-2</v>
      </c>
      <c r="B543" s="10">
        <v>-16.399999999999999</v>
      </c>
      <c r="C543" s="10">
        <v>2.5999999999999999E-2</v>
      </c>
    </row>
    <row r="544" spans="1:3" x14ac:dyDescent="0.25">
      <c r="A544" s="10">
        <v>3.39E-2</v>
      </c>
      <c r="B544" s="10">
        <v>-17.2</v>
      </c>
      <c r="C544" s="10">
        <v>3.5999999999999997E-2</v>
      </c>
    </row>
    <row r="545" spans="1:3" x14ac:dyDescent="0.25">
      <c r="A545" s="10">
        <v>3.4000000000000002E-2</v>
      </c>
      <c r="B545" s="10">
        <v>-16.8</v>
      </c>
      <c r="C545" s="10">
        <v>3.7999999999999999E-2</v>
      </c>
    </row>
    <row r="546" spans="1:3" x14ac:dyDescent="0.25">
      <c r="A546" s="10">
        <v>3.4099999999999998E-2</v>
      </c>
      <c r="B546" s="10">
        <v>-18.8</v>
      </c>
      <c r="C546" s="10">
        <v>4.8000000000000001E-2</v>
      </c>
    </row>
    <row r="547" spans="1:3" x14ac:dyDescent="0.25">
      <c r="A547" s="10">
        <v>3.4200000000000001E-2</v>
      </c>
      <c r="B547" s="10">
        <v>-18.8</v>
      </c>
      <c r="C547" s="10">
        <v>0.05</v>
      </c>
    </row>
    <row r="548" spans="1:3" x14ac:dyDescent="0.25">
      <c r="A548" s="10">
        <v>3.4299999999999997E-2</v>
      </c>
      <c r="B548" s="10">
        <v>-19.600000000000001</v>
      </c>
      <c r="C548" s="10">
        <v>5.8000000000000003E-2</v>
      </c>
    </row>
    <row r="549" spans="1:3" x14ac:dyDescent="0.25">
      <c r="A549" s="10">
        <v>3.44E-2</v>
      </c>
      <c r="B549" s="10">
        <v>-19.2</v>
      </c>
      <c r="C549" s="10">
        <v>0.06</v>
      </c>
    </row>
    <row r="550" spans="1:3" x14ac:dyDescent="0.25">
      <c r="A550" s="10">
        <v>3.4500000000000003E-2</v>
      </c>
      <c r="B550" s="10">
        <v>-20.399999999999999</v>
      </c>
      <c r="C550" s="10">
        <v>7.0000000000000007E-2</v>
      </c>
    </row>
    <row r="551" spans="1:3" x14ac:dyDescent="0.25">
      <c r="A551" s="10">
        <v>3.4599999999999999E-2</v>
      </c>
      <c r="B551" s="10">
        <v>-20</v>
      </c>
      <c r="C551" s="10">
        <v>7.0000000000000007E-2</v>
      </c>
    </row>
    <row r="552" spans="1:3" x14ac:dyDescent="0.25">
      <c r="A552" s="10">
        <v>3.4700000000000002E-2</v>
      </c>
      <c r="B552" s="10">
        <v>-21.2</v>
      </c>
      <c r="C552" s="10">
        <v>7.9899999999999999E-2</v>
      </c>
    </row>
    <row r="553" spans="1:3" x14ac:dyDescent="0.25">
      <c r="A553" s="10">
        <v>3.4799999999999998E-2</v>
      </c>
      <c r="B553" s="10">
        <v>-21.2</v>
      </c>
      <c r="C553" s="10">
        <v>7.9899999999999999E-2</v>
      </c>
    </row>
    <row r="554" spans="1:3" x14ac:dyDescent="0.25">
      <c r="A554" s="10">
        <v>3.49E-2</v>
      </c>
      <c r="B554" s="10">
        <v>-21.6</v>
      </c>
      <c r="C554" s="10">
        <v>8.7900000000000006E-2</v>
      </c>
    </row>
    <row r="555" spans="1:3" x14ac:dyDescent="0.25">
      <c r="A555" s="10">
        <v>3.5000000000000003E-2</v>
      </c>
      <c r="B555" s="10">
        <v>-21.6</v>
      </c>
      <c r="C555" s="10">
        <v>0.09</v>
      </c>
    </row>
    <row r="556" spans="1:3" x14ac:dyDescent="0.25">
      <c r="A556" s="10">
        <v>3.5099999999999999E-2</v>
      </c>
      <c r="B556" s="10">
        <v>-21.2</v>
      </c>
      <c r="C556" s="10">
        <v>9.8000000000000004E-2</v>
      </c>
    </row>
    <row r="557" spans="1:3" x14ac:dyDescent="0.25">
      <c r="A557" s="10">
        <v>3.5200000000000002E-2</v>
      </c>
      <c r="B557" s="10">
        <v>-22</v>
      </c>
      <c r="C557" s="10">
        <v>9.8000000000000004E-2</v>
      </c>
    </row>
    <row r="558" spans="1:3" x14ac:dyDescent="0.25">
      <c r="A558" s="10">
        <v>3.5299999999999998E-2</v>
      </c>
      <c r="B558" s="10">
        <v>-21.2</v>
      </c>
      <c r="C558" s="10">
        <v>0.106</v>
      </c>
    </row>
    <row r="559" spans="1:3" x14ac:dyDescent="0.25">
      <c r="A559" s="10">
        <v>3.5400000000000001E-2</v>
      </c>
      <c r="B559" s="10">
        <v>-22</v>
      </c>
      <c r="C559" s="10">
        <v>0.106</v>
      </c>
    </row>
    <row r="560" spans="1:3" x14ac:dyDescent="0.25">
      <c r="A560" s="10">
        <v>3.5499999999999997E-2</v>
      </c>
      <c r="B560" s="10">
        <v>-21.6</v>
      </c>
      <c r="C560" s="10">
        <v>0.114</v>
      </c>
    </row>
    <row r="561" spans="1:3" x14ac:dyDescent="0.25">
      <c r="A561" s="10">
        <v>3.56E-2</v>
      </c>
      <c r="B561" s="10">
        <v>-22</v>
      </c>
      <c r="C561" s="10">
        <v>0.11600000000000001</v>
      </c>
    </row>
    <row r="562" spans="1:3" x14ac:dyDescent="0.25">
      <c r="A562" s="10">
        <v>3.5700000000000003E-2</v>
      </c>
      <c r="B562" s="10">
        <v>-21.6</v>
      </c>
      <c r="C562" s="10">
        <v>0.122</v>
      </c>
    </row>
    <row r="563" spans="1:3" x14ac:dyDescent="0.25">
      <c r="A563" s="10">
        <v>3.5799999999999998E-2</v>
      </c>
      <c r="B563" s="10">
        <v>-22</v>
      </c>
      <c r="C563" s="10">
        <v>0.122</v>
      </c>
    </row>
    <row r="564" spans="1:3" x14ac:dyDescent="0.25">
      <c r="A564" s="10">
        <v>3.5900000000000001E-2</v>
      </c>
      <c r="B564" s="10">
        <v>-21.2</v>
      </c>
      <c r="C564" s="10">
        <v>0.128</v>
      </c>
    </row>
    <row r="565" spans="1:3" x14ac:dyDescent="0.25">
      <c r="A565" s="10">
        <v>3.5999999999999997E-2</v>
      </c>
      <c r="B565" s="10">
        <v>-22</v>
      </c>
      <c r="C565" s="10">
        <v>0.128</v>
      </c>
    </row>
    <row r="566" spans="1:3" x14ac:dyDescent="0.25">
      <c r="A566" s="10">
        <v>3.61E-2</v>
      </c>
      <c r="B566" s="10">
        <v>-21.6</v>
      </c>
      <c r="C566" s="10">
        <v>0.13400000000000001</v>
      </c>
    </row>
    <row r="567" spans="1:3" x14ac:dyDescent="0.25">
      <c r="A567" s="10">
        <v>3.6200000000000003E-2</v>
      </c>
      <c r="B567" s="10">
        <v>-22</v>
      </c>
      <c r="C567" s="10">
        <v>0.13400000000000001</v>
      </c>
    </row>
    <row r="568" spans="1:3" x14ac:dyDescent="0.25">
      <c r="A568" s="10">
        <v>3.6299999999999999E-2</v>
      </c>
      <c r="B568" s="10">
        <v>-21.6</v>
      </c>
      <c r="C568" s="10">
        <v>0.13800000000000001</v>
      </c>
    </row>
    <row r="569" spans="1:3" x14ac:dyDescent="0.25">
      <c r="A569" s="10">
        <v>3.6400000000000002E-2</v>
      </c>
      <c r="B569" s="10">
        <v>-21.6</v>
      </c>
      <c r="C569" s="10">
        <v>0.13800000000000001</v>
      </c>
    </row>
    <row r="570" spans="1:3" x14ac:dyDescent="0.25">
      <c r="A570" s="10">
        <v>3.6499999999999998E-2</v>
      </c>
      <c r="B570" s="10">
        <v>-22</v>
      </c>
      <c r="C570" s="10">
        <v>0.14399999999999999</v>
      </c>
    </row>
    <row r="571" spans="1:3" x14ac:dyDescent="0.25">
      <c r="A571" s="10">
        <v>3.6600000000000001E-2</v>
      </c>
      <c r="B571" s="10">
        <v>-21.6</v>
      </c>
      <c r="C571" s="10">
        <v>0.14199999999999999</v>
      </c>
    </row>
    <row r="572" spans="1:3" x14ac:dyDescent="0.25">
      <c r="A572" s="10">
        <v>3.6700000000000003E-2</v>
      </c>
      <c r="B572" s="10">
        <v>-21.2</v>
      </c>
      <c r="C572" s="10">
        <v>0.14799999999999999</v>
      </c>
    </row>
    <row r="573" spans="1:3" x14ac:dyDescent="0.25">
      <c r="A573" s="10">
        <v>3.6799999999999999E-2</v>
      </c>
      <c r="B573" s="10">
        <v>-21.2</v>
      </c>
      <c r="C573" s="10">
        <v>0.14799999999999999</v>
      </c>
    </row>
    <row r="574" spans="1:3" x14ac:dyDescent="0.25">
      <c r="A574" s="10">
        <v>3.6900000000000002E-2</v>
      </c>
      <c r="B574" s="10">
        <v>-20.8</v>
      </c>
      <c r="C574" s="10">
        <v>0.15</v>
      </c>
    </row>
    <row r="575" spans="1:3" x14ac:dyDescent="0.25">
      <c r="A575" s="10">
        <v>3.6999999999999998E-2</v>
      </c>
      <c r="B575" s="10">
        <v>-20.8</v>
      </c>
      <c r="C575" s="10">
        <v>0.15</v>
      </c>
    </row>
    <row r="576" spans="1:3" x14ac:dyDescent="0.25">
      <c r="A576" s="10">
        <v>3.7100000000000001E-2</v>
      </c>
      <c r="B576" s="10">
        <v>-20</v>
      </c>
      <c r="C576" s="10">
        <v>0.152</v>
      </c>
    </row>
    <row r="577" spans="1:3" x14ac:dyDescent="0.25">
      <c r="A577" s="10">
        <v>3.7199999999999997E-2</v>
      </c>
      <c r="B577" s="10">
        <v>-20</v>
      </c>
      <c r="C577" s="10">
        <v>0.152</v>
      </c>
    </row>
    <row r="578" spans="1:3" x14ac:dyDescent="0.25">
      <c r="A578" s="10">
        <v>3.73E-2</v>
      </c>
      <c r="B578" s="10">
        <v>-19.2</v>
      </c>
      <c r="C578" s="10">
        <v>0.154</v>
      </c>
    </row>
    <row r="579" spans="1:3" x14ac:dyDescent="0.25">
      <c r="A579" s="10">
        <v>3.7400000000000003E-2</v>
      </c>
      <c r="B579" s="10">
        <v>-19.2</v>
      </c>
      <c r="C579" s="10">
        <v>0.152</v>
      </c>
    </row>
    <row r="580" spans="1:3" x14ac:dyDescent="0.25">
      <c r="A580" s="10">
        <v>3.7499999999999999E-2</v>
      </c>
      <c r="B580" s="10">
        <v>-18.399999999999999</v>
      </c>
      <c r="C580" s="10">
        <v>0.154</v>
      </c>
    </row>
    <row r="581" spans="1:3" x14ac:dyDescent="0.25">
      <c r="A581" s="10">
        <v>3.7600000000000001E-2</v>
      </c>
      <c r="B581" s="10">
        <v>-18</v>
      </c>
      <c r="C581" s="10">
        <v>0.154</v>
      </c>
    </row>
    <row r="582" spans="1:3" x14ac:dyDescent="0.25">
      <c r="A582" s="10">
        <v>3.7699999999999997E-2</v>
      </c>
      <c r="B582" s="10">
        <v>-17.2</v>
      </c>
      <c r="C582" s="10">
        <v>0.152</v>
      </c>
    </row>
    <row r="583" spans="1:3" x14ac:dyDescent="0.25">
      <c r="A583" s="10">
        <v>3.78E-2</v>
      </c>
      <c r="B583" s="10">
        <v>-17.2</v>
      </c>
      <c r="C583" s="10">
        <v>0.152</v>
      </c>
    </row>
    <row r="584" spans="1:3" x14ac:dyDescent="0.25">
      <c r="A584" s="10">
        <v>3.7900000000000003E-2</v>
      </c>
      <c r="B584" s="10">
        <v>-16.399999999999999</v>
      </c>
      <c r="C584" s="10">
        <v>0.15</v>
      </c>
    </row>
    <row r="585" spans="1:3" x14ac:dyDescent="0.25">
      <c r="A585" s="10">
        <v>3.7999999999999999E-2</v>
      </c>
      <c r="B585" s="10">
        <v>-16</v>
      </c>
      <c r="C585" s="10">
        <v>0.152</v>
      </c>
    </row>
    <row r="586" spans="1:3" x14ac:dyDescent="0.25">
      <c r="A586" s="10">
        <v>3.8100000000000002E-2</v>
      </c>
      <c r="B586" s="10">
        <v>-14.8</v>
      </c>
      <c r="C586" s="10">
        <v>0.14799999999999999</v>
      </c>
    </row>
    <row r="587" spans="1:3" x14ac:dyDescent="0.25">
      <c r="A587" s="10">
        <v>3.8199999999999998E-2</v>
      </c>
      <c r="B587" s="10">
        <v>-14.8</v>
      </c>
      <c r="C587" s="10">
        <v>0.14799999999999999</v>
      </c>
    </row>
    <row r="588" spans="1:3" x14ac:dyDescent="0.25">
      <c r="A588" s="10">
        <v>3.8300000000000001E-2</v>
      </c>
      <c r="B588" s="10">
        <v>-13.2</v>
      </c>
      <c r="C588" s="10">
        <v>0.14599999999999999</v>
      </c>
    </row>
    <row r="589" spans="1:3" x14ac:dyDescent="0.25">
      <c r="A589" s="10">
        <v>3.8399999999999997E-2</v>
      </c>
      <c r="B589" s="10">
        <v>-13.2</v>
      </c>
      <c r="C589" s="10">
        <v>0.14599999999999999</v>
      </c>
    </row>
    <row r="590" spans="1:3" x14ac:dyDescent="0.25">
      <c r="A590" s="10">
        <v>3.85E-2</v>
      </c>
      <c r="B590" s="10">
        <v>-12</v>
      </c>
      <c r="C590" s="10">
        <v>0.14199999999999999</v>
      </c>
    </row>
    <row r="591" spans="1:3" x14ac:dyDescent="0.25">
      <c r="A591" s="10">
        <v>3.8600000000000002E-2</v>
      </c>
      <c r="B591" s="10">
        <v>-11.6</v>
      </c>
      <c r="C591" s="10">
        <v>0.14199999999999999</v>
      </c>
    </row>
    <row r="592" spans="1:3" x14ac:dyDescent="0.25">
      <c r="A592" s="10">
        <v>3.8699999999999998E-2</v>
      </c>
      <c r="B592" s="10">
        <v>-10</v>
      </c>
      <c r="C592" s="10">
        <v>0.13600000000000001</v>
      </c>
    </row>
    <row r="593" spans="1:3" x14ac:dyDescent="0.25">
      <c r="A593" s="10">
        <v>3.8800000000000001E-2</v>
      </c>
      <c r="B593" s="10">
        <v>-10</v>
      </c>
      <c r="C593" s="10">
        <v>0.13600000000000001</v>
      </c>
    </row>
    <row r="594" spans="1:3" x14ac:dyDescent="0.25">
      <c r="A594" s="10">
        <v>3.8899999999999997E-2</v>
      </c>
      <c r="B594" s="10">
        <v>-8.4</v>
      </c>
      <c r="C594" s="10">
        <v>0.13</v>
      </c>
    </row>
    <row r="595" spans="1:3" x14ac:dyDescent="0.25">
      <c r="A595" s="10">
        <v>3.9E-2</v>
      </c>
      <c r="B595" s="10">
        <v>-8.4</v>
      </c>
      <c r="C595" s="10">
        <v>0.13</v>
      </c>
    </row>
    <row r="596" spans="1:3" x14ac:dyDescent="0.25">
      <c r="A596" s="10">
        <v>3.9100000000000003E-2</v>
      </c>
      <c r="B596" s="10">
        <v>-7.6</v>
      </c>
      <c r="C596" s="10">
        <v>0.124</v>
      </c>
    </row>
    <row r="597" spans="1:3" x14ac:dyDescent="0.25">
      <c r="A597" s="10">
        <v>3.9199999999999999E-2</v>
      </c>
      <c r="B597" s="10">
        <v>-7.6</v>
      </c>
      <c r="C597" s="10">
        <v>0.126</v>
      </c>
    </row>
    <row r="598" spans="1:3" x14ac:dyDescent="0.25">
      <c r="A598" s="10">
        <v>3.9300000000000002E-2</v>
      </c>
      <c r="B598" s="10">
        <v>-5.6</v>
      </c>
      <c r="C598" s="10">
        <v>0.11799999999999999</v>
      </c>
    </row>
    <row r="599" spans="1:3" x14ac:dyDescent="0.25">
      <c r="A599" s="10">
        <v>3.9399999999999998E-2</v>
      </c>
      <c r="B599" s="10">
        <v>-5.6</v>
      </c>
      <c r="C599" s="10">
        <v>0.11600000000000001</v>
      </c>
    </row>
    <row r="600" spans="1:3" x14ac:dyDescent="0.25">
      <c r="A600" s="10">
        <v>3.95E-2</v>
      </c>
      <c r="B600" s="10">
        <v>-4</v>
      </c>
      <c r="C600" s="10">
        <v>0.108</v>
      </c>
    </row>
    <row r="601" spans="1:3" x14ac:dyDescent="0.25">
      <c r="A601" s="10">
        <v>3.9600000000000003E-2</v>
      </c>
      <c r="B601" s="10">
        <v>-4</v>
      </c>
      <c r="C601" s="10">
        <v>0.11</v>
      </c>
    </row>
    <row r="602" spans="1:3" x14ac:dyDescent="0.25">
      <c r="A602" s="10">
        <v>3.9699999999999999E-2</v>
      </c>
      <c r="B602" s="10">
        <v>-2</v>
      </c>
      <c r="C602" s="10">
        <v>0.10199999999999999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602"/>
  <sheetViews>
    <sheetView workbookViewId="0">
      <selection activeCell="F7" sqref="F7"/>
    </sheetView>
  </sheetViews>
  <sheetFormatPr defaultRowHeight="15" x14ac:dyDescent="0.25"/>
  <cols>
    <col min="1" max="4" width="9.28515625" style="10" bestFit="1" customWidth="1"/>
    <col min="5" max="5" width="9.5703125" style="10" bestFit="1" customWidth="1"/>
    <col min="6" max="6" width="10.85546875" style="10" customWidth="1"/>
    <col min="7" max="7" width="9.28515625" style="10" bestFit="1" customWidth="1"/>
  </cols>
  <sheetData>
    <row r="1" spans="1:8" x14ac:dyDescent="0.25">
      <c r="A1" s="10" t="s">
        <v>48</v>
      </c>
      <c r="B1" s="10" t="s">
        <v>47</v>
      </c>
      <c r="C1" s="10" t="s">
        <v>46</v>
      </c>
      <c r="F1" s="10" t="s">
        <v>54</v>
      </c>
      <c r="G1" s="10">
        <f>G2*G3</f>
        <v>24.030201219850639</v>
      </c>
      <c r="H1" t="s">
        <v>24</v>
      </c>
    </row>
    <row r="2" spans="1:8" x14ac:dyDescent="0.25">
      <c r="A2" s="10" t="s">
        <v>45</v>
      </c>
      <c r="B2" s="10" t="s">
        <v>52</v>
      </c>
      <c r="C2" s="10" t="s">
        <v>53</v>
      </c>
      <c r="D2" s="10" t="s">
        <v>22</v>
      </c>
      <c r="E2" s="10" t="s">
        <v>27</v>
      </c>
      <c r="F2" s="10" t="s">
        <v>25</v>
      </c>
      <c r="G2" s="10">
        <f>SQRT(AVERAGE(E3:E169))</f>
        <v>17.631106137008466</v>
      </c>
      <c r="H2" t="s">
        <v>28</v>
      </c>
    </row>
    <row r="3" spans="1:8" x14ac:dyDescent="0.25">
      <c r="A3" s="10">
        <v>-2.0199999999999999E-2</v>
      </c>
      <c r="B3" s="10">
        <v>15.6</v>
      </c>
      <c r="C3" s="10">
        <v>-0.16800000000000001</v>
      </c>
      <c r="D3" s="10">
        <f t="shared" ref="D3:D66" si="0">ABS(B3*C3)</f>
        <v>2.6208</v>
      </c>
      <c r="E3" s="10">
        <f t="shared" ref="E3:E66" si="1">B3*B3</f>
        <v>243.35999999999999</v>
      </c>
      <c r="F3" s="10" t="s">
        <v>26</v>
      </c>
      <c r="G3" s="10">
        <f>SQRT(AVERAGE(D3:D169))</f>
        <v>1.3629434836995389</v>
      </c>
      <c r="H3" t="s">
        <v>28</v>
      </c>
    </row>
    <row r="4" spans="1:8" x14ac:dyDescent="0.25">
      <c r="A4" s="10">
        <v>-2.01E-2</v>
      </c>
      <c r="B4" s="10">
        <v>14.4</v>
      </c>
      <c r="C4" s="10">
        <v>-0.16400000000000001</v>
      </c>
      <c r="D4" s="10">
        <f t="shared" si="0"/>
        <v>2.3616000000000001</v>
      </c>
      <c r="E4" s="10">
        <f t="shared" si="1"/>
        <v>207.36</v>
      </c>
      <c r="F4" s="10" t="s">
        <v>49</v>
      </c>
      <c r="G4" s="10">
        <f ca="1">VALUE(MID(G6,1+FIND("-",G6),3))</f>
        <v>5</v>
      </c>
      <c r="H4" t="s">
        <v>50</v>
      </c>
    </row>
    <row r="5" spans="1:8" x14ac:dyDescent="0.25">
      <c r="A5" s="10">
        <v>-0.02</v>
      </c>
      <c r="B5" s="10">
        <v>14.4</v>
      </c>
      <c r="C5" s="10">
        <v>-0.16400000000000001</v>
      </c>
      <c r="D5" s="10">
        <f t="shared" si="0"/>
        <v>2.3616000000000001</v>
      </c>
      <c r="E5" s="10">
        <f t="shared" si="1"/>
        <v>207.36</v>
      </c>
      <c r="F5" s="10" t="s">
        <v>55</v>
      </c>
      <c r="G5" s="10">
        <f>A169-A3</f>
        <v>1.66E-2</v>
      </c>
    </row>
    <row r="6" spans="1:8" x14ac:dyDescent="0.25">
      <c r="A6" s="10">
        <v>-1.9900000000000001E-2</v>
      </c>
      <c r="B6" s="10">
        <v>12.8</v>
      </c>
      <c r="C6" s="10">
        <v>-0.16</v>
      </c>
      <c r="D6" s="10">
        <f t="shared" si="0"/>
        <v>2.048</v>
      </c>
      <c r="E6" s="10">
        <f t="shared" si="1"/>
        <v>163.84000000000003</v>
      </c>
      <c r="F6" s="10" t="s">
        <v>56</v>
      </c>
      <c r="G6" t="str">
        <f ca="1">MID(CELL("filename",A1),FIND("]",CELL("filename",A1))+1,255)</f>
        <v>Test3-5.0A</v>
      </c>
    </row>
    <row r="7" spans="1:8" x14ac:dyDescent="0.25">
      <c r="A7" s="10">
        <v>-1.9800000000000002E-2</v>
      </c>
      <c r="B7" s="10">
        <v>12.8</v>
      </c>
      <c r="C7" s="10">
        <v>-0.16</v>
      </c>
      <c r="D7" s="10">
        <f t="shared" si="0"/>
        <v>2.048</v>
      </c>
      <c r="E7" s="10">
        <f t="shared" si="1"/>
        <v>163.84000000000003</v>
      </c>
    </row>
    <row r="8" spans="1:8" x14ac:dyDescent="0.25">
      <c r="A8" s="10">
        <v>-1.9699999999999999E-2</v>
      </c>
      <c r="B8" s="10">
        <v>11.2</v>
      </c>
      <c r="C8" s="10">
        <v>-0.154</v>
      </c>
      <c r="D8" s="10">
        <f t="shared" si="0"/>
        <v>1.7247999999999999</v>
      </c>
      <c r="E8" s="10">
        <f t="shared" si="1"/>
        <v>125.43999999999998</v>
      </c>
    </row>
    <row r="9" spans="1:8" x14ac:dyDescent="0.25">
      <c r="A9" s="10">
        <v>-1.9599999999999999E-2</v>
      </c>
      <c r="B9" s="10">
        <v>10.8</v>
      </c>
      <c r="C9" s="10">
        <v>-0.154</v>
      </c>
      <c r="D9" s="10">
        <f t="shared" si="0"/>
        <v>1.6632</v>
      </c>
      <c r="E9" s="10">
        <f t="shared" si="1"/>
        <v>116.64000000000001</v>
      </c>
    </row>
    <row r="10" spans="1:8" x14ac:dyDescent="0.25">
      <c r="A10" s="10">
        <v>-1.95E-2</v>
      </c>
      <c r="B10" s="10">
        <v>9.1999999999999993</v>
      </c>
      <c r="C10" s="10">
        <v>-0.14799999999999999</v>
      </c>
      <c r="D10" s="10">
        <f t="shared" si="0"/>
        <v>1.3615999999999999</v>
      </c>
      <c r="E10" s="10">
        <f t="shared" si="1"/>
        <v>84.639999999999986</v>
      </c>
    </row>
    <row r="11" spans="1:8" x14ac:dyDescent="0.25">
      <c r="A11" s="10">
        <v>-1.9400000000000001E-2</v>
      </c>
      <c r="B11" s="10">
        <v>9.1999999999999993</v>
      </c>
      <c r="C11" s="10">
        <v>-0.14799999999999999</v>
      </c>
      <c r="D11" s="10">
        <f t="shared" si="0"/>
        <v>1.3615999999999999</v>
      </c>
      <c r="E11" s="10">
        <f t="shared" si="1"/>
        <v>84.639999999999986</v>
      </c>
    </row>
    <row r="12" spans="1:8" x14ac:dyDescent="0.25">
      <c r="A12" s="10">
        <v>-1.9300000000000001E-2</v>
      </c>
      <c r="B12" s="10">
        <v>8</v>
      </c>
      <c r="C12" s="10">
        <v>-0.14000000000000001</v>
      </c>
      <c r="D12" s="10">
        <f t="shared" si="0"/>
        <v>1.1200000000000001</v>
      </c>
      <c r="E12" s="10">
        <f t="shared" si="1"/>
        <v>64</v>
      </c>
    </row>
    <row r="13" spans="1:8" x14ac:dyDescent="0.25">
      <c r="A13" s="10">
        <v>-1.9199999999999998E-2</v>
      </c>
      <c r="B13" s="10">
        <v>7.6</v>
      </c>
      <c r="C13" s="10">
        <v>-0.14000000000000001</v>
      </c>
      <c r="D13" s="10">
        <f t="shared" si="0"/>
        <v>1.0640000000000001</v>
      </c>
      <c r="E13" s="10">
        <f t="shared" si="1"/>
        <v>57.76</v>
      </c>
    </row>
    <row r="14" spans="1:8" x14ac:dyDescent="0.25">
      <c r="A14" s="10">
        <v>-1.9099999999999999E-2</v>
      </c>
      <c r="B14" s="10">
        <v>6</v>
      </c>
      <c r="C14" s="10">
        <v>-0.13200000000000001</v>
      </c>
      <c r="D14" s="10">
        <f t="shared" si="0"/>
        <v>0.79200000000000004</v>
      </c>
      <c r="E14" s="10">
        <f t="shared" si="1"/>
        <v>36</v>
      </c>
    </row>
    <row r="15" spans="1:8" x14ac:dyDescent="0.25">
      <c r="A15" s="10">
        <v>-1.9E-2</v>
      </c>
      <c r="B15" s="10">
        <v>6</v>
      </c>
      <c r="C15" s="10">
        <v>-0.13200000000000001</v>
      </c>
      <c r="D15" s="10">
        <f t="shared" si="0"/>
        <v>0.79200000000000004</v>
      </c>
      <c r="E15" s="10">
        <f t="shared" si="1"/>
        <v>36</v>
      </c>
    </row>
    <row r="16" spans="1:8" x14ac:dyDescent="0.25">
      <c r="A16" s="10">
        <v>-1.89E-2</v>
      </c>
      <c r="B16" s="10">
        <v>4</v>
      </c>
      <c r="C16" s="10">
        <v>-0.124</v>
      </c>
      <c r="D16" s="10">
        <f t="shared" si="0"/>
        <v>0.496</v>
      </c>
      <c r="E16" s="10">
        <f t="shared" si="1"/>
        <v>16</v>
      </c>
    </row>
    <row r="17" spans="1:5" x14ac:dyDescent="0.25">
      <c r="A17" s="10">
        <v>-1.8800000000000001E-2</v>
      </c>
      <c r="B17" s="10">
        <v>4</v>
      </c>
      <c r="C17" s="10">
        <v>-0.122</v>
      </c>
      <c r="D17" s="10">
        <f t="shared" si="0"/>
        <v>0.48799999999999999</v>
      </c>
      <c r="E17" s="10">
        <f t="shared" si="1"/>
        <v>16</v>
      </c>
    </row>
    <row r="18" spans="1:5" x14ac:dyDescent="0.25">
      <c r="A18" s="10">
        <v>-1.8700000000000001E-2</v>
      </c>
      <c r="B18" s="10">
        <v>2</v>
      </c>
      <c r="C18" s="10">
        <v>-0.114</v>
      </c>
      <c r="D18" s="10">
        <f t="shared" si="0"/>
        <v>0.22800000000000001</v>
      </c>
      <c r="E18" s="10">
        <f t="shared" si="1"/>
        <v>4</v>
      </c>
    </row>
    <row r="19" spans="1:5" x14ac:dyDescent="0.25">
      <c r="A19" s="10">
        <v>-1.8599999999999998E-2</v>
      </c>
      <c r="B19" s="10">
        <v>2.4</v>
      </c>
      <c r="C19" s="10">
        <v>-0.112</v>
      </c>
      <c r="D19" s="10">
        <f t="shared" si="0"/>
        <v>0.26879999999999998</v>
      </c>
      <c r="E19" s="10">
        <f t="shared" si="1"/>
        <v>5.76</v>
      </c>
    </row>
    <row r="20" spans="1:5" x14ac:dyDescent="0.25">
      <c r="A20" s="10">
        <v>-1.8499999999999999E-2</v>
      </c>
      <c r="B20" s="10">
        <v>0</v>
      </c>
      <c r="C20" s="10">
        <v>-0.10199999999999999</v>
      </c>
      <c r="D20" s="10">
        <f t="shared" si="0"/>
        <v>0</v>
      </c>
      <c r="E20" s="10">
        <f t="shared" si="1"/>
        <v>0</v>
      </c>
    </row>
    <row r="21" spans="1:5" x14ac:dyDescent="0.25">
      <c r="A21" s="10">
        <v>-1.84E-2</v>
      </c>
      <c r="B21" s="10">
        <v>0</v>
      </c>
      <c r="C21" s="10">
        <v>-0.10199999999999999</v>
      </c>
      <c r="D21" s="10">
        <f t="shared" si="0"/>
        <v>0</v>
      </c>
      <c r="E21" s="10">
        <f t="shared" si="1"/>
        <v>0</v>
      </c>
    </row>
    <row r="22" spans="1:5" x14ac:dyDescent="0.25">
      <c r="A22" s="10">
        <v>-1.83E-2</v>
      </c>
      <c r="B22" s="10">
        <v>-2</v>
      </c>
      <c r="C22" s="10">
        <v>-9.4E-2</v>
      </c>
      <c r="D22" s="10">
        <f t="shared" si="0"/>
        <v>0.188</v>
      </c>
      <c r="E22" s="10">
        <f t="shared" si="1"/>
        <v>4</v>
      </c>
    </row>
    <row r="23" spans="1:5" x14ac:dyDescent="0.25">
      <c r="A23" s="10">
        <v>-1.8200000000000001E-2</v>
      </c>
      <c r="B23" s="10">
        <v>-2</v>
      </c>
      <c r="C23" s="10">
        <v>-9.1999999999999998E-2</v>
      </c>
      <c r="D23" s="10">
        <f t="shared" si="0"/>
        <v>0.184</v>
      </c>
      <c r="E23" s="10">
        <f t="shared" si="1"/>
        <v>4</v>
      </c>
    </row>
    <row r="24" spans="1:5" x14ac:dyDescent="0.25">
      <c r="A24" s="10">
        <v>-1.8100000000000002E-2</v>
      </c>
      <c r="B24" s="10">
        <v>-3.6</v>
      </c>
      <c r="C24" s="10">
        <v>-8.4000000000000005E-2</v>
      </c>
      <c r="D24" s="10">
        <f t="shared" si="0"/>
        <v>0.3024</v>
      </c>
      <c r="E24" s="10">
        <f t="shared" si="1"/>
        <v>12.96</v>
      </c>
    </row>
    <row r="25" spans="1:5" x14ac:dyDescent="0.25">
      <c r="A25" s="10">
        <v>-1.7999999999999999E-2</v>
      </c>
      <c r="B25" s="10">
        <v>-3.6</v>
      </c>
      <c r="C25" s="10">
        <v>-7.9899999999999999E-2</v>
      </c>
      <c r="D25" s="10">
        <f t="shared" si="0"/>
        <v>0.28764000000000001</v>
      </c>
      <c r="E25" s="10">
        <f t="shared" si="1"/>
        <v>12.96</v>
      </c>
    </row>
    <row r="26" spans="1:5" x14ac:dyDescent="0.25">
      <c r="A26" s="10">
        <v>-1.7899999999999999E-2</v>
      </c>
      <c r="B26" s="10">
        <v>-5.6</v>
      </c>
      <c r="C26" s="10">
        <v>-7.0000000000000007E-2</v>
      </c>
      <c r="D26" s="10">
        <f t="shared" si="0"/>
        <v>0.39200000000000002</v>
      </c>
      <c r="E26" s="10">
        <f t="shared" si="1"/>
        <v>31.359999999999996</v>
      </c>
    </row>
    <row r="27" spans="1:5" x14ac:dyDescent="0.25">
      <c r="A27" s="10">
        <v>-1.78E-2</v>
      </c>
      <c r="B27" s="10">
        <v>-5.6</v>
      </c>
      <c r="C27" s="10">
        <v>-6.8000000000000005E-2</v>
      </c>
      <c r="D27" s="10">
        <f t="shared" si="0"/>
        <v>0.38080000000000003</v>
      </c>
      <c r="E27" s="10">
        <f t="shared" si="1"/>
        <v>31.359999999999996</v>
      </c>
    </row>
    <row r="28" spans="1:5" x14ac:dyDescent="0.25">
      <c r="A28" s="10">
        <v>-1.77E-2</v>
      </c>
      <c r="B28" s="10">
        <v>-6.8</v>
      </c>
      <c r="C28" s="10">
        <v>-5.8000000000000003E-2</v>
      </c>
      <c r="D28" s="10">
        <f t="shared" si="0"/>
        <v>0.39440000000000003</v>
      </c>
      <c r="E28" s="10">
        <f t="shared" si="1"/>
        <v>46.239999999999995</v>
      </c>
    </row>
    <row r="29" spans="1:5" x14ac:dyDescent="0.25">
      <c r="A29" s="10">
        <v>-1.7600000000000001E-2</v>
      </c>
      <c r="B29" s="10">
        <v>-7.2</v>
      </c>
      <c r="C29" s="10">
        <v>-5.6000000000000001E-2</v>
      </c>
      <c r="D29" s="10">
        <f t="shared" si="0"/>
        <v>0.4032</v>
      </c>
      <c r="E29" s="10">
        <f t="shared" si="1"/>
        <v>51.84</v>
      </c>
    </row>
    <row r="30" spans="1:5" x14ac:dyDescent="0.25">
      <c r="A30" s="10">
        <v>-1.7500000000000002E-2</v>
      </c>
      <c r="B30" s="10">
        <v>-8.8000000000000007</v>
      </c>
      <c r="C30" s="10">
        <v>-4.5999999999999999E-2</v>
      </c>
      <c r="D30" s="10">
        <f t="shared" si="0"/>
        <v>0.40480000000000005</v>
      </c>
      <c r="E30" s="10">
        <f t="shared" si="1"/>
        <v>77.440000000000012</v>
      </c>
    </row>
    <row r="31" spans="1:5" x14ac:dyDescent="0.25">
      <c r="A31" s="10">
        <v>-1.7399999999999999E-2</v>
      </c>
      <c r="B31" s="10">
        <v>-8.8000000000000007</v>
      </c>
      <c r="C31" s="10">
        <v>-4.3999999999999997E-2</v>
      </c>
      <c r="D31" s="10">
        <f t="shared" si="0"/>
        <v>0.38719999999999999</v>
      </c>
      <c r="E31" s="10">
        <f t="shared" si="1"/>
        <v>77.440000000000012</v>
      </c>
    </row>
    <row r="32" spans="1:5" x14ac:dyDescent="0.25">
      <c r="A32" s="10">
        <v>-1.7299999999999999E-2</v>
      </c>
      <c r="B32" s="10">
        <v>-10.8</v>
      </c>
      <c r="C32" s="10">
        <v>-3.4000000000000002E-2</v>
      </c>
      <c r="D32" s="10">
        <f t="shared" si="0"/>
        <v>0.36720000000000003</v>
      </c>
      <c r="E32" s="10">
        <f t="shared" si="1"/>
        <v>116.64000000000001</v>
      </c>
    </row>
    <row r="33" spans="1:5" x14ac:dyDescent="0.25">
      <c r="A33" s="10">
        <v>-1.72E-2</v>
      </c>
      <c r="B33" s="10">
        <v>-10.8</v>
      </c>
      <c r="C33" s="10">
        <v>-3.2000000000000001E-2</v>
      </c>
      <c r="D33" s="10">
        <f t="shared" si="0"/>
        <v>0.34560000000000002</v>
      </c>
      <c r="E33" s="10">
        <f t="shared" si="1"/>
        <v>116.64000000000001</v>
      </c>
    </row>
    <row r="34" spans="1:5" x14ac:dyDescent="0.25">
      <c r="A34" s="10">
        <v>-1.7100000000000001E-2</v>
      </c>
      <c r="B34" s="10">
        <v>-12</v>
      </c>
      <c r="C34" s="10">
        <v>-2.1999999999999999E-2</v>
      </c>
      <c r="D34" s="10">
        <f t="shared" si="0"/>
        <v>0.26400000000000001</v>
      </c>
      <c r="E34" s="10">
        <f t="shared" si="1"/>
        <v>144</v>
      </c>
    </row>
    <row r="35" spans="1:5" x14ac:dyDescent="0.25">
      <c r="A35" s="10">
        <v>-1.7000000000000001E-2</v>
      </c>
      <c r="B35" s="10">
        <v>-12.4</v>
      </c>
      <c r="C35" s="10">
        <v>-0.02</v>
      </c>
      <c r="D35" s="10">
        <f t="shared" si="0"/>
        <v>0.24800000000000003</v>
      </c>
      <c r="E35" s="10">
        <f t="shared" si="1"/>
        <v>153.76000000000002</v>
      </c>
    </row>
    <row r="36" spans="1:5" x14ac:dyDescent="0.25">
      <c r="A36" s="10">
        <v>-1.6899999999999998E-2</v>
      </c>
      <c r="B36" s="10">
        <v>-13.6</v>
      </c>
      <c r="C36" s="10">
        <v>-8.0000000000000002E-3</v>
      </c>
      <c r="D36" s="10">
        <f t="shared" si="0"/>
        <v>0.10879999999999999</v>
      </c>
      <c r="E36" s="10">
        <f t="shared" si="1"/>
        <v>184.95999999999998</v>
      </c>
    </row>
    <row r="37" spans="1:5" x14ac:dyDescent="0.25">
      <c r="A37" s="10">
        <v>-1.6799999999999999E-2</v>
      </c>
      <c r="B37" s="10">
        <v>-13.6</v>
      </c>
      <c r="C37" s="10">
        <v>-6.0000000000000001E-3</v>
      </c>
      <c r="D37" s="10">
        <f t="shared" si="0"/>
        <v>8.1600000000000006E-2</v>
      </c>
      <c r="E37" s="10">
        <f t="shared" si="1"/>
        <v>184.95999999999998</v>
      </c>
    </row>
    <row r="38" spans="1:5" x14ac:dyDescent="0.25">
      <c r="A38" s="10">
        <v>-1.67E-2</v>
      </c>
      <c r="B38" s="10">
        <v>-15.2</v>
      </c>
      <c r="C38" s="10">
        <v>6.0000000000000001E-3</v>
      </c>
      <c r="D38" s="10">
        <f t="shared" si="0"/>
        <v>9.1200000000000003E-2</v>
      </c>
      <c r="E38" s="10">
        <f t="shared" si="1"/>
        <v>231.04</v>
      </c>
    </row>
    <row r="39" spans="1:5" x14ac:dyDescent="0.25">
      <c r="A39" s="10">
        <v>-1.66E-2</v>
      </c>
      <c r="B39" s="10">
        <v>-15.6</v>
      </c>
      <c r="C39" s="10">
        <v>8.0000000000000002E-3</v>
      </c>
      <c r="D39" s="10">
        <f t="shared" si="0"/>
        <v>0.12479999999999999</v>
      </c>
      <c r="E39" s="10">
        <f t="shared" si="1"/>
        <v>243.35999999999999</v>
      </c>
    </row>
    <row r="40" spans="1:5" x14ac:dyDescent="0.25">
      <c r="A40" s="10">
        <v>-1.6500000000000001E-2</v>
      </c>
      <c r="B40" s="10">
        <v>-16.8</v>
      </c>
      <c r="C40" s="10">
        <v>1.7999999999999999E-2</v>
      </c>
      <c r="D40" s="10">
        <f t="shared" si="0"/>
        <v>0.3024</v>
      </c>
      <c r="E40" s="10">
        <f t="shared" si="1"/>
        <v>282.24</v>
      </c>
    </row>
    <row r="41" spans="1:5" x14ac:dyDescent="0.25">
      <c r="A41" s="10">
        <v>-1.6400000000000001E-2</v>
      </c>
      <c r="B41" s="10">
        <v>-17.2</v>
      </c>
      <c r="C41" s="10">
        <v>0.02</v>
      </c>
      <c r="D41" s="10">
        <f t="shared" si="0"/>
        <v>0.34399999999999997</v>
      </c>
      <c r="E41" s="10">
        <f t="shared" si="1"/>
        <v>295.83999999999997</v>
      </c>
    </row>
    <row r="42" spans="1:5" x14ac:dyDescent="0.25">
      <c r="A42" s="10">
        <v>-1.6299999999999999E-2</v>
      </c>
      <c r="B42" s="10">
        <v>-18.399999999999999</v>
      </c>
      <c r="C42" s="10">
        <v>3.2000000000000001E-2</v>
      </c>
      <c r="D42" s="10">
        <f t="shared" si="0"/>
        <v>0.58879999999999999</v>
      </c>
      <c r="E42" s="10">
        <f t="shared" si="1"/>
        <v>338.55999999999995</v>
      </c>
    </row>
    <row r="43" spans="1:5" x14ac:dyDescent="0.25">
      <c r="A43" s="10">
        <v>-1.6199999999999999E-2</v>
      </c>
      <c r="B43" s="10">
        <v>-18.399999999999999</v>
      </c>
      <c r="C43" s="10">
        <v>3.4000000000000002E-2</v>
      </c>
      <c r="D43" s="10">
        <f t="shared" si="0"/>
        <v>0.62560000000000004</v>
      </c>
      <c r="E43" s="10">
        <f t="shared" si="1"/>
        <v>338.55999999999995</v>
      </c>
    </row>
    <row r="44" spans="1:5" x14ac:dyDescent="0.25">
      <c r="A44" s="10">
        <v>-1.61E-2</v>
      </c>
      <c r="B44" s="10">
        <v>-19.600000000000001</v>
      </c>
      <c r="C44" s="10">
        <v>4.5999999999999999E-2</v>
      </c>
      <c r="D44" s="10">
        <f t="shared" si="0"/>
        <v>0.90160000000000007</v>
      </c>
      <c r="E44" s="10">
        <f t="shared" si="1"/>
        <v>384.16000000000008</v>
      </c>
    </row>
    <row r="45" spans="1:5" x14ac:dyDescent="0.25">
      <c r="A45" s="10">
        <v>-1.6E-2</v>
      </c>
      <c r="B45" s="10">
        <v>-19.600000000000001</v>
      </c>
      <c r="C45" s="10">
        <v>4.8000000000000001E-2</v>
      </c>
      <c r="D45" s="10">
        <f t="shared" si="0"/>
        <v>0.94080000000000008</v>
      </c>
      <c r="E45" s="10">
        <f t="shared" si="1"/>
        <v>384.16000000000008</v>
      </c>
    </row>
    <row r="46" spans="1:5" x14ac:dyDescent="0.25">
      <c r="A46" s="10">
        <v>-1.5900000000000001E-2</v>
      </c>
      <c r="B46" s="10">
        <v>-20.8</v>
      </c>
      <c r="C46" s="10">
        <v>5.8000000000000003E-2</v>
      </c>
      <c r="D46" s="10">
        <f t="shared" si="0"/>
        <v>1.2064000000000001</v>
      </c>
      <c r="E46" s="10">
        <f t="shared" si="1"/>
        <v>432.64000000000004</v>
      </c>
    </row>
    <row r="47" spans="1:5" x14ac:dyDescent="0.25">
      <c r="A47" s="10">
        <v>-1.5800000000000002E-2</v>
      </c>
      <c r="B47" s="10">
        <v>-20.8</v>
      </c>
      <c r="C47" s="10">
        <v>0.06</v>
      </c>
      <c r="D47" s="10">
        <f t="shared" si="0"/>
        <v>1.248</v>
      </c>
      <c r="E47" s="10">
        <f t="shared" si="1"/>
        <v>432.64000000000004</v>
      </c>
    </row>
    <row r="48" spans="1:5" x14ac:dyDescent="0.25">
      <c r="A48" s="10">
        <v>-1.5699999999999999E-2</v>
      </c>
      <c r="B48" s="10">
        <v>-21.6</v>
      </c>
      <c r="C48" s="10">
        <v>7.0000000000000007E-2</v>
      </c>
      <c r="D48" s="10">
        <f t="shared" si="0"/>
        <v>1.5120000000000002</v>
      </c>
      <c r="E48" s="10">
        <f t="shared" si="1"/>
        <v>466.56000000000006</v>
      </c>
    </row>
    <row r="49" spans="1:5" x14ac:dyDescent="0.25">
      <c r="A49" s="10">
        <v>-1.5599999999999999E-2</v>
      </c>
      <c r="B49" s="10">
        <v>-21.6</v>
      </c>
      <c r="C49" s="10">
        <v>7.1999999999999995E-2</v>
      </c>
      <c r="D49" s="10">
        <f t="shared" si="0"/>
        <v>1.5551999999999999</v>
      </c>
      <c r="E49" s="10">
        <f t="shared" si="1"/>
        <v>466.56000000000006</v>
      </c>
    </row>
    <row r="50" spans="1:5" x14ac:dyDescent="0.25">
      <c r="A50" s="10">
        <v>-1.55E-2</v>
      </c>
      <c r="B50" s="10">
        <v>-22.8</v>
      </c>
      <c r="C50" s="10">
        <v>8.1900000000000001E-2</v>
      </c>
      <c r="D50" s="10">
        <f t="shared" si="0"/>
        <v>1.8673200000000001</v>
      </c>
      <c r="E50" s="10">
        <f t="shared" si="1"/>
        <v>519.84</v>
      </c>
    </row>
    <row r="51" spans="1:5" x14ac:dyDescent="0.25">
      <c r="A51" s="10">
        <v>-1.54E-2</v>
      </c>
      <c r="B51" s="10">
        <v>-22.4</v>
      </c>
      <c r="C51" s="10">
        <v>8.4000000000000005E-2</v>
      </c>
      <c r="D51" s="10">
        <f t="shared" si="0"/>
        <v>1.8815999999999999</v>
      </c>
      <c r="E51" s="10">
        <f t="shared" si="1"/>
        <v>501.75999999999993</v>
      </c>
    </row>
    <row r="52" spans="1:5" x14ac:dyDescent="0.25">
      <c r="A52" s="10">
        <v>-1.5299999999999999E-2</v>
      </c>
      <c r="B52" s="10">
        <v>-23.6</v>
      </c>
      <c r="C52" s="10">
        <v>9.4E-2</v>
      </c>
      <c r="D52" s="10">
        <f t="shared" si="0"/>
        <v>2.2183999999999999</v>
      </c>
      <c r="E52" s="10">
        <f t="shared" si="1"/>
        <v>556.96</v>
      </c>
    </row>
    <row r="53" spans="1:5" x14ac:dyDescent="0.25">
      <c r="A53" s="10">
        <v>-1.52E-2</v>
      </c>
      <c r="B53" s="10">
        <v>-23.6</v>
      </c>
      <c r="C53" s="10">
        <v>9.6000000000000002E-2</v>
      </c>
      <c r="D53" s="10">
        <f t="shared" si="0"/>
        <v>2.2656000000000001</v>
      </c>
      <c r="E53" s="10">
        <f t="shared" si="1"/>
        <v>556.96</v>
      </c>
    </row>
    <row r="54" spans="1:5" x14ac:dyDescent="0.25">
      <c r="A54" s="10">
        <v>-1.5100000000000001E-2</v>
      </c>
      <c r="B54" s="10">
        <v>-24</v>
      </c>
      <c r="C54" s="10">
        <v>0.104</v>
      </c>
      <c r="D54" s="10">
        <f t="shared" si="0"/>
        <v>2.496</v>
      </c>
      <c r="E54" s="10">
        <f t="shared" si="1"/>
        <v>576</v>
      </c>
    </row>
    <row r="55" spans="1:5" x14ac:dyDescent="0.25">
      <c r="A55" s="10">
        <v>-1.4999999999999999E-2</v>
      </c>
      <c r="B55" s="10">
        <v>-23.6</v>
      </c>
      <c r="C55" s="10">
        <v>0.106</v>
      </c>
      <c r="D55" s="10">
        <f t="shared" si="0"/>
        <v>2.5016000000000003</v>
      </c>
      <c r="E55" s="10">
        <f t="shared" si="1"/>
        <v>556.96</v>
      </c>
    </row>
    <row r="56" spans="1:5" x14ac:dyDescent="0.25">
      <c r="A56" s="10">
        <v>-1.49E-2</v>
      </c>
      <c r="B56" s="10">
        <v>-24.4</v>
      </c>
      <c r="C56" s="10">
        <v>0.114</v>
      </c>
      <c r="D56" s="10">
        <f t="shared" si="0"/>
        <v>2.7816000000000001</v>
      </c>
      <c r="E56" s="10">
        <f t="shared" si="1"/>
        <v>595.3599999999999</v>
      </c>
    </row>
    <row r="57" spans="1:5" x14ac:dyDescent="0.25">
      <c r="A57" s="10">
        <v>-1.4800000000000001E-2</v>
      </c>
      <c r="B57" s="10">
        <v>-24</v>
      </c>
      <c r="C57" s="10">
        <v>0.114</v>
      </c>
      <c r="D57" s="10">
        <f t="shared" si="0"/>
        <v>2.7360000000000002</v>
      </c>
      <c r="E57" s="10">
        <f t="shared" si="1"/>
        <v>576</v>
      </c>
    </row>
    <row r="58" spans="1:5" x14ac:dyDescent="0.25">
      <c r="A58" s="10">
        <v>-1.47E-2</v>
      </c>
      <c r="B58" s="10">
        <v>-24.4</v>
      </c>
      <c r="C58" s="10">
        <v>0.124</v>
      </c>
      <c r="D58" s="10">
        <f t="shared" si="0"/>
        <v>3.0255999999999998</v>
      </c>
      <c r="E58" s="10">
        <f t="shared" si="1"/>
        <v>595.3599999999999</v>
      </c>
    </row>
    <row r="59" spans="1:5" x14ac:dyDescent="0.25">
      <c r="A59" s="10">
        <v>-1.46E-2</v>
      </c>
      <c r="B59" s="10">
        <v>-24.4</v>
      </c>
      <c r="C59" s="10">
        <v>0.124</v>
      </c>
      <c r="D59" s="10">
        <f t="shared" si="0"/>
        <v>3.0255999999999998</v>
      </c>
      <c r="E59" s="10">
        <f t="shared" si="1"/>
        <v>595.3599999999999</v>
      </c>
    </row>
    <row r="60" spans="1:5" x14ac:dyDescent="0.25">
      <c r="A60" s="10">
        <v>-1.4500000000000001E-2</v>
      </c>
      <c r="B60" s="10">
        <v>-24.4</v>
      </c>
      <c r="C60" s="10">
        <v>0.13200000000000001</v>
      </c>
      <c r="D60" s="10">
        <f t="shared" si="0"/>
        <v>3.2208000000000001</v>
      </c>
      <c r="E60" s="10">
        <f t="shared" si="1"/>
        <v>595.3599999999999</v>
      </c>
    </row>
    <row r="61" spans="1:5" x14ac:dyDescent="0.25">
      <c r="A61" s="10">
        <v>-1.44E-2</v>
      </c>
      <c r="B61" s="10">
        <v>-24.4</v>
      </c>
      <c r="C61" s="10">
        <v>0.13200000000000001</v>
      </c>
      <c r="D61" s="10">
        <f t="shared" si="0"/>
        <v>3.2208000000000001</v>
      </c>
      <c r="E61" s="10">
        <f t="shared" si="1"/>
        <v>595.3599999999999</v>
      </c>
    </row>
    <row r="62" spans="1:5" x14ac:dyDescent="0.25">
      <c r="A62" s="10">
        <v>-1.43E-2</v>
      </c>
      <c r="B62" s="10">
        <v>-24.4</v>
      </c>
      <c r="C62" s="10">
        <v>0.13800000000000001</v>
      </c>
      <c r="D62" s="10">
        <f t="shared" si="0"/>
        <v>3.3672</v>
      </c>
      <c r="E62" s="10">
        <f t="shared" si="1"/>
        <v>595.3599999999999</v>
      </c>
    </row>
    <row r="63" spans="1:5" x14ac:dyDescent="0.25">
      <c r="A63" s="10">
        <v>-1.4200000000000001E-2</v>
      </c>
      <c r="B63" s="10">
        <v>-24.4</v>
      </c>
      <c r="C63" s="10">
        <v>0.14000000000000001</v>
      </c>
      <c r="D63" s="10">
        <f t="shared" si="0"/>
        <v>3.4159999999999999</v>
      </c>
      <c r="E63" s="10">
        <f t="shared" si="1"/>
        <v>595.3599999999999</v>
      </c>
    </row>
    <row r="64" spans="1:5" x14ac:dyDescent="0.25">
      <c r="A64" s="10">
        <v>-1.41E-2</v>
      </c>
      <c r="B64" s="10">
        <v>-24.4</v>
      </c>
      <c r="C64" s="10">
        <v>0.14599999999999999</v>
      </c>
      <c r="D64" s="10">
        <f t="shared" si="0"/>
        <v>3.5623999999999998</v>
      </c>
      <c r="E64" s="10">
        <f t="shared" si="1"/>
        <v>595.3599999999999</v>
      </c>
    </row>
    <row r="65" spans="1:5" x14ac:dyDescent="0.25">
      <c r="A65" s="10">
        <v>-1.4E-2</v>
      </c>
      <c r="B65" s="10">
        <v>-24.4</v>
      </c>
      <c r="C65" s="10">
        <v>0.14599999999999999</v>
      </c>
      <c r="D65" s="10">
        <f t="shared" si="0"/>
        <v>3.5623999999999998</v>
      </c>
      <c r="E65" s="10">
        <f t="shared" si="1"/>
        <v>595.3599999999999</v>
      </c>
    </row>
    <row r="66" spans="1:5" x14ac:dyDescent="0.25">
      <c r="A66" s="10">
        <v>-1.3899999999999999E-2</v>
      </c>
      <c r="B66" s="10">
        <v>-24.4</v>
      </c>
      <c r="C66" s="10">
        <v>0.152</v>
      </c>
      <c r="D66" s="10">
        <f t="shared" si="0"/>
        <v>3.7087999999999997</v>
      </c>
      <c r="E66" s="10">
        <f t="shared" si="1"/>
        <v>595.3599999999999</v>
      </c>
    </row>
    <row r="67" spans="1:5" x14ac:dyDescent="0.25">
      <c r="A67" s="10">
        <v>-1.38E-2</v>
      </c>
      <c r="B67" s="10">
        <v>-24.4</v>
      </c>
      <c r="C67" s="10">
        <v>0.152</v>
      </c>
      <c r="D67" s="10">
        <f t="shared" ref="D67:D130" si="2">ABS(B67*C67)</f>
        <v>3.7087999999999997</v>
      </c>
      <c r="E67" s="10">
        <f t="shared" ref="E67:E130" si="3">B67*B67</f>
        <v>595.3599999999999</v>
      </c>
    </row>
    <row r="68" spans="1:5" x14ac:dyDescent="0.25">
      <c r="A68" s="10">
        <v>-1.37E-2</v>
      </c>
      <c r="B68" s="10">
        <v>-24</v>
      </c>
      <c r="C68" s="10">
        <v>0.156</v>
      </c>
      <c r="D68" s="10">
        <f t="shared" si="2"/>
        <v>3.7439999999999998</v>
      </c>
      <c r="E68" s="10">
        <f t="shared" si="3"/>
        <v>576</v>
      </c>
    </row>
    <row r="69" spans="1:5" x14ac:dyDescent="0.25">
      <c r="A69" s="10">
        <v>-1.3599999999999999E-2</v>
      </c>
      <c r="B69" s="10">
        <v>-24.4</v>
      </c>
      <c r="C69" s="10">
        <v>0.158</v>
      </c>
      <c r="D69" s="10">
        <f t="shared" si="2"/>
        <v>3.8552</v>
      </c>
      <c r="E69" s="10">
        <f t="shared" si="3"/>
        <v>595.3599999999999</v>
      </c>
    </row>
    <row r="70" spans="1:5" x14ac:dyDescent="0.25">
      <c r="A70" s="10">
        <v>-1.35E-2</v>
      </c>
      <c r="B70" s="10">
        <v>-24</v>
      </c>
      <c r="C70" s="10">
        <v>0.16200000000000001</v>
      </c>
      <c r="D70" s="10">
        <f t="shared" si="2"/>
        <v>3.8879999999999999</v>
      </c>
      <c r="E70" s="10">
        <f t="shared" si="3"/>
        <v>576</v>
      </c>
    </row>
    <row r="71" spans="1:5" x14ac:dyDescent="0.25">
      <c r="A71" s="10">
        <v>-1.34E-2</v>
      </c>
      <c r="B71" s="10">
        <v>-24</v>
      </c>
      <c r="C71" s="10">
        <v>0.16200000000000001</v>
      </c>
      <c r="D71" s="10">
        <f t="shared" si="2"/>
        <v>3.8879999999999999</v>
      </c>
      <c r="E71" s="10">
        <f t="shared" si="3"/>
        <v>576</v>
      </c>
    </row>
    <row r="72" spans="1:5" x14ac:dyDescent="0.25">
      <c r="A72" s="10">
        <v>-1.3299999999999999E-2</v>
      </c>
      <c r="B72" s="10">
        <v>-23.6</v>
      </c>
      <c r="C72" s="10">
        <v>0.16600000000000001</v>
      </c>
      <c r="D72" s="10">
        <f t="shared" si="2"/>
        <v>3.9176000000000006</v>
      </c>
      <c r="E72" s="10">
        <f t="shared" si="3"/>
        <v>556.96</v>
      </c>
    </row>
    <row r="73" spans="1:5" x14ac:dyDescent="0.25">
      <c r="A73" s="10">
        <v>-1.32E-2</v>
      </c>
      <c r="B73" s="10">
        <v>-23.6</v>
      </c>
      <c r="C73" s="10">
        <v>0.16600000000000001</v>
      </c>
      <c r="D73" s="10">
        <f t="shared" si="2"/>
        <v>3.9176000000000006</v>
      </c>
      <c r="E73" s="10">
        <f t="shared" si="3"/>
        <v>556.96</v>
      </c>
    </row>
    <row r="74" spans="1:5" x14ac:dyDescent="0.25">
      <c r="A74" s="10">
        <v>-1.3100000000000001E-2</v>
      </c>
      <c r="B74" s="10">
        <v>-22.4</v>
      </c>
      <c r="C74" s="10">
        <v>0.16800000000000001</v>
      </c>
      <c r="D74" s="10">
        <f t="shared" si="2"/>
        <v>3.7631999999999999</v>
      </c>
      <c r="E74" s="10">
        <f t="shared" si="3"/>
        <v>501.75999999999993</v>
      </c>
    </row>
    <row r="75" spans="1:5" x14ac:dyDescent="0.25">
      <c r="A75" s="10">
        <v>-1.2999999999999999E-2</v>
      </c>
      <c r="B75" s="10">
        <v>-22.4</v>
      </c>
      <c r="C75" s="10">
        <v>0.16800000000000001</v>
      </c>
      <c r="D75" s="10">
        <f t="shared" si="2"/>
        <v>3.7631999999999999</v>
      </c>
      <c r="E75" s="10">
        <f t="shared" si="3"/>
        <v>501.75999999999993</v>
      </c>
    </row>
    <row r="76" spans="1:5" x14ac:dyDescent="0.25">
      <c r="A76" s="10">
        <v>-1.29E-2</v>
      </c>
      <c r="B76" s="10">
        <v>-21.6</v>
      </c>
      <c r="C76" s="10">
        <v>0.17</v>
      </c>
      <c r="D76" s="10">
        <f t="shared" si="2"/>
        <v>3.6720000000000006</v>
      </c>
      <c r="E76" s="10">
        <f t="shared" si="3"/>
        <v>466.56000000000006</v>
      </c>
    </row>
    <row r="77" spans="1:5" x14ac:dyDescent="0.25">
      <c r="A77" s="10">
        <v>-1.2800000000000001E-2</v>
      </c>
      <c r="B77" s="10">
        <v>-22</v>
      </c>
      <c r="C77" s="10">
        <v>0.17</v>
      </c>
      <c r="D77" s="10">
        <f t="shared" si="2"/>
        <v>3.74</v>
      </c>
      <c r="E77" s="10">
        <f t="shared" si="3"/>
        <v>484</v>
      </c>
    </row>
    <row r="78" spans="1:5" x14ac:dyDescent="0.25">
      <c r="A78" s="10">
        <v>-1.2699999999999999E-2</v>
      </c>
      <c r="B78" s="10">
        <v>-20.8</v>
      </c>
      <c r="C78" s="10">
        <v>0.17199999999999999</v>
      </c>
      <c r="D78" s="10">
        <f t="shared" si="2"/>
        <v>3.5775999999999999</v>
      </c>
      <c r="E78" s="10">
        <f t="shared" si="3"/>
        <v>432.64000000000004</v>
      </c>
    </row>
    <row r="79" spans="1:5" x14ac:dyDescent="0.25">
      <c r="A79" s="10">
        <v>-1.26E-2</v>
      </c>
      <c r="B79" s="10">
        <v>-21.2</v>
      </c>
      <c r="C79" s="10">
        <v>0.17</v>
      </c>
      <c r="D79" s="10">
        <f t="shared" si="2"/>
        <v>3.6040000000000001</v>
      </c>
      <c r="E79" s="10">
        <f t="shared" si="3"/>
        <v>449.44</v>
      </c>
    </row>
    <row r="80" spans="1:5" x14ac:dyDescent="0.25">
      <c r="A80" s="10">
        <v>-1.2500000000000001E-2</v>
      </c>
      <c r="B80" s="10">
        <v>-19.600000000000001</v>
      </c>
      <c r="C80" s="10">
        <v>0.17199999999999999</v>
      </c>
      <c r="D80" s="10">
        <f t="shared" si="2"/>
        <v>3.3712</v>
      </c>
      <c r="E80" s="10">
        <f t="shared" si="3"/>
        <v>384.16000000000008</v>
      </c>
    </row>
    <row r="81" spans="1:5" x14ac:dyDescent="0.25">
      <c r="A81" s="10">
        <v>-1.24E-2</v>
      </c>
      <c r="B81" s="10">
        <v>-19.600000000000001</v>
      </c>
      <c r="C81" s="10">
        <v>0.17199999999999999</v>
      </c>
      <c r="D81" s="10">
        <f t="shared" si="2"/>
        <v>3.3712</v>
      </c>
      <c r="E81" s="10">
        <f t="shared" si="3"/>
        <v>384.16000000000008</v>
      </c>
    </row>
    <row r="82" spans="1:5" x14ac:dyDescent="0.25">
      <c r="A82" s="10">
        <v>-1.23E-2</v>
      </c>
      <c r="B82" s="10">
        <v>-18.8</v>
      </c>
      <c r="C82" s="10">
        <v>0.17</v>
      </c>
      <c r="D82" s="10">
        <f t="shared" si="2"/>
        <v>3.1960000000000002</v>
      </c>
      <c r="E82" s="10">
        <f t="shared" si="3"/>
        <v>353.44000000000005</v>
      </c>
    </row>
    <row r="83" spans="1:5" x14ac:dyDescent="0.25">
      <c r="A83" s="10">
        <v>-1.2200000000000001E-2</v>
      </c>
      <c r="B83" s="10">
        <v>-18.399999999999999</v>
      </c>
      <c r="C83" s="10">
        <v>0.17</v>
      </c>
      <c r="D83" s="10">
        <f t="shared" si="2"/>
        <v>3.1280000000000001</v>
      </c>
      <c r="E83" s="10">
        <f t="shared" si="3"/>
        <v>338.55999999999995</v>
      </c>
    </row>
    <row r="84" spans="1:5" x14ac:dyDescent="0.25">
      <c r="A84" s="10">
        <v>-1.21E-2</v>
      </c>
      <c r="B84" s="10">
        <v>-17.600000000000001</v>
      </c>
      <c r="C84" s="10">
        <v>0.16800000000000001</v>
      </c>
      <c r="D84" s="10">
        <f t="shared" si="2"/>
        <v>2.9568000000000003</v>
      </c>
      <c r="E84" s="10">
        <f t="shared" si="3"/>
        <v>309.76000000000005</v>
      </c>
    </row>
    <row r="85" spans="1:5" x14ac:dyDescent="0.25">
      <c r="A85" s="10">
        <v>-1.2E-2</v>
      </c>
      <c r="B85" s="10">
        <v>-17.2</v>
      </c>
      <c r="C85" s="10">
        <v>0.16800000000000001</v>
      </c>
      <c r="D85" s="10">
        <f t="shared" si="2"/>
        <v>2.8896000000000002</v>
      </c>
      <c r="E85" s="10">
        <f t="shared" si="3"/>
        <v>295.83999999999997</v>
      </c>
    </row>
    <row r="86" spans="1:5" x14ac:dyDescent="0.25">
      <c r="A86" s="10">
        <v>-1.1900000000000001E-2</v>
      </c>
      <c r="B86" s="10">
        <v>-15.6</v>
      </c>
      <c r="C86" s="10">
        <v>0.16600000000000001</v>
      </c>
      <c r="D86" s="10">
        <f t="shared" si="2"/>
        <v>2.5895999999999999</v>
      </c>
      <c r="E86" s="10">
        <f t="shared" si="3"/>
        <v>243.35999999999999</v>
      </c>
    </row>
    <row r="87" spans="1:5" x14ac:dyDescent="0.25">
      <c r="A87" s="10">
        <v>-1.18E-2</v>
      </c>
      <c r="B87" s="10">
        <v>-15.6</v>
      </c>
      <c r="C87" s="10">
        <v>0.16600000000000001</v>
      </c>
      <c r="D87" s="10">
        <f t="shared" si="2"/>
        <v>2.5895999999999999</v>
      </c>
      <c r="E87" s="10">
        <f t="shared" si="3"/>
        <v>243.35999999999999</v>
      </c>
    </row>
    <row r="88" spans="1:5" x14ac:dyDescent="0.25">
      <c r="A88" s="10">
        <v>-1.17E-2</v>
      </c>
      <c r="B88" s="10">
        <v>-14</v>
      </c>
      <c r="C88" s="10">
        <v>0.16200000000000001</v>
      </c>
      <c r="D88" s="10">
        <f t="shared" si="2"/>
        <v>2.2680000000000002</v>
      </c>
      <c r="E88" s="10">
        <f t="shared" si="3"/>
        <v>196</v>
      </c>
    </row>
    <row r="89" spans="1:5" x14ac:dyDescent="0.25">
      <c r="A89" s="10">
        <v>-1.1599999999999999E-2</v>
      </c>
      <c r="B89" s="10">
        <v>-14</v>
      </c>
      <c r="C89" s="10">
        <v>0.16200000000000001</v>
      </c>
      <c r="D89" s="10">
        <f t="shared" si="2"/>
        <v>2.2680000000000002</v>
      </c>
      <c r="E89" s="10">
        <f t="shared" si="3"/>
        <v>196</v>
      </c>
    </row>
    <row r="90" spans="1:5" x14ac:dyDescent="0.25">
      <c r="A90" s="10">
        <v>-1.15E-2</v>
      </c>
      <c r="B90" s="10">
        <v>-12.4</v>
      </c>
      <c r="C90" s="10">
        <v>0.158</v>
      </c>
      <c r="D90" s="10">
        <f t="shared" si="2"/>
        <v>1.9592000000000001</v>
      </c>
      <c r="E90" s="10">
        <f t="shared" si="3"/>
        <v>153.76000000000002</v>
      </c>
    </row>
    <row r="91" spans="1:5" x14ac:dyDescent="0.25">
      <c r="A91" s="10">
        <v>-1.14E-2</v>
      </c>
      <c r="B91" s="10">
        <v>-12.4</v>
      </c>
      <c r="C91" s="10">
        <v>0.158</v>
      </c>
      <c r="D91" s="10">
        <f t="shared" si="2"/>
        <v>1.9592000000000001</v>
      </c>
      <c r="E91" s="10">
        <f t="shared" si="3"/>
        <v>153.76000000000002</v>
      </c>
    </row>
    <row r="92" spans="1:5" x14ac:dyDescent="0.25">
      <c r="A92" s="10">
        <v>-1.1299999999999999E-2</v>
      </c>
      <c r="B92" s="10">
        <v>-10.8</v>
      </c>
      <c r="C92" s="10">
        <v>0.15</v>
      </c>
      <c r="D92" s="10">
        <f t="shared" si="2"/>
        <v>1.62</v>
      </c>
      <c r="E92" s="10">
        <f t="shared" si="3"/>
        <v>116.64000000000001</v>
      </c>
    </row>
    <row r="93" spans="1:5" x14ac:dyDescent="0.25">
      <c r="A93" s="10">
        <v>-1.12E-2</v>
      </c>
      <c r="B93" s="10">
        <v>-10.4</v>
      </c>
      <c r="C93" s="10">
        <v>0.15</v>
      </c>
      <c r="D93" s="10">
        <f t="shared" si="2"/>
        <v>1.56</v>
      </c>
      <c r="E93" s="10">
        <f t="shared" si="3"/>
        <v>108.16000000000001</v>
      </c>
    </row>
    <row r="94" spans="1:5" x14ac:dyDescent="0.25">
      <c r="A94" s="10">
        <v>-1.11E-2</v>
      </c>
      <c r="B94" s="10">
        <v>-8.8000000000000007</v>
      </c>
      <c r="C94" s="10">
        <v>0.14399999999999999</v>
      </c>
      <c r="D94" s="10">
        <f t="shared" si="2"/>
        <v>1.2672000000000001</v>
      </c>
      <c r="E94" s="10">
        <f t="shared" si="3"/>
        <v>77.440000000000012</v>
      </c>
    </row>
    <row r="95" spans="1:5" x14ac:dyDescent="0.25">
      <c r="A95" s="10">
        <v>-1.0999999999999999E-2</v>
      </c>
      <c r="B95" s="10">
        <v>-8.8000000000000007</v>
      </c>
      <c r="C95" s="10">
        <v>0.14199999999999999</v>
      </c>
      <c r="D95" s="10">
        <f t="shared" si="2"/>
        <v>1.2496</v>
      </c>
      <c r="E95" s="10">
        <f t="shared" si="3"/>
        <v>77.440000000000012</v>
      </c>
    </row>
    <row r="96" spans="1:5" x14ac:dyDescent="0.25">
      <c r="A96" s="10">
        <v>-1.09E-2</v>
      </c>
      <c r="B96" s="10">
        <v>-7.2</v>
      </c>
      <c r="C96" s="10">
        <v>0.13600000000000001</v>
      </c>
      <c r="D96" s="10">
        <f t="shared" si="2"/>
        <v>0.97920000000000007</v>
      </c>
      <c r="E96" s="10">
        <f t="shared" si="3"/>
        <v>51.84</v>
      </c>
    </row>
    <row r="97" spans="1:5" x14ac:dyDescent="0.25">
      <c r="A97" s="10">
        <v>-1.0800000000000001E-2</v>
      </c>
      <c r="B97" s="10">
        <v>-7.2</v>
      </c>
      <c r="C97" s="10">
        <v>0.13600000000000001</v>
      </c>
      <c r="D97" s="10">
        <f t="shared" si="2"/>
        <v>0.97920000000000007</v>
      </c>
      <c r="E97" s="10">
        <f t="shared" si="3"/>
        <v>51.84</v>
      </c>
    </row>
    <row r="98" spans="1:5" x14ac:dyDescent="0.25">
      <c r="A98" s="10">
        <v>-1.0699999999999999E-2</v>
      </c>
      <c r="B98" s="10">
        <v>-5.6</v>
      </c>
      <c r="C98" s="10">
        <v>0.128</v>
      </c>
      <c r="D98" s="10">
        <f t="shared" si="2"/>
        <v>0.71679999999999999</v>
      </c>
      <c r="E98" s="10">
        <f t="shared" si="3"/>
        <v>31.359999999999996</v>
      </c>
    </row>
    <row r="99" spans="1:5" x14ac:dyDescent="0.25">
      <c r="A99" s="10">
        <v>-1.06E-2</v>
      </c>
      <c r="B99" s="10">
        <v>-5.2</v>
      </c>
      <c r="C99" s="10">
        <v>0.128</v>
      </c>
      <c r="D99" s="10">
        <f t="shared" si="2"/>
        <v>0.66560000000000008</v>
      </c>
      <c r="E99" s="10">
        <f t="shared" si="3"/>
        <v>27.040000000000003</v>
      </c>
    </row>
    <row r="100" spans="1:5" x14ac:dyDescent="0.25">
      <c r="A100" s="10">
        <v>-1.0500000000000001E-2</v>
      </c>
      <c r="B100" s="10">
        <v>-3.6</v>
      </c>
      <c r="C100" s="10">
        <v>0.12</v>
      </c>
      <c r="D100" s="10">
        <f t="shared" si="2"/>
        <v>0.432</v>
      </c>
      <c r="E100" s="10">
        <f t="shared" si="3"/>
        <v>12.96</v>
      </c>
    </row>
    <row r="101" spans="1:5" x14ac:dyDescent="0.25">
      <c r="A101" s="10">
        <v>-1.04E-2</v>
      </c>
      <c r="B101" s="10">
        <v>-3.6</v>
      </c>
      <c r="C101" s="10">
        <v>0.11799999999999999</v>
      </c>
      <c r="D101" s="10">
        <f t="shared" si="2"/>
        <v>0.42480000000000001</v>
      </c>
      <c r="E101" s="10">
        <f t="shared" si="3"/>
        <v>12.96</v>
      </c>
    </row>
    <row r="102" spans="1:5" x14ac:dyDescent="0.25">
      <c r="A102" s="10">
        <v>-1.03E-2</v>
      </c>
      <c r="B102" s="10">
        <v>-2</v>
      </c>
      <c r="C102" s="10">
        <v>0.11</v>
      </c>
      <c r="D102" s="10">
        <f t="shared" si="2"/>
        <v>0.22</v>
      </c>
      <c r="E102" s="10">
        <f t="shared" si="3"/>
        <v>4</v>
      </c>
    </row>
    <row r="103" spans="1:5" x14ac:dyDescent="0.25">
      <c r="A103" s="10">
        <v>-1.0200000000000001E-2</v>
      </c>
      <c r="B103" s="10">
        <v>-1.6</v>
      </c>
      <c r="C103" s="10">
        <v>0.108</v>
      </c>
      <c r="D103" s="10">
        <f t="shared" si="2"/>
        <v>0.17280000000000001</v>
      </c>
      <c r="E103" s="10">
        <f t="shared" si="3"/>
        <v>2.5600000000000005</v>
      </c>
    </row>
    <row r="104" spans="1:5" x14ac:dyDescent="0.25">
      <c r="A104" s="10">
        <v>-1.01E-2</v>
      </c>
      <c r="B104" s="10">
        <v>0.8</v>
      </c>
      <c r="C104" s="10">
        <v>9.8000000000000004E-2</v>
      </c>
      <c r="D104" s="10">
        <f t="shared" si="2"/>
        <v>7.8400000000000011E-2</v>
      </c>
      <c r="E104" s="10">
        <f t="shared" si="3"/>
        <v>0.64000000000000012</v>
      </c>
    </row>
    <row r="105" spans="1:5" x14ac:dyDescent="0.25">
      <c r="A105" s="10">
        <v>-0.01</v>
      </c>
      <c r="B105" s="10">
        <v>0.8</v>
      </c>
      <c r="C105" s="10">
        <v>9.8000000000000004E-2</v>
      </c>
      <c r="D105" s="10">
        <f t="shared" si="2"/>
        <v>7.8400000000000011E-2</v>
      </c>
      <c r="E105" s="10">
        <f t="shared" si="3"/>
        <v>0.64000000000000012</v>
      </c>
    </row>
    <row r="106" spans="1:5" x14ac:dyDescent="0.25">
      <c r="A106" s="10">
        <v>-9.9000000000000008E-3</v>
      </c>
      <c r="B106" s="10">
        <v>2.4</v>
      </c>
      <c r="C106" s="10">
        <v>8.7900000000000006E-2</v>
      </c>
      <c r="D106" s="10">
        <f t="shared" si="2"/>
        <v>0.21096000000000001</v>
      </c>
      <c r="E106" s="10">
        <f t="shared" si="3"/>
        <v>5.76</v>
      </c>
    </row>
    <row r="107" spans="1:5" x14ac:dyDescent="0.25">
      <c r="A107" s="10">
        <v>-9.7999999999999997E-3</v>
      </c>
      <c r="B107" s="10">
        <v>2.4</v>
      </c>
      <c r="C107" s="10">
        <v>8.7900000000000006E-2</v>
      </c>
      <c r="D107" s="10">
        <f t="shared" si="2"/>
        <v>0.21096000000000001</v>
      </c>
      <c r="E107" s="10">
        <f t="shared" si="3"/>
        <v>5.76</v>
      </c>
    </row>
    <row r="108" spans="1:5" x14ac:dyDescent="0.25">
      <c r="A108" s="10">
        <v>-9.7000000000000003E-3</v>
      </c>
      <c r="B108" s="10">
        <v>4</v>
      </c>
      <c r="C108" s="10">
        <v>7.8E-2</v>
      </c>
      <c r="D108" s="10">
        <f t="shared" si="2"/>
        <v>0.312</v>
      </c>
      <c r="E108" s="10">
        <f t="shared" si="3"/>
        <v>16</v>
      </c>
    </row>
    <row r="109" spans="1:5" x14ac:dyDescent="0.25">
      <c r="A109" s="10">
        <v>-9.5999999999999992E-3</v>
      </c>
      <c r="B109" s="10">
        <v>4.4000000000000004</v>
      </c>
      <c r="C109" s="10">
        <v>7.3999999999999996E-2</v>
      </c>
      <c r="D109" s="10">
        <f t="shared" si="2"/>
        <v>0.3256</v>
      </c>
      <c r="E109" s="10">
        <f t="shared" si="3"/>
        <v>19.360000000000003</v>
      </c>
    </row>
    <row r="110" spans="1:5" x14ac:dyDescent="0.25">
      <c r="A110" s="10">
        <v>-9.4999999999999998E-3</v>
      </c>
      <c r="B110" s="10">
        <v>6</v>
      </c>
      <c r="C110" s="10">
        <v>6.4000000000000001E-2</v>
      </c>
      <c r="D110" s="10">
        <f t="shared" si="2"/>
        <v>0.38400000000000001</v>
      </c>
      <c r="E110" s="10">
        <f t="shared" si="3"/>
        <v>36</v>
      </c>
    </row>
    <row r="111" spans="1:5" x14ac:dyDescent="0.25">
      <c r="A111" s="10">
        <v>-9.4000000000000004E-3</v>
      </c>
      <c r="B111" s="10">
        <v>6.4</v>
      </c>
      <c r="C111" s="10">
        <v>6.4000000000000001E-2</v>
      </c>
      <c r="D111" s="10">
        <f t="shared" si="2"/>
        <v>0.40960000000000002</v>
      </c>
      <c r="E111" s="10">
        <f t="shared" si="3"/>
        <v>40.960000000000008</v>
      </c>
    </row>
    <row r="112" spans="1:5" x14ac:dyDescent="0.25">
      <c r="A112" s="10">
        <v>-9.2999999999999992E-3</v>
      </c>
      <c r="B112" s="10">
        <v>7.6</v>
      </c>
      <c r="C112" s="10">
        <v>5.1999999999999998E-2</v>
      </c>
      <c r="D112" s="10">
        <f t="shared" si="2"/>
        <v>0.39519999999999994</v>
      </c>
      <c r="E112" s="10">
        <f t="shared" si="3"/>
        <v>57.76</v>
      </c>
    </row>
    <row r="113" spans="1:5" x14ac:dyDescent="0.25">
      <c r="A113" s="10">
        <v>-9.1999999999999998E-3</v>
      </c>
      <c r="B113" s="10">
        <v>8</v>
      </c>
      <c r="C113" s="10">
        <v>5.3999999999999999E-2</v>
      </c>
      <c r="D113" s="10">
        <f t="shared" si="2"/>
        <v>0.432</v>
      </c>
      <c r="E113" s="10">
        <f t="shared" si="3"/>
        <v>64</v>
      </c>
    </row>
    <row r="114" spans="1:5" x14ac:dyDescent="0.25">
      <c r="A114" s="10">
        <v>-9.1000000000000004E-3</v>
      </c>
      <c r="B114" s="10">
        <v>9.6</v>
      </c>
      <c r="C114" s="10">
        <v>0.04</v>
      </c>
      <c r="D114" s="10">
        <f t="shared" si="2"/>
        <v>0.38400000000000001</v>
      </c>
      <c r="E114" s="10">
        <f t="shared" si="3"/>
        <v>92.16</v>
      </c>
    </row>
    <row r="115" spans="1:5" x14ac:dyDescent="0.25">
      <c r="A115" s="10">
        <v>-8.9999999999999993E-3</v>
      </c>
      <c r="B115" s="10">
        <v>9.6</v>
      </c>
      <c r="C115" s="10">
        <v>0.04</v>
      </c>
      <c r="D115" s="10">
        <f t="shared" si="2"/>
        <v>0.38400000000000001</v>
      </c>
      <c r="E115" s="10">
        <f t="shared" si="3"/>
        <v>92.16</v>
      </c>
    </row>
    <row r="116" spans="1:5" x14ac:dyDescent="0.25">
      <c r="A116" s="10">
        <v>-8.8999999999999999E-3</v>
      </c>
      <c r="B116" s="10">
        <v>11.2</v>
      </c>
      <c r="C116" s="10">
        <v>2.8000000000000001E-2</v>
      </c>
      <c r="D116" s="10">
        <f t="shared" si="2"/>
        <v>0.31359999999999999</v>
      </c>
      <c r="E116" s="10">
        <f t="shared" si="3"/>
        <v>125.43999999999998</v>
      </c>
    </row>
    <row r="117" spans="1:5" x14ac:dyDescent="0.25">
      <c r="A117" s="10">
        <v>-8.8000000000000005E-3</v>
      </c>
      <c r="B117" s="10">
        <v>11.2</v>
      </c>
      <c r="C117" s="10">
        <v>2.8000000000000001E-2</v>
      </c>
      <c r="D117" s="10">
        <f t="shared" si="2"/>
        <v>0.31359999999999999</v>
      </c>
      <c r="E117" s="10">
        <f t="shared" si="3"/>
        <v>125.43999999999998</v>
      </c>
    </row>
    <row r="118" spans="1:5" x14ac:dyDescent="0.25">
      <c r="A118" s="10">
        <v>-8.6999999999999994E-3</v>
      </c>
      <c r="B118" s="10">
        <v>12.4</v>
      </c>
      <c r="C118" s="10">
        <v>1.4E-2</v>
      </c>
      <c r="D118" s="10">
        <f t="shared" si="2"/>
        <v>0.1736</v>
      </c>
      <c r="E118" s="10">
        <f t="shared" si="3"/>
        <v>153.76000000000002</v>
      </c>
    </row>
    <row r="119" spans="1:5" x14ac:dyDescent="0.25">
      <c r="A119" s="10">
        <v>-8.6E-3</v>
      </c>
      <c r="B119" s="10">
        <v>12.8</v>
      </c>
      <c r="C119" s="10">
        <v>1.4E-2</v>
      </c>
      <c r="D119" s="10">
        <f t="shared" si="2"/>
        <v>0.17920000000000003</v>
      </c>
      <c r="E119" s="10">
        <f t="shared" si="3"/>
        <v>163.84000000000003</v>
      </c>
    </row>
    <row r="120" spans="1:5" x14ac:dyDescent="0.25">
      <c r="A120" s="10">
        <v>-8.5000000000000006E-3</v>
      </c>
      <c r="B120" s="10">
        <v>14.4</v>
      </c>
      <c r="C120" s="10">
        <v>4.0000000000000001E-3</v>
      </c>
      <c r="D120" s="10">
        <f t="shared" si="2"/>
        <v>5.7600000000000005E-2</v>
      </c>
      <c r="E120" s="10">
        <f t="shared" si="3"/>
        <v>207.36</v>
      </c>
    </row>
    <row r="121" spans="1:5" x14ac:dyDescent="0.25">
      <c r="A121" s="10">
        <v>-8.3999999999999995E-3</v>
      </c>
      <c r="B121" s="10">
        <v>14.4</v>
      </c>
      <c r="C121" s="10">
        <v>2E-3</v>
      </c>
      <c r="D121" s="10">
        <f t="shared" si="2"/>
        <v>2.8800000000000003E-2</v>
      </c>
      <c r="E121" s="10">
        <f t="shared" si="3"/>
        <v>207.36</v>
      </c>
    </row>
    <row r="122" spans="1:5" x14ac:dyDescent="0.25">
      <c r="A122" s="10">
        <v>-8.3000000000000001E-3</v>
      </c>
      <c r="B122" s="10">
        <v>16</v>
      </c>
      <c r="C122" s="10">
        <v>-1.2E-2</v>
      </c>
      <c r="D122" s="10">
        <f t="shared" si="2"/>
        <v>0.192</v>
      </c>
      <c r="E122" s="10">
        <f t="shared" si="3"/>
        <v>256</v>
      </c>
    </row>
    <row r="123" spans="1:5" x14ac:dyDescent="0.25">
      <c r="A123" s="10">
        <v>-8.2000000000000007E-3</v>
      </c>
      <c r="B123" s="10">
        <v>16</v>
      </c>
      <c r="C123" s="10">
        <v>-1.4E-2</v>
      </c>
      <c r="D123" s="10">
        <f t="shared" si="2"/>
        <v>0.224</v>
      </c>
      <c r="E123" s="10">
        <f t="shared" si="3"/>
        <v>256</v>
      </c>
    </row>
    <row r="124" spans="1:5" x14ac:dyDescent="0.25">
      <c r="A124" s="10">
        <v>-8.0999999999999996E-3</v>
      </c>
      <c r="B124" s="10">
        <v>17.2</v>
      </c>
      <c r="C124" s="10">
        <v>-2.5999999999999999E-2</v>
      </c>
      <c r="D124" s="10">
        <f t="shared" si="2"/>
        <v>0.44719999999999999</v>
      </c>
      <c r="E124" s="10">
        <f t="shared" si="3"/>
        <v>295.83999999999997</v>
      </c>
    </row>
    <row r="125" spans="1:5" x14ac:dyDescent="0.25">
      <c r="A125" s="10">
        <v>-8.0000000000000002E-3</v>
      </c>
      <c r="B125" s="10">
        <v>17.600000000000001</v>
      </c>
      <c r="C125" s="10">
        <v>-2.5999999999999999E-2</v>
      </c>
      <c r="D125" s="10">
        <f t="shared" si="2"/>
        <v>0.45760000000000001</v>
      </c>
      <c r="E125" s="10">
        <f t="shared" si="3"/>
        <v>309.76000000000005</v>
      </c>
    </row>
    <row r="126" spans="1:5" x14ac:dyDescent="0.25">
      <c r="A126" s="10">
        <v>-7.9000000000000008E-3</v>
      </c>
      <c r="B126" s="10">
        <v>18.8</v>
      </c>
      <c r="C126" s="10">
        <v>-3.7999999999999999E-2</v>
      </c>
      <c r="D126" s="10">
        <f t="shared" si="2"/>
        <v>0.71440000000000003</v>
      </c>
      <c r="E126" s="10">
        <f t="shared" si="3"/>
        <v>353.44000000000005</v>
      </c>
    </row>
    <row r="127" spans="1:5" x14ac:dyDescent="0.25">
      <c r="A127" s="10">
        <v>-7.7999999999999996E-3</v>
      </c>
      <c r="B127" s="10">
        <v>18.399999999999999</v>
      </c>
      <c r="C127" s="10">
        <v>-0.04</v>
      </c>
      <c r="D127" s="10">
        <f t="shared" si="2"/>
        <v>0.73599999999999999</v>
      </c>
      <c r="E127" s="10">
        <f t="shared" si="3"/>
        <v>338.55999999999995</v>
      </c>
    </row>
    <row r="128" spans="1:5" x14ac:dyDescent="0.25">
      <c r="A128" s="10">
        <v>-7.7000000000000002E-3</v>
      </c>
      <c r="B128" s="10">
        <v>20</v>
      </c>
      <c r="C128" s="10">
        <v>-5.1999999999999998E-2</v>
      </c>
      <c r="D128" s="10">
        <f t="shared" si="2"/>
        <v>1.04</v>
      </c>
      <c r="E128" s="10">
        <f t="shared" si="3"/>
        <v>400</v>
      </c>
    </row>
    <row r="129" spans="1:5" x14ac:dyDescent="0.25">
      <c r="A129" s="10">
        <v>-7.6E-3</v>
      </c>
      <c r="B129" s="10">
        <v>19.600000000000001</v>
      </c>
      <c r="C129" s="10">
        <v>-5.1999999999999998E-2</v>
      </c>
      <c r="D129" s="10">
        <f t="shared" si="2"/>
        <v>1.0192000000000001</v>
      </c>
      <c r="E129" s="10">
        <f t="shared" si="3"/>
        <v>384.16000000000008</v>
      </c>
    </row>
    <row r="130" spans="1:5" x14ac:dyDescent="0.25">
      <c r="A130" s="10">
        <v>-7.4999999999999997E-3</v>
      </c>
      <c r="B130" s="10">
        <v>20.8</v>
      </c>
      <c r="C130" s="10">
        <v>-6.4000000000000001E-2</v>
      </c>
      <c r="D130" s="10">
        <f t="shared" si="2"/>
        <v>1.3312000000000002</v>
      </c>
      <c r="E130" s="10">
        <f t="shared" si="3"/>
        <v>432.64000000000004</v>
      </c>
    </row>
    <row r="131" spans="1:5" x14ac:dyDescent="0.25">
      <c r="A131" s="10">
        <v>-7.4000000000000003E-3</v>
      </c>
      <c r="B131" s="10">
        <v>20.8</v>
      </c>
      <c r="C131" s="10">
        <v>-6.59E-2</v>
      </c>
      <c r="D131" s="10">
        <f t="shared" ref="D131:D168" si="4">ABS(B131*C131)</f>
        <v>1.3707200000000002</v>
      </c>
      <c r="E131" s="10">
        <f t="shared" ref="E131:E168" si="5">B131*B131</f>
        <v>432.64000000000004</v>
      </c>
    </row>
    <row r="132" spans="1:5" x14ac:dyDescent="0.25">
      <c r="A132" s="10">
        <v>-7.3000000000000001E-3</v>
      </c>
      <c r="B132" s="10">
        <v>21.6</v>
      </c>
      <c r="C132" s="10">
        <v>-7.5899999999999995E-2</v>
      </c>
      <c r="D132" s="10">
        <f t="shared" si="4"/>
        <v>1.63944</v>
      </c>
      <c r="E132" s="10">
        <f t="shared" si="5"/>
        <v>466.56000000000006</v>
      </c>
    </row>
    <row r="133" spans="1:5" x14ac:dyDescent="0.25">
      <c r="A133" s="10">
        <v>-7.1999999999999998E-3</v>
      </c>
      <c r="B133" s="10">
        <v>22</v>
      </c>
      <c r="C133" s="10">
        <v>-7.8E-2</v>
      </c>
      <c r="D133" s="10">
        <f t="shared" si="4"/>
        <v>1.716</v>
      </c>
      <c r="E133" s="10">
        <f t="shared" si="5"/>
        <v>484</v>
      </c>
    </row>
    <row r="134" spans="1:5" x14ac:dyDescent="0.25">
      <c r="A134" s="10">
        <v>-7.1000000000000004E-3</v>
      </c>
      <c r="B134" s="10">
        <v>22.8</v>
      </c>
      <c r="C134" s="10">
        <v>-8.7900000000000006E-2</v>
      </c>
      <c r="D134" s="10">
        <f t="shared" si="4"/>
        <v>2.0041200000000003</v>
      </c>
      <c r="E134" s="10">
        <f t="shared" si="5"/>
        <v>519.84</v>
      </c>
    </row>
    <row r="135" spans="1:5" x14ac:dyDescent="0.25">
      <c r="A135" s="10">
        <v>-7.0000000000000001E-3</v>
      </c>
      <c r="B135" s="10">
        <v>22.8</v>
      </c>
      <c r="C135" s="10">
        <v>-8.7900000000000006E-2</v>
      </c>
      <c r="D135" s="10">
        <f t="shared" si="4"/>
        <v>2.0041200000000003</v>
      </c>
      <c r="E135" s="10">
        <f t="shared" si="5"/>
        <v>519.84</v>
      </c>
    </row>
    <row r="136" spans="1:5" x14ac:dyDescent="0.25">
      <c r="A136" s="10">
        <v>-6.8999999999999999E-3</v>
      </c>
      <c r="B136" s="10">
        <v>23.6</v>
      </c>
      <c r="C136" s="10">
        <v>-9.8000000000000004E-2</v>
      </c>
      <c r="D136" s="10">
        <f t="shared" si="4"/>
        <v>2.3128000000000002</v>
      </c>
      <c r="E136" s="10">
        <f t="shared" si="5"/>
        <v>556.96</v>
      </c>
    </row>
    <row r="137" spans="1:5" x14ac:dyDescent="0.25">
      <c r="A137" s="10">
        <v>-6.7999999999999996E-3</v>
      </c>
      <c r="B137" s="10">
        <v>23.2</v>
      </c>
      <c r="C137" s="10">
        <v>-0.1</v>
      </c>
      <c r="D137" s="10">
        <f t="shared" si="4"/>
        <v>2.3199999999999998</v>
      </c>
      <c r="E137" s="10">
        <f t="shared" si="5"/>
        <v>538.24</v>
      </c>
    </row>
    <row r="138" spans="1:5" x14ac:dyDescent="0.25">
      <c r="A138" s="10">
        <v>-6.7000000000000002E-3</v>
      </c>
      <c r="B138" s="10">
        <v>24</v>
      </c>
      <c r="C138" s="10">
        <v>-0.108</v>
      </c>
      <c r="D138" s="10">
        <f t="shared" si="4"/>
        <v>2.5920000000000001</v>
      </c>
      <c r="E138" s="10">
        <f t="shared" si="5"/>
        <v>576</v>
      </c>
    </row>
    <row r="139" spans="1:5" x14ac:dyDescent="0.25">
      <c r="A139" s="10">
        <v>-6.6E-3</v>
      </c>
      <c r="B139" s="10">
        <v>24</v>
      </c>
      <c r="C139" s="10">
        <v>-0.11</v>
      </c>
      <c r="D139" s="10">
        <f t="shared" si="4"/>
        <v>2.64</v>
      </c>
      <c r="E139" s="10">
        <f t="shared" si="5"/>
        <v>576</v>
      </c>
    </row>
    <row r="140" spans="1:5" x14ac:dyDescent="0.25">
      <c r="A140" s="10">
        <v>-6.4999999999999997E-3</v>
      </c>
      <c r="B140" s="10">
        <v>24</v>
      </c>
      <c r="C140" s="10">
        <v>-0.11799999999999999</v>
      </c>
      <c r="D140" s="10">
        <f t="shared" si="4"/>
        <v>2.8319999999999999</v>
      </c>
      <c r="E140" s="10">
        <f t="shared" si="5"/>
        <v>576</v>
      </c>
    </row>
    <row r="141" spans="1:5" x14ac:dyDescent="0.25">
      <c r="A141" s="10">
        <v>-6.4000000000000003E-3</v>
      </c>
      <c r="B141" s="10">
        <v>24</v>
      </c>
      <c r="C141" s="10">
        <v>-0.12</v>
      </c>
      <c r="D141" s="10">
        <f t="shared" si="4"/>
        <v>2.88</v>
      </c>
      <c r="E141" s="10">
        <f t="shared" si="5"/>
        <v>576</v>
      </c>
    </row>
    <row r="142" spans="1:5" x14ac:dyDescent="0.25">
      <c r="A142" s="10">
        <v>-6.3E-3</v>
      </c>
      <c r="B142" s="10">
        <v>24.4</v>
      </c>
      <c r="C142" s="10">
        <v>-0.128</v>
      </c>
      <c r="D142" s="10">
        <f t="shared" si="4"/>
        <v>3.1231999999999998</v>
      </c>
      <c r="E142" s="10">
        <f t="shared" si="5"/>
        <v>595.3599999999999</v>
      </c>
    </row>
    <row r="143" spans="1:5" x14ac:dyDescent="0.25">
      <c r="A143" s="10">
        <v>-6.1999999999999998E-3</v>
      </c>
      <c r="B143" s="10">
        <v>24</v>
      </c>
      <c r="C143" s="10">
        <v>-0.128</v>
      </c>
      <c r="D143" s="10">
        <f t="shared" si="4"/>
        <v>3.0720000000000001</v>
      </c>
      <c r="E143" s="10">
        <f t="shared" si="5"/>
        <v>576</v>
      </c>
    </row>
    <row r="144" spans="1:5" x14ac:dyDescent="0.25">
      <c r="A144" s="10">
        <v>-6.1000000000000004E-3</v>
      </c>
      <c r="B144" s="10">
        <v>24.4</v>
      </c>
      <c r="C144" s="10">
        <v>-0.13600000000000001</v>
      </c>
      <c r="D144" s="10">
        <f t="shared" si="4"/>
        <v>3.3184</v>
      </c>
      <c r="E144" s="10">
        <f t="shared" si="5"/>
        <v>595.3599999999999</v>
      </c>
    </row>
    <row r="145" spans="1:5" x14ac:dyDescent="0.25">
      <c r="A145" s="10">
        <v>-6.0000000000000001E-3</v>
      </c>
      <c r="B145" s="10">
        <v>24</v>
      </c>
      <c r="C145" s="10">
        <v>-0.13600000000000001</v>
      </c>
      <c r="D145" s="10">
        <f t="shared" si="4"/>
        <v>3.2640000000000002</v>
      </c>
      <c r="E145" s="10">
        <f t="shared" si="5"/>
        <v>576</v>
      </c>
    </row>
    <row r="146" spans="1:5" x14ac:dyDescent="0.25">
      <c r="A146" s="10">
        <v>-5.8999999999999999E-3</v>
      </c>
      <c r="B146" s="10">
        <v>24.4</v>
      </c>
      <c r="C146" s="10">
        <v>-0.14399999999999999</v>
      </c>
      <c r="D146" s="10">
        <f t="shared" si="4"/>
        <v>3.5135999999999994</v>
      </c>
      <c r="E146" s="10">
        <f t="shared" si="5"/>
        <v>595.3599999999999</v>
      </c>
    </row>
    <row r="147" spans="1:5" x14ac:dyDescent="0.25">
      <c r="A147" s="10">
        <v>-5.7999999999999996E-3</v>
      </c>
      <c r="B147" s="10">
        <v>24</v>
      </c>
      <c r="C147" s="10">
        <v>-0.14399999999999999</v>
      </c>
      <c r="D147" s="10">
        <f t="shared" si="4"/>
        <v>3.4559999999999995</v>
      </c>
      <c r="E147" s="10">
        <f t="shared" si="5"/>
        <v>576</v>
      </c>
    </row>
    <row r="148" spans="1:5" x14ac:dyDescent="0.25">
      <c r="A148" s="10">
        <v>-5.7000000000000002E-3</v>
      </c>
      <c r="B148" s="10">
        <v>24.4</v>
      </c>
      <c r="C148" s="10">
        <v>-0.14799999999999999</v>
      </c>
      <c r="D148" s="10">
        <f t="shared" si="4"/>
        <v>3.6111999999999997</v>
      </c>
      <c r="E148" s="10">
        <f t="shared" si="5"/>
        <v>595.3599999999999</v>
      </c>
    </row>
    <row r="149" spans="1:5" x14ac:dyDescent="0.25">
      <c r="A149" s="10">
        <v>-5.5999999999999999E-3</v>
      </c>
      <c r="B149" s="10">
        <v>24</v>
      </c>
      <c r="C149" s="10">
        <v>-0.15</v>
      </c>
      <c r="D149" s="10">
        <f t="shared" si="4"/>
        <v>3.5999999999999996</v>
      </c>
      <c r="E149" s="10">
        <f t="shared" si="5"/>
        <v>576</v>
      </c>
    </row>
    <row r="150" spans="1:5" x14ac:dyDescent="0.25">
      <c r="A150" s="10">
        <v>-5.4999999999999997E-3</v>
      </c>
      <c r="B150" s="10">
        <v>24</v>
      </c>
      <c r="C150" s="10">
        <v>-0.156</v>
      </c>
      <c r="D150" s="10">
        <f t="shared" si="4"/>
        <v>3.7439999999999998</v>
      </c>
      <c r="E150" s="10">
        <f t="shared" si="5"/>
        <v>576</v>
      </c>
    </row>
    <row r="151" spans="1:5" x14ac:dyDescent="0.25">
      <c r="A151" s="10">
        <v>-5.4000000000000003E-3</v>
      </c>
      <c r="B151" s="10">
        <v>24</v>
      </c>
      <c r="C151" s="10">
        <v>-0.156</v>
      </c>
      <c r="D151" s="10">
        <f t="shared" si="4"/>
        <v>3.7439999999999998</v>
      </c>
      <c r="E151" s="10">
        <f t="shared" si="5"/>
        <v>576</v>
      </c>
    </row>
    <row r="152" spans="1:5" x14ac:dyDescent="0.25">
      <c r="A152" s="10">
        <v>-5.3E-3</v>
      </c>
      <c r="B152" s="10">
        <v>24</v>
      </c>
      <c r="C152" s="10">
        <v>-0.16</v>
      </c>
      <c r="D152" s="10">
        <f t="shared" si="4"/>
        <v>3.84</v>
      </c>
      <c r="E152" s="10">
        <f t="shared" si="5"/>
        <v>576</v>
      </c>
    </row>
    <row r="153" spans="1:5" x14ac:dyDescent="0.25">
      <c r="A153" s="10">
        <v>-5.1999999999999998E-3</v>
      </c>
      <c r="B153" s="10">
        <v>24</v>
      </c>
      <c r="C153" s="10">
        <v>-0.16</v>
      </c>
      <c r="D153" s="10">
        <f t="shared" si="4"/>
        <v>3.84</v>
      </c>
      <c r="E153" s="10">
        <f t="shared" si="5"/>
        <v>576</v>
      </c>
    </row>
    <row r="154" spans="1:5" x14ac:dyDescent="0.25">
      <c r="A154" s="10">
        <v>-5.1000000000000004E-3</v>
      </c>
      <c r="B154" s="10">
        <v>24</v>
      </c>
      <c r="C154" s="10">
        <v>-0.16400000000000001</v>
      </c>
      <c r="D154" s="10">
        <f t="shared" si="4"/>
        <v>3.9359999999999999</v>
      </c>
      <c r="E154" s="10">
        <f t="shared" si="5"/>
        <v>576</v>
      </c>
    </row>
    <row r="155" spans="1:5" x14ac:dyDescent="0.25">
      <c r="A155" s="10">
        <v>-5.0000000000000001E-3</v>
      </c>
      <c r="B155" s="10">
        <v>24</v>
      </c>
      <c r="C155" s="10">
        <v>-0.16400000000000001</v>
      </c>
      <c r="D155" s="10">
        <f t="shared" si="4"/>
        <v>3.9359999999999999</v>
      </c>
      <c r="E155" s="10">
        <f t="shared" si="5"/>
        <v>576</v>
      </c>
    </row>
    <row r="156" spans="1:5" x14ac:dyDescent="0.25">
      <c r="A156" s="10">
        <v>-4.8999999999999998E-3</v>
      </c>
      <c r="B156" s="10">
        <v>23.2</v>
      </c>
      <c r="C156" s="10">
        <v>-0.16800000000000001</v>
      </c>
      <c r="D156" s="10">
        <f t="shared" si="4"/>
        <v>3.8976000000000002</v>
      </c>
      <c r="E156" s="10">
        <f t="shared" si="5"/>
        <v>538.24</v>
      </c>
    </row>
    <row r="157" spans="1:5" x14ac:dyDescent="0.25">
      <c r="A157" s="10">
        <v>-4.7999999999999996E-3</v>
      </c>
      <c r="B157" s="10">
        <v>23.2</v>
      </c>
      <c r="C157" s="10">
        <v>-0.16800000000000001</v>
      </c>
      <c r="D157" s="10">
        <f t="shared" si="4"/>
        <v>3.8976000000000002</v>
      </c>
      <c r="E157" s="10">
        <f t="shared" si="5"/>
        <v>538.24</v>
      </c>
    </row>
    <row r="158" spans="1:5" x14ac:dyDescent="0.25">
      <c r="A158" s="10">
        <v>-4.7000000000000002E-3</v>
      </c>
      <c r="B158" s="10">
        <v>22.4</v>
      </c>
      <c r="C158" s="10">
        <v>-0.17</v>
      </c>
      <c r="D158" s="10">
        <f t="shared" si="4"/>
        <v>3.8079999999999998</v>
      </c>
      <c r="E158" s="10">
        <f t="shared" si="5"/>
        <v>501.75999999999993</v>
      </c>
    </row>
    <row r="159" spans="1:5" x14ac:dyDescent="0.25">
      <c r="A159" s="10">
        <v>-4.5999999999999999E-3</v>
      </c>
      <c r="B159" s="10">
        <v>22.4</v>
      </c>
      <c r="C159" s="10">
        <v>-0.17</v>
      </c>
      <c r="D159" s="10">
        <f t="shared" si="4"/>
        <v>3.8079999999999998</v>
      </c>
      <c r="E159" s="10">
        <f t="shared" si="5"/>
        <v>501.75999999999993</v>
      </c>
    </row>
    <row r="160" spans="1:5" x14ac:dyDescent="0.25">
      <c r="A160" s="10">
        <v>-4.4999999999999997E-3</v>
      </c>
      <c r="B160" s="10">
        <v>21.2</v>
      </c>
      <c r="C160" s="10">
        <v>-0.17199999999999999</v>
      </c>
      <c r="D160" s="10">
        <f t="shared" si="4"/>
        <v>3.6463999999999994</v>
      </c>
      <c r="E160" s="10">
        <f t="shared" si="5"/>
        <v>449.44</v>
      </c>
    </row>
    <row r="161" spans="1:5" x14ac:dyDescent="0.25">
      <c r="A161" s="10">
        <v>-4.4000000000000003E-3</v>
      </c>
      <c r="B161" s="10">
        <v>21.6</v>
      </c>
      <c r="C161" s="10">
        <v>-0.17199999999999999</v>
      </c>
      <c r="D161" s="10">
        <f t="shared" si="4"/>
        <v>3.7151999999999998</v>
      </c>
      <c r="E161" s="10">
        <f t="shared" si="5"/>
        <v>466.56000000000006</v>
      </c>
    </row>
    <row r="162" spans="1:5" x14ac:dyDescent="0.25">
      <c r="A162" s="10">
        <v>-4.3E-3</v>
      </c>
      <c r="B162" s="10">
        <v>20.399999999999999</v>
      </c>
      <c r="C162" s="10">
        <v>-0.17199999999999999</v>
      </c>
      <c r="D162" s="10">
        <f t="shared" si="4"/>
        <v>3.5087999999999995</v>
      </c>
      <c r="E162" s="10">
        <f t="shared" si="5"/>
        <v>416.15999999999997</v>
      </c>
    </row>
    <row r="163" spans="1:5" x14ac:dyDescent="0.25">
      <c r="A163" s="10">
        <v>-4.1999999999999997E-3</v>
      </c>
      <c r="B163" s="10">
        <v>20.399999999999999</v>
      </c>
      <c r="C163" s="10">
        <v>-0.17199999999999999</v>
      </c>
      <c r="D163" s="10">
        <f t="shared" si="4"/>
        <v>3.5087999999999995</v>
      </c>
      <c r="E163" s="10">
        <f t="shared" si="5"/>
        <v>416.15999999999997</v>
      </c>
    </row>
    <row r="164" spans="1:5" x14ac:dyDescent="0.25">
      <c r="A164" s="10">
        <v>-4.1000000000000003E-3</v>
      </c>
      <c r="B164" s="10">
        <v>19.2</v>
      </c>
      <c r="C164" s="10">
        <v>-0.17199999999999999</v>
      </c>
      <c r="D164" s="10">
        <f t="shared" si="4"/>
        <v>3.3023999999999996</v>
      </c>
      <c r="E164" s="10">
        <f t="shared" si="5"/>
        <v>368.64</v>
      </c>
    </row>
    <row r="165" spans="1:5" x14ac:dyDescent="0.25">
      <c r="A165" s="10">
        <v>-4.0000000000000001E-3</v>
      </c>
      <c r="B165" s="10">
        <v>19.2</v>
      </c>
      <c r="C165" s="10">
        <v>-0.17199999999999999</v>
      </c>
      <c r="D165" s="10">
        <f t="shared" si="4"/>
        <v>3.3023999999999996</v>
      </c>
      <c r="E165" s="10">
        <f t="shared" si="5"/>
        <v>368.64</v>
      </c>
    </row>
    <row r="166" spans="1:5" x14ac:dyDescent="0.25">
      <c r="A166" s="10">
        <v>-3.8999999999999998E-3</v>
      </c>
      <c r="B166" s="10">
        <v>18.399999999999999</v>
      </c>
      <c r="C166" s="10">
        <v>-0.17</v>
      </c>
      <c r="D166" s="10">
        <f t="shared" si="4"/>
        <v>3.1280000000000001</v>
      </c>
      <c r="E166" s="10">
        <f t="shared" si="5"/>
        <v>338.55999999999995</v>
      </c>
    </row>
    <row r="167" spans="1:5" x14ac:dyDescent="0.25">
      <c r="A167" s="10">
        <v>-3.8E-3</v>
      </c>
      <c r="B167" s="10">
        <v>18.399999999999999</v>
      </c>
      <c r="C167" s="10">
        <v>-0.17199999999999999</v>
      </c>
      <c r="D167" s="10">
        <f t="shared" si="4"/>
        <v>3.1647999999999996</v>
      </c>
      <c r="E167" s="10">
        <f t="shared" si="5"/>
        <v>338.55999999999995</v>
      </c>
    </row>
    <row r="168" spans="1:5" x14ac:dyDescent="0.25">
      <c r="A168" s="10">
        <v>-3.7000000000000002E-3</v>
      </c>
      <c r="B168" s="10">
        <v>16.8</v>
      </c>
      <c r="C168" s="10">
        <v>-0.16800000000000001</v>
      </c>
      <c r="D168" s="10">
        <f t="shared" si="4"/>
        <v>2.8224000000000005</v>
      </c>
      <c r="E168" s="10">
        <f t="shared" si="5"/>
        <v>282.24</v>
      </c>
    </row>
    <row r="169" spans="1:5" x14ac:dyDescent="0.25">
      <c r="A169" s="10">
        <v>-3.5999999999999999E-3</v>
      </c>
      <c r="B169" s="10">
        <v>16.8</v>
      </c>
      <c r="C169" s="10">
        <v>-0.17</v>
      </c>
    </row>
    <row r="170" spans="1:5" x14ac:dyDescent="0.25">
      <c r="A170" s="10">
        <v>-3.5000000000000001E-3</v>
      </c>
      <c r="B170" s="10">
        <v>15.2</v>
      </c>
      <c r="C170" s="10">
        <v>-0.16600000000000001</v>
      </c>
    </row>
    <row r="171" spans="1:5" x14ac:dyDescent="0.25">
      <c r="A171" s="10">
        <v>-3.3999999999999998E-3</v>
      </c>
      <c r="B171" s="10">
        <v>15.2</v>
      </c>
      <c r="C171" s="10">
        <v>-0.16600000000000001</v>
      </c>
    </row>
    <row r="172" spans="1:5" x14ac:dyDescent="0.25">
      <c r="A172" s="10">
        <v>-3.3E-3</v>
      </c>
      <c r="B172" s="10">
        <v>13.6</v>
      </c>
      <c r="C172" s="10">
        <v>-0.16</v>
      </c>
    </row>
    <row r="173" spans="1:5" x14ac:dyDescent="0.25">
      <c r="A173" s="10">
        <v>-3.2000000000000002E-3</v>
      </c>
      <c r="B173" s="10">
        <v>13.6</v>
      </c>
      <c r="C173" s="10">
        <v>-0.16200000000000001</v>
      </c>
    </row>
    <row r="174" spans="1:5" x14ac:dyDescent="0.25">
      <c r="A174" s="10">
        <v>-3.0999999999999999E-3</v>
      </c>
      <c r="B174" s="10">
        <v>12</v>
      </c>
      <c r="C174" s="10">
        <v>-0.156</v>
      </c>
    </row>
    <row r="175" spans="1:5" x14ac:dyDescent="0.25">
      <c r="A175" s="10">
        <v>-3.0000000000000001E-3</v>
      </c>
      <c r="B175" s="10">
        <v>11.6</v>
      </c>
      <c r="C175" s="10">
        <v>-0.156</v>
      </c>
    </row>
    <row r="176" spans="1:5" x14ac:dyDescent="0.25">
      <c r="A176" s="10">
        <v>-2.8999999999999998E-3</v>
      </c>
      <c r="B176" s="10">
        <v>10</v>
      </c>
      <c r="C176" s="10">
        <v>-0.15</v>
      </c>
    </row>
    <row r="177" spans="1:3" x14ac:dyDescent="0.25">
      <c r="A177" s="10">
        <v>-2.8E-3</v>
      </c>
      <c r="B177" s="10">
        <v>10</v>
      </c>
      <c r="C177" s="10">
        <v>-0.15</v>
      </c>
    </row>
    <row r="178" spans="1:3" x14ac:dyDescent="0.25">
      <c r="A178" s="10">
        <v>-2.7000000000000001E-3</v>
      </c>
      <c r="B178" s="10">
        <v>8.4</v>
      </c>
      <c r="C178" s="10">
        <v>-0.14399999999999999</v>
      </c>
    </row>
    <row r="179" spans="1:3" x14ac:dyDescent="0.25">
      <c r="A179" s="10">
        <v>-2.5999999999999999E-3</v>
      </c>
      <c r="B179" s="10">
        <v>8.4</v>
      </c>
      <c r="C179" s="10">
        <v>-0.14199999999999999</v>
      </c>
    </row>
    <row r="180" spans="1:3" x14ac:dyDescent="0.25">
      <c r="A180" s="10">
        <v>-2.5000000000000001E-3</v>
      </c>
      <c r="B180" s="10">
        <v>7.2</v>
      </c>
      <c r="C180" s="10">
        <v>-0.13600000000000001</v>
      </c>
    </row>
    <row r="181" spans="1:3" x14ac:dyDescent="0.25">
      <c r="A181" s="10">
        <v>-2.3999999999999998E-3</v>
      </c>
      <c r="B181" s="10">
        <v>6.8</v>
      </c>
      <c r="C181" s="10">
        <v>-0.13400000000000001</v>
      </c>
    </row>
    <row r="182" spans="1:3" x14ac:dyDescent="0.25">
      <c r="A182" s="10">
        <v>-2.3E-3</v>
      </c>
      <c r="B182" s="10">
        <v>4.8</v>
      </c>
      <c r="C182" s="10">
        <v>-0.126</v>
      </c>
    </row>
    <row r="183" spans="1:3" x14ac:dyDescent="0.25">
      <c r="A183" s="10">
        <v>-2.2000000000000001E-3</v>
      </c>
      <c r="B183" s="10">
        <v>4.8</v>
      </c>
      <c r="C183" s="10">
        <v>-0.126</v>
      </c>
    </row>
    <row r="184" spans="1:3" x14ac:dyDescent="0.25">
      <c r="A184" s="10">
        <v>-2.0999999999999999E-3</v>
      </c>
      <c r="B184" s="10">
        <v>3.2</v>
      </c>
      <c r="C184" s="10">
        <v>-0.11799999999999999</v>
      </c>
    </row>
    <row r="185" spans="1:3" x14ac:dyDescent="0.25">
      <c r="A185" s="10">
        <v>-2E-3</v>
      </c>
      <c r="B185" s="10">
        <v>2.8</v>
      </c>
      <c r="C185" s="10">
        <v>-0.11600000000000001</v>
      </c>
    </row>
    <row r="186" spans="1:3" x14ac:dyDescent="0.25">
      <c r="A186" s="10">
        <v>-1.9E-3</v>
      </c>
      <c r="B186" s="10">
        <v>1.6</v>
      </c>
      <c r="C186" s="10">
        <v>-0.108</v>
      </c>
    </row>
    <row r="187" spans="1:3" x14ac:dyDescent="0.25">
      <c r="A187" s="10">
        <v>-1.8E-3</v>
      </c>
      <c r="B187" s="10">
        <v>1.2</v>
      </c>
      <c r="C187" s="10">
        <v>-0.106</v>
      </c>
    </row>
    <row r="188" spans="1:3" x14ac:dyDescent="0.25">
      <c r="A188" s="10">
        <v>-1.6999999999999999E-3</v>
      </c>
      <c r="B188" s="10">
        <v>-1.2</v>
      </c>
      <c r="C188" s="10">
        <v>-9.8000000000000004E-2</v>
      </c>
    </row>
    <row r="189" spans="1:3" x14ac:dyDescent="0.25">
      <c r="A189" s="10">
        <v>-1.6000000000000001E-3</v>
      </c>
      <c r="B189" s="10">
        <v>-1.2</v>
      </c>
      <c r="C189" s="10">
        <v>-9.6000000000000002E-2</v>
      </c>
    </row>
    <row r="190" spans="1:3" x14ac:dyDescent="0.25">
      <c r="A190" s="10">
        <v>-1.5E-3</v>
      </c>
      <c r="B190" s="10">
        <v>-2.8</v>
      </c>
      <c r="C190" s="10">
        <v>-8.5999999999999993E-2</v>
      </c>
    </row>
    <row r="191" spans="1:3" x14ac:dyDescent="0.25">
      <c r="A191" s="10">
        <v>-1.4E-3</v>
      </c>
      <c r="B191" s="10">
        <v>-3.2</v>
      </c>
      <c r="C191" s="10">
        <v>-8.5999999999999993E-2</v>
      </c>
    </row>
    <row r="192" spans="1:3" x14ac:dyDescent="0.25">
      <c r="A192" s="10">
        <v>-1.2999999999999999E-3</v>
      </c>
      <c r="B192" s="10">
        <v>-4.8</v>
      </c>
      <c r="C192" s="10">
        <v>-7.3999999999999996E-2</v>
      </c>
    </row>
    <row r="193" spans="1:3" x14ac:dyDescent="0.25">
      <c r="A193" s="10">
        <v>-1.1999999999999999E-3</v>
      </c>
      <c r="B193" s="10">
        <v>-4.8</v>
      </c>
      <c r="C193" s="10">
        <v>-7.3999999999999996E-2</v>
      </c>
    </row>
    <row r="194" spans="1:3" x14ac:dyDescent="0.25">
      <c r="A194" s="10">
        <v>-1.1000000000000001E-3</v>
      </c>
      <c r="B194" s="10">
        <v>-6.4</v>
      </c>
      <c r="C194" s="10">
        <v>-6.4000000000000001E-2</v>
      </c>
    </row>
    <row r="195" spans="1:3" x14ac:dyDescent="0.25">
      <c r="A195" s="10">
        <v>-9.999989999999999E-4</v>
      </c>
      <c r="B195" s="10">
        <v>-6.4</v>
      </c>
      <c r="C195" s="10">
        <v>-6.2E-2</v>
      </c>
    </row>
    <row r="196" spans="1:3" x14ac:dyDescent="0.25">
      <c r="A196" s="10">
        <v>-8.9999899999999996E-4</v>
      </c>
      <c r="B196" s="10">
        <v>-8</v>
      </c>
      <c r="C196" s="10">
        <v>-5.1999999999999998E-2</v>
      </c>
    </row>
    <row r="197" spans="1:3" x14ac:dyDescent="0.25">
      <c r="A197" s="10">
        <v>-7.9999900000000002E-4</v>
      </c>
      <c r="B197" s="10">
        <v>-8</v>
      </c>
      <c r="C197" s="10">
        <v>-0.05</v>
      </c>
    </row>
    <row r="198" spans="1:3" x14ac:dyDescent="0.25">
      <c r="A198" s="10">
        <v>-6.9999899999999998E-4</v>
      </c>
      <c r="B198" s="10">
        <v>-10</v>
      </c>
      <c r="C198" s="10">
        <v>-0.04</v>
      </c>
    </row>
    <row r="199" spans="1:3" x14ac:dyDescent="0.25">
      <c r="A199" s="10">
        <v>-5.9999900000000004E-4</v>
      </c>
      <c r="B199" s="10">
        <v>-9.6</v>
      </c>
      <c r="C199" s="10">
        <v>-3.7999999999999999E-2</v>
      </c>
    </row>
    <row r="200" spans="1:3" x14ac:dyDescent="0.25">
      <c r="A200" s="10">
        <v>-4.9999899999999999E-4</v>
      </c>
      <c r="B200" s="10">
        <v>-11.6</v>
      </c>
      <c r="C200" s="10">
        <v>-2.8000000000000001E-2</v>
      </c>
    </row>
    <row r="201" spans="1:3" x14ac:dyDescent="0.25">
      <c r="A201" s="10">
        <v>-3.99999E-4</v>
      </c>
      <c r="B201" s="10">
        <v>-11.6</v>
      </c>
      <c r="C201" s="10">
        <v>-2.5999999999999999E-2</v>
      </c>
    </row>
    <row r="202" spans="1:3" x14ac:dyDescent="0.25">
      <c r="A202" s="10">
        <v>-2.9999900000000001E-4</v>
      </c>
      <c r="B202" s="10">
        <v>-13.2</v>
      </c>
      <c r="C202" s="10">
        <v>-1.4E-2</v>
      </c>
    </row>
    <row r="203" spans="1:3" x14ac:dyDescent="0.25">
      <c r="A203" s="10">
        <v>-1.9999899999999999E-4</v>
      </c>
      <c r="B203" s="10">
        <v>-13.2</v>
      </c>
      <c r="C203" s="10">
        <v>-1.2E-2</v>
      </c>
    </row>
    <row r="204" spans="1:3" x14ac:dyDescent="0.25">
      <c r="A204" s="10">
        <v>-9.9999000000000003E-5</v>
      </c>
      <c r="B204" s="10">
        <v>-14.8</v>
      </c>
      <c r="C204" s="10">
        <v>0</v>
      </c>
    </row>
    <row r="205" spans="1:3" x14ac:dyDescent="0.25">
      <c r="A205" s="10">
        <v>8.1509300000000005E-10</v>
      </c>
      <c r="B205" s="10">
        <v>-14.8</v>
      </c>
      <c r="C205" s="10">
        <v>2E-3</v>
      </c>
    </row>
    <row r="206" spans="1:3" x14ac:dyDescent="0.25">
      <c r="A206" s="10">
        <v>1.0000099999999999E-4</v>
      </c>
      <c r="B206" s="10">
        <v>-16</v>
      </c>
      <c r="C206" s="10">
        <v>1.4E-2</v>
      </c>
    </row>
    <row r="207" spans="1:3" x14ac:dyDescent="0.25">
      <c r="A207" s="10">
        <v>2.0000000000000001E-4</v>
      </c>
      <c r="B207" s="10">
        <v>-16.399999999999999</v>
      </c>
      <c r="C207" s="10">
        <v>1.4E-2</v>
      </c>
    </row>
    <row r="208" spans="1:3" x14ac:dyDescent="0.25">
      <c r="A208" s="10">
        <v>3.0000099999999999E-4</v>
      </c>
      <c r="B208" s="10">
        <v>-17.600000000000001</v>
      </c>
      <c r="C208" s="10">
        <v>2.5999999999999999E-2</v>
      </c>
    </row>
    <row r="209" spans="1:3" x14ac:dyDescent="0.25">
      <c r="A209" s="10">
        <v>4.0000099999999998E-4</v>
      </c>
      <c r="B209" s="10">
        <v>-18</v>
      </c>
      <c r="C209" s="10">
        <v>2.8000000000000001E-2</v>
      </c>
    </row>
    <row r="210" spans="1:3" x14ac:dyDescent="0.25">
      <c r="A210" s="10">
        <v>5.0000100000000003E-4</v>
      </c>
      <c r="B210" s="10">
        <v>-19.2</v>
      </c>
      <c r="C210" s="10">
        <v>0.04</v>
      </c>
    </row>
    <row r="211" spans="1:3" x14ac:dyDescent="0.25">
      <c r="A211" s="10">
        <v>6.0000099999999996E-4</v>
      </c>
      <c r="B211" s="10">
        <v>-19.2</v>
      </c>
      <c r="C211" s="10">
        <v>0.04</v>
      </c>
    </row>
    <row r="212" spans="1:3" x14ac:dyDescent="0.25">
      <c r="A212" s="10">
        <v>7.0000100000000001E-4</v>
      </c>
      <c r="B212" s="10">
        <v>-20.399999999999999</v>
      </c>
      <c r="C212" s="10">
        <v>5.1999999999999998E-2</v>
      </c>
    </row>
    <row r="213" spans="1:3" x14ac:dyDescent="0.25">
      <c r="A213" s="10">
        <v>8.0000100000000005E-4</v>
      </c>
      <c r="B213" s="10">
        <v>-20.399999999999999</v>
      </c>
      <c r="C213" s="10">
        <v>5.3999999999999999E-2</v>
      </c>
    </row>
    <row r="214" spans="1:3" x14ac:dyDescent="0.25">
      <c r="A214" s="10">
        <v>9.0000099999999999E-4</v>
      </c>
      <c r="B214" s="10">
        <v>-21.2</v>
      </c>
      <c r="C214" s="10">
        <v>6.4000000000000001E-2</v>
      </c>
    </row>
    <row r="215" spans="1:3" x14ac:dyDescent="0.25">
      <c r="A215" s="10">
        <v>1E-3</v>
      </c>
      <c r="B215" s="10">
        <v>-21.2</v>
      </c>
      <c r="C215" s="10">
        <v>6.59E-2</v>
      </c>
    </row>
    <row r="216" spans="1:3" x14ac:dyDescent="0.25">
      <c r="A216" s="10">
        <v>1.1000000000000001E-3</v>
      </c>
      <c r="B216" s="10">
        <v>-22</v>
      </c>
      <c r="C216" s="10">
        <v>7.8E-2</v>
      </c>
    </row>
    <row r="217" spans="1:3" x14ac:dyDescent="0.25">
      <c r="A217" s="10">
        <v>1.1999999999999999E-3</v>
      </c>
      <c r="B217" s="10">
        <v>-22.4</v>
      </c>
      <c r="C217" s="10">
        <v>7.8E-2</v>
      </c>
    </row>
    <row r="218" spans="1:3" x14ac:dyDescent="0.25">
      <c r="A218" s="10">
        <v>1.2999999999999999E-3</v>
      </c>
      <c r="B218" s="10">
        <v>-22.8</v>
      </c>
      <c r="C218" s="10">
        <v>8.7900000000000006E-2</v>
      </c>
    </row>
    <row r="219" spans="1:3" x14ac:dyDescent="0.25">
      <c r="A219" s="10">
        <v>1.4E-3</v>
      </c>
      <c r="B219" s="10">
        <v>-22.8</v>
      </c>
      <c r="C219" s="10">
        <v>0.09</v>
      </c>
    </row>
    <row r="220" spans="1:3" x14ac:dyDescent="0.25">
      <c r="A220" s="10">
        <v>1.5E-3</v>
      </c>
      <c r="B220" s="10">
        <v>-23.6</v>
      </c>
      <c r="C220" s="10">
        <v>0.1</v>
      </c>
    </row>
    <row r="221" spans="1:3" x14ac:dyDescent="0.25">
      <c r="A221" s="10">
        <v>1.6000000000000001E-3</v>
      </c>
      <c r="B221" s="10">
        <v>-23.6</v>
      </c>
      <c r="C221" s="10">
        <v>0.1</v>
      </c>
    </row>
    <row r="222" spans="1:3" x14ac:dyDescent="0.25">
      <c r="A222" s="10">
        <v>1.6999999999999999E-3</v>
      </c>
      <c r="B222" s="10">
        <v>-24</v>
      </c>
      <c r="C222" s="10">
        <v>0.11</v>
      </c>
    </row>
    <row r="223" spans="1:3" x14ac:dyDescent="0.25">
      <c r="A223" s="10">
        <v>1.8E-3</v>
      </c>
      <c r="B223" s="10">
        <v>-24</v>
      </c>
      <c r="C223" s="10">
        <v>0.11</v>
      </c>
    </row>
    <row r="224" spans="1:3" x14ac:dyDescent="0.25">
      <c r="A224" s="10">
        <v>1.9E-3</v>
      </c>
      <c r="B224" s="10">
        <v>-24.4</v>
      </c>
      <c r="C224" s="10">
        <v>0.12</v>
      </c>
    </row>
    <row r="225" spans="1:3" x14ac:dyDescent="0.25">
      <c r="A225" s="10">
        <v>2E-3</v>
      </c>
      <c r="B225" s="10">
        <v>-24.4</v>
      </c>
      <c r="C225" s="10">
        <v>0.12</v>
      </c>
    </row>
    <row r="226" spans="1:3" x14ac:dyDescent="0.25">
      <c r="A226" s="10">
        <v>2.0999999999999999E-3</v>
      </c>
      <c r="B226" s="10">
        <v>-24</v>
      </c>
      <c r="C226" s="10">
        <v>0.128</v>
      </c>
    </row>
    <row r="227" spans="1:3" x14ac:dyDescent="0.25">
      <c r="A227" s="10">
        <v>2.2000000000000001E-3</v>
      </c>
      <c r="B227" s="10">
        <v>-24.4</v>
      </c>
      <c r="C227" s="10">
        <v>0.128</v>
      </c>
    </row>
    <row r="228" spans="1:3" x14ac:dyDescent="0.25">
      <c r="A228" s="10">
        <v>2.3E-3</v>
      </c>
      <c r="B228" s="10">
        <v>-24.4</v>
      </c>
      <c r="C228" s="10">
        <v>0.13600000000000001</v>
      </c>
    </row>
    <row r="229" spans="1:3" x14ac:dyDescent="0.25">
      <c r="A229" s="10">
        <v>2.3999999999999998E-3</v>
      </c>
      <c r="B229" s="10">
        <v>-24.4</v>
      </c>
      <c r="C229" s="10">
        <v>0.13600000000000001</v>
      </c>
    </row>
    <row r="230" spans="1:3" x14ac:dyDescent="0.25">
      <c r="A230" s="10">
        <v>2.5000000000000001E-3</v>
      </c>
      <c r="B230" s="10">
        <v>-24.4</v>
      </c>
      <c r="C230" s="10">
        <v>0.14199999999999999</v>
      </c>
    </row>
    <row r="231" spans="1:3" x14ac:dyDescent="0.25">
      <c r="A231" s="10">
        <v>2.5999999999999999E-3</v>
      </c>
      <c r="B231" s="10">
        <v>-24.4</v>
      </c>
      <c r="C231" s="10">
        <v>0.14199999999999999</v>
      </c>
    </row>
    <row r="232" spans="1:3" x14ac:dyDescent="0.25">
      <c r="A232" s="10">
        <v>2.7000000000000001E-3</v>
      </c>
      <c r="B232" s="10">
        <v>-24</v>
      </c>
      <c r="C232" s="10">
        <v>0.14799999999999999</v>
      </c>
    </row>
    <row r="233" spans="1:3" x14ac:dyDescent="0.25">
      <c r="A233" s="10">
        <v>2.8E-3</v>
      </c>
      <c r="B233" s="10">
        <v>-24.4</v>
      </c>
      <c r="C233" s="10">
        <v>0.14799999999999999</v>
      </c>
    </row>
    <row r="234" spans="1:3" x14ac:dyDescent="0.25">
      <c r="A234" s="10">
        <v>2.8999999999999998E-3</v>
      </c>
      <c r="B234" s="10">
        <v>-24</v>
      </c>
      <c r="C234" s="10">
        <v>0.154</v>
      </c>
    </row>
    <row r="235" spans="1:3" x14ac:dyDescent="0.25">
      <c r="A235" s="10">
        <v>3.0000000000000001E-3</v>
      </c>
      <c r="B235" s="10">
        <v>-24</v>
      </c>
      <c r="C235" s="10">
        <v>0.154</v>
      </c>
    </row>
    <row r="236" spans="1:3" x14ac:dyDescent="0.25">
      <c r="A236" s="10">
        <v>3.0999999999999999E-3</v>
      </c>
      <c r="B236" s="10">
        <v>-24.4</v>
      </c>
      <c r="C236" s="10">
        <v>0.16</v>
      </c>
    </row>
    <row r="237" spans="1:3" x14ac:dyDescent="0.25">
      <c r="A237" s="10">
        <v>3.2000000000000002E-3</v>
      </c>
      <c r="B237" s="10">
        <v>-24</v>
      </c>
      <c r="C237" s="10">
        <v>0.16</v>
      </c>
    </row>
    <row r="238" spans="1:3" x14ac:dyDescent="0.25">
      <c r="A238" s="10">
        <v>3.3E-3</v>
      </c>
      <c r="B238" s="10">
        <v>-24.4</v>
      </c>
      <c r="C238" s="10">
        <v>0.16400000000000001</v>
      </c>
    </row>
    <row r="239" spans="1:3" x14ac:dyDescent="0.25">
      <c r="A239" s="10">
        <v>3.3999999999999998E-3</v>
      </c>
      <c r="B239" s="10">
        <v>-24</v>
      </c>
      <c r="C239" s="10">
        <v>0.16400000000000001</v>
      </c>
    </row>
    <row r="240" spans="1:3" x14ac:dyDescent="0.25">
      <c r="A240" s="10">
        <v>3.5000000000000001E-3</v>
      </c>
      <c r="B240" s="10">
        <v>-22.8</v>
      </c>
      <c r="C240" s="10">
        <v>0.16800000000000001</v>
      </c>
    </row>
    <row r="241" spans="1:3" x14ac:dyDescent="0.25">
      <c r="A241" s="10">
        <v>3.5999999999999999E-3</v>
      </c>
      <c r="B241" s="10">
        <v>-22.8</v>
      </c>
      <c r="C241" s="10">
        <v>0.16800000000000001</v>
      </c>
    </row>
    <row r="242" spans="1:3" x14ac:dyDescent="0.25">
      <c r="A242" s="10">
        <v>3.7000000000000002E-3</v>
      </c>
      <c r="B242" s="10">
        <v>-22</v>
      </c>
      <c r="C242" s="10">
        <v>0.16800000000000001</v>
      </c>
    </row>
    <row r="243" spans="1:3" x14ac:dyDescent="0.25">
      <c r="A243" s="10">
        <v>3.8E-3</v>
      </c>
      <c r="B243" s="10">
        <v>-22</v>
      </c>
      <c r="C243" s="10">
        <v>0.17</v>
      </c>
    </row>
    <row r="244" spans="1:3" x14ac:dyDescent="0.25">
      <c r="A244" s="10">
        <v>3.8999999999999998E-3</v>
      </c>
      <c r="B244" s="10">
        <v>-21.2</v>
      </c>
      <c r="C244" s="10">
        <v>0.16800000000000001</v>
      </c>
    </row>
    <row r="245" spans="1:3" x14ac:dyDescent="0.25">
      <c r="A245" s="10">
        <v>4.0000000000000001E-3</v>
      </c>
      <c r="B245" s="10">
        <v>-21.2</v>
      </c>
      <c r="C245" s="10">
        <v>0.17</v>
      </c>
    </row>
    <row r="246" spans="1:3" x14ac:dyDescent="0.25">
      <c r="A246" s="10">
        <v>4.1000000000000003E-3</v>
      </c>
      <c r="B246" s="10">
        <v>-20</v>
      </c>
      <c r="C246" s="10">
        <v>0.17199999999999999</v>
      </c>
    </row>
    <row r="247" spans="1:3" x14ac:dyDescent="0.25">
      <c r="A247" s="10">
        <v>4.1999999999999997E-3</v>
      </c>
      <c r="B247" s="10">
        <v>-20.399999999999999</v>
      </c>
      <c r="C247" s="10">
        <v>0.17</v>
      </c>
    </row>
    <row r="248" spans="1:3" x14ac:dyDescent="0.25">
      <c r="A248" s="10">
        <v>4.3E-3</v>
      </c>
      <c r="B248" s="10">
        <v>-19.2</v>
      </c>
      <c r="C248" s="10">
        <v>0.17199999999999999</v>
      </c>
    </row>
    <row r="249" spans="1:3" x14ac:dyDescent="0.25">
      <c r="A249" s="10">
        <v>4.4000000000000003E-3</v>
      </c>
      <c r="B249" s="10">
        <v>-19.2</v>
      </c>
      <c r="C249" s="10">
        <v>0.17</v>
      </c>
    </row>
    <row r="250" spans="1:3" x14ac:dyDescent="0.25">
      <c r="A250" s="10">
        <v>4.4999999999999997E-3</v>
      </c>
      <c r="B250" s="10">
        <v>-18</v>
      </c>
      <c r="C250" s="10">
        <v>0.16800000000000001</v>
      </c>
    </row>
    <row r="251" spans="1:3" x14ac:dyDescent="0.25">
      <c r="A251" s="10">
        <v>4.5999999999999999E-3</v>
      </c>
      <c r="B251" s="10">
        <v>-18</v>
      </c>
      <c r="C251" s="10">
        <v>0.16800000000000001</v>
      </c>
    </row>
    <row r="252" spans="1:3" x14ac:dyDescent="0.25">
      <c r="A252" s="10">
        <v>4.7000000000000002E-3</v>
      </c>
      <c r="B252" s="10">
        <v>-16.399999999999999</v>
      </c>
      <c r="C252" s="10">
        <v>0.16600000000000001</v>
      </c>
    </row>
    <row r="253" spans="1:3" x14ac:dyDescent="0.25">
      <c r="A253" s="10">
        <v>4.7999999999999996E-3</v>
      </c>
      <c r="B253" s="10">
        <v>-16.399999999999999</v>
      </c>
      <c r="C253" s="10">
        <v>0.16600000000000001</v>
      </c>
    </row>
    <row r="254" spans="1:3" x14ac:dyDescent="0.25">
      <c r="A254" s="10">
        <v>4.8999999999999998E-3</v>
      </c>
      <c r="B254" s="10">
        <v>-14.8</v>
      </c>
      <c r="C254" s="10">
        <v>0.16200000000000001</v>
      </c>
    </row>
    <row r="255" spans="1:3" x14ac:dyDescent="0.25">
      <c r="A255" s="10">
        <v>5.0000000000000001E-3</v>
      </c>
      <c r="B255" s="10">
        <v>-14.8</v>
      </c>
      <c r="C255" s="10">
        <v>0.16200000000000001</v>
      </c>
    </row>
    <row r="256" spans="1:3" x14ac:dyDescent="0.25">
      <c r="A256" s="10">
        <v>5.1000000000000004E-3</v>
      </c>
      <c r="B256" s="10">
        <v>-13.2</v>
      </c>
      <c r="C256" s="10">
        <v>0.158</v>
      </c>
    </row>
    <row r="257" spans="1:3" x14ac:dyDescent="0.25">
      <c r="A257" s="10">
        <v>5.1999999999999998E-3</v>
      </c>
      <c r="B257" s="10">
        <v>-13.2</v>
      </c>
      <c r="C257" s="10">
        <v>0.158</v>
      </c>
    </row>
    <row r="258" spans="1:3" x14ac:dyDescent="0.25">
      <c r="A258" s="10">
        <v>5.3E-3</v>
      </c>
      <c r="B258" s="10">
        <v>-11.6</v>
      </c>
      <c r="C258" s="10">
        <v>0.152</v>
      </c>
    </row>
    <row r="259" spans="1:3" x14ac:dyDescent="0.25">
      <c r="A259" s="10">
        <v>5.4000000000000003E-3</v>
      </c>
      <c r="B259" s="10">
        <v>-11.6</v>
      </c>
      <c r="C259" s="10">
        <v>0.152</v>
      </c>
    </row>
    <row r="260" spans="1:3" x14ac:dyDescent="0.25">
      <c r="A260" s="10">
        <v>5.4999999999999997E-3</v>
      </c>
      <c r="B260" s="10">
        <v>-9.6</v>
      </c>
      <c r="C260" s="10">
        <v>0.14799999999999999</v>
      </c>
    </row>
    <row r="261" spans="1:3" x14ac:dyDescent="0.25">
      <c r="A261" s="10">
        <v>5.5999999999999999E-3</v>
      </c>
      <c r="B261" s="10">
        <v>-10</v>
      </c>
      <c r="C261" s="10">
        <v>0.14599999999999999</v>
      </c>
    </row>
    <row r="262" spans="1:3" x14ac:dyDescent="0.25">
      <c r="A262" s="10">
        <v>5.7000000000000002E-3</v>
      </c>
      <c r="B262" s="10">
        <v>-8</v>
      </c>
      <c r="C262" s="10">
        <v>0.14000000000000001</v>
      </c>
    </row>
    <row r="263" spans="1:3" x14ac:dyDescent="0.25">
      <c r="A263" s="10">
        <v>5.7999999999999996E-3</v>
      </c>
      <c r="B263" s="10">
        <v>-8</v>
      </c>
      <c r="C263" s="10">
        <v>0.13800000000000001</v>
      </c>
    </row>
    <row r="264" spans="1:3" x14ac:dyDescent="0.25">
      <c r="A264" s="10">
        <v>5.8999999999999999E-3</v>
      </c>
      <c r="B264" s="10">
        <v>-6.4</v>
      </c>
      <c r="C264" s="10">
        <v>0.13200000000000001</v>
      </c>
    </row>
    <row r="265" spans="1:3" x14ac:dyDescent="0.25">
      <c r="A265" s="10">
        <v>6.0000000000000001E-3</v>
      </c>
      <c r="B265" s="10">
        <v>-6.4</v>
      </c>
      <c r="C265" s="10">
        <v>0.13</v>
      </c>
    </row>
    <row r="266" spans="1:3" x14ac:dyDescent="0.25">
      <c r="A266" s="10">
        <v>6.1000000000000004E-3</v>
      </c>
      <c r="B266" s="10">
        <v>-4.4000000000000004</v>
      </c>
      <c r="C266" s="10">
        <v>0.122</v>
      </c>
    </row>
    <row r="267" spans="1:3" x14ac:dyDescent="0.25">
      <c r="A267" s="10">
        <v>6.1999999999999998E-3</v>
      </c>
      <c r="B267" s="10">
        <v>-4.4000000000000004</v>
      </c>
      <c r="C267" s="10">
        <v>0.122</v>
      </c>
    </row>
    <row r="268" spans="1:3" x14ac:dyDescent="0.25">
      <c r="A268" s="10">
        <v>6.3E-3</v>
      </c>
      <c r="B268" s="10">
        <v>-2.8</v>
      </c>
      <c r="C268" s="10">
        <v>0.114</v>
      </c>
    </row>
    <row r="269" spans="1:3" x14ac:dyDescent="0.25">
      <c r="A269" s="10">
        <v>6.4000000000000003E-3</v>
      </c>
      <c r="B269" s="10">
        <v>-2.4</v>
      </c>
      <c r="C269" s="10">
        <v>0.114</v>
      </c>
    </row>
    <row r="270" spans="1:3" x14ac:dyDescent="0.25">
      <c r="A270" s="10">
        <v>6.4999999999999997E-3</v>
      </c>
      <c r="B270" s="10">
        <v>0</v>
      </c>
      <c r="C270" s="10">
        <v>0.104</v>
      </c>
    </row>
    <row r="271" spans="1:3" x14ac:dyDescent="0.25">
      <c r="A271" s="10">
        <v>6.6E-3</v>
      </c>
      <c r="B271" s="10">
        <v>0</v>
      </c>
      <c r="C271" s="10">
        <v>0.104</v>
      </c>
    </row>
    <row r="272" spans="1:3" x14ac:dyDescent="0.25">
      <c r="A272" s="10">
        <v>6.7000000000000002E-3</v>
      </c>
      <c r="B272" s="10">
        <v>1.6</v>
      </c>
      <c r="C272" s="10">
        <v>9.1999999999999998E-2</v>
      </c>
    </row>
    <row r="273" spans="1:3" x14ac:dyDescent="0.25">
      <c r="A273" s="10">
        <v>6.7999999999999996E-3</v>
      </c>
      <c r="B273" s="10">
        <v>1.6</v>
      </c>
      <c r="C273" s="10">
        <v>9.1999999999999998E-2</v>
      </c>
    </row>
    <row r="274" spans="1:3" x14ac:dyDescent="0.25">
      <c r="A274" s="10">
        <v>6.8999999999999999E-3</v>
      </c>
      <c r="B274" s="10">
        <v>3.2</v>
      </c>
      <c r="C274" s="10">
        <v>8.1900000000000001E-2</v>
      </c>
    </row>
    <row r="275" spans="1:3" x14ac:dyDescent="0.25">
      <c r="A275" s="10">
        <v>7.0000000000000001E-3</v>
      </c>
      <c r="B275" s="10">
        <v>3.2</v>
      </c>
      <c r="C275" s="10">
        <v>8.1900000000000001E-2</v>
      </c>
    </row>
    <row r="276" spans="1:3" x14ac:dyDescent="0.25">
      <c r="A276" s="10">
        <v>7.1000000000000004E-3</v>
      </c>
      <c r="B276" s="10">
        <v>4.8</v>
      </c>
      <c r="C276" s="10">
        <v>7.0000000000000007E-2</v>
      </c>
    </row>
    <row r="277" spans="1:3" x14ac:dyDescent="0.25">
      <c r="A277" s="10">
        <v>7.1999999999999998E-3</v>
      </c>
      <c r="B277" s="10">
        <v>5.2</v>
      </c>
      <c r="C277" s="10">
        <v>7.0000000000000007E-2</v>
      </c>
    </row>
    <row r="278" spans="1:3" x14ac:dyDescent="0.25">
      <c r="A278" s="10">
        <v>7.3000000000000001E-3</v>
      </c>
      <c r="B278" s="10">
        <v>6.8</v>
      </c>
      <c r="C278" s="10">
        <v>0.06</v>
      </c>
    </row>
    <row r="279" spans="1:3" x14ac:dyDescent="0.25">
      <c r="A279" s="10">
        <v>7.4000000000000003E-3</v>
      </c>
      <c r="B279" s="10">
        <v>6.8</v>
      </c>
      <c r="C279" s="10">
        <v>5.8000000000000003E-2</v>
      </c>
    </row>
    <row r="280" spans="1:3" x14ac:dyDescent="0.25">
      <c r="A280" s="10">
        <v>7.4999999999999997E-3</v>
      </c>
      <c r="B280" s="10">
        <v>8.4</v>
      </c>
      <c r="C280" s="10">
        <v>4.5999999999999999E-2</v>
      </c>
    </row>
    <row r="281" spans="1:3" x14ac:dyDescent="0.25">
      <c r="A281" s="10">
        <v>7.6E-3</v>
      </c>
      <c r="B281" s="10">
        <v>8.4</v>
      </c>
      <c r="C281" s="10">
        <v>4.5999999999999999E-2</v>
      </c>
    </row>
    <row r="282" spans="1:3" x14ac:dyDescent="0.25">
      <c r="A282" s="10">
        <v>7.7000000000000002E-3</v>
      </c>
      <c r="B282" s="10">
        <v>10.4</v>
      </c>
      <c r="C282" s="10">
        <v>3.4000000000000002E-2</v>
      </c>
    </row>
    <row r="283" spans="1:3" x14ac:dyDescent="0.25">
      <c r="A283" s="10">
        <v>7.7999999999999996E-3</v>
      </c>
      <c r="B283" s="10">
        <v>10.4</v>
      </c>
      <c r="C283" s="10">
        <v>3.4000000000000002E-2</v>
      </c>
    </row>
    <row r="284" spans="1:3" x14ac:dyDescent="0.25">
      <c r="A284" s="10">
        <v>7.9000000000000008E-3</v>
      </c>
      <c r="B284" s="10">
        <v>11.6</v>
      </c>
      <c r="C284" s="10">
        <v>2.1999999999999999E-2</v>
      </c>
    </row>
    <row r="285" spans="1:3" x14ac:dyDescent="0.25">
      <c r="A285" s="10">
        <v>8.0000000000000002E-3</v>
      </c>
      <c r="B285" s="10">
        <v>12</v>
      </c>
      <c r="C285" s="10">
        <v>0.02</v>
      </c>
    </row>
    <row r="286" spans="1:3" x14ac:dyDescent="0.25">
      <c r="A286" s="10">
        <v>8.0999999999999996E-3</v>
      </c>
      <c r="B286" s="10">
        <v>13.2</v>
      </c>
      <c r="C286" s="10">
        <v>8.0000000000000002E-3</v>
      </c>
    </row>
    <row r="287" spans="1:3" x14ac:dyDescent="0.25">
      <c r="A287" s="10">
        <v>8.2000000000000007E-3</v>
      </c>
      <c r="B287" s="10">
        <v>13.6</v>
      </c>
      <c r="C287" s="10">
        <v>8.0000000000000002E-3</v>
      </c>
    </row>
    <row r="288" spans="1:3" x14ac:dyDescent="0.25">
      <c r="A288" s="10">
        <v>8.3000000000000001E-3</v>
      </c>
      <c r="B288" s="10">
        <v>14.8</v>
      </c>
      <c r="C288" s="10">
        <v>-6.0000000000000001E-3</v>
      </c>
    </row>
    <row r="289" spans="1:3" x14ac:dyDescent="0.25">
      <c r="A289" s="10">
        <v>8.3999999999999995E-3</v>
      </c>
      <c r="B289" s="10">
        <v>15.2</v>
      </c>
      <c r="C289" s="10">
        <v>-8.0000000000000002E-3</v>
      </c>
    </row>
    <row r="290" spans="1:3" x14ac:dyDescent="0.25">
      <c r="A290" s="10">
        <v>8.5000000000000006E-3</v>
      </c>
      <c r="B290" s="10">
        <v>16.8</v>
      </c>
      <c r="C290" s="10">
        <v>-0.02</v>
      </c>
    </row>
    <row r="291" spans="1:3" x14ac:dyDescent="0.25">
      <c r="A291" s="10">
        <v>8.6E-3</v>
      </c>
      <c r="B291" s="10">
        <v>16.399999999999999</v>
      </c>
      <c r="C291" s="10">
        <v>-0.02</v>
      </c>
    </row>
    <row r="292" spans="1:3" x14ac:dyDescent="0.25">
      <c r="A292" s="10">
        <v>8.6999999999999994E-3</v>
      </c>
      <c r="B292" s="10">
        <v>18</v>
      </c>
      <c r="C292" s="10">
        <v>-3.2000000000000001E-2</v>
      </c>
    </row>
    <row r="293" spans="1:3" x14ac:dyDescent="0.25">
      <c r="A293" s="10">
        <v>8.8000000000000005E-3</v>
      </c>
      <c r="B293" s="10">
        <v>18.399999999999999</v>
      </c>
      <c r="C293" s="10">
        <v>-3.4000000000000002E-2</v>
      </c>
    </row>
    <row r="294" spans="1:3" x14ac:dyDescent="0.25">
      <c r="A294" s="10">
        <v>8.8999999999999999E-3</v>
      </c>
      <c r="B294" s="10">
        <v>19.2</v>
      </c>
      <c r="C294" s="10">
        <v>-4.3999999999999997E-2</v>
      </c>
    </row>
    <row r="295" spans="1:3" x14ac:dyDescent="0.25">
      <c r="A295" s="10">
        <v>8.9999999999999993E-3</v>
      </c>
      <c r="B295" s="10">
        <v>19.2</v>
      </c>
      <c r="C295" s="10">
        <v>-4.3999999999999997E-2</v>
      </c>
    </row>
    <row r="296" spans="1:3" x14ac:dyDescent="0.25">
      <c r="A296" s="10">
        <v>9.1000000000000004E-3</v>
      </c>
      <c r="B296" s="10">
        <v>20.399999999999999</v>
      </c>
      <c r="C296" s="10">
        <v>-5.8000000000000003E-2</v>
      </c>
    </row>
    <row r="297" spans="1:3" x14ac:dyDescent="0.25">
      <c r="A297" s="10">
        <v>9.1999999999999998E-3</v>
      </c>
      <c r="B297" s="10">
        <v>20.399999999999999</v>
      </c>
      <c r="C297" s="10">
        <v>-0.06</v>
      </c>
    </row>
    <row r="298" spans="1:3" x14ac:dyDescent="0.25">
      <c r="A298" s="10">
        <v>9.2999999999999992E-3</v>
      </c>
      <c r="B298" s="10">
        <v>21.6</v>
      </c>
      <c r="C298" s="10">
        <v>-7.0000000000000007E-2</v>
      </c>
    </row>
    <row r="299" spans="1:3" x14ac:dyDescent="0.25">
      <c r="A299" s="10">
        <v>9.4000000000000004E-3</v>
      </c>
      <c r="B299" s="10">
        <v>21.6</v>
      </c>
      <c r="C299" s="10">
        <v>-7.1999999999999995E-2</v>
      </c>
    </row>
    <row r="300" spans="1:3" x14ac:dyDescent="0.25">
      <c r="A300" s="10">
        <v>9.4999999999999998E-3</v>
      </c>
      <c r="B300" s="10">
        <v>22.4</v>
      </c>
      <c r="C300" s="10">
        <v>-8.1900000000000001E-2</v>
      </c>
    </row>
    <row r="301" spans="1:3" x14ac:dyDescent="0.25">
      <c r="A301" s="10">
        <v>9.5999999999999992E-3</v>
      </c>
      <c r="B301" s="10">
        <v>22.4</v>
      </c>
      <c r="C301" s="10">
        <v>-8.4000000000000005E-2</v>
      </c>
    </row>
    <row r="302" spans="1:3" x14ac:dyDescent="0.25">
      <c r="A302" s="10">
        <v>9.7000000000000003E-3</v>
      </c>
      <c r="B302" s="10">
        <v>23.2</v>
      </c>
      <c r="C302" s="10">
        <v>-9.1999999999999998E-2</v>
      </c>
    </row>
    <row r="303" spans="1:3" x14ac:dyDescent="0.25">
      <c r="A303" s="10">
        <v>9.7999999999999997E-3</v>
      </c>
      <c r="B303" s="10">
        <v>23.2</v>
      </c>
      <c r="C303" s="10">
        <v>-9.4E-2</v>
      </c>
    </row>
    <row r="304" spans="1:3" x14ac:dyDescent="0.25">
      <c r="A304" s="10">
        <v>9.9000000000000008E-3</v>
      </c>
      <c r="B304" s="10">
        <v>23.6</v>
      </c>
      <c r="C304" s="10">
        <v>-0.104</v>
      </c>
    </row>
    <row r="305" spans="1:3" x14ac:dyDescent="0.25">
      <c r="A305" s="10">
        <v>0.01</v>
      </c>
      <c r="B305" s="10">
        <v>23.6</v>
      </c>
      <c r="C305" s="10">
        <v>-0.104</v>
      </c>
    </row>
    <row r="306" spans="1:3" x14ac:dyDescent="0.25">
      <c r="A306" s="10">
        <v>1.01E-2</v>
      </c>
      <c r="B306" s="10">
        <v>24</v>
      </c>
      <c r="C306" s="10">
        <v>-0.112</v>
      </c>
    </row>
    <row r="307" spans="1:3" x14ac:dyDescent="0.25">
      <c r="A307" s="10">
        <v>1.0200000000000001E-2</v>
      </c>
      <c r="B307" s="10">
        <v>24</v>
      </c>
      <c r="C307" s="10">
        <v>-0.114</v>
      </c>
    </row>
    <row r="308" spans="1:3" x14ac:dyDescent="0.25">
      <c r="A308" s="10">
        <v>1.03E-2</v>
      </c>
      <c r="B308" s="10">
        <v>24</v>
      </c>
      <c r="C308" s="10">
        <v>-0.122</v>
      </c>
    </row>
    <row r="309" spans="1:3" x14ac:dyDescent="0.25">
      <c r="A309" s="10">
        <v>1.04E-2</v>
      </c>
      <c r="B309" s="10">
        <v>24</v>
      </c>
      <c r="C309" s="10">
        <v>-0.124</v>
      </c>
    </row>
    <row r="310" spans="1:3" x14ac:dyDescent="0.25">
      <c r="A310" s="10">
        <v>1.0500000000000001E-2</v>
      </c>
      <c r="B310" s="10">
        <v>24</v>
      </c>
      <c r="C310" s="10">
        <v>-0.13200000000000001</v>
      </c>
    </row>
    <row r="311" spans="1:3" x14ac:dyDescent="0.25">
      <c r="A311" s="10">
        <v>1.06E-2</v>
      </c>
      <c r="B311" s="10">
        <v>24</v>
      </c>
      <c r="C311" s="10">
        <v>-0.13200000000000001</v>
      </c>
    </row>
    <row r="312" spans="1:3" x14ac:dyDescent="0.25">
      <c r="A312" s="10">
        <v>1.0699999999999999E-2</v>
      </c>
      <c r="B312" s="10">
        <v>24</v>
      </c>
      <c r="C312" s="10">
        <v>-0.13800000000000001</v>
      </c>
    </row>
    <row r="313" spans="1:3" x14ac:dyDescent="0.25">
      <c r="A313" s="10">
        <v>1.0800000000000001E-2</v>
      </c>
      <c r="B313" s="10">
        <v>24</v>
      </c>
      <c r="C313" s="10">
        <v>-0.14000000000000001</v>
      </c>
    </row>
    <row r="314" spans="1:3" x14ac:dyDescent="0.25">
      <c r="A314" s="10">
        <v>1.09E-2</v>
      </c>
      <c r="B314" s="10">
        <v>24.4</v>
      </c>
      <c r="C314" s="10">
        <v>-0.14599999999999999</v>
      </c>
    </row>
    <row r="315" spans="1:3" x14ac:dyDescent="0.25">
      <c r="A315" s="10">
        <v>1.0999999999999999E-2</v>
      </c>
      <c r="B315" s="10">
        <v>24</v>
      </c>
      <c r="C315" s="10">
        <v>-0.14799999999999999</v>
      </c>
    </row>
    <row r="316" spans="1:3" x14ac:dyDescent="0.25">
      <c r="A316" s="10">
        <v>1.11E-2</v>
      </c>
      <c r="B316" s="10">
        <v>24.4</v>
      </c>
      <c r="C316" s="10">
        <v>-0.152</v>
      </c>
    </row>
    <row r="317" spans="1:3" x14ac:dyDescent="0.25">
      <c r="A317" s="10">
        <v>1.12E-2</v>
      </c>
      <c r="B317" s="10">
        <v>24.4</v>
      </c>
      <c r="C317" s="10">
        <v>-0.152</v>
      </c>
    </row>
    <row r="318" spans="1:3" x14ac:dyDescent="0.25">
      <c r="A318" s="10">
        <v>1.1299999999999999E-2</v>
      </c>
      <c r="B318" s="10">
        <v>24</v>
      </c>
      <c r="C318" s="10">
        <v>-0.156</v>
      </c>
    </row>
    <row r="319" spans="1:3" x14ac:dyDescent="0.25">
      <c r="A319" s="10">
        <v>1.14E-2</v>
      </c>
      <c r="B319" s="10">
        <v>24</v>
      </c>
      <c r="C319" s="10">
        <v>-0.156</v>
      </c>
    </row>
    <row r="320" spans="1:3" x14ac:dyDescent="0.25">
      <c r="A320" s="10">
        <v>1.15E-2</v>
      </c>
      <c r="B320" s="10">
        <v>24.4</v>
      </c>
      <c r="C320" s="10">
        <v>-0.16400000000000001</v>
      </c>
    </row>
    <row r="321" spans="1:3" x14ac:dyDescent="0.25">
      <c r="A321" s="10">
        <v>1.1599999999999999E-2</v>
      </c>
      <c r="B321" s="10">
        <v>24</v>
      </c>
      <c r="C321" s="10">
        <v>-0.16200000000000001</v>
      </c>
    </row>
    <row r="322" spans="1:3" x14ac:dyDescent="0.25">
      <c r="A322" s="10">
        <v>1.17E-2</v>
      </c>
      <c r="B322" s="10">
        <v>23.6</v>
      </c>
      <c r="C322" s="10">
        <v>-0.16600000000000001</v>
      </c>
    </row>
    <row r="323" spans="1:3" x14ac:dyDescent="0.25">
      <c r="A323" s="10">
        <v>1.18E-2</v>
      </c>
      <c r="B323" s="10">
        <v>23.6</v>
      </c>
      <c r="C323" s="10">
        <v>-0.16600000000000001</v>
      </c>
    </row>
    <row r="324" spans="1:3" x14ac:dyDescent="0.25">
      <c r="A324" s="10">
        <v>1.1900000000000001E-2</v>
      </c>
      <c r="B324" s="10">
        <v>22.4</v>
      </c>
      <c r="C324" s="10">
        <v>-0.17</v>
      </c>
    </row>
    <row r="325" spans="1:3" x14ac:dyDescent="0.25">
      <c r="A325" s="10">
        <v>1.2E-2</v>
      </c>
      <c r="B325" s="10">
        <v>22.4</v>
      </c>
      <c r="C325" s="10">
        <v>-0.17</v>
      </c>
    </row>
    <row r="326" spans="1:3" x14ac:dyDescent="0.25">
      <c r="A326" s="10">
        <v>1.21E-2</v>
      </c>
      <c r="B326" s="10">
        <v>22</v>
      </c>
      <c r="C326" s="10">
        <v>-0.17199999999999999</v>
      </c>
    </row>
    <row r="327" spans="1:3" x14ac:dyDescent="0.25">
      <c r="A327" s="10">
        <v>1.2200000000000001E-2</v>
      </c>
      <c r="B327" s="10">
        <v>21.6</v>
      </c>
      <c r="C327" s="10">
        <v>-0.17</v>
      </c>
    </row>
    <row r="328" spans="1:3" x14ac:dyDescent="0.25">
      <c r="A328" s="10">
        <v>1.23E-2</v>
      </c>
      <c r="B328" s="10">
        <v>20.8</v>
      </c>
      <c r="C328" s="10">
        <v>-0.17399999999999999</v>
      </c>
    </row>
    <row r="329" spans="1:3" x14ac:dyDescent="0.25">
      <c r="A329" s="10">
        <v>1.24E-2</v>
      </c>
      <c r="B329" s="10">
        <v>20.8</v>
      </c>
      <c r="C329" s="10">
        <v>-0.17199999999999999</v>
      </c>
    </row>
    <row r="330" spans="1:3" x14ac:dyDescent="0.25">
      <c r="A330" s="10">
        <v>1.2500000000000001E-2</v>
      </c>
      <c r="B330" s="10">
        <v>20</v>
      </c>
      <c r="C330" s="10">
        <v>-0.17399999999999999</v>
      </c>
    </row>
    <row r="331" spans="1:3" x14ac:dyDescent="0.25">
      <c r="A331" s="10">
        <v>1.26E-2</v>
      </c>
      <c r="B331" s="10">
        <v>19.600000000000001</v>
      </c>
      <c r="C331" s="10">
        <v>-0.17399999999999999</v>
      </c>
    </row>
    <row r="332" spans="1:3" x14ac:dyDescent="0.25">
      <c r="A332" s="10">
        <v>1.2699999999999999E-2</v>
      </c>
      <c r="B332" s="10">
        <v>18.8</v>
      </c>
      <c r="C332" s="10">
        <v>-0.17199999999999999</v>
      </c>
    </row>
    <row r="333" spans="1:3" x14ac:dyDescent="0.25">
      <c r="A333" s="10">
        <v>1.2800000000000001E-2</v>
      </c>
      <c r="B333" s="10">
        <v>18.399999999999999</v>
      </c>
      <c r="C333" s="10">
        <v>-0.17199999999999999</v>
      </c>
    </row>
    <row r="334" spans="1:3" x14ac:dyDescent="0.25">
      <c r="A334" s="10">
        <v>1.29E-2</v>
      </c>
      <c r="B334" s="10">
        <v>17.600000000000001</v>
      </c>
      <c r="C334" s="10">
        <v>-0.17</v>
      </c>
    </row>
    <row r="335" spans="1:3" x14ac:dyDescent="0.25">
      <c r="A335" s="10">
        <v>1.2999999999999999E-2</v>
      </c>
      <c r="B335" s="10">
        <v>17.600000000000001</v>
      </c>
      <c r="C335" s="10">
        <v>-0.17</v>
      </c>
    </row>
    <row r="336" spans="1:3" x14ac:dyDescent="0.25">
      <c r="A336" s="10">
        <v>1.3100000000000001E-2</v>
      </c>
      <c r="B336" s="10">
        <v>16</v>
      </c>
      <c r="C336" s="10">
        <v>-0.16800000000000001</v>
      </c>
    </row>
    <row r="337" spans="1:3" x14ac:dyDescent="0.25">
      <c r="A337" s="10">
        <v>1.32E-2</v>
      </c>
      <c r="B337" s="10">
        <v>16</v>
      </c>
      <c r="C337" s="10">
        <v>-0.16800000000000001</v>
      </c>
    </row>
    <row r="338" spans="1:3" x14ac:dyDescent="0.25">
      <c r="A338" s="10">
        <v>1.3299999999999999E-2</v>
      </c>
      <c r="B338" s="10">
        <v>14.4</v>
      </c>
      <c r="C338" s="10">
        <v>-0.16400000000000001</v>
      </c>
    </row>
    <row r="339" spans="1:3" x14ac:dyDescent="0.25">
      <c r="A339" s="10">
        <v>1.34E-2</v>
      </c>
      <c r="B339" s="10">
        <v>14.4</v>
      </c>
      <c r="C339" s="10">
        <v>-0.16400000000000001</v>
      </c>
    </row>
    <row r="340" spans="1:3" x14ac:dyDescent="0.25">
      <c r="A340" s="10">
        <v>1.35E-2</v>
      </c>
      <c r="B340" s="10">
        <v>12.8</v>
      </c>
      <c r="C340" s="10">
        <v>-0.16</v>
      </c>
    </row>
    <row r="341" spans="1:3" x14ac:dyDescent="0.25">
      <c r="A341" s="10">
        <v>1.3599999999999999E-2</v>
      </c>
      <c r="B341" s="10">
        <v>12.8</v>
      </c>
      <c r="C341" s="10">
        <v>-0.158</v>
      </c>
    </row>
    <row r="342" spans="1:3" x14ac:dyDescent="0.25">
      <c r="A342" s="10">
        <v>1.37E-2</v>
      </c>
      <c r="B342" s="10">
        <v>11.2</v>
      </c>
      <c r="C342" s="10">
        <v>-0.154</v>
      </c>
    </row>
    <row r="343" spans="1:3" x14ac:dyDescent="0.25">
      <c r="A343" s="10">
        <v>1.38E-2</v>
      </c>
      <c r="B343" s="10">
        <v>11.2</v>
      </c>
      <c r="C343" s="10">
        <v>-0.152</v>
      </c>
    </row>
    <row r="344" spans="1:3" x14ac:dyDescent="0.25">
      <c r="A344" s="10">
        <v>1.3899999999999999E-2</v>
      </c>
      <c r="B344" s="10">
        <v>9.6</v>
      </c>
      <c r="C344" s="10">
        <v>-0.14599999999999999</v>
      </c>
    </row>
    <row r="345" spans="1:3" x14ac:dyDescent="0.25">
      <c r="A345" s="10">
        <v>1.4E-2</v>
      </c>
      <c r="B345" s="10">
        <v>9.6</v>
      </c>
      <c r="C345" s="10">
        <v>-0.14399999999999999</v>
      </c>
    </row>
    <row r="346" spans="1:3" x14ac:dyDescent="0.25">
      <c r="A346" s="10">
        <v>1.41E-2</v>
      </c>
      <c r="B346" s="10">
        <v>8</v>
      </c>
      <c r="C346" s="10">
        <v>-0.13800000000000001</v>
      </c>
    </row>
    <row r="347" spans="1:3" x14ac:dyDescent="0.25">
      <c r="A347" s="10">
        <v>1.4200000000000001E-2</v>
      </c>
      <c r="B347" s="10">
        <v>7.6</v>
      </c>
      <c r="C347" s="10">
        <v>-0.13800000000000001</v>
      </c>
    </row>
    <row r="348" spans="1:3" x14ac:dyDescent="0.25">
      <c r="A348" s="10">
        <v>1.43E-2</v>
      </c>
      <c r="B348" s="10">
        <v>5.6</v>
      </c>
      <c r="C348" s="10">
        <v>-0.13200000000000001</v>
      </c>
    </row>
    <row r="349" spans="1:3" x14ac:dyDescent="0.25">
      <c r="A349" s="10">
        <v>1.44E-2</v>
      </c>
      <c r="B349" s="10">
        <v>6</v>
      </c>
      <c r="C349" s="10">
        <v>-0.13</v>
      </c>
    </row>
    <row r="350" spans="1:3" x14ac:dyDescent="0.25">
      <c r="A350" s="10">
        <v>1.4500000000000001E-2</v>
      </c>
      <c r="B350" s="10">
        <v>4</v>
      </c>
      <c r="C350" s="10">
        <v>-0.122</v>
      </c>
    </row>
    <row r="351" spans="1:3" x14ac:dyDescent="0.25">
      <c r="A351" s="10">
        <v>1.46E-2</v>
      </c>
      <c r="B351" s="10">
        <v>3.6</v>
      </c>
      <c r="C351" s="10">
        <v>-0.122</v>
      </c>
    </row>
    <row r="352" spans="1:3" x14ac:dyDescent="0.25">
      <c r="A352" s="10">
        <v>1.47E-2</v>
      </c>
      <c r="B352" s="10">
        <v>2.4</v>
      </c>
      <c r="C352" s="10">
        <v>-0.112</v>
      </c>
    </row>
    <row r="353" spans="1:3" x14ac:dyDescent="0.25">
      <c r="A353" s="10">
        <v>1.4800000000000001E-2</v>
      </c>
      <c r="B353" s="10">
        <v>2</v>
      </c>
      <c r="C353" s="10">
        <v>-0.112</v>
      </c>
    </row>
    <row r="354" spans="1:3" x14ac:dyDescent="0.25">
      <c r="A354" s="10">
        <v>1.49E-2</v>
      </c>
      <c r="B354" s="10">
        <v>0</v>
      </c>
      <c r="C354" s="10">
        <v>-0.10199999999999999</v>
      </c>
    </row>
    <row r="355" spans="1:3" x14ac:dyDescent="0.25">
      <c r="A355" s="10">
        <v>1.4999999999999999E-2</v>
      </c>
      <c r="B355" s="10">
        <v>0</v>
      </c>
      <c r="C355" s="10">
        <v>-0.10199999999999999</v>
      </c>
    </row>
    <row r="356" spans="1:3" x14ac:dyDescent="0.25">
      <c r="A356" s="10">
        <v>1.5100000000000001E-2</v>
      </c>
      <c r="B356" s="10">
        <v>-2</v>
      </c>
      <c r="C356" s="10">
        <v>-9.1999999999999998E-2</v>
      </c>
    </row>
    <row r="357" spans="1:3" x14ac:dyDescent="0.25">
      <c r="A357" s="10">
        <v>1.52E-2</v>
      </c>
      <c r="B357" s="10">
        <v>-2</v>
      </c>
      <c r="C357" s="10">
        <v>-0.09</v>
      </c>
    </row>
    <row r="358" spans="1:3" x14ac:dyDescent="0.25">
      <c r="A358" s="10">
        <v>1.5299999999999999E-2</v>
      </c>
      <c r="B358" s="10">
        <v>-3.6</v>
      </c>
      <c r="C358" s="10">
        <v>-7.9899999999999999E-2</v>
      </c>
    </row>
    <row r="359" spans="1:3" x14ac:dyDescent="0.25">
      <c r="A359" s="10">
        <v>1.54E-2</v>
      </c>
      <c r="B359" s="10">
        <v>-3.6</v>
      </c>
      <c r="C359" s="10">
        <v>-7.9899999999999999E-2</v>
      </c>
    </row>
    <row r="360" spans="1:3" x14ac:dyDescent="0.25">
      <c r="A360" s="10">
        <v>1.55E-2</v>
      </c>
      <c r="B360" s="10">
        <v>-5.6</v>
      </c>
      <c r="C360" s="10">
        <v>-6.8000000000000005E-2</v>
      </c>
    </row>
    <row r="361" spans="1:3" x14ac:dyDescent="0.25">
      <c r="A361" s="10">
        <v>1.5599999999999999E-2</v>
      </c>
      <c r="B361" s="10">
        <v>-5.6</v>
      </c>
      <c r="C361" s="10">
        <v>-6.8000000000000005E-2</v>
      </c>
    </row>
    <row r="362" spans="1:3" x14ac:dyDescent="0.25">
      <c r="A362" s="10">
        <v>1.5699999999999999E-2</v>
      </c>
      <c r="B362" s="10">
        <v>-6.8</v>
      </c>
      <c r="C362" s="10">
        <v>-5.8000000000000003E-2</v>
      </c>
    </row>
    <row r="363" spans="1:3" x14ac:dyDescent="0.25">
      <c r="A363" s="10">
        <v>1.5800000000000002E-2</v>
      </c>
      <c r="B363" s="10">
        <v>-7.2</v>
      </c>
      <c r="C363" s="10">
        <v>-5.6000000000000001E-2</v>
      </c>
    </row>
    <row r="364" spans="1:3" x14ac:dyDescent="0.25">
      <c r="A364" s="10">
        <v>1.5900000000000001E-2</v>
      </c>
      <c r="B364" s="10">
        <v>-8.8000000000000007</v>
      </c>
      <c r="C364" s="10">
        <v>-4.3999999999999997E-2</v>
      </c>
    </row>
    <row r="365" spans="1:3" x14ac:dyDescent="0.25">
      <c r="A365" s="10">
        <v>1.6E-2</v>
      </c>
      <c r="B365" s="10">
        <v>-8.8000000000000007</v>
      </c>
      <c r="C365" s="10">
        <v>-4.3999999999999997E-2</v>
      </c>
    </row>
    <row r="366" spans="1:3" x14ac:dyDescent="0.25">
      <c r="A366" s="10">
        <v>1.61E-2</v>
      </c>
      <c r="B366" s="10">
        <v>-10.8</v>
      </c>
      <c r="C366" s="10">
        <v>-3.4000000000000002E-2</v>
      </c>
    </row>
    <row r="367" spans="1:3" x14ac:dyDescent="0.25">
      <c r="A367" s="10">
        <v>1.6199999999999999E-2</v>
      </c>
      <c r="B367" s="10">
        <v>-11.2</v>
      </c>
      <c r="C367" s="10">
        <v>-3.2000000000000001E-2</v>
      </c>
    </row>
    <row r="368" spans="1:3" x14ac:dyDescent="0.25">
      <c r="A368" s="10">
        <v>1.6299999999999999E-2</v>
      </c>
      <c r="B368" s="10">
        <v>-12.4</v>
      </c>
      <c r="C368" s="10">
        <v>-0.02</v>
      </c>
    </row>
    <row r="369" spans="1:3" x14ac:dyDescent="0.25">
      <c r="A369" s="10">
        <v>1.6400000000000001E-2</v>
      </c>
      <c r="B369" s="10">
        <v>-12.4</v>
      </c>
      <c r="C369" s="10">
        <v>-0.02</v>
      </c>
    </row>
    <row r="370" spans="1:3" x14ac:dyDescent="0.25">
      <c r="A370" s="10">
        <v>1.6500000000000001E-2</v>
      </c>
      <c r="B370" s="10">
        <v>-14</v>
      </c>
      <c r="C370" s="10">
        <v>-6.0000000000000001E-3</v>
      </c>
    </row>
    <row r="371" spans="1:3" x14ac:dyDescent="0.25">
      <c r="A371" s="10">
        <v>1.66E-2</v>
      </c>
      <c r="B371" s="10">
        <v>-14</v>
      </c>
      <c r="C371" s="10">
        <v>-6.0000000000000001E-3</v>
      </c>
    </row>
    <row r="372" spans="1:3" x14ac:dyDescent="0.25">
      <c r="A372" s="10">
        <v>1.67E-2</v>
      </c>
      <c r="B372" s="10">
        <v>-15.6</v>
      </c>
      <c r="C372" s="10">
        <v>8.0000000000000002E-3</v>
      </c>
    </row>
    <row r="373" spans="1:3" x14ac:dyDescent="0.25">
      <c r="A373" s="10">
        <v>1.6799999999999999E-2</v>
      </c>
      <c r="B373" s="10">
        <v>-15.6</v>
      </c>
      <c r="C373" s="10">
        <v>8.0000000000000002E-3</v>
      </c>
    </row>
    <row r="374" spans="1:3" x14ac:dyDescent="0.25">
      <c r="A374" s="10">
        <v>1.6899999999999998E-2</v>
      </c>
      <c r="B374" s="10">
        <v>-17.2</v>
      </c>
      <c r="C374" s="10">
        <v>0.02</v>
      </c>
    </row>
    <row r="375" spans="1:3" x14ac:dyDescent="0.25">
      <c r="A375" s="10">
        <v>1.7000000000000001E-2</v>
      </c>
      <c r="B375" s="10">
        <v>-16.8</v>
      </c>
      <c r="C375" s="10">
        <v>2.1999999999999999E-2</v>
      </c>
    </row>
    <row r="376" spans="1:3" x14ac:dyDescent="0.25">
      <c r="A376" s="10">
        <v>1.7100000000000001E-2</v>
      </c>
      <c r="B376" s="10">
        <v>-18.399999999999999</v>
      </c>
      <c r="C376" s="10">
        <v>3.4000000000000002E-2</v>
      </c>
    </row>
    <row r="377" spans="1:3" x14ac:dyDescent="0.25">
      <c r="A377" s="10">
        <v>1.72E-2</v>
      </c>
      <c r="B377" s="10">
        <v>-18.399999999999999</v>
      </c>
      <c r="C377" s="10">
        <v>3.5999999999999997E-2</v>
      </c>
    </row>
    <row r="378" spans="1:3" x14ac:dyDescent="0.25">
      <c r="A378" s="10">
        <v>1.7299999999999999E-2</v>
      </c>
      <c r="B378" s="10">
        <v>-19.600000000000001</v>
      </c>
      <c r="C378" s="10">
        <v>4.5999999999999999E-2</v>
      </c>
    </row>
    <row r="379" spans="1:3" x14ac:dyDescent="0.25">
      <c r="A379" s="10">
        <v>1.7399999999999999E-2</v>
      </c>
      <c r="B379" s="10">
        <v>-20</v>
      </c>
      <c r="C379" s="10">
        <v>4.5999999999999999E-2</v>
      </c>
    </row>
    <row r="380" spans="1:3" x14ac:dyDescent="0.25">
      <c r="A380" s="10">
        <v>1.7500000000000002E-2</v>
      </c>
      <c r="B380" s="10">
        <v>-20.8</v>
      </c>
      <c r="C380" s="10">
        <v>0.06</v>
      </c>
    </row>
    <row r="381" spans="1:3" x14ac:dyDescent="0.25">
      <c r="A381" s="10">
        <v>1.7600000000000001E-2</v>
      </c>
      <c r="B381" s="10">
        <v>-20.399999999999999</v>
      </c>
      <c r="C381" s="10">
        <v>6.2E-2</v>
      </c>
    </row>
    <row r="382" spans="1:3" x14ac:dyDescent="0.25">
      <c r="A382" s="10">
        <v>1.77E-2</v>
      </c>
      <c r="B382" s="10">
        <v>-21.6</v>
      </c>
      <c r="C382" s="10">
        <v>7.1999999999999995E-2</v>
      </c>
    </row>
    <row r="383" spans="1:3" x14ac:dyDescent="0.25">
      <c r="A383" s="10">
        <v>1.78E-2</v>
      </c>
      <c r="B383" s="10">
        <v>-22</v>
      </c>
      <c r="C383" s="10">
        <v>7.1999999999999995E-2</v>
      </c>
    </row>
    <row r="384" spans="1:3" x14ac:dyDescent="0.25">
      <c r="A384" s="10">
        <v>1.7899999999999999E-2</v>
      </c>
      <c r="B384" s="10">
        <v>-22.4</v>
      </c>
      <c r="C384" s="10">
        <v>8.1900000000000001E-2</v>
      </c>
    </row>
    <row r="385" spans="1:3" x14ac:dyDescent="0.25">
      <c r="A385" s="10">
        <v>1.7999999999999999E-2</v>
      </c>
      <c r="B385" s="10">
        <v>-22.8</v>
      </c>
      <c r="C385" s="10">
        <v>8.4000000000000005E-2</v>
      </c>
    </row>
    <row r="386" spans="1:3" x14ac:dyDescent="0.25">
      <c r="A386" s="10">
        <v>1.8100000000000002E-2</v>
      </c>
      <c r="B386" s="10">
        <v>-23.6</v>
      </c>
      <c r="C386" s="10">
        <v>9.4E-2</v>
      </c>
    </row>
    <row r="387" spans="1:3" x14ac:dyDescent="0.25">
      <c r="A387" s="10">
        <v>1.8200000000000001E-2</v>
      </c>
      <c r="B387" s="10">
        <v>-23.6</v>
      </c>
      <c r="C387" s="10">
        <v>9.4E-2</v>
      </c>
    </row>
    <row r="388" spans="1:3" x14ac:dyDescent="0.25">
      <c r="A388" s="10">
        <v>1.83E-2</v>
      </c>
      <c r="B388" s="10">
        <v>-24</v>
      </c>
      <c r="C388" s="10">
        <v>0.104</v>
      </c>
    </row>
    <row r="389" spans="1:3" x14ac:dyDescent="0.25">
      <c r="A389" s="10">
        <v>1.84E-2</v>
      </c>
      <c r="B389" s="10">
        <v>-24</v>
      </c>
      <c r="C389" s="10">
        <v>0.106</v>
      </c>
    </row>
    <row r="390" spans="1:3" x14ac:dyDescent="0.25">
      <c r="A390" s="10">
        <v>1.8499999999999999E-2</v>
      </c>
      <c r="B390" s="10">
        <v>-24.4</v>
      </c>
      <c r="C390" s="10">
        <v>0.114</v>
      </c>
    </row>
    <row r="391" spans="1:3" x14ac:dyDescent="0.25">
      <c r="A391" s="10">
        <v>1.8599999999999998E-2</v>
      </c>
      <c r="B391" s="10">
        <v>-24.4</v>
      </c>
      <c r="C391" s="10">
        <v>0.11600000000000001</v>
      </c>
    </row>
    <row r="392" spans="1:3" x14ac:dyDescent="0.25">
      <c r="A392" s="10">
        <v>1.8700000000000001E-2</v>
      </c>
      <c r="B392" s="10">
        <v>-24</v>
      </c>
      <c r="C392" s="10">
        <v>0.124</v>
      </c>
    </row>
    <row r="393" spans="1:3" x14ac:dyDescent="0.25">
      <c r="A393" s="10">
        <v>1.8800000000000001E-2</v>
      </c>
      <c r="B393" s="10">
        <v>-24.4</v>
      </c>
      <c r="C393" s="10">
        <v>0.124</v>
      </c>
    </row>
    <row r="394" spans="1:3" x14ac:dyDescent="0.25">
      <c r="A394" s="10">
        <v>1.89E-2</v>
      </c>
      <c r="B394" s="10">
        <v>-24.4</v>
      </c>
      <c r="C394" s="10">
        <v>0.13200000000000001</v>
      </c>
    </row>
    <row r="395" spans="1:3" x14ac:dyDescent="0.25">
      <c r="A395" s="10">
        <v>1.9E-2</v>
      </c>
      <c r="B395" s="10">
        <v>-24.4</v>
      </c>
      <c r="C395" s="10">
        <v>0.13200000000000001</v>
      </c>
    </row>
    <row r="396" spans="1:3" x14ac:dyDescent="0.25">
      <c r="A396" s="10">
        <v>1.9099999999999999E-2</v>
      </c>
      <c r="B396" s="10">
        <v>-24.4</v>
      </c>
      <c r="C396" s="10">
        <v>0.13800000000000001</v>
      </c>
    </row>
    <row r="397" spans="1:3" x14ac:dyDescent="0.25">
      <c r="A397" s="10">
        <v>1.9199999999999998E-2</v>
      </c>
      <c r="B397" s="10">
        <v>-24.4</v>
      </c>
      <c r="C397" s="10">
        <v>0.14000000000000001</v>
      </c>
    </row>
    <row r="398" spans="1:3" x14ac:dyDescent="0.25">
      <c r="A398" s="10">
        <v>1.9300000000000001E-2</v>
      </c>
      <c r="B398" s="10">
        <v>-24.4</v>
      </c>
      <c r="C398" s="10">
        <v>0.14599999999999999</v>
      </c>
    </row>
    <row r="399" spans="1:3" x14ac:dyDescent="0.25">
      <c r="A399" s="10">
        <v>1.9400000000000001E-2</v>
      </c>
      <c r="B399" s="10">
        <v>-24.4</v>
      </c>
      <c r="C399" s="10">
        <v>0.14599999999999999</v>
      </c>
    </row>
    <row r="400" spans="1:3" x14ac:dyDescent="0.25">
      <c r="A400" s="10">
        <v>1.95E-2</v>
      </c>
      <c r="B400" s="10">
        <v>-24.4</v>
      </c>
      <c r="C400" s="10">
        <v>0.152</v>
      </c>
    </row>
    <row r="401" spans="1:3" x14ac:dyDescent="0.25">
      <c r="A401" s="10">
        <v>1.9599999999999999E-2</v>
      </c>
      <c r="B401" s="10">
        <v>-24.4</v>
      </c>
      <c r="C401" s="10">
        <v>0.15</v>
      </c>
    </row>
    <row r="402" spans="1:3" x14ac:dyDescent="0.25">
      <c r="A402" s="10">
        <v>1.9699999999999999E-2</v>
      </c>
      <c r="B402" s="10">
        <v>-24</v>
      </c>
      <c r="C402" s="10">
        <v>0.158</v>
      </c>
    </row>
    <row r="403" spans="1:3" x14ac:dyDescent="0.25">
      <c r="A403" s="10">
        <v>1.9800000000000002E-2</v>
      </c>
      <c r="B403" s="10">
        <v>-24.4</v>
      </c>
      <c r="C403" s="10">
        <v>0.158</v>
      </c>
    </row>
    <row r="404" spans="1:3" x14ac:dyDescent="0.25">
      <c r="A404" s="10">
        <v>1.9900000000000001E-2</v>
      </c>
      <c r="B404" s="10">
        <v>-24</v>
      </c>
      <c r="C404" s="10">
        <v>0.16200000000000001</v>
      </c>
    </row>
    <row r="405" spans="1:3" x14ac:dyDescent="0.25">
      <c r="A405" s="10">
        <v>0.02</v>
      </c>
      <c r="B405" s="10">
        <v>-24</v>
      </c>
      <c r="C405" s="10">
        <v>0.16200000000000001</v>
      </c>
    </row>
    <row r="406" spans="1:3" x14ac:dyDescent="0.25">
      <c r="A406" s="10">
        <v>2.01E-2</v>
      </c>
      <c r="B406" s="10">
        <v>-23.6</v>
      </c>
      <c r="C406" s="10">
        <v>0.16600000000000001</v>
      </c>
    </row>
    <row r="407" spans="1:3" x14ac:dyDescent="0.25">
      <c r="A407" s="10">
        <v>2.0199999999999999E-2</v>
      </c>
      <c r="B407" s="10">
        <v>-23.6</v>
      </c>
      <c r="C407" s="10">
        <v>0.16600000000000001</v>
      </c>
    </row>
    <row r="408" spans="1:3" x14ac:dyDescent="0.25">
      <c r="A408" s="10">
        <v>2.0299999999999999E-2</v>
      </c>
      <c r="B408" s="10">
        <v>-22.4</v>
      </c>
      <c r="C408" s="10">
        <v>0.16800000000000001</v>
      </c>
    </row>
    <row r="409" spans="1:3" x14ac:dyDescent="0.25">
      <c r="A409" s="10">
        <v>2.0400000000000001E-2</v>
      </c>
      <c r="B409" s="10">
        <v>-22.4</v>
      </c>
      <c r="C409" s="10">
        <v>0.16800000000000001</v>
      </c>
    </row>
    <row r="410" spans="1:3" x14ac:dyDescent="0.25">
      <c r="A410" s="10">
        <v>2.0500000000000001E-2</v>
      </c>
      <c r="B410" s="10">
        <v>-21.6</v>
      </c>
      <c r="C410" s="10">
        <v>0.17</v>
      </c>
    </row>
    <row r="411" spans="1:3" x14ac:dyDescent="0.25">
      <c r="A411" s="10">
        <v>2.06E-2</v>
      </c>
      <c r="B411" s="10">
        <v>-21.6</v>
      </c>
      <c r="C411" s="10">
        <v>0.17</v>
      </c>
    </row>
    <row r="412" spans="1:3" x14ac:dyDescent="0.25">
      <c r="A412" s="10">
        <v>2.07E-2</v>
      </c>
      <c r="B412" s="10">
        <v>-20.8</v>
      </c>
      <c r="C412" s="10">
        <v>0.17199999999999999</v>
      </c>
    </row>
    <row r="413" spans="1:3" x14ac:dyDescent="0.25">
      <c r="A413" s="10">
        <v>2.0799999999999999E-2</v>
      </c>
      <c r="B413" s="10">
        <v>-20.399999999999999</v>
      </c>
      <c r="C413" s="10">
        <v>0.17</v>
      </c>
    </row>
    <row r="414" spans="1:3" x14ac:dyDescent="0.25">
      <c r="A414" s="10">
        <v>2.0899999999999998E-2</v>
      </c>
      <c r="B414" s="10">
        <v>-19.600000000000001</v>
      </c>
      <c r="C414" s="10">
        <v>0.17199999999999999</v>
      </c>
    </row>
    <row r="415" spans="1:3" x14ac:dyDescent="0.25">
      <c r="A415" s="10">
        <v>2.1000000000000001E-2</v>
      </c>
      <c r="B415" s="10">
        <v>-19.600000000000001</v>
      </c>
      <c r="C415" s="10">
        <v>0.17</v>
      </c>
    </row>
    <row r="416" spans="1:3" x14ac:dyDescent="0.25">
      <c r="A416" s="10">
        <v>2.1100000000000001E-2</v>
      </c>
      <c r="B416" s="10">
        <v>-18.8</v>
      </c>
      <c r="C416" s="10">
        <v>0.16800000000000001</v>
      </c>
    </row>
    <row r="417" spans="1:3" x14ac:dyDescent="0.25">
      <c r="A417" s="10">
        <v>2.12E-2</v>
      </c>
      <c r="B417" s="10">
        <v>-18.8</v>
      </c>
      <c r="C417" s="10">
        <v>0.17</v>
      </c>
    </row>
    <row r="418" spans="1:3" x14ac:dyDescent="0.25">
      <c r="A418" s="10">
        <v>2.1299999999999999E-2</v>
      </c>
      <c r="B418" s="10">
        <v>-17.600000000000001</v>
      </c>
      <c r="C418" s="10">
        <v>0.16800000000000001</v>
      </c>
    </row>
    <row r="419" spans="1:3" x14ac:dyDescent="0.25">
      <c r="A419" s="10">
        <v>2.1399999999999999E-2</v>
      </c>
      <c r="B419" s="10">
        <v>-17.2</v>
      </c>
      <c r="C419" s="10">
        <v>0.16800000000000001</v>
      </c>
    </row>
    <row r="420" spans="1:3" x14ac:dyDescent="0.25">
      <c r="A420" s="10">
        <v>2.1499999999999998E-2</v>
      </c>
      <c r="B420" s="10">
        <v>-15.6</v>
      </c>
      <c r="C420" s="10">
        <v>0.16600000000000001</v>
      </c>
    </row>
    <row r="421" spans="1:3" x14ac:dyDescent="0.25">
      <c r="A421" s="10">
        <v>2.1600000000000001E-2</v>
      </c>
      <c r="B421" s="10">
        <v>-15.6</v>
      </c>
      <c r="C421" s="10">
        <v>0.16600000000000001</v>
      </c>
    </row>
    <row r="422" spans="1:3" x14ac:dyDescent="0.25">
      <c r="A422" s="10">
        <v>2.1700000000000001E-2</v>
      </c>
      <c r="B422" s="10">
        <v>-14</v>
      </c>
      <c r="C422" s="10">
        <v>0.16200000000000001</v>
      </c>
    </row>
    <row r="423" spans="1:3" x14ac:dyDescent="0.25">
      <c r="A423" s="10">
        <v>2.18E-2</v>
      </c>
      <c r="B423" s="10">
        <v>-14</v>
      </c>
      <c r="C423" s="10">
        <v>0.16</v>
      </c>
    </row>
    <row r="424" spans="1:3" x14ac:dyDescent="0.25">
      <c r="A424" s="10">
        <v>2.1899999999999999E-2</v>
      </c>
      <c r="B424" s="10">
        <v>-12.4</v>
      </c>
      <c r="C424" s="10">
        <v>0.156</v>
      </c>
    </row>
    <row r="425" spans="1:3" x14ac:dyDescent="0.25">
      <c r="A425" s="10">
        <v>2.1999999999999999E-2</v>
      </c>
      <c r="B425" s="10">
        <v>-12</v>
      </c>
      <c r="C425" s="10">
        <v>0.156</v>
      </c>
    </row>
    <row r="426" spans="1:3" x14ac:dyDescent="0.25">
      <c r="A426" s="10">
        <v>2.2100000000000002E-2</v>
      </c>
      <c r="B426" s="10">
        <v>-10.4</v>
      </c>
      <c r="C426" s="10">
        <v>0.15</v>
      </c>
    </row>
    <row r="427" spans="1:3" x14ac:dyDescent="0.25">
      <c r="A427" s="10">
        <v>2.2200000000000001E-2</v>
      </c>
      <c r="B427" s="10">
        <v>-10.4</v>
      </c>
      <c r="C427" s="10">
        <v>0.14799999999999999</v>
      </c>
    </row>
    <row r="428" spans="1:3" x14ac:dyDescent="0.25">
      <c r="A428" s="10">
        <v>2.23E-2</v>
      </c>
      <c r="B428" s="10">
        <v>-8.8000000000000007</v>
      </c>
      <c r="C428" s="10">
        <v>0.14199999999999999</v>
      </c>
    </row>
    <row r="429" spans="1:3" x14ac:dyDescent="0.25">
      <c r="A429" s="10">
        <v>2.24E-2</v>
      </c>
      <c r="B429" s="10">
        <v>-8.4</v>
      </c>
      <c r="C429" s="10">
        <v>0.14199999999999999</v>
      </c>
    </row>
    <row r="430" spans="1:3" x14ac:dyDescent="0.25">
      <c r="A430" s="10">
        <v>2.2499999999999999E-2</v>
      </c>
      <c r="B430" s="10">
        <v>-7.2</v>
      </c>
      <c r="C430" s="10">
        <v>0.13600000000000001</v>
      </c>
    </row>
    <row r="431" spans="1:3" x14ac:dyDescent="0.25">
      <c r="A431" s="10">
        <v>2.2599999999999999E-2</v>
      </c>
      <c r="B431" s="10">
        <v>-6.8</v>
      </c>
      <c r="C431" s="10">
        <v>0.13400000000000001</v>
      </c>
    </row>
    <row r="432" spans="1:3" x14ac:dyDescent="0.25">
      <c r="A432" s="10">
        <v>2.2700000000000001E-2</v>
      </c>
      <c r="B432" s="10">
        <v>-5.6</v>
      </c>
      <c r="C432" s="10">
        <v>0.126</v>
      </c>
    </row>
    <row r="433" spans="1:3" x14ac:dyDescent="0.25">
      <c r="A433" s="10">
        <v>2.2800000000000001E-2</v>
      </c>
      <c r="B433" s="10">
        <v>-5.2</v>
      </c>
      <c r="C433" s="10">
        <v>0.126</v>
      </c>
    </row>
    <row r="434" spans="1:3" x14ac:dyDescent="0.25">
      <c r="A434" s="10">
        <v>2.29E-2</v>
      </c>
      <c r="B434" s="10">
        <v>-3.6</v>
      </c>
      <c r="C434" s="10">
        <v>0.11799999999999999</v>
      </c>
    </row>
    <row r="435" spans="1:3" x14ac:dyDescent="0.25">
      <c r="A435" s="10">
        <v>2.3E-2</v>
      </c>
      <c r="B435" s="10">
        <v>-3.2</v>
      </c>
      <c r="C435" s="10">
        <v>0.11799999999999999</v>
      </c>
    </row>
    <row r="436" spans="1:3" x14ac:dyDescent="0.25">
      <c r="A436" s="10">
        <v>2.3099999999999999E-2</v>
      </c>
      <c r="B436" s="10">
        <v>-2</v>
      </c>
      <c r="C436" s="10">
        <v>0.108</v>
      </c>
    </row>
    <row r="437" spans="1:3" x14ac:dyDescent="0.25">
      <c r="A437" s="10">
        <v>2.3199999999999998E-2</v>
      </c>
      <c r="B437" s="10">
        <v>-1.6</v>
      </c>
      <c r="C437" s="10">
        <v>0.108</v>
      </c>
    </row>
    <row r="438" spans="1:3" x14ac:dyDescent="0.25">
      <c r="A438" s="10">
        <v>2.3300000000000001E-2</v>
      </c>
      <c r="B438" s="10">
        <v>0.4</v>
      </c>
      <c r="C438" s="10">
        <v>9.8000000000000004E-2</v>
      </c>
    </row>
    <row r="439" spans="1:3" x14ac:dyDescent="0.25">
      <c r="A439" s="10">
        <v>2.3400000000000001E-2</v>
      </c>
      <c r="B439" s="10">
        <v>0.8</v>
      </c>
      <c r="C439" s="10">
        <v>9.6000000000000002E-2</v>
      </c>
    </row>
    <row r="440" spans="1:3" x14ac:dyDescent="0.25">
      <c r="A440" s="10">
        <v>2.35E-2</v>
      </c>
      <c r="B440" s="10">
        <v>2.4</v>
      </c>
      <c r="C440" s="10">
        <v>8.7900000000000006E-2</v>
      </c>
    </row>
    <row r="441" spans="1:3" x14ac:dyDescent="0.25">
      <c r="A441" s="10">
        <v>2.3599999999999999E-2</v>
      </c>
      <c r="B441" s="10">
        <v>2.4</v>
      </c>
      <c r="C441" s="10">
        <v>8.5999999999999993E-2</v>
      </c>
    </row>
    <row r="442" spans="1:3" x14ac:dyDescent="0.25">
      <c r="A442" s="10">
        <v>2.3699999999999999E-2</v>
      </c>
      <c r="B442" s="10">
        <v>4.4000000000000004</v>
      </c>
      <c r="C442" s="10">
        <v>7.5899999999999995E-2</v>
      </c>
    </row>
    <row r="443" spans="1:3" x14ac:dyDescent="0.25">
      <c r="A443" s="10">
        <v>2.3800000000000002E-2</v>
      </c>
      <c r="B443" s="10">
        <v>4.8</v>
      </c>
      <c r="C443" s="10">
        <v>7.5899999999999995E-2</v>
      </c>
    </row>
    <row r="444" spans="1:3" x14ac:dyDescent="0.25">
      <c r="A444" s="10">
        <v>2.3900000000000001E-2</v>
      </c>
      <c r="B444" s="10">
        <v>6</v>
      </c>
      <c r="C444" s="10">
        <v>6.4000000000000001E-2</v>
      </c>
    </row>
    <row r="445" spans="1:3" x14ac:dyDescent="0.25">
      <c r="A445" s="10">
        <v>2.4E-2</v>
      </c>
      <c r="B445" s="10">
        <v>6</v>
      </c>
      <c r="C445" s="10">
        <v>6.2E-2</v>
      </c>
    </row>
    <row r="446" spans="1:3" x14ac:dyDescent="0.25">
      <c r="A446" s="10">
        <v>2.41E-2</v>
      </c>
      <c r="B446" s="10">
        <v>8</v>
      </c>
      <c r="C446" s="10">
        <v>5.1999999999999998E-2</v>
      </c>
    </row>
    <row r="447" spans="1:3" x14ac:dyDescent="0.25">
      <c r="A447" s="10">
        <v>2.4199999999999999E-2</v>
      </c>
      <c r="B447" s="10">
        <v>8</v>
      </c>
      <c r="C447" s="10">
        <v>0.05</v>
      </c>
    </row>
    <row r="448" spans="1:3" x14ac:dyDescent="0.25">
      <c r="A448" s="10">
        <v>2.4299999999999999E-2</v>
      </c>
      <c r="B448" s="10">
        <v>9.6</v>
      </c>
      <c r="C448" s="10">
        <v>0.04</v>
      </c>
    </row>
    <row r="449" spans="1:3" x14ac:dyDescent="0.25">
      <c r="A449" s="10">
        <v>2.4400000000000002E-2</v>
      </c>
      <c r="B449" s="10">
        <v>9.6</v>
      </c>
      <c r="C449" s="10">
        <v>3.7999999999999999E-2</v>
      </c>
    </row>
    <row r="450" spans="1:3" x14ac:dyDescent="0.25">
      <c r="A450" s="10">
        <v>2.4500000000000001E-2</v>
      </c>
      <c r="B450" s="10">
        <v>11.2</v>
      </c>
      <c r="C450" s="10">
        <v>2.8000000000000001E-2</v>
      </c>
    </row>
    <row r="451" spans="1:3" x14ac:dyDescent="0.25">
      <c r="A451" s="10">
        <v>2.46E-2</v>
      </c>
      <c r="B451" s="10">
        <v>11.2</v>
      </c>
      <c r="C451" s="10">
        <v>2.5999999999999999E-2</v>
      </c>
    </row>
    <row r="452" spans="1:3" x14ac:dyDescent="0.25">
      <c r="A452" s="10">
        <v>2.47E-2</v>
      </c>
      <c r="B452" s="10">
        <v>12.8</v>
      </c>
      <c r="C452" s="10">
        <v>1.4E-2</v>
      </c>
    </row>
    <row r="453" spans="1:3" x14ac:dyDescent="0.25">
      <c r="A453" s="10">
        <v>2.4799999999999999E-2</v>
      </c>
      <c r="B453" s="10">
        <v>12.8</v>
      </c>
      <c r="C453" s="10">
        <v>1.4E-2</v>
      </c>
    </row>
    <row r="454" spans="1:3" x14ac:dyDescent="0.25">
      <c r="A454" s="10">
        <v>2.4899999999999999E-2</v>
      </c>
      <c r="B454" s="10">
        <v>14.4</v>
      </c>
      <c r="C454" s="10">
        <v>2E-3</v>
      </c>
    </row>
    <row r="455" spans="1:3" x14ac:dyDescent="0.25">
      <c r="A455" s="10">
        <v>2.5000000000000001E-2</v>
      </c>
      <c r="B455" s="10">
        <v>14.4</v>
      </c>
      <c r="C455" s="10">
        <v>0</v>
      </c>
    </row>
    <row r="456" spans="1:3" x14ac:dyDescent="0.25">
      <c r="A456" s="10">
        <v>2.5100000000000001E-2</v>
      </c>
      <c r="B456" s="10">
        <v>15.6</v>
      </c>
      <c r="C456" s="10">
        <v>-1.2E-2</v>
      </c>
    </row>
    <row r="457" spans="1:3" x14ac:dyDescent="0.25">
      <c r="A457" s="10">
        <v>2.52E-2</v>
      </c>
      <c r="B457" s="10">
        <v>16</v>
      </c>
      <c r="C457" s="10">
        <v>-1.2E-2</v>
      </c>
    </row>
    <row r="458" spans="1:3" x14ac:dyDescent="0.25">
      <c r="A458" s="10">
        <v>2.53E-2</v>
      </c>
      <c r="B458" s="10">
        <v>17.2</v>
      </c>
      <c r="C458" s="10">
        <v>-2.4E-2</v>
      </c>
    </row>
    <row r="459" spans="1:3" x14ac:dyDescent="0.25">
      <c r="A459" s="10">
        <v>2.5399999999999999E-2</v>
      </c>
      <c r="B459" s="10">
        <v>17.600000000000001</v>
      </c>
      <c r="C459" s="10">
        <v>-2.5999999999999999E-2</v>
      </c>
    </row>
    <row r="460" spans="1:3" x14ac:dyDescent="0.25">
      <c r="A460" s="10">
        <v>2.5499999999999998E-2</v>
      </c>
      <c r="B460" s="10">
        <v>18.399999999999999</v>
      </c>
      <c r="C460" s="10">
        <v>-3.7999999999999999E-2</v>
      </c>
    </row>
    <row r="461" spans="1:3" x14ac:dyDescent="0.25">
      <c r="A461" s="10">
        <v>2.5600000000000001E-2</v>
      </c>
      <c r="B461" s="10">
        <v>18.8</v>
      </c>
      <c r="C461" s="10">
        <v>-3.7999999999999999E-2</v>
      </c>
    </row>
    <row r="462" spans="1:3" x14ac:dyDescent="0.25">
      <c r="A462" s="10">
        <v>2.5700000000000001E-2</v>
      </c>
      <c r="B462" s="10">
        <v>20</v>
      </c>
      <c r="C462" s="10">
        <v>-0.05</v>
      </c>
    </row>
    <row r="463" spans="1:3" x14ac:dyDescent="0.25">
      <c r="A463" s="10">
        <v>2.58E-2</v>
      </c>
      <c r="B463" s="10">
        <v>20</v>
      </c>
      <c r="C463" s="10">
        <v>-5.1999999999999998E-2</v>
      </c>
    </row>
    <row r="464" spans="1:3" x14ac:dyDescent="0.25">
      <c r="A464" s="10">
        <v>2.5899999999999999E-2</v>
      </c>
      <c r="B464" s="10">
        <v>21.2</v>
      </c>
      <c r="C464" s="10">
        <v>-6.4000000000000001E-2</v>
      </c>
    </row>
    <row r="465" spans="1:3" x14ac:dyDescent="0.25">
      <c r="A465" s="10">
        <v>2.5999999999999999E-2</v>
      </c>
      <c r="B465" s="10">
        <v>20.8</v>
      </c>
      <c r="C465" s="10">
        <v>-6.59E-2</v>
      </c>
    </row>
    <row r="466" spans="1:3" x14ac:dyDescent="0.25">
      <c r="A466" s="10">
        <v>2.6100000000000002E-2</v>
      </c>
      <c r="B466" s="10">
        <v>21.6</v>
      </c>
      <c r="C466" s="10">
        <v>-7.3999999999999996E-2</v>
      </c>
    </row>
    <row r="467" spans="1:3" x14ac:dyDescent="0.25">
      <c r="A467" s="10">
        <v>2.6200000000000001E-2</v>
      </c>
      <c r="B467" s="10">
        <v>22</v>
      </c>
      <c r="C467" s="10">
        <v>-7.5899999999999995E-2</v>
      </c>
    </row>
    <row r="468" spans="1:3" x14ac:dyDescent="0.25">
      <c r="A468" s="10">
        <v>2.63E-2</v>
      </c>
      <c r="B468" s="10">
        <v>22.4</v>
      </c>
      <c r="C468" s="10">
        <v>-8.5999999999999993E-2</v>
      </c>
    </row>
    <row r="469" spans="1:3" x14ac:dyDescent="0.25">
      <c r="A469" s="10">
        <v>2.64E-2</v>
      </c>
      <c r="B469" s="10">
        <v>22.8</v>
      </c>
      <c r="C469" s="10">
        <v>-8.7900000000000006E-2</v>
      </c>
    </row>
    <row r="470" spans="1:3" x14ac:dyDescent="0.25">
      <c r="A470" s="10">
        <v>2.6499999999999999E-2</v>
      </c>
      <c r="B470" s="10">
        <v>23.6</v>
      </c>
      <c r="C470" s="10">
        <v>-9.8000000000000004E-2</v>
      </c>
    </row>
    <row r="471" spans="1:3" x14ac:dyDescent="0.25">
      <c r="A471" s="10">
        <v>2.6599999999999999E-2</v>
      </c>
      <c r="B471" s="10">
        <v>23.6</v>
      </c>
      <c r="C471" s="10">
        <v>-0.1</v>
      </c>
    </row>
    <row r="472" spans="1:3" x14ac:dyDescent="0.25">
      <c r="A472" s="10">
        <v>2.6700000000000002E-2</v>
      </c>
      <c r="B472" s="10">
        <v>24</v>
      </c>
      <c r="C472" s="10">
        <v>-0.108</v>
      </c>
    </row>
    <row r="473" spans="1:3" x14ac:dyDescent="0.25">
      <c r="A473" s="10">
        <v>2.6800000000000001E-2</v>
      </c>
      <c r="B473" s="10">
        <v>24</v>
      </c>
      <c r="C473" s="10">
        <v>-0.11</v>
      </c>
    </row>
    <row r="474" spans="1:3" x14ac:dyDescent="0.25">
      <c r="A474" s="10">
        <v>2.69E-2</v>
      </c>
      <c r="B474" s="10">
        <v>24</v>
      </c>
      <c r="C474" s="10">
        <v>-0.11799999999999999</v>
      </c>
    </row>
    <row r="475" spans="1:3" x14ac:dyDescent="0.25">
      <c r="A475" s="10">
        <v>2.7E-2</v>
      </c>
      <c r="B475" s="10">
        <v>24</v>
      </c>
      <c r="C475" s="10">
        <v>-0.11799999999999999</v>
      </c>
    </row>
    <row r="476" spans="1:3" x14ac:dyDescent="0.25">
      <c r="A476" s="10">
        <v>2.7099999999999999E-2</v>
      </c>
      <c r="B476" s="10">
        <v>24</v>
      </c>
      <c r="C476" s="10">
        <v>-0.128</v>
      </c>
    </row>
    <row r="477" spans="1:3" x14ac:dyDescent="0.25">
      <c r="A477" s="10">
        <v>2.7199999999999998E-2</v>
      </c>
      <c r="B477" s="10">
        <v>24.4</v>
      </c>
      <c r="C477" s="10">
        <v>-0.128</v>
      </c>
    </row>
    <row r="478" spans="1:3" x14ac:dyDescent="0.25">
      <c r="A478" s="10">
        <v>2.7300000000000001E-2</v>
      </c>
      <c r="B478" s="10">
        <v>24</v>
      </c>
      <c r="C478" s="10">
        <v>-0.13600000000000001</v>
      </c>
    </row>
    <row r="479" spans="1:3" x14ac:dyDescent="0.25">
      <c r="A479" s="10">
        <v>2.7400000000000001E-2</v>
      </c>
      <c r="B479" s="10">
        <v>24.4</v>
      </c>
      <c r="C479" s="10">
        <v>-0.13600000000000001</v>
      </c>
    </row>
    <row r="480" spans="1:3" x14ac:dyDescent="0.25">
      <c r="A480" s="10">
        <v>2.75E-2</v>
      </c>
      <c r="B480" s="10">
        <v>24</v>
      </c>
      <c r="C480" s="10">
        <v>-0.14199999999999999</v>
      </c>
    </row>
    <row r="481" spans="1:3" x14ac:dyDescent="0.25">
      <c r="A481" s="10">
        <v>2.76E-2</v>
      </c>
      <c r="B481" s="10">
        <v>24.4</v>
      </c>
      <c r="C481" s="10">
        <v>-0.14399999999999999</v>
      </c>
    </row>
    <row r="482" spans="1:3" x14ac:dyDescent="0.25">
      <c r="A482" s="10">
        <v>2.7699999999999999E-2</v>
      </c>
      <c r="B482" s="10">
        <v>24</v>
      </c>
      <c r="C482" s="10">
        <v>-0.14799999999999999</v>
      </c>
    </row>
    <row r="483" spans="1:3" x14ac:dyDescent="0.25">
      <c r="A483" s="10">
        <v>2.7799999999999998E-2</v>
      </c>
      <c r="B483" s="10">
        <v>24.4</v>
      </c>
      <c r="C483" s="10">
        <v>-0.14799999999999999</v>
      </c>
    </row>
    <row r="484" spans="1:3" x14ac:dyDescent="0.25">
      <c r="A484" s="10">
        <v>2.7900000000000001E-2</v>
      </c>
      <c r="B484" s="10">
        <v>24</v>
      </c>
      <c r="C484" s="10">
        <v>-0.154</v>
      </c>
    </row>
    <row r="485" spans="1:3" x14ac:dyDescent="0.25">
      <c r="A485" s="10">
        <v>2.8000000000000001E-2</v>
      </c>
      <c r="B485" s="10">
        <v>24</v>
      </c>
      <c r="C485" s="10">
        <v>-0.154</v>
      </c>
    </row>
    <row r="486" spans="1:3" x14ac:dyDescent="0.25">
      <c r="A486" s="10">
        <v>2.81E-2</v>
      </c>
      <c r="B486" s="10">
        <v>24</v>
      </c>
      <c r="C486" s="10">
        <v>-0.16</v>
      </c>
    </row>
    <row r="487" spans="1:3" x14ac:dyDescent="0.25">
      <c r="A487" s="10">
        <v>2.8199999999999999E-2</v>
      </c>
      <c r="B487" s="10">
        <v>24</v>
      </c>
      <c r="C487" s="10">
        <v>-0.16</v>
      </c>
    </row>
    <row r="488" spans="1:3" x14ac:dyDescent="0.25">
      <c r="A488" s="10">
        <v>2.8299999999999999E-2</v>
      </c>
      <c r="B488" s="10">
        <v>24</v>
      </c>
      <c r="C488" s="10">
        <v>-0.16400000000000001</v>
      </c>
    </row>
    <row r="489" spans="1:3" x14ac:dyDescent="0.25">
      <c r="A489" s="10">
        <v>2.8400000000000002E-2</v>
      </c>
      <c r="B489" s="10">
        <v>24</v>
      </c>
      <c r="C489" s="10">
        <v>-0.16400000000000001</v>
      </c>
    </row>
    <row r="490" spans="1:3" x14ac:dyDescent="0.25">
      <c r="A490" s="10">
        <v>2.8500000000000001E-2</v>
      </c>
      <c r="B490" s="10">
        <v>22.8</v>
      </c>
      <c r="C490" s="10">
        <v>-0.16800000000000001</v>
      </c>
    </row>
    <row r="491" spans="1:3" x14ac:dyDescent="0.25">
      <c r="A491" s="10">
        <v>2.86E-2</v>
      </c>
      <c r="B491" s="10">
        <v>22.8</v>
      </c>
      <c r="C491" s="10">
        <v>-0.16800000000000001</v>
      </c>
    </row>
    <row r="492" spans="1:3" x14ac:dyDescent="0.25">
      <c r="A492" s="10">
        <v>2.87E-2</v>
      </c>
      <c r="B492" s="10">
        <v>22.4</v>
      </c>
      <c r="C492" s="10">
        <v>-0.17</v>
      </c>
    </row>
    <row r="493" spans="1:3" x14ac:dyDescent="0.25">
      <c r="A493" s="10">
        <v>2.8799999999999999E-2</v>
      </c>
      <c r="B493" s="10">
        <v>22.4</v>
      </c>
      <c r="C493" s="10">
        <v>-0.17</v>
      </c>
    </row>
    <row r="494" spans="1:3" x14ac:dyDescent="0.25">
      <c r="A494" s="10">
        <v>2.8899999999999999E-2</v>
      </c>
      <c r="B494" s="10">
        <v>21.6</v>
      </c>
      <c r="C494" s="10">
        <v>-0.17199999999999999</v>
      </c>
    </row>
    <row r="495" spans="1:3" x14ac:dyDescent="0.25">
      <c r="A495" s="10">
        <v>2.9000000000000001E-2</v>
      </c>
      <c r="B495" s="10">
        <v>21.2</v>
      </c>
      <c r="C495" s="10">
        <v>-0.17199999999999999</v>
      </c>
    </row>
    <row r="496" spans="1:3" x14ac:dyDescent="0.25">
      <c r="A496" s="10">
        <v>2.9100000000000001E-2</v>
      </c>
      <c r="B496" s="10">
        <v>20.399999999999999</v>
      </c>
      <c r="C496" s="10">
        <v>-0.17199999999999999</v>
      </c>
    </row>
    <row r="497" spans="1:3" x14ac:dyDescent="0.25">
      <c r="A497" s="10">
        <v>2.92E-2</v>
      </c>
      <c r="B497" s="10">
        <v>20.399999999999999</v>
      </c>
      <c r="C497" s="10">
        <v>-0.17199999999999999</v>
      </c>
    </row>
    <row r="498" spans="1:3" x14ac:dyDescent="0.25">
      <c r="A498" s="10">
        <v>2.93E-2</v>
      </c>
      <c r="B498" s="10">
        <v>19.2</v>
      </c>
      <c r="C498" s="10">
        <v>-0.17399999999999999</v>
      </c>
    </row>
    <row r="499" spans="1:3" x14ac:dyDescent="0.25">
      <c r="A499" s="10">
        <v>2.9399999999999999E-2</v>
      </c>
      <c r="B499" s="10">
        <v>19.2</v>
      </c>
      <c r="C499" s="10">
        <v>-0.17199999999999999</v>
      </c>
    </row>
    <row r="500" spans="1:3" x14ac:dyDescent="0.25">
      <c r="A500" s="10">
        <v>2.9499999999999998E-2</v>
      </c>
      <c r="B500" s="10">
        <v>18.399999999999999</v>
      </c>
      <c r="C500" s="10">
        <v>-0.17</v>
      </c>
    </row>
    <row r="501" spans="1:3" x14ac:dyDescent="0.25">
      <c r="A501" s="10">
        <v>2.9600000000000001E-2</v>
      </c>
      <c r="B501" s="10">
        <v>18</v>
      </c>
      <c r="C501" s="10">
        <v>-0.17199999999999999</v>
      </c>
    </row>
    <row r="502" spans="1:3" x14ac:dyDescent="0.25">
      <c r="A502" s="10">
        <v>2.9700000000000001E-2</v>
      </c>
      <c r="B502" s="10">
        <v>16.8</v>
      </c>
      <c r="C502" s="10">
        <v>-0.16800000000000001</v>
      </c>
    </row>
    <row r="503" spans="1:3" x14ac:dyDescent="0.25">
      <c r="A503" s="10">
        <v>2.98E-2</v>
      </c>
      <c r="B503" s="10">
        <v>16.8</v>
      </c>
      <c r="C503" s="10">
        <v>-0.17</v>
      </c>
    </row>
    <row r="504" spans="1:3" x14ac:dyDescent="0.25">
      <c r="A504" s="10">
        <v>2.9899999999999999E-2</v>
      </c>
      <c r="B504" s="10">
        <v>15.2</v>
      </c>
      <c r="C504" s="10">
        <v>-0.16600000000000001</v>
      </c>
    </row>
    <row r="505" spans="1:3" x14ac:dyDescent="0.25">
      <c r="A505" s="10">
        <v>0.03</v>
      </c>
      <c r="B505" s="10">
        <v>15.2</v>
      </c>
      <c r="C505" s="10">
        <v>-0.16400000000000001</v>
      </c>
    </row>
    <row r="506" spans="1:3" x14ac:dyDescent="0.25">
      <c r="A506" s="10">
        <v>3.0099999999999998E-2</v>
      </c>
      <c r="B506" s="10">
        <v>13.6</v>
      </c>
      <c r="C506" s="10">
        <v>-0.16</v>
      </c>
    </row>
    <row r="507" spans="1:3" x14ac:dyDescent="0.25">
      <c r="A507" s="10">
        <v>3.0200000000000001E-2</v>
      </c>
      <c r="B507" s="10">
        <v>13.2</v>
      </c>
      <c r="C507" s="10">
        <v>-0.16200000000000001</v>
      </c>
    </row>
    <row r="508" spans="1:3" x14ac:dyDescent="0.25">
      <c r="A508" s="10">
        <v>3.0300000000000001E-2</v>
      </c>
      <c r="B508" s="10">
        <v>12</v>
      </c>
      <c r="C508" s="10">
        <v>-0.156</v>
      </c>
    </row>
    <row r="509" spans="1:3" x14ac:dyDescent="0.25">
      <c r="A509" s="10">
        <v>3.04E-2</v>
      </c>
      <c r="B509" s="10">
        <v>11.6</v>
      </c>
      <c r="C509" s="10">
        <v>-0.156</v>
      </c>
    </row>
    <row r="510" spans="1:3" x14ac:dyDescent="0.25">
      <c r="A510" s="10">
        <v>3.0499999999999999E-2</v>
      </c>
      <c r="B510" s="10">
        <v>10</v>
      </c>
      <c r="C510" s="10">
        <v>-0.14799999999999999</v>
      </c>
    </row>
    <row r="511" spans="1:3" x14ac:dyDescent="0.25">
      <c r="A511" s="10">
        <v>3.0599999999999999E-2</v>
      </c>
      <c r="B511" s="10">
        <v>10</v>
      </c>
      <c r="C511" s="10">
        <v>-0.14799999999999999</v>
      </c>
    </row>
    <row r="512" spans="1:3" x14ac:dyDescent="0.25">
      <c r="A512" s="10">
        <v>3.0700000000000002E-2</v>
      </c>
      <c r="B512" s="10">
        <v>8.4</v>
      </c>
      <c r="C512" s="10">
        <v>-0.14199999999999999</v>
      </c>
    </row>
    <row r="513" spans="1:3" x14ac:dyDescent="0.25">
      <c r="A513" s="10">
        <v>3.0800000000000001E-2</v>
      </c>
      <c r="B513" s="10">
        <v>8.4</v>
      </c>
      <c r="C513" s="10">
        <v>-0.14199999999999999</v>
      </c>
    </row>
    <row r="514" spans="1:3" x14ac:dyDescent="0.25">
      <c r="A514" s="10">
        <v>3.09E-2</v>
      </c>
      <c r="B514" s="10">
        <v>6.8</v>
      </c>
      <c r="C514" s="10">
        <v>-0.13400000000000001</v>
      </c>
    </row>
    <row r="515" spans="1:3" x14ac:dyDescent="0.25">
      <c r="A515" s="10">
        <v>3.1E-2</v>
      </c>
      <c r="B515" s="10">
        <v>6.4</v>
      </c>
      <c r="C515" s="10">
        <v>-0.13400000000000001</v>
      </c>
    </row>
    <row r="516" spans="1:3" x14ac:dyDescent="0.25">
      <c r="A516" s="10">
        <v>3.1099999999999999E-2</v>
      </c>
      <c r="B516" s="10">
        <v>4.8</v>
      </c>
      <c r="C516" s="10">
        <v>-0.126</v>
      </c>
    </row>
    <row r="517" spans="1:3" x14ac:dyDescent="0.25">
      <c r="A517" s="10">
        <v>3.1199999999999999E-2</v>
      </c>
      <c r="B517" s="10">
        <v>4.8</v>
      </c>
      <c r="C517" s="10">
        <v>-0.126</v>
      </c>
    </row>
    <row r="518" spans="1:3" x14ac:dyDescent="0.25">
      <c r="A518" s="10">
        <v>3.1300000000000001E-2</v>
      </c>
      <c r="B518" s="10">
        <v>3.2</v>
      </c>
      <c r="C518" s="10">
        <v>-0.11600000000000001</v>
      </c>
    </row>
    <row r="519" spans="1:3" x14ac:dyDescent="0.25">
      <c r="A519" s="10">
        <v>3.1399999999999997E-2</v>
      </c>
      <c r="B519" s="10">
        <v>2.8</v>
      </c>
      <c r="C519" s="10">
        <v>-0.11600000000000001</v>
      </c>
    </row>
    <row r="520" spans="1:3" x14ac:dyDescent="0.25">
      <c r="A520" s="10">
        <v>3.15E-2</v>
      </c>
      <c r="B520" s="10">
        <v>1.2</v>
      </c>
      <c r="C520" s="10">
        <v>-0.108</v>
      </c>
    </row>
    <row r="521" spans="1:3" x14ac:dyDescent="0.25">
      <c r="A521" s="10">
        <v>3.1600000000000003E-2</v>
      </c>
      <c r="B521" s="10">
        <v>1.2</v>
      </c>
      <c r="C521" s="10">
        <v>-0.106</v>
      </c>
    </row>
    <row r="522" spans="1:3" x14ac:dyDescent="0.25">
      <c r="A522" s="10">
        <v>3.1699999999999999E-2</v>
      </c>
      <c r="B522" s="10">
        <v>-1.2</v>
      </c>
      <c r="C522" s="10">
        <v>-9.8000000000000004E-2</v>
      </c>
    </row>
    <row r="523" spans="1:3" x14ac:dyDescent="0.25">
      <c r="A523" s="10">
        <v>3.1800000000000002E-2</v>
      </c>
      <c r="B523" s="10">
        <v>-1.6</v>
      </c>
      <c r="C523" s="10">
        <v>-9.6000000000000002E-2</v>
      </c>
    </row>
    <row r="524" spans="1:3" x14ac:dyDescent="0.25">
      <c r="A524" s="10">
        <v>3.1899999999999998E-2</v>
      </c>
      <c r="B524" s="10">
        <v>-3.2</v>
      </c>
      <c r="C524" s="10">
        <v>-8.5999999999999993E-2</v>
      </c>
    </row>
    <row r="525" spans="1:3" x14ac:dyDescent="0.25">
      <c r="A525" s="10">
        <v>3.2000000000000001E-2</v>
      </c>
      <c r="B525" s="10">
        <v>-2.8</v>
      </c>
      <c r="C525" s="10">
        <v>-8.4000000000000005E-2</v>
      </c>
    </row>
    <row r="526" spans="1:3" x14ac:dyDescent="0.25">
      <c r="A526" s="10">
        <v>3.2099999999999997E-2</v>
      </c>
      <c r="B526" s="10">
        <v>-4.8</v>
      </c>
      <c r="C526" s="10">
        <v>-7.3999999999999996E-2</v>
      </c>
    </row>
    <row r="527" spans="1:3" x14ac:dyDescent="0.25">
      <c r="A527" s="10">
        <v>3.2199999999999999E-2</v>
      </c>
      <c r="B527" s="10">
        <v>-5.2</v>
      </c>
      <c r="C527" s="10">
        <v>-7.3999999999999996E-2</v>
      </c>
    </row>
    <row r="528" spans="1:3" x14ac:dyDescent="0.25">
      <c r="A528" s="10">
        <v>3.2300000000000002E-2</v>
      </c>
      <c r="B528" s="10">
        <v>-6.4</v>
      </c>
      <c r="C528" s="10">
        <v>-6.2E-2</v>
      </c>
    </row>
    <row r="529" spans="1:3" x14ac:dyDescent="0.25">
      <c r="A529" s="10">
        <v>3.2399999999999998E-2</v>
      </c>
      <c r="B529" s="10">
        <v>-6.4</v>
      </c>
      <c r="C529" s="10">
        <v>-6.2E-2</v>
      </c>
    </row>
    <row r="530" spans="1:3" x14ac:dyDescent="0.25">
      <c r="A530" s="10">
        <v>3.2500000000000001E-2</v>
      </c>
      <c r="B530" s="10">
        <v>-8.4</v>
      </c>
      <c r="C530" s="10">
        <v>-0.05</v>
      </c>
    </row>
    <row r="531" spans="1:3" x14ac:dyDescent="0.25">
      <c r="A531" s="10">
        <v>3.2599999999999997E-2</v>
      </c>
      <c r="B531" s="10">
        <v>-8.4</v>
      </c>
      <c r="C531" s="10">
        <v>-0.05</v>
      </c>
    </row>
    <row r="532" spans="1:3" x14ac:dyDescent="0.25">
      <c r="A532" s="10">
        <v>3.27E-2</v>
      </c>
      <c r="B532" s="10">
        <v>-10</v>
      </c>
      <c r="C532" s="10">
        <v>-3.7999999999999999E-2</v>
      </c>
    </row>
    <row r="533" spans="1:3" x14ac:dyDescent="0.25">
      <c r="A533" s="10">
        <v>3.2800000000000003E-2</v>
      </c>
      <c r="B533" s="10">
        <v>-10</v>
      </c>
      <c r="C533" s="10">
        <v>-3.7999999999999999E-2</v>
      </c>
    </row>
    <row r="534" spans="1:3" x14ac:dyDescent="0.25">
      <c r="A534" s="10">
        <v>3.2899999999999999E-2</v>
      </c>
      <c r="B534" s="10">
        <v>-11.6</v>
      </c>
      <c r="C534" s="10">
        <v>-2.5999999999999999E-2</v>
      </c>
    </row>
    <row r="535" spans="1:3" x14ac:dyDescent="0.25">
      <c r="A535" s="10">
        <v>3.3000000000000002E-2</v>
      </c>
      <c r="B535" s="10">
        <v>-11.6</v>
      </c>
      <c r="C535" s="10">
        <v>-2.5999999999999999E-2</v>
      </c>
    </row>
    <row r="536" spans="1:3" x14ac:dyDescent="0.25">
      <c r="A536" s="10">
        <v>3.3099999999999997E-2</v>
      </c>
      <c r="B536" s="10">
        <v>-13.2</v>
      </c>
      <c r="C536" s="10">
        <v>-1.2E-2</v>
      </c>
    </row>
    <row r="537" spans="1:3" x14ac:dyDescent="0.25">
      <c r="A537" s="10">
        <v>3.32E-2</v>
      </c>
      <c r="B537" s="10">
        <v>-13.2</v>
      </c>
      <c r="C537" s="10">
        <v>-1.2E-2</v>
      </c>
    </row>
    <row r="538" spans="1:3" x14ac:dyDescent="0.25">
      <c r="A538" s="10">
        <v>3.3300000000000003E-2</v>
      </c>
      <c r="B538" s="10">
        <v>-14.8</v>
      </c>
      <c r="C538" s="10">
        <v>2E-3</v>
      </c>
    </row>
    <row r="539" spans="1:3" x14ac:dyDescent="0.25">
      <c r="A539" s="10">
        <v>3.3399999999999999E-2</v>
      </c>
      <c r="B539" s="10">
        <v>-14.8</v>
      </c>
      <c r="C539" s="10">
        <v>2E-3</v>
      </c>
    </row>
    <row r="540" spans="1:3" x14ac:dyDescent="0.25">
      <c r="A540" s="10">
        <v>3.3500000000000002E-2</v>
      </c>
      <c r="B540" s="10">
        <v>-16.399999999999999</v>
      </c>
      <c r="C540" s="10">
        <v>1.4E-2</v>
      </c>
    </row>
    <row r="541" spans="1:3" x14ac:dyDescent="0.25">
      <c r="A541" s="10">
        <v>3.3599999999999998E-2</v>
      </c>
      <c r="B541" s="10">
        <v>-16.399999999999999</v>
      </c>
      <c r="C541" s="10">
        <v>1.4E-2</v>
      </c>
    </row>
    <row r="542" spans="1:3" x14ac:dyDescent="0.25">
      <c r="A542" s="10">
        <v>3.3700000000000001E-2</v>
      </c>
      <c r="B542" s="10">
        <v>-17.600000000000001</v>
      </c>
      <c r="C542" s="10">
        <v>2.8000000000000001E-2</v>
      </c>
    </row>
    <row r="543" spans="1:3" x14ac:dyDescent="0.25">
      <c r="A543" s="10">
        <v>3.3799999999999997E-2</v>
      </c>
      <c r="B543" s="10">
        <v>-18</v>
      </c>
      <c r="C543" s="10">
        <v>2.8000000000000001E-2</v>
      </c>
    </row>
    <row r="544" spans="1:3" x14ac:dyDescent="0.25">
      <c r="A544" s="10">
        <v>3.39E-2</v>
      </c>
      <c r="B544" s="10">
        <v>-19.2</v>
      </c>
      <c r="C544" s="10">
        <v>0.04</v>
      </c>
    </row>
    <row r="545" spans="1:3" x14ac:dyDescent="0.25">
      <c r="A545" s="10">
        <v>3.4000000000000002E-2</v>
      </c>
      <c r="B545" s="10">
        <v>-19.2</v>
      </c>
      <c r="C545" s="10">
        <v>4.2000000000000003E-2</v>
      </c>
    </row>
    <row r="546" spans="1:3" x14ac:dyDescent="0.25">
      <c r="A546" s="10">
        <v>3.4099999999999998E-2</v>
      </c>
      <c r="B546" s="10">
        <v>-20.399999999999999</v>
      </c>
      <c r="C546" s="10">
        <v>5.3999999999999999E-2</v>
      </c>
    </row>
    <row r="547" spans="1:3" x14ac:dyDescent="0.25">
      <c r="A547" s="10">
        <v>3.4200000000000001E-2</v>
      </c>
      <c r="B547" s="10">
        <v>-20.399999999999999</v>
      </c>
      <c r="C547" s="10">
        <v>5.3999999999999999E-2</v>
      </c>
    </row>
    <row r="548" spans="1:3" x14ac:dyDescent="0.25">
      <c r="A548" s="10">
        <v>3.4299999999999997E-2</v>
      </c>
      <c r="B548" s="10">
        <v>-21.2</v>
      </c>
      <c r="C548" s="10">
        <v>6.59E-2</v>
      </c>
    </row>
    <row r="549" spans="1:3" x14ac:dyDescent="0.25">
      <c r="A549" s="10">
        <v>3.44E-2</v>
      </c>
      <c r="B549" s="10">
        <v>-21.6</v>
      </c>
      <c r="C549" s="10">
        <v>6.8000000000000005E-2</v>
      </c>
    </row>
    <row r="550" spans="1:3" x14ac:dyDescent="0.25">
      <c r="A550" s="10">
        <v>3.4500000000000003E-2</v>
      </c>
      <c r="B550" s="10">
        <v>-22</v>
      </c>
      <c r="C550" s="10">
        <v>7.8E-2</v>
      </c>
    </row>
    <row r="551" spans="1:3" x14ac:dyDescent="0.25">
      <c r="A551" s="10">
        <v>3.4599999999999999E-2</v>
      </c>
      <c r="B551" s="10">
        <v>-22</v>
      </c>
      <c r="C551" s="10">
        <v>7.8E-2</v>
      </c>
    </row>
    <row r="552" spans="1:3" x14ac:dyDescent="0.25">
      <c r="A552" s="10">
        <v>3.4700000000000002E-2</v>
      </c>
      <c r="B552" s="10">
        <v>-23.2</v>
      </c>
      <c r="C552" s="10">
        <v>8.7900000000000006E-2</v>
      </c>
    </row>
    <row r="553" spans="1:3" x14ac:dyDescent="0.25">
      <c r="A553" s="10">
        <v>3.4799999999999998E-2</v>
      </c>
      <c r="B553" s="10">
        <v>-22.8</v>
      </c>
      <c r="C553" s="10">
        <v>0.09</v>
      </c>
    </row>
    <row r="554" spans="1:3" x14ac:dyDescent="0.25">
      <c r="A554" s="10">
        <v>3.49E-2</v>
      </c>
      <c r="B554" s="10">
        <v>-23.6</v>
      </c>
      <c r="C554" s="10">
        <v>0.1</v>
      </c>
    </row>
    <row r="555" spans="1:3" x14ac:dyDescent="0.25">
      <c r="A555" s="10">
        <v>3.5000000000000003E-2</v>
      </c>
      <c r="B555" s="10">
        <v>-23.6</v>
      </c>
      <c r="C555" s="10">
        <v>0.1</v>
      </c>
    </row>
    <row r="556" spans="1:3" x14ac:dyDescent="0.25">
      <c r="A556" s="10">
        <v>3.5099999999999999E-2</v>
      </c>
      <c r="B556" s="10">
        <v>-24</v>
      </c>
      <c r="C556" s="10">
        <v>0.11</v>
      </c>
    </row>
    <row r="557" spans="1:3" x14ac:dyDescent="0.25">
      <c r="A557" s="10">
        <v>3.5200000000000002E-2</v>
      </c>
      <c r="B557" s="10">
        <v>-24</v>
      </c>
      <c r="C557" s="10">
        <v>0.11</v>
      </c>
    </row>
    <row r="558" spans="1:3" x14ac:dyDescent="0.25">
      <c r="A558" s="10">
        <v>3.5299999999999998E-2</v>
      </c>
      <c r="B558" s="10">
        <v>-24.4</v>
      </c>
      <c r="C558" s="10">
        <v>0.12</v>
      </c>
    </row>
    <row r="559" spans="1:3" x14ac:dyDescent="0.25">
      <c r="A559" s="10">
        <v>3.5400000000000001E-2</v>
      </c>
      <c r="B559" s="10">
        <v>-24.4</v>
      </c>
      <c r="C559" s="10">
        <v>0.12</v>
      </c>
    </row>
    <row r="560" spans="1:3" x14ac:dyDescent="0.25">
      <c r="A560" s="10">
        <v>3.5499999999999997E-2</v>
      </c>
      <c r="B560" s="10">
        <v>-24</v>
      </c>
      <c r="C560" s="10">
        <v>0.128</v>
      </c>
    </row>
    <row r="561" spans="1:3" x14ac:dyDescent="0.25">
      <c r="A561" s="10">
        <v>3.56E-2</v>
      </c>
      <c r="B561" s="10">
        <v>-24.4</v>
      </c>
      <c r="C561" s="10">
        <v>0.128</v>
      </c>
    </row>
    <row r="562" spans="1:3" x14ac:dyDescent="0.25">
      <c r="A562" s="10">
        <v>3.5700000000000003E-2</v>
      </c>
      <c r="B562" s="10">
        <v>-24.4</v>
      </c>
      <c r="C562" s="10">
        <v>0.13400000000000001</v>
      </c>
    </row>
    <row r="563" spans="1:3" x14ac:dyDescent="0.25">
      <c r="A563" s="10">
        <v>3.5799999999999998E-2</v>
      </c>
      <c r="B563" s="10">
        <v>-24.4</v>
      </c>
      <c r="C563" s="10">
        <v>0.13600000000000001</v>
      </c>
    </row>
    <row r="564" spans="1:3" x14ac:dyDescent="0.25">
      <c r="A564" s="10">
        <v>3.5900000000000001E-2</v>
      </c>
      <c r="B564" s="10">
        <v>-24.4</v>
      </c>
      <c r="C564" s="10">
        <v>0.14199999999999999</v>
      </c>
    </row>
    <row r="565" spans="1:3" x14ac:dyDescent="0.25">
      <c r="A565" s="10">
        <v>3.5999999999999997E-2</v>
      </c>
      <c r="B565" s="10">
        <v>-24.4</v>
      </c>
      <c r="C565" s="10">
        <v>0.14399999999999999</v>
      </c>
    </row>
    <row r="566" spans="1:3" x14ac:dyDescent="0.25">
      <c r="A566" s="10">
        <v>3.61E-2</v>
      </c>
      <c r="B566" s="10">
        <v>-24</v>
      </c>
      <c r="C566" s="10">
        <v>0.15</v>
      </c>
    </row>
    <row r="567" spans="1:3" x14ac:dyDescent="0.25">
      <c r="A567" s="10">
        <v>3.6200000000000003E-2</v>
      </c>
      <c r="B567" s="10">
        <v>-24.4</v>
      </c>
      <c r="C567" s="10">
        <v>0.15</v>
      </c>
    </row>
    <row r="568" spans="1:3" x14ac:dyDescent="0.25">
      <c r="A568" s="10">
        <v>3.6299999999999999E-2</v>
      </c>
      <c r="B568" s="10">
        <v>-24</v>
      </c>
      <c r="C568" s="10">
        <v>0.156</v>
      </c>
    </row>
    <row r="569" spans="1:3" x14ac:dyDescent="0.25">
      <c r="A569" s="10">
        <v>3.6400000000000002E-2</v>
      </c>
      <c r="B569" s="10">
        <v>-24</v>
      </c>
      <c r="C569" s="10">
        <v>0.156</v>
      </c>
    </row>
    <row r="570" spans="1:3" x14ac:dyDescent="0.25">
      <c r="A570" s="10">
        <v>3.6499999999999998E-2</v>
      </c>
      <c r="B570" s="10">
        <v>-24.4</v>
      </c>
      <c r="C570" s="10">
        <v>0.16</v>
      </c>
    </row>
    <row r="571" spans="1:3" x14ac:dyDescent="0.25">
      <c r="A571" s="10">
        <v>3.6600000000000001E-2</v>
      </c>
      <c r="B571" s="10">
        <v>-24</v>
      </c>
      <c r="C571" s="10">
        <v>0.16</v>
      </c>
    </row>
    <row r="572" spans="1:3" x14ac:dyDescent="0.25">
      <c r="A572" s="10">
        <v>3.6700000000000003E-2</v>
      </c>
      <c r="B572" s="10">
        <v>-24.4</v>
      </c>
      <c r="C572" s="10">
        <v>0.16400000000000001</v>
      </c>
    </row>
    <row r="573" spans="1:3" x14ac:dyDescent="0.25">
      <c r="A573" s="10">
        <v>3.6799999999999999E-2</v>
      </c>
      <c r="B573" s="10">
        <v>-24</v>
      </c>
      <c r="C573" s="10">
        <v>0.16400000000000001</v>
      </c>
    </row>
    <row r="574" spans="1:3" x14ac:dyDescent="0.25">
      <c r="A574" s="10">
        <v>3.6900000000000002E-2</v>
      </c>
      <c r="B574" s="10">
        <v>-22.8</v>
      </c>
      <c r="C574" s="10">
        <v>0.16800000000000001</v>
      </c>
    </row>
    <row r="575" spans="1:3" x14ac:dyDescent="0.25">
      <c r="A575" s="10">
        <v>3.6999999999999998E-2</v>
      </c>
      <c r="B575" s="10">
        <v>-22.8</v>
      </c>
      <c r="C575" s="10">
        <v>0.16800000000000001</v>
      </c>
    </row>
    <row r="576" spans="1:3" x14ac:dyDescent="0.25">
      <c r="A576" s="10">
        <v>3.7100000000000001E-2</v>
      </c>
      <c r="B576" s="10">
        <v>-22</v>
      </c>
      <c r="C576" s="10">
        <v>0.17</v>
      </c>
    </row>
    <row r="577" spans="1:3" x14ac:dyDescent="0.25">
      <c r="A577" s="10">
        <v>3.7199999999999997E-2</v>
      </c>
      <c r="B577" s="10">
        <v>-22</v>
      </c>
      <c r="C577" s="10">
        <v>0.17</v>
      </c>
    </row>
    <row r="578" spans="1:3" x14ac:dyDescent="0.25">
      <c r="A578" s="10">
        <v>3.73E-2</v>
      </c>
      <c r="B578" s="10">
        <v>-20.8</v>
      </c>
      <c r="C578" s="10">
        <v>0.16800000000000001</v>
      </c>
    </row>
    <row r="579" spans="1:3" x14ac:dyDescent="0.25">
      <c r="A579" s="10">
        <v>3.7400000000000003E-2</v>
      </c>
      <c r="B579" s="10">
        <v>-21.2</v>
      </c>
      <c r="C579" s="10">
        <v>0.17</v>
      </c>
    </row>
    <row r="580" spans="1:3" x14ac:dyDescent="0.25">
      <c r="A580" s="10">
        <v>3.7499999999999999E-2</v>
      </c>
      <c r="B580" s="10">
        <v>-20.399999999999999</v>
      </c>
      <c r="C580" s="10">
        <v>0.17199999999999999</v>
      </c>
    </row>
    <row r="581" spans="1:3" x14ac:dyDescent="0.25">
      <c r="A581" s="10">
        <v>3.7600000000000001E-2</v>
      </c>
      <c r="B581" s="10">
        <v>-20</v>
      </c>
      <c r="C581" s="10">
        <v>0.17</v>
      </c>
    </row>
    <row r="582" spans="1:3" x14ac:dyDescent="0.25">
      <c r="A582" s="10">
        <v>3.7699999999999997E-2</v>
      </c>
      <c r="B582" s="10">
        <v>-19.2</v>
      </c>
      <c r="C582" s="10">
        <v>0.17199999999999999</v>
      </c>
    </row>
    <row r="583" spans="1:3" x14ac:dyDescent="0.25">
      <c r="A583" s="10">
        <v>3.78E-2</v>
      </c>
      <c r="B583" s="10">
        <v>-19.2</v>
      </c>
      <c r="C583" s="10">
        <v>0.17</v>
      </c>
    </row>
    <row r="584" spans="1:3" x14ac:dyDescent="0.25">
      <c r="A584" s="10">
        <v>3.7900000000000003E-2</v>
      </c>
      <c r="B584" s="10">
        <v>-18</v>
      </c>
      <c r="C584" s="10">
        <v>0.16800000000000001</v>
      </c>
    </row>
    <row r="585" spans="1:3" x14ac:dyDescent="0.25">
      <c r="A585" s="10">
        <v>3.7999999999999999E-2</v>
      </c>
      <c r="B585" s="10">
        <v>-18</v>
      </c>
      <c r="C585" s="10">
        <v>0.16800000000000001</v>
      </c>
    </row>
    <row r="586" spans="1:3" x14ac:dyDescent="0.25">
      <c r="A586" s="10">
        <v>3.8100000000000002E-2</v>
      </c>
      <c r="B586" s="10">
        <v>-16.399999999999999</v>
      </c>
      <c r="C586" s="10">
        <v>0.16600000000000001</v>
      </c>
    </row>
    <row r="587" spans="1:3" x14ac:dyDescent="0.25">
      <c r="A587" s="10">
        <v>3.8199999999999998E-2</v>
      </c>
      <c r="B587" s="10">
        <v>-16.399999999999999</v>
      </c>
      <c r="C587" s="10">
        <v>0.16600000000000001</v>
      </c>
    </row>
    <row r="588" spans="1:3" x14ac:dyDescent="0.25">
      <c r="A588" s="10">
        <v>3.8300000000000001E-2</v>
      </c>
      <c r="B588" s="10">
        <v>-14.8</v>
      </c>
      <c r="C588" s="10">
        <v>0.16200000000000001</v>
      </c>
    </row>
    <row r="589" spans="1:3" x14ac:dyDescent="0.25">
      <c r="A589" s="10">
        <v>3.8399999999999997E-2</v>
      </c>
      <c r="B589" s="10">
        <v>-14.8</v>
      </c>
      <c r="C589" s="10">
        <v>0.16400000000000001</v>
      </c>
    </row>
    <row r="590" spans="1:3" x14ac:dyDescent="0.25">
      <c r="A590" s="10">
        <v>3.85E-2</v>
      </c>
      <c r="B590" s="10">
        <v>-13.2</v>
      </c>
      <c r="C590" s="10">
        <v>0.158</v>
      </c>
    </row>
    <row r="591" spans="1:3" x14ac:dyDescent="0.25">
      <c r="A591" s="10">
        <v>3.8600000000000002E-2</v>
      </c>
      <c r="B591" s="10">
        <v>-13.2</v>
      </c>
      <c r="C591" s="10">
        <v>0.158</v>
      </c>
    </row>
    <row r="592" spans="1:3" x14ac:dyDescent="0.25">
      <c r="A592" s="10">
        <v>3.8699999999999998E-2</v>
      </c>
      <c r="B592" s="10">
        <v>-11.6</v>
      </c>
      <c r="C592" s="10">
        <v>0.154</v>
      </c>
    </row>
    <row r="593" spans="1:3" x14ac:dyDescent="0.25">
      <c r="A593" s="10">
        <v>3.8800000000000001E-2</v>
      </c>
      <c r="B593" s="10">
        <v>-11.2</v>
      </c>
      <c r="C593" s="10">
        <v>0.152</v>
      </c>
    </row>
    <row r="594" spans="1:3" x14ac:dyDescent="0.25">
      <c r="A594" s="10">
        <v>3.8899999999999997E-2</v>
      </c>
      <c r="B594" s="10">
        <v>-9.6</v>
      </c>
      <c r="C594" s="10">
        <v>0.14799999999999999</v>
      </c>
    </row>
    <row r="595" spans="1:3" x14ac:dyDescent="0.25">
      <c r="A595" s="10">
        <v>3.9E-2</v>
      </c>
      <c r="B595" s="10">
        <v>-9.6</v>
      </c>
      <c r="C595" s="10">
        <v>0.14599999999999999</v>
      </c>
    </row>
    <row r="596" spans="1:3" x14ac:dyDescent="0.25">
      <c r="A596" s="10">
        <v>3.9100000000000003E-2</v>
      </c>
      <c r="B596" s="10">
        <v>-8</v>
      </c>
      <c r="C596" s="10">
        <v>0.14000000000000001</v>
      </c>
    </row>
    <row r="597" spans="1:3" x14ac:dyDescent="0.25">
      <c r="A597" s="10">
        <v>3.9199999999999999E-2</v>
      </c>
      <c r="B597" s="10">
        <v>-7.6</v>
      </c>
      <c r="C597" s="10">
        <v>0.13800000000000001</v>
      </c>
    </row>
    <row r="598" spans="1:3" x14ac:dyDescent="0.25">
      <c r="A598" s="10">
        <v>3.9300000000000002E-2</v>
      </c>
      <c r="B598" s="10">
        <v>-6.4</v>
      </c>
      <c r="C598" s="10">
        <v>0.13200000000000001</v>
      </c>
    </row>
    <row r="599" spans="1:3" x14ac:dyDescent="0.25">
      <c r="A599" s="10">
        <v>3.9399999999999998E-2</v>
      </c>
      <c r="B599" s="10">
        <v>-6</v>
      </c>
      <c r="C599" s="10">
        <v>0.13</v>
      </c>
    </row>
    <row r="600" spans="1:3" x14ac:dyDescent="0.25">
      <c r="A600" s="10">
        <v>3.95E-2</v>
      </c>
      <c r="B600" s="10">
        <v>-4.4000000000000004</v>
      </c>
      <c r="C600" s="10">
        <v>0.124</v>
      </c>
    </row>
    <row r="601" spans="1:3" x14ac:dyDescent="0.25">
      <c r="A601" s="10">
        <v>3.9600000000000003E-2</v>
      </c>
      <c r="B601" s="10">
        <v>-4</v>
      </c>
      <c r="C601" s="10">
        <v>0.122</v>
      </c>
    </row>
    <row r="602" spans="1:3" x14ac:dyDescent="0.25">
      <c r="A602" s="10">
        <v>3.9699999999999999E-2</v>
      </c>
      <c r="B602" s="10">
        <v>-2.4</v>
      </c>
      <c r="C602" s="10">
        <v>0.112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02"/>
  <sheetViews>
    <sheetView workbookViewId="0">
      <selection activeCell="F1" sqref="F1:F4"/>
    </sheetView>
  </sheetViews>
  <sheetFormatPr defaultRowHeight="15" x14ac:dyDescent="0.25"/>
  <cols>
    <col min="1" max="4" width="9.28515625" style="10" bestFit="1" customWidth="1"/>
    <col min="5" max="5" width="9.5703125" style="10" bestFit="1" customWidth="1"/>
    <col min="6" max="6" width="10.85546875" style="10" customWidth="1"/>
    <col min="7" max="7" width="9.28515625" style="10" bestFit="1" customWidth="1"/>
  </cols>
  <sheetData>
    <row r="1" spans="1:8" x14ac:dyDescent="0.25">
      <c r="A1" s="10" t="s">
        <v>48</v>
      </c>
      <c r="B1" s="10" t="s">
        <v>47</v>
      </c>
      <c r="C1" s="10" t="s">
        <v>46</v>
      </c>
      <c r="F1" s="10" t="s">
        <v>54</v>
      </c>
      <c r="G1" s="10">
        <f>G2*G3</f>
        <v>28.661888428645533</v>
      </c>
      <c r="H1" t="s">
        <v>24</v>
      </c>
    </row>
    <row r="2" spans="1:8" x14ac:dyDescent="0.25">
      <c r="A2" s="10" t="s">
        <v>45</v>
      </c>
      <c r="B2" s="10" t="s">
        <v>52</v>
      </c>
      <c r="C2" s="10" t="s">
        <v>53</v>
      </c>
      <c r="D2" s="10" t="s">
        <v>22</v>
      </c>
      <c r="E2" s="10" t="s">
        <v>27</v>
      </c>
      <c r="F2" s="10" t="s">
        <v>25</v>
      </c>
      <c r="G2" s="10">
        <f>SQRT(AVERAGE(E3:E169))</f>
        <v>19.272603690525269</v>
      </c>
      <c r="H2" t="s">
        <v>28</v>
      </c>
    </row>
    <row r="3" spans="1:8" x14ac:dyDescent="0.25">
      <c r="A3" s="10">
        <v>-2.0199999999999999E-2</v>
      </c>
      <c r="B3" s="10">
        <v>17.600000000000001</v>
      </c>
      <c r="C3" s="10">
        <v>-0.182</v>
      </c>
      <c r="D3" s="10">
        <f t="shared" ref="D3:D66" si="0">ABS(B3*C3)</f>
        <v>3.2032000000000003</v>
      </c>
      <c r="E3" s="10">
        <f t="shared" ref="E3:E66" si="1">B3*B3</f>
        <v>309.76000000000005</v>
      </c>
      <c r="F3" s="10" t="s">
        <v>26</v>
      </c>
      <c r="G3" s="10">
        <f>SQRT(AVERAGE(D3:D169))</f>
        <v>1.4871829924431119</v>
      </c>
      <c r="H3" t="s">
        <v>28</v>
      </c>
    </row>
    <row r="4" spans="1:8" x14ac:dyDescent="0.25">
      <c r="A4" s="10">
        <v>-2.01E-2</v>
      </c>
      <c r="B4" s="10">
        <v>16</v>
      </c>
      <c r="C4" s="10">
        <v>-0.17799999999999999</v>
      </c>
      <c r="D4" s="10">
        <f t="shared" si="0"/>
        <v>2.8479999999999999</v>
      </c>
      <c r="E4" s="10">
        <f t="shared" si="1"/>
        <v>256</v>
      </c>
      <c r="F4" s="10" t="s">
        <v>49</v>
      </c>
      <c r="G4" s="10">
        <f ca="1">VALUE(MID(G6,1+FIND("-",G6),3))</f>
        <v>5.5</v>
      </c>
      <c r="H4" t="s">
        <v>50</v>
      </c>
    </row>
    <row r="5" spans="1:8" x14ac:dyDescent="0.25">
      <c r="A5" s="10">
        <v>-0.02</v>
      </c>
      <c r="B5" s="10">
        <v>16</v>
      </c>
      <c r="C5" s="10">
        <v>-0.17799999999999999</v>
      </c>
      <c r="D5" s="10">
        <f t="shared" si="0"/>
        <v>2.8479999999999999</v>
      </c>
      <c r="E5" s="10">
        <f t="shared" si="1"/>
        <v>256</v>
      </c>
      <c r="F5" s="10" t="s">
        <v>55</v>
      </c>
      <c r="G5" s="10">
        <f>A169-A3</f>
        <v>1.66E-2</v>
      </c>
    </row>
    <row r="6" spans="1:8" x14ac:dyDescent="0.25">
      <c r="A6" s="10">
        <v>-1.9900000000000001E-2</v>
      </c>
      <c r="B6" s="10">
        <v>14.4</v>
      </c>
      <c r="C6" s="10">
        <v>-0.17399999999999999</v>
      </c>
      <c r="D6" s="10">
        <f t="shared" si="0"/>
        <v>2.5055999999999998</v>
      </c>
      <c r="E6" s="10">
        <f t="shared" si="1"/>
        <v>207.36</v>
      </c>
      <c r="F6" s="10" t="s">
        <v>56</v>
      </c>
      <c r="G6" t="str">
        <f ca="1">MID(CELL("filename",A1),FIND("]",CELL("filename",A1))+1,255)</f>
        <v>Test3-5.5A</v>
      </c>
    </row>
    <row r="7" spans="1:8" x14ac:dyDescent="0.25">
      <c r="A7" s="10">
        <v>-1.9800000000000002E-2</v>
      </c>
      <c r="B7" s="10">
        <v>14.4</v>
      </c>
      <c r="C7" s="10">
        <v>-0.17199999999999999</v>
      </c>
      <c r="D7" s="10">
        <f t="shared" si="0"/>
        <v>2.4767999999999999</v>
      </c>
      <c r="E7" s="10">
        <f t="shared" si="1"/>
        <v>207.36</v>
      </c>
    </row>
    <row r="8" spans="1:8" x14ac:dyDescent="0.25">
      <c r="A8" s="10">
        <v>-1.9699999999999999E-2</v>
      </c>
      <c r="B8" s="10">
        <v>12.4</v>
      </c>
      <c r="C8" s="10">
        <v>-0.16800000000000001</v>
      </c>
      <c r="D8" s="10">
        <f t="shared" si="0"/>
        <v>2.0832000000000002</v>
      </c>
      <c r="E8" s="10">
        <f t="shared" si="1"/>
        <v>153.76000000000002</v>
      </c>
    </row>
    <row r="9" spans="1:8" x14ac:dyDescent="0.25">
      <c r="A9" s="10">
        <v>-1.9599999999999999E-2</v>
      </c>
      <c r="B9" s="10">
        <v>12.4</v>
      </c>
      <c r="C9" s="10">
        <v>-0.16600000000000001</v>
      </c>
      <c r="D9" s="10">
        <f t="shared" si="0"/>
        <v>2.0584000000000002</v>
      </c>
      <c r="E9" s="10">
        <f t="shared" si="1"/>
        <v>153.76000000000002</v>
      </c>
    </row>
    <row r="10" spans="1:8" x14ac:dyDescent="0.25">
      <c r="A10" s="10">
        <v>-1.95E-2</v>
      </c>
      <c r="B10" s="10">
        <v>10.4</v>
      </c>
      <c r="C10" s="10">
        <v>-0.16</v>
      </c>
      <c r="D10" s="10">
        <f t="shared" si="0"/>
        <v>1.6640000000000001</v>
      </c>
      <c r="E10" s="10">
        <f t="shared" si="1"/>
        <v>108.16000000000001</v>
      </c>
    </row>
    <row r="11" spans="1:8" x14ac:dyDescent="0.25">
      <c r="A11" s="10">
        <v>-1.9400000000000001E-2</v>
      </c>
      <c r="B11" s="10">
        <v>10.4</v>
      </c>
      <c r="C11" s="10">
        <v>-0.16</v>
      </c>
      <c r="D11" s="10">
        <f t="shared" si="0"/>
        <v>1.6640000000000001</v>
      </c>
      <c r="E11" s="10">
        <f t="shared" si="1"/>
        <v>108.16000000000001</v>
      </c>
    </row>
    <row r="12" spans="1:8" x14ac:dyDescent="0.25">
      <c r="A12" s="10">
        <v>-1.9300000000000001E-2</v>
      </c>
      <c r="B12" s="10">
        <v>8.8000000000000007</v>
      </c>
      <c r="C12" s="10">
        <v>-0.152</v>
      </c>
      <c r="D12" s="10">
        <f t="shared" si="0"/>
        <v>1.3376000000000001</v>
      </c>
      <c r="E12" s="10">
        <f t="shared" si="1"/>
        <v>77.440000000000012</v>
      </c>
    </row>
    <row r="13" spans="1:8" x14ac:dyDescent="0.25">
      <c r="A13" s="10">
        <v>-1.9199999999999998E-2</v>
      </c>
      <c r="B13" s="10">
        <v>8.4</v>
      </c>
      <c r="C13" s="10">
        <v>-0.152</v>
      </c>
      <c r="D13" s="10">
        <f t="shared" si="0"/>
        <v>1.2767999999999999</v>
      </c>
      <c r="E13" s="10">
        <f t="shared" si="1"/>
        <v>70.56</v>
      </c>
    </row>
    <row r="14" spans="1:8" x14ac:dyDescent="0.25">
      <c r="A14" s="10">
        <v>-1.9099999999999999E-2</v>
      </c>
      <c r="B14" s="10">
        <v>6.8</v>
      </c>
      <c r="C14" s="10">
        <v>-0.14399999999999999</v>
      </c>
      <c r="D14" s="10">
        <f t="shared" si="0"/>
        <v>0.97919999999999985</v>
      </c>
      <c r="E14" s="10">
        <f t="shared" si="1"/>
        <v>46.239999999999995</v>
      </c>
    </row>
    <row r="15" spans="1:8" x14ac:dyDescent="0.25">
      <c r="A15" s="10">
        <v>-1.9E-2</v>
      </c>
      <c r="B15" s="10">
        <v>6.8</v>
      </c>
      <c r="C15" s="10">
        <v>-0.14199999999999999</v>
      </c>
      <c r="D15" s="10">
        <f t="shared" si="0"/>
        <v>0.9655999999999999</v>
      </c>
      <c r="E15" s="10">
        <f t="shared" si="1"/>
        <v>46.239999999999995</v>
      </c>
    </row>
    <row r="16" spans="1:8" x14ac:dyDescent="0.25">
      <c r="A16" s="10">
        <v>-1.89E-2</v>
      </c>
      <c r="B16" s="10">
        <v>4.8</v>
      </c>
      <c r="C16" s="10">
        <v>-0.13400000000000001</v>
      </c>
      <c r="D16" s="10">
        <f t="shared" si="0"/>
        <v>0.64319999999999999</v>
      </c>
      <c r="E16" s="10">
        <f t="shared" si="1"/>
        <v>23.04</v>
      </c>
    </row>
    <row r="17" spans="1:5" x14ac:dyDescent="0.25">
      <c r="A17" s="10">
        <v>-1.8800000000000001E-2</v>
      </c>
      <c r="B17" s="10">
        <v>4.8</v>
      </c>
      <c r="C17" s="10">
        <v>-0.13200000000000001</v>
      </c>
      <c r="D17" s="10">
        <f t="shared" si="0"/>
        <v>0.63360000000000005</v>
      </c>
      <c r="E17" s="10">
        <f t="shared" si="1"/>
        <v>23.04</v>
      </c>
    </row>
    <row r="18" spans="1:5" x14ac:dyDescent="0.25">
      <c r="A18" s="10">
        <v>-1.8700000000000001E-2</v>
      </c>
      <c r="B18" s="10">
        <v>2.8</v>
      </c>
      <c r="C18" s="10">
        <v>-0.124</v>
      </c>
      <c r="D18" s="10">
        <f t="shared" si="0"/>
        <v>0.34719999999999995</v>
      </c>
      <c r="E18" s="10">
        <f t="shared" si="1"/>
        <v>7.839999999999999</v>
      </c>
    </row>
    <row r="19" spans="1:5" x14ac:dyDescent="0.25">
      <c r="A19" s="10">
        <v>-1.8599999999999998E-2</v>
      </c>
      <c r="B19" s="10">
        <v>2.8</v>
      </c>
      <c r="C19" s="10">
        <v>-0.122</v>
      </c>
      <c r="D19" s="10">
        <f t="shared" si="0"/>
        <v>0.34159999999999996</v>
      </c>
      <c r="E19" s="10">
        <f t="shared" si="1"/>
        <v>7.839999999999999</v>
      </c>
    </row>
    <row r="20" spans="1:5" x14ac:dyDescent="0.25">
      <c r="A20" s="10">
        <v>-1.8499999999999999E-2</v>
      </c>
      <c r="B20" s="10">
        <v>0.4</v>
      </c>
      <c r="C20" s="10">
        <v>-0.112</v>
      </c>
      <c r="D20" s="10">
        <f t="shared" si="0"/>
        <v>4.4800000000000006E-2</v>
      </c>
      <c r="E20" s="10">
        <f t="shared" si="1"/>
        <v>0.16000000000000003</v>
      </c>
    </row>
    <row r="21" spans="1:5" x14ac:dyDescent="0.25">
      <c r="A21" s="10">
        <v>-1.84E-2</v>
      </c>
      <c r="B21" s="10">
        <v>0.4</v>
      </c>
      <c r="C21" s="10">
        <v>-0.112</v>
      </c>
      <c r="D21" s="10">
        <f t="shared" si="0"/>
        <v>4.4800000000000006E-2</v>
      </c>
      <c r="E21" s="10">
        <f t="shared" si="1"/>
        <v>0.16000000000000003</v>
      </c>
    </row>
    <row r="22" spans="1:5" x14ac:dyDescent="0.25">
      <c r="A22" s="10">
        <v>-1.83E-2</v>
      </c>
      <c r="B22" s="10">
        <v>-2</v>
      </c>
      <c r="C22" s="10">
        <v>-0.1</v>
      </c>
      <c r="D22" s="10">
        <f t="shared" si="0"/>
        <v>0.2</v>
      </c>
      <c r="E22" s="10">
        <f t="shared" si="1"/>
        <v>4</v>
      </c>
    </row>
    <row r="23" spans="1:5" x14ac:dyDescent="0.25">
      <c r="A23" s="10">
        <v>-1.8200000000000001E-2</v>
      </c>
      <c r="B23" s="10">
        <v>-2</v>
      </c>
      <c r="C23" s="10">
        <v>-0.1</v>
      </c>
      <c r="D23" s="10">
        <f t="shared" si="0"/>
        <v>0.2</v>
      </c>
      <c r="E23" s="10">
        <f t="shared" si="1"/>
        <v>4</v>
      </c>
    </row>
    <row r="24" spans="1:5" x14ac:dyDescent="0.25">
      <c r="A24" s="10">
        <v>-1.8100000000000002E-2</v>
      </c>
      <c r="B24" s="10">
        <v>-3.6</v>
      </c>
      <c r="C24" s="10">
        <v>-0.09</v>
      </c>
      <c r="D24" s="10">
        <f t="shared" si="0"/>
        <v>0.32400000000000001</v>
      </c>
      <c r="E24" s="10">
        <f t="shared" si="1"/>
        <v>12.96</v>
      </c>
    </row>
    <row r="25" spans="1:5" x14ac:dyDescent="0.25">
      <c r="A25" s="10">
        <v>-1.7999999999999999E-2</v>
      </c>
      <c r="B25" s="10">
        <v>-4</v>
      </c>
      <c r="C25" s="10">
        <v>-8.7900000000000006E-2</v>
      </c>
      <c r="D25" s="10">
        <f t="shared" si="0"/>
        <v>0.35160000000000002</v>
      </c>
      <c r="E25" s="10">
        <f t="shared" si="1"/>
        <v>16</v>
      </c>
    </row>
    <row r="26" spans="1:5" x14ac:dyDescent="0.25">
      <c r="A26" s="10">
        <v>-1.7899999999999999E-2</v>
      </c>
      <c r="B26" s="10">
        <v>-5.6</v>
      </c>
      <c r="C26" s="10">
        <v>-7.5899999999999995E-2</v>
      </c>
      <c r="D26" s="10">
        <f t="shared" si="0"/>
        <v>0.42503999999999997</v>
      </c>
      <c r="E26" s="10">
        <f t="shared" si="1"/>
        <v>31.359999999999996</v>
      </c>
    </row>
    <row r="27" spans="1:5" x14ac:dyDescent="0.25">
      <c r="A27" s="10">
        <v>-1.78E-2</v>
      </c>
      <c r="B27" s="10">
        <v>-6</v>
      </c>
      <c r="C27" s="10">
        <v>-7.5899999999999995E-2</v>
      </c>
      <c r="D27" s="10">
        <f t="shared" si="0"/>
        <v>0.45539999999999997</v>
      </c>
      <c r="E27" s="10">
        <f t="shared" si="1"/>
        <v>36</v>
      </c>
    </row>
    <row r="28" spans="1:5" x14ac:dyDescent="0.25">
      <c r="A28" s="10">
        <v>-1.77E-2</v>
      </c>
      <c r="B28" s="10">
        <v>-7.2</v>
      </c>
      <c r="C28" s="10">
        <v>-6.4000000000000001E-2</v>
      </c>
      <c r="D28" s="10">
        <f t="shared" si="0"/>
        <v>0.46080000000000004</v>
      </c>
      <c r="E28" s="10">
        <f t="shared" si="1"/>
        <v>51.84</v>
      </c>
    </row>
    <row r="29" spans="1:5" x14ac:dyDescent="0.25">
      <c r="A29" s="10">
        <v>-1.7600000000000001E-2</v>
      </c>
      <c r="B29" s="10">
        <v>-7.6</v>
      </c>
      <c r="C29" s="10">
        <v>-6.4000000000000001E-2</v>
      </c>
      <c r="D29" s="10">
        <f t="shared" si="0"/>
        <v>0.4864</v>
      </c>
      <c r="E29" s="10">
        <f t="shared" si="1"/>
        <v>57.76</v>
      </c>
    </row>
    <row r="30" spans="1:5" x14ac:dyDescent="0.25">
      <c r="A30" s="10">
        <v>-1.7500000000000002E-2</v>
      </c>
      <c r="B30" s="10">
        <v>-9.1999999999999993</v>
      </c>
      <c r="C30" s="10">
        <v>-5.1999999999999998E-2</v>
      </c>
      <c r="D30" s="10">
        <f t="shared" si="0"/>
        <v>0.47839999999999994</v>
      </c>
      <c r="E30" s="10">
        <f t="shared" si="1"/>
        <v>84.639999999999986</v>
      </c>
    </row>
    <row r="31" spans="1:5" x14ac:dyDescent="0.25">
      <c r="A31" s="10">
        <v>-1.7399999999999999E-2</v>
      </c>
      <c r="B31" s="10">
        <v>-9.1999999999999993</v>
      </c>
      <c r="C31" s="10">
        <v>-0.05</v>
      </c>
      <c r="D31" s="10">
        <f t="shared" si="0"/>
        <v>0.45999999999999996</v>
      </c>
      <c r="E31" s="10">
        <f t="shared" si="1"/>
        <v>84.639999999999986</v>
      </c>
    </row>
    <row r="32" spans="1:5" x14ac:dyDescent="0.25">
      <c r="A32" s="10">
        <v>-1.7299999999999999E-2</v>
      </c>
      <c r="B32" s="10">
        <v>-11.6</v>
      </c>
      <c r="C32" s="10">
        <v>-3.7999999999999999E-2</v>
      </c>
      <c r="D32" s="10">
        <f t="shared" si="0"/>
        <v>0.44079999999999997</v>
      </c>
      <c r="E32" s="10">
        <f t="shared" si="1"/>
        <v>134.56</v>
      </c>
    </row>
    <row r="33" spans="1:5" x14ac:dyDescent="0.25">
      <c r="A33" s="10">
        <v>-1.72E-2</v>
      </c>
      <c r="B33" s="10">
        <v>-11.2</v>
      </c>
      <c r="C33" s="10">
        <v>-3.5999999999999997E-2</v>
      </c>
      <c r="D33" s="10">
        <f t="shared" si="0"/>
        <v>0.40319999999999995</v>
      </c>
      <c r="E33" s="10">
        <f t="shared" si="1"/>
        <v>125.43999999999998</v>
      </c>
    </row>
    <row r="34" spans="1:5" x14ac:dyDescent="0.25">
      <c r="A34" s="10">
        <v>-1.7100000000000001E-2</v>
      </c>
      <c r="B34" s="10">
        <v>-13.2</v>
      </c>
      <c r="C34" s="10">
        <v>-2.4E-2</v>
      </c>
      <c r="D34" s="10">
        <f t="shared" si="0"/>
        <v>0.31679999999999997</v>
      </c>
      <c r="E34" s="10">
        <f t="shared" si="1"/>
        <v>174.23999999999998</v>
      </c>
    </row>
    <row r="35" spans="1:5" x14ac:dyDescent="0.25">
      <c r="A35" s="10">
        <v>-1.7000000000000001E-2</v>
      </c>
      <c r="B35" s="10">
        <v>-13.2</v>
      </c>
      <c r="C35" s="10">
        <v>-2.4E-2</v>
      </c>
      <c r="D35" s="10">
        <f t="shared" si="0"/>
        <v>0.31679999999999997</v>
      </c>
      <c r="E35" s="10">
        <f t="shared" si="1"/>
        <v>174.23999999999998</v>
      </c>
    </row>
    <row r="36" spans="1:5" x14ac:dyDescent="0.25">
      <c r="A36" s="10">
        <v>-1.6899999999999998E-2</v>
      </c>
      <c r="B36" s="10">
        <v>-14.8</v>
      </c>
      <c r="C36" s="10">
        <v>-0.01</v>
      </c>
      <c r="D36" s="10">
        <f t="shared" si="0"/>
        <v>0.14800000000000002</v>
      </c>
      <c r="E36" s="10">
        <f t="shared" si="1"/>
        <v>219.04000000000002</v>
      </c>
    </row>
    <row r="37" spans="1:5" x14ac:dyDescent="0.25">
      <c r="A37" s="10">
        <v>-1.6799999999999999E-2</v>
      </c>
      <c r="B37" s="10">
        <v>-14.8</v>
      </c>
      <c r="C37" s="10">
        <v>-8.0000000000000002E-3</v>
      </c>
      <c r="D37" s="10">
        <f t="shared" si="0"/>
        <v>0.11840000000000001</v>
      </c>
      <c r="E37" s="10">
        <f t="shared" si="1"/>
        <v>219.04000000000002</v>
      </c>
    </row>
    <row r="38" spans="1:5" x14ac:dyDescent="0.25">
      <c r="A38" s="10">
        <v>-1.67E-2</v>
      </c>
      <c r="B38" s="10">
        <v>-16.399999999999999</v>
      </c>
      <c r="C38" s="10">
        <v>6.0000000000000001E-3</v>
      </c>
      <c r="D38" s="10">
        <f t="shared" si="0"/>
        <v>9.8399999999999987E-2</v>
      </c>
      <c r="E38" s="10">
        <f t="shared" si="1"/>
        <v>268.95999999999998</v>
      </c>
    </row>
    <row r="39" spans="1:5" x14ac:dyDescent="0.25">
      <c r="A39" s="10">
        <v>-1.66E-2</v>
      </c>
      <c r="B39" s="10">
        <v>-16.8</v>
      </c>
      <c r="C39" s="10">
        <v>8.0000000000000002E-3</v>
      </c>
      <c r="D39" s="10">
        <f t="shared" si="0"/>
        <v>0.13440000000000002</v>
      </c>
      <c r="E39" s="10">
        <f t="shared" si="1"/>
        <v>282.24</v>
      </c>
    </row>
    <row r="40" spans="1:5" x14ac:dyDescent="0.25">
      <c r="A40" s="10">
        <v>-1.6500000000000001E-2</v>
      </c>
      <c r="B40" s="10">
        <v>-18.399999999999999</v>
      </c>
      <c r="C40" s="10">
        <v>0.02</v>
      </c>
      <c r="D40" s="10">
        <f t="shared" si="0"/>
        <v>0.36799999999999999</v>
      </c>
      <c r="E40" s="10">
        <f t="shared" si="1"/>
        <v>338.55999999999995</v>
      </c>
    </row>
    <row r="41" spans="1:5" x14ac:dyDescent="0.25">
      <c r="A41" s="10">
        <v>-1.6400000000000001E-2</v>
      </c>
      <c r="B41" s="10">
        <v>-18</v>
      </c>
      <c r="C41" s="10">
        <v>2.1999999999999999E-2</v>
      </c>
      <c r="D41" s="10">
        <f t="shared" si="0"/>
        <v>0.39599999999999996</v>
      </c>
      <c r="E41" s="10">
        <f t="shared" si="1"/>
        <v>324</v>
      </c>
    </row>
    <row r="42" spans="1:5" x14ac:dyDescent="0.25">
      <c r="A42" s="10">
        <v>-1.6299999999999999E-2</v>
      </c>
      <c r="B42" s="10">
        <v>-20</v>
      </c>
      <c r="C42" s="10">
        <v>3.4000000000000002E-2</v>
      </c>
      <c r="D42" s="10">
        <f t="shared" si="0"/>
        <v>0.68</v>
      </c>
      <c r="E42" s="10">
        <f t="shared" si="1"/>
        <v>400</v>
      </c>
    </row>
    <row r="43" spans="1:5" x14ac:dyDescent="0.25">
      <c r="A43" s="10">
        <v>-1.6199999999999999E-2</v>
      </c>
      <c r="B43" s="10">
        <v>-20</v>
      </c>
      <c r="C43" s="10">
        <v>3.5999999999999997E-2</v>
      </c>
      <c r="D43" s="10">
        <f t="shared" si="0"/>
        <v>0.72</v>
      </c>
      <c r="E43" s="10">
        <f t="shared" si="1"/>
        <v>400</v>
      </c>
    </row>
    <row r="44" spans="1:5" x14ac:dyDescent="0.25">
      <c r="A44" s="10">
        <v>-1.61E-2</v>
      </c>
      <c r="B44" s="10">
        <v>-21.2</v>
      </c>
      <c r="C44" s="10">
        <v>0.05</v>
      </c>
      <c r="D44" s="10">
        <f t="shared" si="0"/>
        <v>1.06</v>
      </c>
      <c r="E44" s="10">
        <f t="shared" si="1"/>
        <v>449.44</v>
      </c>
    </row>
    <row r="45" spans="1:5" x14ac:dyDescent="0.25">
      <c r="A45" s="10">
        <v>-1.6E-2</v>
      </c>
      <c r="B45" s="10">
        <v>-21.2</v>
      </c>
      <c r="C45" s="10">
        <v>0.05</v>
      </c>
      <c r="D45" s="10">
        <f t="shared" si="0"/>
        <v>1.06</v>
      </c>
      <c r="E45" s="10">
        <f t="shared" si="1"/>
        <v>449.44</v>
      </c>
    </row>
    <row r="46" spans="1:5" x14ac:dyDescent="0.25">
      <c r="A46" s="10">
        <v>-1.5900000000000001E-2</v>
      </c>
      <c r="B46" s="10">
        <v>-22.4</v>
      </c>
      <c r="C46" s="10">
        <v>6.4000000000000001E-2</v>
      </c>
      <c r="D46" s="10">
        <f t="shared" si="0"/>
        <v>1.4336</v>
      </c>
      <c r="E46" s="10">
        <f t="shared" si="1"/>
        <v>501.75999999999993</v>
      </c>
    </row>
    <row r="47" spans="1:5" x14ac:dyDescent="0.25">
      <c r="A47" s="10">
        <v>-1.5800000000000002E-2</v>
      </c>
      <c r="B47" s="10">
        <v>-22.4</v>
      </c>
      <c r="C47" s="10">
        <v>6.4000000000000001E-2</v>
      </c>
      <c r="D47" s="10">
        <f t="shared" si="0"/>
        <v>1.4336</v>
      </c>
      <c r="E47" s="10">
        <f t="shared" si="1"/>
        <v>501.75999999999993</v>
      </c>
    </row>
    <row r="48" spans="1:5" x14ac:dyDescent="0.25">
      <c r="A48" s="10">
        <v>-1.5699999999999999E-2</v>
      </c>
      <c r="B48" s="10">
        <v>-23.6</v>
      </c>
      <c r="C48" s="10">
        <v>7.5899999999999995E-2</v>
      </c>
      <c r="D48" s="10">
        <f t="shared" si="0"/>
        <v>1.7912399999999999</v>
      </c>
      <c r="E48" s="10">
        <f t="shared" si="1"/>
        <v>556.96</v>
      </c>
    </row>
    <row r="49" spans="1:5" x14ac:dyDescent="0.25">
      <c r="A49" s="10">
        <v>-1.5599999999999999E-2</v>
      </c>
      <c r="B49" s="10">
        <v>-23.6</v>
      </c>
      <c r="C49" s="10">
        <v>7.8E-2</v>
      </c>
      <c r="D49" s="10">
        <f t="shared" si="0"/>
        <v>1.8408000000000002</v>
      </c>
      <c r="E49" s="10">
        <f t="shared" si="1"/>
        <v>556.96</v>
      </c>
    </row>
    <row r="50" spans="1:5" x14ac:dyDescent="0.25">
      <c r="A50" s="10">
        <v>-1.55E-2</v>
      </c>
      <c r="B50" s="10">
        <v>-24.4</v>
      </c>
      <c r="C50" s="10">
        <v>0.09</v>
      </c>
      <c r="D50" s="10">
        <f t="shared" si="0"/>
        <v>2.1959999999999997</v>
      </c>
      <c r="E50" s="10">
        <f t="shared" si="1"/>
        <v>595.3599999999999</v>
      </c>
    </row>
    <row r="51" spans="1:5" x14ac:dyDescent="0.25">
      <c r="A51" s="10">
        <v>-1.54E-2</v>
      </c>
      <c r="B51" s="10">
        <v>-24.4</v>
      </c>
      <c r="C51" s="10">
        <v>0.09</v>
      </c>
      <c r="D51" s="10">
        <f t="shared" si="0"/>
        <v>2.1959999999999997</v>
      </c>
      <c r="E51" s="10">
        <f t="shared" si="1"/>
        <v>595.3599999999999</v>
      </c>
    </row>
    <row r="52" spans="1:5" x14ac:dyDescent="0.25">
      <c r="A52" s="10">
        <v>-1.5299999999999999E-2</v>
      </c>
      <c r="B52" s="10">
        <v>-25.6</v>
      </c>
      <c r="C52" s="10">
        <v>0.10199999999999999</v>
      </c>
      <c r="D52" s="10">
        <f t="shared" si="0"/>
        <v>2.6112000000000002</v>
      </c>
      <c r="E52" s="10">
        <f t="shared" si="1"/>
        <v>655.36000000000013</v>
      </c>
    </row>
    <row r="53" spans="1:5" x14ac:dyDescent="0.25">
      <c r="A53" s="10">
        <v>-1.52E-2</v>
      </c>
      <c r="B53" s="10">
        <v>-25.2</v>
      </c>
      <c r="C53" s="10">
        <v>0.10199999999999999</v>
      </c>
      <c r="D53" s="10">
        <f t="shared" si="0"/>
        <v>2.5703999999999998</v>
      </c>
      <c r="E53" s="10">
        <f t="shared" si="1"/>
        <v>635.04</v>
      </c>
    </row>
    <row r="54" spans="1:5" x14ac:dyDescent="0.25">
      <c r="A54" s="10">
        <v>-1.5100000000000001E-2</v>
      </c>
      <c r="B54" s="10">
        <v>-26</v>
      </c>
      <c r="C54" s="10">
        <v>0.112</v>
      </c>
      <c r="D54" s="10">
        <f t="shared" si="0"/>
        <v>2.9119999999999999</v>
      </c>
      <c r="E54" s="10">
        <f t="shared" si="1"/>
        <v>676</v>
      </c>
    </row>
    <row r="55" spans="1:5" x14ac:dyDescent="0.25">
      <c r="A55" s="10">
        <v>-1.4999999999999999E-2</v>
      </c>
      <c r="B55" s="10">
        <v>-26</v>
      </c>
      <c r="C55" s="10">
        <v>0.114</v>
      </c>
      <c r="D55" s="10">
        <f t="shared" si="0"/>
        <v>2.964</v>
      </c>
      <c r="E55" s="10">
        <f t="shared" si="1"/>
        <v>676</v>
      </c>
    </row>
    <row r="56" spans="1:5" x14ac:dyDescent="0.25">
      <c r="A56" s="10">
        <v>-1.49E-2</v>
      </c>
      <c r="B56" s="10">
        <v>-26</v>
      </c>
      <c r="C56" s="10">
        <v>0.124</v>
      </c>
      <c r="D56" s="10">
        <f t="shared" si="0"/>
        <v>3.2240000000000002</v>
      </c>
      <c r="E56" s="10">
        <f t="shared" si="1"/>
        <v>676</v>
      </c>
    </row>
    <row r="57" spans="1:5" x14ac:dyDescent="0.25">
      <c r="A57" s="10">
        <v>-1.4800000000000001E-2</v>
      </c>
      <c r="B57" s="10">
        <v>-26.8</v>
      </c>
      <c r="C57" s="10">
        <v>0.124</v>
      </c>
      <c r="D57" s="10">
        <f t="shared" si="0"/>
        <v>3.3231999999999999</v>
      </c>
      <c r="E57" s="10">
        <f t="shared" si="1"/>
        <v>718.24</v>
      </c>
    </row>
    <row r="58" spans="1:5" x14ac:dyDescent="0.25">
      <c r="A58" s="10">
        <v>-1.47E-2</v>
      </c>
      <c r="B58" s="10">
        <v>-26</v>
      </c>
      <c r="C58" s="10">
        <v>0.13400000000000001</v>
      </c>
      <c r="D58" s="10">
        <f t="shared" si="0"/>
        <v>3.484</v>
      </c>
      <c r="E58" s="10">
        <f t="shared" si="1"/>
        <v>676</v>
      </c>
    </row>
    <row r="59" spans="1:5" x14ac:dyDescent="0.25">
      <c r="A59" s="10">
        <v>-1.46E-2</v>
      </c>
      <c r="B59" s="10">
        <v>-26.4</v>
      </c>
      <c r="C59" s="10">
        <v>0.13400000000000001</v>
      </c>
      <c r="D59" s="10">
        <f t="shared" si="0"/>
        <v>3.5375999999999999</v>
      </c>
      <c r="E59" s="10">
        <f t="shared" si="1"/>
        <v>696.95999999999992</v>
      </c>
    </row>
    <row r="60" spans="1:5" x14ac:dyDescent="0.25">
      <c r="A60" s="10">
        <v>-1.4500000000000001E-2</v>
      </c>
      <c r="B60" s="10">
        <v>-26.8</v>
      </c>
      <c r="C60" s="10">
        <v>0.14199999999999999</v>
      </c>
      <c r="D60" s="10">
        <f t="shared" si="0"/>
        <v>3.8055999999999996</v>
      </c>
      <c r="E60" s="10">
        <f t="shared" si="1"/>
        <v>718.24</v>
      </c>
    </row>
    <row r="61" spans="1:5" x14ac:dyDescent="0.25">
      <c r="A61" s="10">
        <v>-1.44E-2</v>
      </c>
      <c r="B61" s="10">
        <v>-26.8</v>
      </c>
      <c r="C61" s="10">
        <v>0.14399999999999999</v>
      </c>
      <c r="D61" s="10">
        <f t="shared" si="0"/>
        <v>3.8592</v>
      </c>
      <c r="E61" s="10">
        <f t="shared" si="1"/>
        <v>718.24</v>
      </c>
    </row>
    <row r="62" spans="1:5" x14ac:dyDescent="0.25">
      <c r="A62" s="10">
        <v>-1.43E-2</v>
      </c>
      <c r="B62" s="10">
        <v>-26</v>
      </c>
      <c r="C62" s="10">
        <v>0.15</v>
      </c>
      <c r="D62" s="10">
        <f t="shared" si="0"/>
        <v>3.9</v>
      </c>
      <c r="E62" s="10">
        <f t="shared" si="1"/>
        <v>676</v>
      </c>
    </row>
    <row r="63" spans="1:5" x14ac:dyDescent="0.25">
      <c r="A63" s="10">
        <v>-1.4200000000000001E-2</v>
      </c>
      <c r="B63" s="10">
        <v>-26.8</v>
      </c>
      <c r="C63" s="10">
        <v>0.152</v>
      </c>
      <c r="D63" s="10">
        <f t="shared" si="0"/>
        <v>4.0735999999999999</v>
      </c>
      <c r="E63" s="10">
        <f t="shared" si="1"/>
        <v>718.24</v>
      </c>
    </row>
    <row r="64" spans="1:5" x14ac:dyDescent="0.25">
      <c r="A64" s="10">
        <v>-1.41E-2</v>
      </c>
      <c r="B64" s="10">
        <v>-26.4</v>
      </c>
      <c r="C64" s="10">
        <v>0.158</v>
      </c>
      <c r="D64" s="10">
        <f t="shared" si="0"/>
        <v>4.1711999999999998</v>
      </c>
      <c r="E64" s="10">
        <f t="shared" si="1"/>
        <v>696.95999999999992</v>
      </c>
    </row>
    <row r="65" spans="1:5" x14ac:dyDescent="0.25">
      <c r="A65" s="10">
        <v>-1.4E-2</v>
      </c>
      <c r="B65" s="10">
        <v>-26.8</v>
      </c>
      <c r="C65" s="10">
        <v>0.158</v>
      </c>
      <c r="D65" s="10">
        <f t="shared" si="0"/>
        <v>4.2343999999999999</v>
      </c>
      <c r="E65" s="10">
        <f t="shared" si="1"/>
        <v>718.24</v>
      </c>
    </row>
    <row r="66" spans="1:5" x14ac:dyDescent="0.25">
      <c r="A66" s="10">
        <v>-1.3899999999999999E-2</v>
      </c>
      <c r="B66" s="10">
        <v>-26.4</v>
      </c>
      <c r="C66" s="10">
        <v>0.16600000000000001</v>
      </c>
      <c r="D66" s="10">
        <f t="shared" si="0"/>
        <v>4.3823999999999996</v>
      </c>
      <c r="E66" s="10">
        <f t="shared" si="1"/>
        <v>696.95999999999992</v>
      </c>
    </row>
    <row r="67" spans="1:5" x14ac:dyDescent="0.25">
      <c r="A67" s="10">
        <v>-1.38E-2</v>
      </c>
      <c r="B67" s="10">
        <v>-26.8</v>
      </c>
      <c r="C67" s="10">
        <v>0.16600000000000001</v>
      </c>
      <c r="D67" s="10">
        <f t="shared" ref="D67:D130" si="2">ABS(B67*C67)</f>
        <v>4.4488000000000003</v>
      </c>
      <c r="E67" s="10">
        <f t="shared" ref="E67:E130" si="3">B67*B67</f>
        <v>718.24</v>
      </c>
    </row>
    <row r="68" spans="1:5" x14ac:dyDescent="0.25">
      <c r="A68" s="10">
        <v>-1.37E-2</v>
      </c>
      <c r="B68" s="10">
        <v>-26</v>
      </c>
      <c r="C68" s="10">
        <v>0.17</v>
      </c>
      <c r="D68" s="10">
        <f t="shared" si="2"/>
        <v>4.42</v>
      </c>
      <c r="E68" s="10">
        <f t="shared" si="3"/>
        <v>676</v>
      </c>
    </row>
    <row r="69" spans="1:5" x14ac:dyDescent="0.25">
      <c r="A69" s="10">
        <v>-1.3599999999999999E-2</v>
      </c>
      <c r="B69" s="10">
        <v>-26.8</v>
      </c>
      <c r="C69" s="10">
        <v>0.17199999999999999</v>
      </c>
      <c r="D69" s="10">
        <f t="shared" si="2"/>
        <v>4.6095999999999995</v>
      </c>
      <c r="E69" s="10">
        <f t="shared" si="3"/>
        <v>718.24</v>
      </c>
    </row>
    <row r="70" spans="1:5" x14ac:dyDescent="0.25">
      <c r="A70" s="10">
        <v>-1.35E-2</v>
      </c>
      <c r="B70" s="10">
        <v>-26</v>
      </c>
      <c r="C70" s="10">
        <v>0.17599999999999999</v>
      </c>
      <c r="D70" s="10">
        <f t="shared" si="2"/>
        <v>4.5759999999999996</v>
      </c>
      <c r="E70" s="10">
        <f t="shared" si="3"/>
        <v>676</v>
      </c>
    </row>
    <row r="71" spans="1:5" x14ac:dyDescent="0.25">
      <c r="A71" s="10">
        <v>-1.34E-2</v>
      </c>
      <c r="B71" s="10">
        <v>-26.4</v>
      </c>
      <c r="C71" s="10">
        <v>0.17399999999999999</v>
      </c>
      <c r="D71" s="10">
        <f t="shared" si="2"/>
        <v>4.5935999999999995</v>
      </c>
      <c r="E71" s="10">
        <f t="shared" si="3"/>
        <v>696.95999999999992</v>
      </c>
    </row>
    <row r="72" spans="1:5" x14ac:dyDescent="0.25">
      <c r="A72" s="10">
        <v>-1.3299999999999999E-2</v>
      </c>
      <c r="B72" s="10">
        <v>-25.6</v>
      </c>
      <c r="C72" s="10">
        <v>0.18</v>
      </c>
      <c r="D72" s="10">
        <f t="shared" si="2"/>
        <v>4.6079999999999997</v>
      </c>
      <c r="E72" s="10">
        <f t="shared" si="3"/>
        <v>655.36000000000013</v>
      </c>
    </row>
    <row r="73" spans="1:5" x14ac:dyDescent="0.25">
      <c r="A73" s="10">
        <v>-1.32E-2</v>
      </c>
      <c r="B73" s="10">
        <v>-25.6</v>
      </c>
      <c r="C73" s="10">
        <v>0.18</v>
      </c>
      <c r="D73" s="10">
        <f t="shared" si="2"/>
        <v>4.6079999999999997</v>
      </c>
      <c r="E73" s="10">
        <f t="shared" si="3"/>
        <v>655.36000000000013</v>
      </c>
    </row>
    <row r="74" spans="1:5" x14ac:dyDescent="0.25">
      <c r="A74" s="10">
        <v>-1.3100000000000001E-2</v>
      </c>
      <c r="B74" s="10">
        <v>-24.4</v>
      </c>
      <c r="C74" s="10">
        <v>0.182</v>
      </c>
      <c r="D74" s="10">
        <f t="shared" si="2"/>
        <v>4.4407999999999994</v>
      </c>
      <c r="E74" s="10">
        <f t="shared" si="3"/>
        <v>595.3599999999999</v>
      </c>
    </row>
    <row r="75" spans="1:5" x14ac:dyDescent="0.25">
      <c r="A75" s="10">
        <v>-1.2999999999999999E-2</v>
      </c>
      <c r="B75" s="10">
        <v>-24.8</v>
      </c>
      <c r="C75" s="10">
        <v>0.184</v>
      </c>
      <c r="D75" s="10">
        <f t="shared" si="2"/>
        <v>4.5632000000000001</v>
      </c>
      <c r="E75" s="10">
        <f t="shared" si="3"/>
        <v>615.04000000000008</v>
      </c>
    </row>
    <row r="76" spans="1:5" x14ac:dyDescent="0.25">
      <c r="A76" s="10">
        <v>-1.29E-2</v>
      </c>
      <c r="B76" s="10">
        <v>-24</v>
      </c>
      <c r="C76" s="10">
        <v>0.184</v>
      </c>
      <c r="D76" s="10">
        <f t="shared" si="2"/>
        <v>4.4160000000000004</v>
      </c>
      <c r="E76" s="10">
        <f t="shared" si="3"/>
        <v>576</v>
      </c>
    </row>
    <row r="77" spans="1:5" x14ac:dyDescent="0.25">
      <c r="A77" s="10">
        <v>-1.2800000000000001E-2</v>
      </c>
      <c r="B77" s="10">
        <v>-24</v>
      </c>
      <c r="C77" s="10">
        <v>0.184</v>
      </c>
      <c r="D77" s="10">
        <f t="shared" si="2"/>
        <v>4.4160000000000004</v>
      </c>
      <c r="E77" s="10">
        <f t="shared" si="3"/>
        <v>576</v>
      </c>
    </row>
    <row r="78" spans="1:5" x14ac:dyDescent="0.25">
      <c r="A78" s="10">
        <v>-1.2699999999999999E-2</v>
      </c>
      <c r="B78" s="10">
        <v>-22.8</v>
      </c>
      <c r="C78" s="10">
        <v>0.186</v>
      </c>
      <c r="D78" s="10">
        <f t="shared" si="2"/>
        <v>4.2408000000000001</v>
      </c>
      <c r="E78" s="10">
        <f t="shared" si="3"/>
        <v>519.84</v>
      </c>
    </row>
    <row r="79" spans="1:5" x14ac:dyDescent="0.25">
      <c r="A79" s="10">
        <v>-1.26E-2</v>
      </c>
      <c r="B79" s="10">
        <v>-22.8</v>
      </c>
      <c r="C79" s="10">
        <v>0.186</v>
      </c>
      <c r="D79" s="10">
        <f t="shared" si="2"/>
        <v>4.2408000000000001</v>
      </c>
      <c r="E79" s="10">
        <f t="shared" si="3"/>
        <v>519.84</v>
      </c>
    </row>
    <row r="80" spans="1:5" x14ac:dyDescent="0.25">
      <c r="A80" s="10">
        <v>-1.2500000000000001E-2</v>
      </c>
      <c r="B80" s="10">
        <v>-21.6</v>
      </c>
      <c r="C80" s="10">
        <v>0.184</v>
      </c>
      <c r="D80" s="10">
        <f t="shared" si="2"/>
        <v>3.9744000000000002</v>
      </c>
      <c r="E80" s="10">
        <f t="shared" si="3"/>
        <v>466.56000000000006</v>
      </c>
    </row>
    <row r="81" spans="1:5" x14ac:dyDescent="0.25">
      <c r="A81" s="10">
        <v>-1.24E-2</v>
      </c>
      <c r="B81" s="10">
        <v>-21.6</v>
      </c>
      <c r="C81" s="10">
        <v>0.186</v>
      </c>
      <c r="D81" s="10">
        <f t="shared" si="2"/>
        <v>4.0175999999999998</v>
      </c>
      <c r="E81" s="10">
        <f t="shared" si="3"/>
        <v>466.56000000000006</v>
      </c>
    </row>
    <row r="82" spans="1:5" x14ac:dyDescent="0.25">
      <c r="A82" s="10">
        <v>-1.23E-2</v>
      </c>
      <c r="B82" s="10">
        <v>-20.399999999999999</v>
      </c>
      <c r="C82" s="10">
        <v>0.184</v>
      </c>
      <c r="D82" s="10">
        <f t="shared" si="2"/>
        <v>3.7535999999999996</v>
      </c>
      <c r="E82" s="10">
        <f t="shared" si="3"/>
        <v>416.15999999999997</v>
      </c>
    </row>
    <row r="83" spans="1:5" x14ac:dyDescent="0.25">
      <c r="A83" s="10">
        <v>-1.2200000000000001E-2</v>
      </c>
      <c r="B83" s="10">
        <v>-20.399999999999999</v>
      </c>
      <c r="C83" s="10">
        <v>0.186</v>
      </c>
      <c r="D83" s="10">
        <f t="shared" si="2"/>
        <v>3.7943999999999996</v>
      </c>
      <c r="E83" s="10">
        <f t="shared" si="3"/>
        <v>416.15999999999997</v>
      </c>
    </row>
    <row r="84" spans="1:5" x14ac:dyDescent="0.25">
      <c r="A84" s="10">
        <v>-1.21E-2</v>
      </c>
      <c r="B84" s="10">
        <v>-19.2</v>
      </c>
      <c r="C84" s="10">
        <v>0.182</v>
      </c>
      <c r="D84" s="10">
        <f t="shared" si="2"/>
        <v>3.4943999999999997</v>
      </c>
      <c r="E84" s="10">
        <f t="shared" si="3"/>
        <v>368.64</v>
      </c>
    </row>
    <row r="85" spans="1:5" x14ac:dyDescent="0.25">
      <c r="A85" s="10">
        <v>-1.2E-2</v>
      </c>
      <c r="B85" s="10">
        <v>-19.2</v>
      </c>
      <c r="C85" s="10">
        <v>0.182</v>
      </c>
      <c r="D85" s="10">
        <f t="shared" si="2"/>
        <v>3.4943999999999997</v>
      </c>
      <c r="E85" s="10">
        <f t="shared" si="3"/>
        <v>368.64</v>
      </c>
    </row>
    <row r="86" spans="1:5" x14ac:dyDescent="0.25">
      <c r="A86" s="10">
        <v>-1.1900000000000001E-2</v>
      </c>
      <c r="B86" s="10">
        <v>-17.2</v>
      </c>
      <c r="C86" s="10">
        <v>0.17799999999999999</v>
      </c>
      <c r="D86" s="10">
        <f t="shared" si="2"/>
        <v>3.0615999999999999</v>
      </c>
      <c r="E86" s="10">
        <f t="shared" si="3"/>
        <v>295.83999999999997</v>
      </c>
    </row>
    <row r="87" spans="1:5" x14ac:dyDescent="0.25">
      <c r="A87" s="10">
        <v>-1.18E-2</v>
      </c>
      <c r="B87" s="10">
        <v>-17.2</v>
      </c>
      <c r="C87" s="10">
        <v>0.17799999999999999</v>
      </c>
      <c r="D87" s="10">
        <f t="shared" si="2"/>
        <v>3.0615999999999999</v>
      </c>
      <c r="E87" s="10">
        <f t="shared" si="3"/>
        <v>295.83999999999997</v>
      </c>
    </row>
    <row r="88" spans="1:5" x14ac:dyDescent="0.25">
      <c r="A88" s="10">
        <v>-1.17E-2</v>
      </c>
      <c r="B88" s="10">
        <v>-15.6</v>
      </c>
      <c r="C88" s="10">
        <v>0.17399999999999999</v>
      </c>
      <c r="D88" s="10">
        <f t="shared" si="2"/>
        <v>2.7143999999999999</v>
      </c>
      <c r="E88" s="10">
        <f t="shared" si="3"/>
        <v>243.35999999999999</v>
      </c>
    </row>
    <row r="89" spans="1:5" x14ac:dyDescent="0.25">
      <c r="A89" s="10">
        <v>-1.1599999999999999E-2</v>
      </c>
      <c r="B89" s="10">
        <v>-15.6</v>
      </c>
      <c r="C89" s="10">
        <v>0.17399999999999999</v>
      </c>
      <c r="D89" s="10">
        <f t="shared" si="2"/>
        <v>2.7143999999999999</v>
      </c>
      <c r="E89" s="10">
        <f t="shared" si="3"/>
        <v>243.35999999999999</v>
      </c>
    </row>
    <row r="90" spans="1:5" x14ac:dyDescent="0.25">
      <c r="A90" s="10">
        <v>-1.15E-2</v>
      </c>
      <c r="B90" s="10">
        <v>-13.6</v>
      </c>
      <c r="C90" s="10">
        <v>0.17</v>
      </c>
      <c r="D90" s="10">
        <f t="shared" si="2"/>
        <v>2.3120000000000003</v>
      </c>
      <c r="E90" s="10">
        <f t="shared" si="3"/>
        <v>184.95999999999998</v>
      </c>
    </row>
    <row r="91" spans="1:5" x14ac:dyDescent="0.25">
      <c r="A91" s="10">
        <v>-1.14E-2</v>
      </c>
      <c r="B91" s="10">
        <v>-14</v>
      </c>
      <c r="C91" s="10">
        <v>0.16800000000000001</v>
      </c>
      <c r="D91" s="10">
        <f t="shared" si="2"/>
        <v>2.3520000000000003</v>
      </c>
      <c r="E91" s="10">
        <f t="shared" si="3"/>
        <v>196</v>
      </c>
    </row>
    <row r="92" spans="1:5" x14ac:dyDescent="0.25">
      <c r="A92" s="10">
        <v>-1.1299999999999999E-2</v>
      </c>
      <c r="B92" s="10">
        <v>-12</v>
      </c>
      <c r="C92" s="10">
        <v>0.16200000000000001</v>
      </c>
      <c r="D92" s="10">
        <f t="shared" si="2"/>
        <v>1.944</v>
      </c>
      <c r="E92" s="10">
        <f t="shared" si="3"/>
        <v>144</v>
      </c>
    </row>
    <row r="93" spans="1:5" x14ac:dyDescent="0.25">
      <c r="A93" s="10">
        <v>-1.12E-2</v>
      </c>
      <c r="B93" s="10">
        <v>-11.6</v>
      </c>
      <c r="C93" s="10">
        <v>0.16200000000000001</v>
      </c>
      <c r="D93" s="10">
        <f t="shared" si="2"/>
        <v>1.8792</v>
      </c>
      <c r="E93" s="10">
        <f t="shared" si="3"/>
        <v>134.56</v>
      </c>
    </row>
    <row r="94" spans="1:5" x14ac:dyDescent="0.25">
      <c r="A94" s="10">
        <v>-1.11E-2</v>
      </c>
      <c r="B94" s="10">
        <v>-10</v>
      </c>
      <c r="C94" s="10">
        <v>0.156</v>
      </c>
      <c r="D94" s="10">
        <f t="shared" si="2"/>
        <v>1.56</v>
      </c>
      <c r="E94" s="10">
        <f t="shared" si="3"/>
        <v>100</v>
      </c>
    </row>
    <row r="95" spans="1:5" x14ac:dyDescent="0.25">
      <c r="A95" s="10">
        <v>-1.0999999999999999E-2</v>
      </c>
      <c r="B95" s="10">
        <v>-9.6</v>
      </c>
      <c r="C95" s="10">
        <v>0.154</v>
      </c>
      <c r="D95" s="10">
        <f t="shared" si="2"/>
        <v>1.4783999999999999</v>
      </c>
      <c r="E95" s="10">
        <f t="shared" si="3"/>
        <v>92.16</v>
      </c>
    </row>
    <row r="96" spans="1:5" x14ac:dyDescent="0.25">
      <c r="A96" s="10">
        <v>-1.09E-2</v>
      </c>
      <c r="B96" s="10">
        <v>-8.4</v>
      </c>
      <c r="C96" s="10">
        <v>0.14799999999999999</v>
      </c>
      <c r="D96" s="10">
        <f t="shared" si="2"/>
        <v>1.2432000000000001</v>
      </c>
      <c r="E96" s="10">
        <f t="shared" si="3"/>
        <v>70.56</v>
      </c>
    </row>
    <row r="97" spans="1:5" x14ac:dyDescent="0.25">
      <c r="A97" s="10">
        <v>-1.0800000000000001E-2</v>
      </c>
      <c r="B97" s="10">
        <v>-8.4</v>
      </c>
      <c r="C97" s="10">
        <v>0.14599999999999999</v>
      </c>
      <c r="D97" s="10">
        <f t="shared" si="2"/>
        <v>1.2263999999999999</v>
      </c>
      <c r="E97" s="10">
        <f t="shared" si="3"/>
        <v>70.56</v>
      </c>
    </row>
    <row r="98" spans="1:5" x14ac:dyDescent="0.25">
      <c r="A98" s="10">
        <v>-1.0699999999999999E-2</v>
      </c>
      <c r="B98" s="10">
        <v>-6.4</v>
      </c>
      <c r="C98" s="10">
        <v>0.13800000000000001</v>
      </c>
      <c r="D98" s="10">
        <f t="shared" si="2"/>
        <v>0.8832000000000001</v>
      </c>
      <c r="E98" s="10">
        <f t="shared" si="3"/>
        <v>40.960000000000008</v>
      </c>
    </row>
    <row r="99" spans="1:5" x14ac:dyDescent="0.25">
      <c r="A99" s="10">
        <v>-1.06E-2</v>
      </c>
      <c r="B99" s="10">
        <v>-6</v>
      </c>
      <c r="C99" s="10">
        <v>0.13600000000000001</v>
      </c>
      <c r="D99" s="10">
        <f t="shared" si="2"/>
        <v>0.81600000000000006</v>
      </c>
      <c r="E99" s="10">
        <f t="shared" si="3"/>
        <v>36</v>
      </c>
    </row>
    <row r="100" spans="1:5" x14ac:dyDescent="0.25">
      <c r="A100" s="10">
        <v>-1.0500000000000001E-2</v>
      </c>
      <c r="B100" s="10">
        <v>-4</v>
      </c>
      <c r="C100" s="10">
        <v>0.128</v>
      </c>
      <c r="D100" s="10">
        <f t="shared" si="2"/>
        <v>0.51200000000000001</v>
      </c>
      <c r="E100" s="10">
        <f t="shared" si="3"/>
        <v>16</v>
      </c>
    </row>
    <row r="101" spans="1:5" x14ac:dyDescent="0.25">
      <c r="A101" s="10">
        <v>-1.04E-2</v>
      </c>
      <c r="B101" s="10">
        <v>-4</v>
      </c>
      <c r="C101" s="10">
        <v>0.126</v>
      </c>
      <c r="D101" s="10">
        <f t="shared" si="2"/>
        <v>0.504</v>
      </c>
      <c r="E101" s="10">
        <f t="shared" si="3"/>
        <v>16</v>
      </c>
    </row>
    <row r="102" spans="1:5" x14ac:dyDescent="0.25">
      <c r="A102" s="10">
        <v>-1.03E-2</v>
      </c>
      <c r="B102" s="10">
        <v>-2</v>
      </c>
      <c r="C102" s="10">
        <v>0.11799999999999999</v>
      </c>
      <c r="D102" s="10">
        <f t="shared" si="2"/>
        <v>0.23599999999999999</v>
      </c>
      <c r="E102" s="10">
        <f t="shared" si="3"/>
        <v>4</v>
      </c>
    </row>
    <row r="103" spans="1:5" x14ac:dyDescent="0.25">
      <c r="A103" s="10">
        <v>-1.0200000000000001E-2</v>
      </c>
      <c r="B103" s="10">
        <v>-2</v>
      </c>
      <c r="C103" s="10">
        <v>0.11600000000000001</v>
      </c>
      <c r="D103" s="10">
        <f t="shared" si="2"/>
        <v>0.23200000000000001</v>
      </c>
      <c r="E103" s="10">
        <f t="shared" si="3"/>
        <v>4</v>
      </c>
    </row>
    <row r="104" spans="1:5" x14ac:dyDescent="0.25">
      <c r="A104" s="10">
        <v>-1.01E-2</v>
      </c>
      <c r="B104" s="10">
        <v>0.4</v>
      </c>
      <c r="C104" s="10">
        <v>0.106</v>
      </c>
      <c r="D104" s="10">
        <f t="shared" si="2"/>
        <v>4.24E-2</v>
      </c>
      <c r="E104" s="10">
        <f t="shared" si="3"/>
        <v>0.16000000000000003</v>
      </c>
    </row>
    <row r="105" spans="1:5" x14ac:dyDescent="0.25">
      <c r="A105" s="10">
        <v>-0.01</v>
      </c>
      <c r="B105" s="10">
        <v>0.8</v>
      </c>
      <c r="C105" s="10">
        <v>0.104</v>
      </c>
      <c r="D105" s="10">
        <f t="shared" si="2"/>
        <v>8.3199999999999996E-2</v>
      </c>
      <c r="E105" s="10">
        <f t="shared" si="3"/>
        <v>0.64000000000000012</v>
      </c>
    </row>
    <row r="106" spans="1:5" x14ac:dyDescent="0.25">
      <c r="A106" s="10">
        <v>-9.9000000000000008E-3</v>
      </c>
      <c r="B106" s="10">
        <v>2.4</v>
      </c>
      <c r="C106" s="10">
        <v>9.4E-2</v>
      </c>
      <c r="D106" s="10">
        <f t="shared" si="2"/>
        <v>0.22559999999999999</v>
      </c>
      <c r="E106" s="10">
        <f t="shared" si="3"/>
        <v>5.76</v>
      </c>
    </row>
    <row r="107" spans="1:5" x14ac:dyDescent="0.25">
      <c r="A107" s="10">
        <v>-9.7999999999999997E-3</v>
      </c>
      <c r="B107" s="10">
        <v>2.4</v>
      </c>
      <c r="C107" s="10">
        <v>9.4E-2</v>
      </c>
      <c r="D107" s="10">
        <f t="shared" si="2"/>
        <v>0.22559999999999999</v>
      </c>
      <c r="E107" s="10">
        <f t="shared" si="3"/>
        <v>5.76</v>
      </c>
    </row>
    <row r="108" spans="1:5" x14ac:dyDescent="0.25">
      <c r="A108" s="10">
        <v>-9.7000000000000003E-3</v>
      </c>
      <c r="B108" s="10">
        <v>4.4000000000000004</v>
      </c>
      <c r="C108" s="10">
        <v>8.4000000000000005E-2</v>
      </c>
      <c r="D108" s="10">
        <f t="shared" si="2"/>
        <v>0.36960000000000004</v>
      </c>
      <c r="E108" s="10">
        <f t="shared" si="3"/>
        <v>19.360000000000003</v>
      </c>
    </row>
    <row r="109" spans="1:5" x14ac:dyDescent="0.25">
      <c r="A109" s="10">
        <v>-9.5999999999999992E-3</v>
      </c>
      <c r="B109" s="10">
        <v>4.8</v>
      </c>
      <c r="C109" s="10">
        <v>7.9899999999999999E-2</v>
      </c>
      <c r="D109" s="10">
        <f t="shared" si="2"/>
        <v>0.38351999999999997</v>
      </c>
      <c r="E109" s="10">
        <f t="shared" si="3"/>
        <v>23.04</v>
      </c>
    </row>
    <row r="110" spans="1:5" x14ac:dyDescent="0.25">
      <c r="A110" s="10">
        <v>-9.4999999999999998E-3</v>
      </c>
      <c r="B110" s="10">
        <v>6.4</v>
      </c>
      <c r="C110" s="10">
        <v>7.0000000000000007E-2</v>
      </c>
      <c r="D110" s="10">
        <f t="shared" si="2"/>
        <v>0.44800000000000006</v>
      </c>
      <c r="E110" s="10">
        <f t="shared" si="3"/>
        <v>40.960000000000008</v>
      </c>
    </row>
    <row r="111" spans="1:5" x14ac:dyDescent="0.25">
      <c r="A111" s="10">
        <v>-9.4000000000000004E-3</v>
      </c>
      <c r="B111" s="10">
        <v>6.4</v>
      </c>
      <c r="C111" s="10">
        <v>6.8000000000000005E-2</v>
      </c>
      <c r="D111" s="10">
        <f t="shared" si="2"/>
        <v>0.43520000000000003</v>
      </c>
      <c r="E111" s="10">
        <f t="shared" si="3"/>
        <v>40.960000000000008</v>
      </c>
    </row>
    <row r="112" spans="1:5" x14ac:dyDescent="0.25">
      <c r="A112" s="10">
        <v>-9.2999999999999992E-3</v>
      </c>
      <c r="B112" s="10">
        <v>8</v>
      </c>
      <c r="C112" s="10">
        <v>5.8000000000000003E-2</v>
      </c>
      <c r="D112" s="10">
        <f t="shared" si="2"/>
        <v>0.46400000000000002</v>
      </c>
      <c r="E112" s="10">
        <f t="shared" si="3"/>
        <v>64</v>
      </c>
    </row>
    <row r="113" spans="1:5" x14ac:dyDescent="0.25">
      <c r="A113" s="10">
        <v>-9.1999999999999998E-3</v>
      </c>
      <c r="B113" s="10">
        <v>8</v>
      </c>
      <c r="C113" s="10">
        <v>5.6000000000000001E-2</v>
      </c>
      <c r="D113" s="10">
        <f t="shared" si="2"/>
        <v>0.44800000000000001</v>
      </c>
      <c r="E113" s="10">
        <f t="shared" si="3"/>
        <v>64</v>
      </c>
    </row>
    <row r="114" spans="1:5" x14ac:dyDescent="0.25">
      <c r="A114" s="10">
        <v>-9.1000000000000004E-3</v>
      </c>
      <c r="B114" s="10">
        <v>9.6</v>
      </c>
      <c r="C114" s="10">
        <v>4.3999999999999997E-2</v>
      </c>
      <c r="D114" s="10">
        <f t="shared" si="2"/>
        <v>0.42239999999999994</v>
      </c>
      <c r="E114" s="10">
        <f t="shared" si="3"/>
        <v>92.16</v>
      </c>
    </row>
    <row r="115" spans="1:5" x14ac:dyDescent="0.25">
      <c r="A115" s="10">
        <v>-8.9999999999999993E-3</v>
      </c>
      <c r="B115" s="10">
        <v>10</v>
      </c>
      <c r="C115" s="10">
        <v>4.3999999999999997E-2</v>
      </c>
      <c r="D115" s="10">
        <f t="shared" si="2"/>
        <v>0.43999999999999995</v>
      </c>
      <c r="E115" s="10">
        <f t="shared" si="3"/>
        <v>100</v>
      </c>
    </row>
    <row r="116" spans="1:5" x14ac:dyDescent="0.25">
      <c r="A116" s="10">
        <v>-8.8999999999999999E-3</v>
      </c>
      <c r="B116" s="10">
        <v>12</v>
      </c>
      <c r="C116" s="10">
        <v>0.03</v>
      </c>
      <c r="D116" s="10">
        <f t="shared" si="2"/>
        <v>0.36</v>
      </c>
      <c r="E116" s="10">
        <f t="shared" si="3"/>
        <v>144</v>
      </c>
    </row>
    <row r="117" spans="1:5" x14ac:dyDescent="0.25">
      <c r="A117" s="10">
        <v>-8.8000000000000005E-3</v>
      </c>
      <c r="B117" s="10">
        <v>12</v>
      </c>
      <c r="C117" s="10">
        <v>0.03</v>
      </c>
      <c r="D117" s="10">
        <f t="shared" si="2"/>
        <v>0.36</v>
      </c>
      <c r="E117" s="10">
        <f t="shared" si="3"/>
        <v>144</v>
      </c>
    </row>
    <row r="118" spans="1:5" x14ac:dyDescent="0.25">
      <c r="A118" s="10">
        <v>-8.6999999999999994E-3</v>
      </c>
      <c r="B118" s="10">
        <v>13.6</v>
      </c>
      <c r="C118" s="10">
        <v>1.7999999999999999E-2</v>
      </c>
      <c r="D118" s="10">
        <f t="shared" si="2"/>
        <v>0.24479999999999996</v>
      </c>
      <c r="E118" s="10">
        <f t="shared" si="3"/>
        <v>184.95999999999998</v>
      </c>
    </row>
    <row r="119" spans="1:5" x14ac:dyDescent="0.25">
      <c r="A119" s="10">
        <v>-8.6E-3</v>
      </c>
      <c r="B119" s="10">
        <v>14</v>
      </c>
      <c r="C119" s="10">
        <v>1.4E-2</v>
      </c>
      <c r="D119" s="10">
        <f t="shared" si="2"/>
        <v>0.19600000000000001</v>
      </c>
      <c r="E119" s="10">
        <f t="shared" si="3"/>
        <v>196</v>
      </c>
    </row>
    <row r="120" spans="1:5" x14ac:dyDescent="0.25">
      <c r="A120" s="10">
        <v>-8.5000000000000006E-3</v>
      </c>
      <c r="B120" s="10">
        <v>15.2</v>
      </c>
      <c r="C120" s="10">
        <v>2E-3</v>
      </c>
      <c r="D120" s="10">
        <f t="shared" si="2"/>
        <v>3.04E-2</v>
      </c>
      <c r="E120" s="10">
        <f t="shared" si="3"/>
        <v>231.04</v>
      </c>
    </row>
    <row r="121" spans="1:5" x14ac:dyDescent="0.25">
      <c r="A121" s="10">
        <v>-8.3999999999999995E-3</v>
      </c>
      <c r="B121" s="10">
        <v>15.2</v>
      </c>
      <c r="C121" s="10">
        <v>2E-3</v>
      </c>
      <c r="D121" s="10">
        <f t="shared" si="2"/>
        <v>3.04E-2</v>
      </c>
      <c r="E121" s="10">
        <f t="shared" si="3"/>
        <v>231.04</v>
      </c>
    </row>
    <row r="122" spans="1:5" x14ac:dyDescent="0.25">
      <c r="A122" s="10">
        <v>-8.3000000000000001E-3</v>
      </c>
      <c r="B122" s="10">
        <v>17.2</v>
      </c>
      <c r="C122" s="10">
        <v>-1.2E-2</v>
      </c>
      <c r="D122" s="10">
        <f t="shared" si="2"/>
        <v>0.2064</v>
      </c>
      <c r="E122" s="10">
        <f t="shared" si="3"/>
        <v>295.83999999999997</v>
      </c>
    </row>
    <row r="123" spans="1:5" x14ac:dyDescent="0.25">
      <c r="A123" s="10">
        <v>-8.2000000000000007E-3</v>
      </c>
      <c r="B123" s="10">
        <v>17.2</v>
      </c>
      <c r="C123" s="10">
        <v>-1.4E-2</v>
      </c>
      <c r="D123" s="10">
        <f t="shared" si="2"/>
        <v>0.24079999999999999</v>
      </c>
      <c r="E123" s="10">
        <f t="shared" si="3"/>
        <v>295.83999999999997</v>
      </c>
    </row>
    <row r="124" spans="1:5" x14ac:dyDescent="0.25">
      <c r="A124" s="10">
        <v>-8.0999999999999996E-3</v>
      </c>
      <c r="B124" s="10">
        <v>18.8</v>
      </c>
      <c r="C124" s="10">
        <v>-2.8000000000000001E-2</v>
      </c>
      <c r="D124" s="10">
        <f t="shared" si="2"/>
        <v>0.52639999999999998</v>
      </c>
      <c r="E124" s="10">
        <f t="shared" si="3"/>
        <v>353.44000000000005</v>
      </c>
    </row>
    <row r="125" spans="1:5" x14ac:dyDescent="0.25">
      <c r="A125" s="10">
        <v>-8.0000000000000002E-3</v>
      </c>
      <c r="B125" s="10">
        <v>19.2</v>
      </c>
      <c r="C125" s="10">
        <v>-2.8000000000000001E-2</v>
      </c>
      <c r="D125" s="10">
        <f t="shared" si="2"/>
        <v>0.53759999999999997</v>
      </c>
      <c r="E125" s="10">
        <f t="shared" si="3"/>
        <v>368.64</v>
      </c>
    </row>
    <row r="126" spans="1:5" x14ac:dyDescent="0.25">
      <c r="A126" s="10">
        <v>-7.9000000000000008E-3</v>
      </c>
      <c r="B126" s="10">
        <v>20.399999999999999</v>
      </c>
      <c r="C126" s="10">
        <v>-0.04</v>
      </c>
      <c r="D126" s="10">
        <f t="shared" si="2"/>
        <v>0.81599999999999995</v>
      </c>
      <c r="E126" s="10">
        <f t="shared" si="3"/>
        <v>416.15999999999997</v>
      </c>
    </row>
    <row r="127" spans="1:5" x14ac:dyDescent="0.25">
      <c r="A127" s="10">
        <v>-7.7999999999999996E-3</v>
      </c>
      <c r="B127" s="10">
        <v>20.399999999999999</v>
      </c>
      <c r="C127" s="10">
        <v>-4.2000000000000003E-2</v>
      </c>
      <c r="D127" s="10">
        <f t="shared" si="2"/>
        <v>0.85680000000000001</v>
      </c>
      <c r="E127" s="10">
        <f t="shared" si="3"/>
        <v>416.15999999999997</v>
      </c>
    </row>
    <row r="128" spans="1:5" x14ac:dyDescent="0.25">
      <c r="A128" s="10">
        <v>-7.7000000000000002E-3</v>
      </c>
      <c r="B128" s="10">
        <v>21.6</v>
      </c>
      <c r="C128" s="10">
        <v>-5.6000000000000001E-2</v>
      </c>
      <c r="D128" s="10">
        <f t="shared" si="2"/>
        <v>1.2096</v>
      </c>
      <c r="E128" s="10">
        <f t="shared" si="3"/>
        <v>466.56000000000006</v>
      </c>
    </row>
    <row r="129" spans="1:5" x14ac:dyDescent="0.25">
      <c r="A129" s="10">
        <v>-7.6E-3</v>
      </c>
      <c r="B129" s="10">
        <v>21.6</v>
      </c>
      <c r="C129" s="10">
        <v>-5.6000000000000001E-2</v>
      </c>
      <c r="D129" s="10">
        <f t="shared" si="2"/>
        <v>1.2096</v>
      </c>
      <c r="E129" s="10">
        <f t="shared" si="3"/>
        <v>466.56000000000006</v>
      </c>
    </row>
    <row r="130" spans="1:5" x14ac:dyDescent="0.25">
      <c r="A130" s="10">
        <v>-7.4999999999999997E-3</v>
      </c>
      <c r="B130" s="10">
        <v>22.8</v>
      </c>
      <c r="C130" s="10">
        <v>-6.8000000000000005E-2</v>
      </c>
      <c r="D130" s="10">
        <f t="shared" si="2"/>
        <v>1.5504000000000002</v>
      </c>
      <c r="E130" s="10">
        <f t="shared" si="3"/>
        <v>519.84</v>
      </c>
    </row>
    <row r="131" spans="1:5" x14ac:dyDescent="0.25">
      <c r="A131" s="10">
        <v>-7.4000000000000003E-3</v>
      </c>
      <c r="B131" s="10">
        <v>23.2</v>
      </c>
      <c r="C131" s="10">
        <v>-7.0000000000000007E-2</v>
      </c>
      <c r="D131" s="10">
        <f t="shared" ref="D131:D168" si="4">ABS(B131*C131)</f>
        <v>1.6240000000000001</v>
      </c>
      <c r="E131" s="10">
        <f t="shared" ref="E131:E168" si="5">B131*B131</f>
        <v>538.24</v>
      </c>
    </row>
    <row r="132" spans="1:5" x14ac:dyDescent="0.25">
      <c r="A132" s="10">
        <v>-7.3000000000000001E-3</v>
      </c>
      <c r="B132" s="10">
        <v>24</v>
      </c>
      <c r="C132" s="10">
        <v>-8.4000000000000005E-2</v>
      </c>
      <c r="D132" s="10">
        <f t="shared" si="4"/>
        <v>2.016</v>
      </c>
      <c r="E132" s="10">
        <f t="shared" si="5"/>
        <v>576</v>
      </c>
    </row>
    <row r="133" spans="1:5" x14ac:dyDescent="0.25">
      <c r="A133" s="10">
        <v>-7.1999999999999998E-3</v>
      </c>
      <c r="B133" s="10">
        <v>24</v>
      </c>
      <c r="C133" s="10">
        <v>-8.4000000000000005E-2</v>
      </c>
      <c r="D133" s="10">
        <f t="shared" si="4"/>
        <v>2.016</v>
      </c>
      <c r="E133" s="10">
        <f t="shared" si="5"/>
        <v>576</v>
      </c>
    </row>
    <row r="134" spans="1:5" x14ac:dyDescent="0.25">
      <c r="A134" s="10">
        <v>-7.1000000000000004E-3</v>
      </c>
      <c r="B134" s="10">
        <v>24.8</v>
      </c>
      <c r="C134" s="10">
        <v>-9.4E-2</v>
      </c>
      <c r="D134" s="10">
        <f t="shared" si="4"/>
        <v>2.3311999999999999</v>
      </c>
      <c r="E134" s="10">
        <f t="shared" si="5"/>
        <v>615.04000000000008</v>
      </c>
    </row>
    <row r="135" spans="1:5" x14ac:dyDescent="0.25">
      <c r="A135" s="10">
        <v>-7.0000000000000001E-3</v>
      </c>
      <c r="B135" s="10">
        <v>24.8</v>
      </c>
      <c r="C135" s="10">
        <v>-9.6000000000000002E-2</v>
      </c>
      <c r="D135" s="10">
        <f t="shared" si="4"/>
        <v>2.3808000000000002</v>
      </c>
      <c r="E135" s="10">
        <f t="shared" si="5"/>
        <v>615.04000000000008</v>
      </c>
    </row>
    <row r="136" spans="1:5" x14ac:dyDescent="0.25">
      <c r="A136" s="10">
        <v>-6.8999999999999999E-3</v>
      </c>
      <c r="B136" s="10">
        <v>25.6</v>
      </c>
      <c r="C136" s="10">
        <v>-0.108</v>
      </c>
      <c r="D136" s="10">
        <f t="shared" si="4"/>
        <v>2.7648000000000001</v>
      </c>
      <c r="E136" s="10">
        <f t="shared" si="5"/>
        <v>655.36000000000013</v>
      </c>
    </row>
    <row r="137" spans="1:5" x14ac:dyDescent="0.25">
      <c r="A137" s="10">
        <v>-6.7999999999999996E-3</v>
      </c>
      <c r="B137" s="10">
        <v>25.6</v>
      </c>
      <c r="C137" s="10">
        <v>-0.108</v>
      </c>
      <c r="D137" s="10">
        <f t="shared" si="4"/>
        <v>2.7648000000000001</v>
      </c>
      <c r="E137" s="10">
        <f t="shared" si="5"/>
        <v>655.36000000000013</v>
      </c>
    </row>
    <row r="138" spans="1:5" x14ac:dyDescent="0.25">
      <c r="A138" s="10">
        <v>-6.7000000000000002E-3</v>
      </c>
      <c r="B138" s="10">
        <v>26</v>
      </c>
      <c r="C138" s="10">
        <v>-0.11799999999999999</v>
      </c>
      <c r="D138" s="10">
        <f t="shared" si="4"/>
        <v>3.0679999999999996</v>
      </c>
      <c r="E138" s="10">
        <f t="shared" si="5"/>
        <v>676</v>
      </c>
    </row>
    <row r="139" spans="1:5" x14ac:dyDescent="0.25">
      <c r="A139" s="10">
        <v>-6.6E-3</v>
      </c>
      <c r="B139" s="10">
        <v>26</v>
      </c>
      <c r="C139" s="10">
        <v>-0.12</v>
      </c>
      <c r="D139" s="10">
        <f t="shared" si="4"/>
        <v>3.12</v>
      </c>
      <c r="E139" s="10">
        <f t="shared" si="5"/>
        <v>676</v>
      </c>
    </row>
    <row r="140" spans="1:5" x14ac:dyDescent="0.25">
      <c r="A140" s="10">
        <v>-6.4999999999999997E-3</v>
      </c>
      <c r="B140" s="10">
        <v>26.4</v>
      </c>
      <c r="C140" s="10">
        <v>-0.128</v>
      </c>
      <c r="D140" s="10">
        <f t="shared" si="4"/>
        <v>3.3792</v>
      </c>
      <c r="E140" s="10">
        <f t="shared" si="5"/>
        <v>696.95999999999992</v>
      </c>
    </row>
    <row r="141" spans="1:5" x14ac:dyDescent="0.25">
      <c r="A141" s="10">
        <v>-6.4000000000000003E-3</v>
      </c>
      <c r="B141" s="10">
        <v>26</v>
      </c>
      <c r="C141" s="10">
        <v>-0.13</v>
      </c>
      <c r="D141" s="10">
        <f t="shared" si="4"/>
        <v>3.38</v>
      </c>
      <c r="E141" s="10">
        <f t="shared" si="5"/>
        <v>676</v>
      </c>
    </row>
    <row r="142" spans="1:5" x14ac:dyDescent="0.25">
      <c r="A142" s="10">
        <v>-6.3E-3</v>
      </c>
      <c r="B142" s="10">
        <v>26.8</v>
      </c>
      <c r="C142" s="10">
        <v>-0.13800000000000001</v>
      </c>
      <c r="D142" s="10">
        <f t="shared" si="4"/>
        <v>3.6984000000000004</v>
      </c>
      <c r="E142" s="10">
        <f t="shared" si="5"/>
        <v>718.24</v>
      </c>
    </row>
    <row r="143" spans="1:5" x14ac:dyDescent="0.25">
      <c r="A143" s="10">
        <v>-6.1999999999999998E-3</v>
      </c>
      <c r="B143" s="10">
        <v>26.4</v>
      </c>
      <c r="C143" s="10">
        <v>-0.14000000000000001</v>
      </c>
      <c r="D143" s="10">
        <f t="shared" si="4"/>
        <v>3.6960000000000002</v>
      </c>
      <c r="E143" s="10">
        <f t="shared" si="5"/>
        <v>696.95999999999992</v>
      </c>
    </row>
    <row r="144" spans="1:5" x14ac:dyDescent="0.25">
      <c r="A144" s="10">
        <v>-6.1000000000000004E-3</v>
      </c>
      <c r="B144" s="10">
        <v>26.8</v>
      </c>
      <c r="C144" s="10">
        <v>-0.14799999999999999</v>
      </c>
      <c r="D144" s="10">
        <f t="shared" si="4"/>
        <v>3.9663999999999997</v>
      </c>
      <c r="E144" s="10">
        <f t="shared" si="5"/>
        <v>718.24</v>
      </c>
    </row>
    <row r="145" spans="1:5" x14ac:dyDescent="0.25">
      <c r="A145" s="10">
        <v>-6.0000000000000001E-3</v>
      </c>
      <c r="B145" s="10">
        <v>26.8</v>
      </c>
      <c r="C145" s="10">
        <v>-0.14799999999999999</v>
      </c>
      <c r="D145" s="10">
        <f t="shared" si="4"/>
        <v>3.9663999999999997</v>
      </c>
      <c r="E145" s="10">
        <f t="shared" si="5"/>
        <v>718.24</v>
      </c>
    </row>
    <row r="146" spans="1:5" x14ac:dyDescent="0.25">
      <c r="A146" s="10">
        <v>-5.8999999999999999E-3</v>
      </c>
      <c r="B146" s="10">
        <v>26.4</v>
      </c>
      <c r="C146" s="10">
        <v>-0.156</v>
      </c>
      <c r="D146" s="10">
        <f t="shared" si="4"/>
        <v>4.1183999999999994</v>
      </c>
      <c r="E146" s="10">
        <f t="shared" si="5"/>
        <v>696.95999999999992</v>
      </c>
    </row>
    <row r="147" spans="1:5" x14ac:dyDescent="0.25">
      <c r="A147" s="10">
        <v>-5.7999999999999996E-3</v>
      </c>
      <c r="B147" s="10">
        <v>26.8</v>
      </c>
      <c r="C147" s="10">
        <v>-0.156</v>
      </c>
      <c r="D147" s="10">
        <f t="shared" si="4"/>
        <v>4.1808000000000005</v>
      </c>
      <c r="E147" s="10">
        <f t="shared" si="5"/>
        <v>718.24</v>
      </c>
    </row>
    <row r="148" spans="1:5" x14ac:dyDescent="0.25">
      <c r="A148" s="10">
        <v>-5.7000000000000002E-3</v>
      </c>
      <c r="B148" s="10">
        <v>26.4</v>
      </c>
      <c r="C148" s="10">
        <v>-0.16200000000000001</v>
      </c>
      <c r="D148" s="10">
        <f t="shared" si="4"/>
        <v>4.2767999999999997</v>
      </c>
      <c r="E148" s="10">
        <f t="shared" si="5"/>
        <v>696.95999999999992</v>
      </c>
    </row>
    <row r="149" spans="1:5" x14ac:dyDescent="0.25">
      <c r="A149" s="10">
        <v>-5.5999999999999999E-3</v>
      </c>
      <c r="B149" s="10">
        <v>26.4</v>
      </c>
      <c r="C149" s="10">
        <v>-0.16400000000000001</v>
      </c>
      <c r="D149" s="10">
        <f t="shared" si="4"/>
        <v>4.3296000000000001</v>
      </c>
      <c r="E149" s="10">
        <f t="shared" si="5"/>
        <v>696.95999999999992</v>
      </c>
    </row>
    <row r="150" spans="1:5" x14ac:dyDescent="0.25">
      <c r="A150" s="10">
        <v>-5.4999999999999997E-3</v>
      </c>
      <c r="B150" s="10">
        <v>26.8</v>
      </c>
      <c r="C150" s="10">
        <v>-0.16800000000000001</v>
      </c>
      <c r="D150" s="10">
        <f t="shared" si="4"/>
        <v>4.5024000000000006</v>
      </c>
      <c r="E150" s="10">
        <f t="shared" si="5"/>
        <v>718.24</v>
      </c>
    </row>
    <row r="151" spans="1:5" x14ac:dyDescent="0.25">
      <c r="A151" s="10">
        <v>-5.4000000000000003E-3</v>
      </c>
      <c r="B151" s="10">
        <v>26.4</v>
      </c>
      <c r="C151" s="10">
        <v>-0.16800000000000001</v>
      </c>
      <c r="D151" s="10">
        <f t="shared" si="4"/>
        <v>4.4352</v>
      </c>
      <c r="E151" s="10">
        <f t="shared" si="5"/>
        <v>696.95999999999992</v>
      </c>
    </row>
    <row r="152" spans="1:5" x14ac:dyDescent="0.25">
      <c r="A152" s="10">
        <v>-5.3E-3</v>
      </c>
      <c r="B152" s="10">
        <v>26.8</v>
      </c>
      <c r="C152" s="10">
        <v>-0.17399999999999999</v>
      </c>
      <c r="D152" s="10">
        <f t="shared" si="4"/>
        <v>4.6631999999999998</v>
      </c>
      <c r="E152" s="10">
        <f t="shared" si="5"/>
        <v>718.24</v>
      </c>
    </row>
    <row r="153" spans="1:5" x14ac:dyDescent="0.25">
      <c r="A153" s="10">
        <v>-5.1999999999999998E-3</v>
      </c>
      <c r="B153" s="10">
        <v>26.4</v>
      </c>
      <c r="C153" s="10">
        <v>-0.17399999999999999</v>
      </c>
      <c r="D153" s="10">
        <f t="shared" si="4"/>
        <v>4.5935999999999995</v>
      </c>
      <c r="E153" s="10">
        <f t="shared" si="5"/>
        <v>696.95999999999992</v>
      </c>
    </row>
    <row r="154" spans="1:5" x14ac:dyDescent="0.25">
      <c r="A154" s="10">
        <v>-5.1000000000000004E-3</v>
      </c>
      <c r="B154" s="10">
        <v>26</v>
      </c>
      <c r="C154" s="10">
        <v>-0.18</v>
      </c>
      <c r="D154" s="10">
        <f t="shared" si="4"/>
        <v>4.68</v>
      </c>
      <c r="E154" s="10">
        <f t="shared" si="5"/>
        <v>676</v>
      </c>
    </row>
    <row r="155" spans="1:5" x14ac:dyDescent="0.25">
      <c r="A155" s="10">
        <v>-5.0000000000000001E-3</v>
      </c>
      <c r="B155" s="10">
        <v>26</v>
      </c>
      <c r="C155" s="10">
        <v>-0.18</v>
      </c>
      <c r="D155" s="10">
        <f t="shared" si="4"/>
        <v>4.68</v>
      </c>
      <c r="E155" s="10">
        <f t="shared" si="5"/>
        <v>676</v>
      </c>
    </row>
    <row r="156" spans="1:5" x14ac:dyDescent="0.25">
      <c r="A156" s="10">
        <v>-4.8999999999999998E-3</v>
      </c>
      <c r="B156" s="10">
        <v>25.2</v>
      </c>
      <c r="C156" s="10">
        <v>-0.182</v>
      </c>
      <c r="D156" s="10">
        <f t="shared" si="4"/>
        <v>4.5863999999999994</v>
      </c>
      <c r="E156" s="10">
        <f t="shared" si="5"/>
        <v>635.04</v>
      </c>
    </row>
    <row r="157" spans="1:5" x14ac:dyDescent="0.25">
      <c r="A157" s="10">
        <v>-4.7999999999999996E-3</v>
      </c>
      <c r="B157" s="10">
        <v>25.2</v>
      </c>
      <c r="C157" s="10">
        <v>-0.182</v>
      </c>
      <c r="D157" s="10">
        <f t="shared" si="4"/>
        <v>4.5863999999999994</v>
      </c>
      <c r="E157" s="10">
        <f t="shared" si="5"/>
        <v>635.04</v>
      </c>
    </row>
    <row r="158" spans="1:5" x14ac:dyDescent="0.25">
      <c r="A158" s="10">
        <v>-4.7000000000000002E-3</v>
      </c>
      <c r="B158" s="10">
        <v>24.8</v>
      </c>
      <c r="C158" s="10">
        <v>-0.186</v>
      </c>
      <c r="D158" s="10">
        <f t="shared" si="4"/>
        <v>4.6128</v>
      </c>
      <c r="E158" s="10">
        <f t="shared" si="5"/>
        <v>615.04000000000008</v>
      </c>
    </row>
    <row r="159" spans="1:5" x14ac:dyDescent="0.25">
      <c r="A159" s="10">
        <v>-4.5999999999999999E-3</v>
      </c>
      <c r="B159" s="10">
        <v>24.4</v>
      </c>
      <c r="C159" s="10">
        <v>-0.186</v>
      </c>
      <c r="D159" s="10">
        <f t="shared" si="4"/>
        <v>4.5383999999999993</v>
      </c>
      <c r="E159" s="10">
        <f t="shared" si="5"/>
        <v>595.3599999999999</v>
      </c>
    </row>
    <row r="160" spans="1:5" x14ac:dyDescent="0.25">
      <c r="A160" s="10">
        <v>-4.4999999999999997E-3</v>
      </c>
      <c r="B160" s="10">
        <v>23.6</v>
      </c>
      <c r="C160" s="10">
        <v>-0.188</v>
      </c>
      <c r="D160" s="10">
        <f t="shared" si="4"/>
        <v>4.4367999999999999</v>
      </c>
      <c r="E160" s="10">
        <f t="shared" si="5"/>
        <v>556.96</v>
      </c>
    </row>
    <row r="161" spans="1:5" x14ac:dyDescent="0.25">
      <c r="A161" s="10">
        <v>-4.4000000000000003E-3</v>
      </c>
      <c r="B161" s="10">
        <v>23.6</v>
      </c>
      <c r="C161" s="10">
        <v>-0.186</v>
      </c>
      <c r="D161" s="10">
        <f t="shared" si="4"/>
        <v>4.3896000000000006</v>
      </c>
      <c r="E161" s="10">
        <f t="shared" si="5"/>
        <v>556.96</v>
      </c>
    </row>
    <row r="162" spans="1:5" x14ac:dyDescent="0.25">
      <c r="A162" s="10">
        <v>-4.3E-3</v>
      </c>
      <c r="B162" s="10">
        <v>22.8</v>
      </c>
      <c r="C162" s="10">
        <v>-0.188</v>
      </c>
      <c r="D162" s="10">
        <f t="shared" si="4"/>
        <v>4.2864000000000004</v>
      </c>
      <c r="E162" s="10">
        <f t="shared" si="5"/>
        <v>519.84</v>
      </c>
    </row>
    <row r="163" spans="1:5" x14ac:dyDescent="0.25">
      <c r="A163" s="10">
        <v>-4.1999999999999997E-3</v>
      </c>
      <c r="B163" s="10">
        <v>22.4</v>
      </c>
      <c r="C163" s="10">
        <v>-0.188</v>
      </c>
      <c r="D163" s="10">
        <f t="shared" si="4"/>
        <v>4.2111999999999998</v>
      </c>
      <c r="E163" s="10">
        <f t="shared" si="5"/>
        <v>501.75999999999993</v>
      </c>
    </row>
    <row r="164" spans="1:5" x14ac:dyDescent="0.25">
      <c r="A164" s="10">
        <v>-4.1000000000000003E-3</v>
      </c>
      <c r="B164" s="10">
        <v>21.6</v>
      </c>
      <c r="C164" s="10">
        <v>-0.186</v>
      </c>
      <c r="D164" s="10">
        <f t="shared" si="4"/>
        <v>4.0175999999999998</v>
      </c>
      <c r="E164" s="10">
        <f t="shared" si="5"/>
        <v>466.56000000000006</v>
      </c>
    </row>
    <row r="165" spans="1:5" x14ac:dyDescent="0.25">
      <c r="A165" s="10">
        <v>-4.0000000000000001E-3</v>
      </c>
      <c r="B165" s="10">
        <v>21.2</v>
      </c>
      <c r="C165" s="10">
        <v>-0.186</v>
      </c>
      <c r="D165" s="10">
        <f t="shared" si="4"/>
        <v>3.9432</v>
      </c>
      <c r="E165" s="10">
        <f t="shared" si="5"/>
        <v>449.44</v>
      </c>
    </row>
    <row r="166" spans="1:5" x14ac:dyDescent="0.25">
      <c r="A166" s="10">
        <v>-3.8999999999999998E-3</v>
      </c>
      <c r="B166" s="10">
        <v>20.399999999999999</v>
      </c>
      <c r="C166" s="10">
        <v>-0.188</v>
      </c>
      <c r="D166" s="10">
        <f t="shared" si="4"/>
        <v>3.8351999999999999</v>
      </c>
      <c r="E166" s="10">
        <f t="shared" si="5"/>
        <v>416.15999999999997</v>
      </c>
    </row>
    <row r="167" spans="1:5" x14ac:dyDescent="0.25">
      <c r="A167" s="10">
        <v>-3.8E-3</v>
      </c>
      <c r="B167" s="10">
        <v>20</v>
      </c>
      <c r="C167" s="10">
        <v>-0.186</v>
      </c>
      <c r="D167" s="10">
        <f t="shared" si="4"/>
        <v>3.7199999999999998</v>
      </c>
      <c r="E167" s="10">
        <f t="shared" si="5"/>
        <v>400</v>
      </c>
    </row>
    <row r="168" spans="1:5" x14ac:dyDescent="0.25">
      <c r="A168" s="10">
        <v>-3.7000000000000002E-3</v>
      </c>
      <c r="B168" s="10">
        <v>19.2</v>
      </c>
      <c r="C168" s="10">
        <v>-0.184</v>
      </c>
      <c r="D168" s="10">
        <f t="shared" si="4"/>
        <v>3.5327999999999999</v>
      </c>
      <c r="E168" s="10">
        <f t="shared" si="5"/>
        <v>368.64</v>
      </c>
    </row>
    <row r="169" spans="1:5" x14ac:dyDescent="0.25">
      <c r="A169" s="10">
        <v>-3.5999999999999999E-3</v>
      </c>
      <c r="B169" s="10">
        <v>18.8</v>
      </c>
      <c r="C169" s="10">
        <v>-0.184</v>
      </c>
    </row>
    <row r="170" spans="1:5" x14ac:dyDescent="0.25">
      <c r="A170" s="10">
        <v>-3.5000000000000001E-3</v>
      </c>
      <c r="B170" s="10">
        <v>16.8</v>
      </c>
      <c r="C170" s="10">
        <v>-0.18</v>
      </c>
    </row>
    <row r="171" spans="1:5" x14ac:dyDescent="0.25">
      <c r="A171" s="10">
        <v>-3.3999999999999998E-3</v>
      </c>
      <c r="B171" s="10">
        <v>16.8</v>
      </c>
      <c r="C171" s="10">
        <v>-0.18</v>
      </c>
    </row>
    <row r="172" spans="1:5" x14ac:dyDescent="0.25">
      <c r="A172" s="10">
        <v>-3.3E-3</v>
      </c>
      <c r="B172" s="10">
        <v>15.2</v>
      </c>
      <c r="C172" s="10">
        <v>-0.17599999999999999</v>
      </c>
    </row>
    <row r="173" spans="1:5" x14ac:dyDescent="0.25">
      <c r="A173" s="10">
        <v>-3.2000000000000002E-3</v>
      </c>
      <c r="B173" s="10">
        <v>15.2</v>
      </c>
      <c r="C173" s="10">
        <v>-0.17599999999999999</v>
      </c>
    </row>
    <row r="174" spans="1:5" x14ac:dyDescent="0.25">
      <c r="A174" s="10">
        <v>-3.0999999999999999E-3</v>
      </c>
      <c r="B174" s="10">
        <v>13.2</v>
      </c>
      <c r="C174" s="10">
        <v>-0.17</v>
      </c>
    </row>
    <row r="175" spans="1:5" x14ac:dyDescent="0.25">
      <c r="A175" s="10">
        <v>-3.0000000000000001E-3</v>
      </c>
      <c r="B175" s="10">
        <v>12.8</v>
      </c>
      <c r="C175" s="10">
        <v>-0.16800000000000001</v>
      </c>
    </row>
    <row r="176" spans="1:5" x14ac:dyDescent="0.25">
      <c r="A176" s="10">
        <v>-2.8999999999999998E-3</v>
      </c>
      <c r="B176" s="10">
        <v>11.2</v>
      </c>
      <c r="C176" s="10">
        <v>-0.16400000000000001</v>
      </c>
    </row>
    <row r="177" spans="1:3" x14ac:dyDescent="0.25">
      <c r="A177" s="10">
        <v>-2.8E-3</v>
      </c>
      <c r="B177" s="10">
        <v>11.2</v>
      </c>
      <c r="C177" s="10">
        <v>-0.16400000000000001</v>
      </c>
    </row>
    <row r="178" spans="1:3" x14ac:dyDescent="0.25">
      <c r="A178" s="10">
        <v>-2.7000000000000001E-3</v>
      </c>
      <c r="B178" s="10">
        <v>9.6</v>
      </c>
      <c r="C178" s="10">
        <v>-0.156</v>
      </c>
    </row>
    <row r="179" spans="1:3" x14ac:dyDescent="0.25">
      <c r="A179" s="10">
        <v>-2.5999999999999999E-3</v>
      </c>
      <c r="B179" s="10">
        <v>9.6</v>
      </c>
      <c r="C179" s="10">
        <v>-0.154</v>
      </c>
    </row>
    <row r="180" spans="1:3" x14ac:dyDescent="0.25">
      <c r="A180" s="10">
        <v>-2.5000000000000001E-3</v>
      </c>
      <c r="B180" s="10">
        <v>8</v>
      </c>
      <c r="C180" s="10">
        <v>-0.14799999999999999</v>
      </c>
    </row>
    <row r="181" spans="1:3" x14ac:dyDescent="0.25">
      <c r="A181" s="10">
        <v>-2.3999999999999998E-3</v>
      </c>
      <c r="B181" s="10">
        <v>7.6</v>
      </c>
      <c r="C181" s="10">
        <v>-0.14799999999999999</v>
      </c>
    </row>
    <row r="182" spans="1:3" x14ac:dyDescent="0.25">
      <c r="A182" s="10">
        <v>-2.3E-3</v>
      </c>
      <c r="B182" s="10">
        <v>5.6</v>
      </c>
      <c r="C182" s="10">
        <v>-0.13800000000000001</v>
      </c>
    </row>
    <row r="183" spans="1:3" x14ac:dyDescent="0.25">
      <c r="A183" s="10">
        <v>-2.2000000000000001E-3</v>
      </c>
      <c r="B183" s="10">
        <v>5.6</v>
      </c>
      <c r="C183" s="10">
        <v>-0.13800000000000001</v>
      </c>
    </row>
    <row r="184" spans="1:3" x14ac:dyDescent="0.25">
      <c r="A184" s="10">
        <v>-2.0999999999999999E-3</v>
      </c>
      <c r="B184" s="10">
        <v>3.6</v>
      </c>
      <c r="C184" s="10">
        <v>-0.128</v>
      </c>
    </row>
    <row r="185" spans="1:3" x14ac:dyDescent="0.25">
      <c r="A185" s="10">
        <v>-2E-3</v>
      </c>
      <c r="B185" s="10">
        <v>3.6</v>
      </c>
      <c r="C185" s="10">
        <v>-0.128</v>
      </c>
    </row>
    <row r="186" spans="1:3" x14ac:dyDescent="0.25">
      <c r="A186" s="10">
        <v>-1.9E-3</v>
      </c>
      <c r="B186" s="10">
        <v>1.6</v>
      </c>
      <c r="C186" s="10">
        <v>-0.11799999999999999</v>
      </c>
    </row>
    <row r="187" spans="1:3" x14ac:dyDescent="0.25">
      <c r="A187" s="10">
        <v>-1.8E-3</v>
      </c>
      <c r="B187" s="10">
        <v>1.6</v>
      </c>
      <c r="C187" s="10">
        <v>-0.11600000000000001</v>
      </c>
    </row>
    <row r="188" spans="1:3" x14ac:dyDescent="0.25">
      <c r="A188" s="10">
        <v>-1.6999999999999999E-3</v>
      </c>
      <c r="B188" s="10">
        <v>-0.4</v>
      </c>
      <c r="C188" s="10">
        <v>-0.106</v>
      </c>
    </row>
    <row r="189" spans="1:3" x14ac:dyDescent="0.25">
      <c r="A189" s="10">
        <v>-1.6000000000000001E-3</v>
      </c>
      <c r="B189" s="10">
        <v>-0.4</v>
      </c>
      <c r="C189" s="10">
        <v>-0.106</v>
      </c>
    </row>
    <row r="190" spans="1:3" x14ac:dyDescent="0.25">
      <c r="A190" s="10">
        <v>-1.5E-3</v>
      </c>
      <c r="B190" s="10">
        <v>-2.8</v>
      </c>
      <c r="C190" s="10">
        <v>-9.4E-2</v>
      </c>
    </row>
    <row r="191" spans="1:3" x14ac:dyDescent="0.25">
      <c r="A191" s="10">
        <v>-1.4E-3</v>
      </c>
      <c r="B191" s="10">
        <v>-3.2</v>
      </c>
      <c r="C191" s="10">
        <v>-9.1999999999999998E-2</v>
      </c>
    </row>
    <row r="192" spans="1:3" x14ac:dyDescent="0.25">
      <c r="A192" s="10">
        <v>-1.2999999999999999E-3</v>
      </c>
      <c r="B192" s="10">
        <v>-4.8</v>
      </c>
      <c r="C192" s="10">
        <v>-8.4000000000000005E-2</v>
      </c>
    </row>
    <row r="193" spans="1:3" x14ac:dyDescent="0.25">
      <c r="A193" s="10">
        <v>-1.1999999999999999E-3</v>
      </c>
      <c r="B193" s="10">
        <v>-5.2</v>
      </c>
      <c r="C193" s="10">
        <v>-7.9899999999999999E-2</v>
      </c>
    </row>
    <row r="194" spans="1:3" x14ac:dyDescent="0.25">
      <c r="A194" s="10">
        <v>-1.1000000000000001E-3</v>
      </c>
      <c r="B194" s="10">
        <v>-6.8</v>
      </c>
      <c r="C194" s="10">
        <v>-7.0000000000000007E-2</v>
      </c>
    </row>
    <row r="195" spans="1:3" x14ac:dyDescent="0.25">
      <c r="A195" s="10">
        <v>-9.999989999999999E-4</v>
      </c>
      <c r="B195" s="10">
        <v>-6.8</v>
      </c>
      <c r="C195" s="10">
        <v>-6.8000000000000005E-2</v>
      </c>
    </row>
    <row r="196" spans="1:3" x14ac:dyDescent="0.25">
      <c r="A196" s="10">
        <v>-8.9999899999999996E-4</v>
      </c>
      <c r="B196" s="10">
        <v>-8.4</v>
      </c>
      <c r="C196" s="10">
        <v>-5.6000000000000001E-2</v>
      </c>
    </row>
    <row r="197" spans="1:3" x14ac:dyDescent="0.25">
      <c r="A197" s="10">
        <v>-7.9999900000000002E-4</v>
      </c>
      <c r="B197" s="10">
        <v>-8.4</v>
      </c>
      <c r="C197" s="10">
        <v>-5.6000000000000001E-2</v>
      </c>
    </row>
    <row r="198" spans="1:3" x14ac:dyDescent="0.25">
      <c r="A198" s="10">
        <v>-6.9999899999999998E-4</v>
      </c>
      <c r="B198" s="10">
        <v>-10.4</v>
      </c>
      <c r="C198" s="10">
        <v>-4.2000000000000003E-2</v>
      </c>
    </row>
    <row r="199" spans="1:3" x14ac:dyDescent="0.25">
      <c r="A199" s="10">
        <v>-5.9999900000000004E-4</v>
      </c>
      <c r="B199" s="10">
        <v>-10.8</v>
      </c>
      <c r="C199" s="10">
        <v>-4.2000000000000003E-2</v>
      </c>
    </row>
    <row r="200" spans="1:3" x14ac:dyDescent="0.25">
      <c r="A200" s="10">
        <v>-4.9999899999999999E-4</v>
      </c>
      <c r="B200" s="10">
        <v>-12.4</v>
      </c>
      <c r="C200" s="10">
        <v>-0.03</v>
      </c>
    </row>
    <row r="201" spans="1:3" x14ac:dyDescent="0.25">
      <c r="A201" s="10">
        <v>-3.99999E-4</v>
      </c>
      <c r="B201" s="10">
        <v>-12.4</v>
      </c>
      <c r="C201" s="10">
        <v>-2.8000000000000001E-2</v>
      </c>
    </row>
    <row r="202" spans="1:3" x14ac:dyDescent="0.25">
      <c r="A202" s="10">
        <v>-2.9999900000000001E-4</v>
      </c>
      <c r="B202" s="10">
        <v>-14</v>
      </c>
      <c r="C202" s="10">
        <v>-1.6E-2</v>
      </c>
    </row>
    <row r="203" spans="1:3" x14ac:dyDescent="0.25">
      <c r="A203" s="10">
        <v>-1.9999899999999999E-4</v>
      </c>
      <c r="B203" s="10">
        <v>-14.4</v>
      </c>
      <c r="C203" s="10">
        <v>-1.4E-2</v>
      </c>
    </row>
    <row r="204" spans="1:3" x14ac:dyDescent="0.25">
      <c r="A204" s="10">
        <v>-9.9999000000000003E-5</v>
      </c>
      <c r="B204" s="10">
        <v>-15.6</v>
      </c>
      <c r="C204" s="10">
        <v>0</v>
      </c>
    </row>
    <row r="205" spans="1:3" x14ac:dyDescent="0.25">
      <c r="A205" s="10">
        <v>8.1509300000000005E-10</v>
      </c>
      <c r="B205" s="10">
        <v>-16.399999999999999</v>
      </c>
      <c r="C205" s="10">
        <v>2E-3</v>
      </c>
    </row>
    <row r="206" spans="1:3" x14ac:dyDescent="0.25">
      <c r="A206" s="10">
        <v>1.0000099999999999E-4</v>
      </c>
      <c r="B206" s="10">
        <v>-17.2</v>
      </c>
      <c r="C206" s="10">
        <v>1.4E-2</v>
      </c>
    </row>
    <row r="207" spans="1:3" x14ac:dyDescent="0.25">
      <c r="A207" s="10">
        <v>2.0000000000000001E-4</v>
      </c>
      <c r="B207" s="10">
        <v>-17.600000000000001</v>
      </c>
      <c r="C207" s="10">
        <v>1.4E-2</v>
      </c>
    </row>
    <row r="208" spans="1:3" x14ac:dyDescent="0.25">
      <c r="A208" s="10">
        <v>3.0000099999999999E-4</v>
      </c>
      <c r="B208" s="10">
        <v>-19.2</v>
      </c>
      <c r="C208" s="10">
        <v>2.8000000000000001E-2</v>
      </c>
    </row>
    <row r="209" spans="1:3" x14ac:dyDescent="0.25">
      <c r="A209" s="10">
        <v>4.0000099999999998E-4</v>
      </c>
      <c r="B209" s="10">
        <v>-19.2</v>
      </c>
      <c r="C209" s="10">
        <v>0.03</v>
      </c>
    </row>
    <row r="210" spans="1:3" x14ac:dyDescent="0.25">
      <c r="A210" s="10">
        <v>5.0000100000000003E-4</v>
      </c>
      <c r="B210" s="10">
        <v>-20.8</v>
      </c>
      <c r="C210" s="10">
        <v>4.2000000000000003E-2</v>
      </c>
    </row>
    <row r="211" spans="1:3" x14ac:dyDescent="0.25">
      <c r="A211" s="10">
        <v>6.0000099999999996E-4</v>
      </c>
      <c r="B211" s="10">
        <v>-20.8</v>
      </c>
      <c r="C211" s="10">
        <v>4.3999999999999997E-2</v>
      </c>
    </row>
    <row r="212" spans="1:3" x14ac:dyDescent="0.25">
      <c r="A212" s="10">
        <v>7.0000100000000001E-4</v>
      </c>
      <c r="B212" s="10">
        <v>-22</v>
      </c>
      <c r="C212" s="10">
        <v>5.6000000000000001E-2</v>
      </c>
    </row>
    <row r="213" spans="1:3" x14ac:dyDescent="0.25">
      <c r="A213" s="10">
        <v>8.0000100000000005E-4</v>
      </c>
      <c r="B213" s="10">
        <v>-22.4</v>
      </c>
      <c r="C213" s="10">
        <v>5.8000000000000003E-2</v>
      </c>
    </row>
    <row r="214" spans="1:3" x14ac:dyDescent="0.25">
      <c r="A214" s="10">
        <v>9.0000099999999999E-4</v>
      </c>
      <c r="B214" s="10">
        <v>-23.2</v>
      </c>
      <c r="C214" s="10">
        <v>7.0000000000000007E-2</v>
      </c>
    </row>
    <row r="215" spans="1:3" x14ac:dyDescent="0.25">
      <c r="A215" s="10">
        <v>1E-3</v>
      </c>
      <c r="B215" s="10">
        <v>-23.2</v>
      </c>
      <c r="C215" s="10">
        <v>7.1999999999999995E-2</v>
      </c>
    </row>
    <row r="216" spans="1:3" x14ac:dyDescent="0.25">
      <c r="A216" s="10">
        <v>1.1000000000000001E-3</v>
      </c>
      <c r="B216" s="10">
        <v>-24.4</v>
      </c>
      <c r="C216" s="10">
        <v>8.1900000000000001E-2</v>
      </c>
    </row>
    <row r="217" spans="1:3" x14ac:dyDescent="0.25">
      <c r="A217" s="10">
        <v>1.1999999999999999E-3</v>
      </c>
      <c r="B217" s="10">
        <v>-24.4</v>
      </c>
      <c r="C217" s="10">
        <v>8.4000000000000005E-2</v>
      </c>
    </row>
    <row r="218" spans="1:3" x14ac:dyDescent="0.25">
      <c r="A218" s="10">
        <v>1.2999999999999999E-3</v>
      </c>
      <c r="B218" s="10">
        <v>-25.2</v>
      </c>
      <c r="C218" s="10">
        <v>9.6000000000000002E-2</v>
      </c>
    </row>
    <row r="219" spans="1:3" x14ac:dyDescent="0.25">
      <c r="A219" s="10">
        <v>1.4E-3</v>
      </c>
      <c r="B219" s="10">
        <v>-25.2</v>
      </c>
      <c r="C219" s="10">
        <v>9.6000000000000002E-2</v>
      </c>
    </row>
    <row r="220" spans="1:3" x14ac:dyDescent="0.25">
      <c r="A220" s="10">
        <v>1.5E-3</v>
      </c>
      <c r="B220" s="10">
        <v>-26</v>
      </c>
      <c r="C220" s="10">
        <v>0.106</v>
      </c>
    </row>
    <row r="221" spans="1:3" x14ac:dyDescent="0.25">
      <c r="A221" s="10">
        <v>1.6000000000000001E-3</v>
      </c>
      <c r="B221" s="10">
        <v>-26</v>
      </c>
      <c r="C221" s="10">
        <v>0.108</v>
      </c>
    </row>
    <row r="222" spans="1:3" x14ac:dyDescent="0.25">
      <c r="A222" s="10">
        <v>1.6999999999999999E-3</v>
      </c>
      <c r="B222" s="10">
        <v>-26</v>
      </c>
      <c r="C222" s="10">
        <v>0.12</v>
      </c>
    </row>
    <row r="223" spans="1:3" x14ac:dyDescent="0.25">
      <c r="A223" s="10">
        <v>1.8E-3</v>
      </c>
      <c r="B223" s="10">
        <v>-26.4</v>
      </c>
      <c r="C223" s="10">
        <v>0.12</v>
      </c>
    </row>
    <row r="224" spans="1:3" x14ac:dyDescent="0.25">
      <c r="A224" s="10">
        <v>1.9E-3</v>
      </c>
      <c r="B224" s="10">
        <v>-26</v>
      </c>
      <c r="C224" s="10">
        <v>0.13</v>
      </c>
    </row>
    <row r="225" spans="1:3" x14ac:dyDescent="0.25">
      <c r="A225" s="10">
        <v>2E-3</v>
      </c>
      <c r="B225" s="10">
        <v>-26.4</v>
      </c>
      <c r="C225" s="10">
        <v>0.13</v>
      </c>
    </row>
    <row r="226" spans="1:3" x14ac:dyDescent="0.25">
      <c r="A226" s="10">
        <v>2.0999999999999999E-3</v>
      </c>
      <c r="B226" s="10">
        <v>-26.8</v>
      </c>
      <c r="C226" s="10">
        <v>0.13800000000000001</v>
      </c>
    </row>
    <row r="227" spans="1:3" x14ac:dyDescent="0.25">
      <c r="A227" s="10">
        <v>2.2000000000000001E-3</v>
      </c>
      <c r="B227" s="10">
        <v>-26.8</v>
      </c>
      <c r="C227" s="10">
        <v>0.14000000000000001</v>
      </c>
    </row>
    <row r="228" spans="1:3" x14ac:dyDescent="0.25">
      <c r="A228" s="10">
        <v>2.3E-3</v>
      </c>
      <c r="B228" s="10">
        <v>-26</v>
      </c>
      <c r="C228" s="10">
        <v>0.14799999999999999</v>
      </c>
    </row>
    <row r="229" spans="1:3" x14ac:dyDescent="0.25">
      <c r="A229" s="10">
        <v>2.3999999999999998E-3</v>
      </c>
      <c r="B229" s="10">
        <v>-26.8</v>
      </c>
      <c r="C229" s="10">
        <v>0.14799999999999999</v>
      </c>
    </row>
    <row r="230" spans="1:3" x14ac:dyDescent="0.25">
      <c r="A230" s="10">
        <v>2.5000000000000001E-3</v>
      </c>
      <c r="B230" s="10">
        <v>-26</v>
      </c>
      <c r="C230" s="10">
        <v>0.154</v>
      </c>
    </row>
    <row r="231" spans="1:3" x14ac:dyDescent="0.25">
      <c r="A231" s="10">
        <v>2.5999999999999999E-3</v>
      </c>
      <c r="B231" s="10">
        <v>-26.4</v>
      </c>
      <c r="C231" s="10">
        <v>0.156</v>
      </c>
    </row>
    <row r="232" spans="1:3" x14ac:dyDescent="0.25">
      <c r="A232" s="10">
        <v>2.7000000000000001E-3</v>
      </c>
      <c r="B232" s="10">
        <v>-26.8</v>
      </c>
      <c r="C232" s="10">
        <v>0.16200000000000001</v>
      </c>
    </row>
    <row r="233" spans="1:3" x14ac:dyDescent="0.25">
      <c r="A233" s="10">
        <v>2.8E-3</v>
      </c>
      <c r="B233" s="10">
        <v>-26.8</v>
      </c>
      <c r="C233" s="10">
        <v>0.16200000000000001</v>
      </c>
    </row>
    <row r="234" spans="1:3" x14ac:dyDescent="0.25">
      <c r="A234" s="10">
        <v>2.8999999999999998E-3</v>
      </c>
      <c r="B234" s="10">
        <v>-26</v>
      </c>
      <c r="C234" s="10">
        <v>0.16800000000000001</v>
      </c>
    </row>
    <row r="235" spans="1:3" x14ac:dyDescent="0.25">
      <c r="A235" s="10">
        <v>3.0000000000000001E-3</v>
      </c>
      <c r="B235" s="10">
        <v>-26</v>
      </c>
      <c r="C235" s="10">
        <v>0.16800000000000001</v>
      </c>
    </row>
    <row r="236" spans="1:3" x14ac:dyDescent="0.25">
      <c r="A236" s="10">
        <v>3.0999999999999999E-3</v>
      </c>
      <c r="B236" s="10">
        <v>-26.8</v>
      </c>
      <c r="C236" s="10">
        <v>0.17399999999999999</v>
      </c>
    </row>
    <row r="237" spans="1:3" x14ac:dyDescent="0.25">
      <c r="A237" s="10">
        <v>3.2000000000000002E-3</v>
      </c>
      <c r="B237" s="10">
        <v>-26.4</v>
      </c>
      <c r="C237" s="10">
        <v>0.17199999999999999</v>
      </c>
    </row>
    <row r="238" spans="1:3" x14ac:dyDescent="0.25">
      <c r="A238" s="10">
        <v>3.3E-3</v>
      </c>
      <c r="B238" s="10">
        <v>-26</v>
      </c>
      <c r="C238" s="10">
        <v>0.17799999999999999</v>
      </c>
    </row>
    <row r="239" spans="1:3" x14ac:dyDescent="0.25">
      <c r="A239" s="10">
        <v>3.3999999999999998E-3</v>
      </c>
      <c r="B239" s="10">
        <v>-26</v>
      </c>
      <c r="C239" s="10">
        <v>0.17799999999999999</v>
      </c>
    </row>
    <row r="240" spans="1:3" x14ac:dyDescent="0.25">
      <c r="A240" s="10">
        <v>3.5000000000000001E-3</v>
      </c>
      <c r="B240" s="10">
        <v>-25.2</v>
      </c>
      <c r="C240" s="10">
        <v>0.18</v>
      </c>
    </row>
    <row r="241" spans="1:3" x14ac:dyDescent="0.25">
      <c r="A241" s="10">
        <v>3.5999999999999999E-3</v>
      </c>
      <c r="B241" s="10">
        <v>-25.2</v>
      </c>
      <c r="C241" s="10">
        <v>0.182</v>
      </c>
    </row>
    <row r="242" spans="1:3" x14ac:dyDescent="0.25">
      <c r="A242" s="10">
        <v>3.7000000000000002E-3</v>
      </c>
      <c r="B242" s="10">
        <v>-24.4</v>
      </c>
      <c r="C242" s="10">
        <v>0.184</v>
      </c>
    </row>
    <row r="243" spans="1:3" x14ac:dyDescent="0.25">
      <c r="A243" s="10">
        <v>3.8E-3</v>
      </c>
      <c r="B243" s="10">
        <v>-24.4</v>
      </c>
      <c r="C243" s="10">
        <v>0.184</v>
      </c>
    </row>
    <row r="244" spans="1:3" x14ac:dyDescent="0.25">
      <c r="A244" s="10">
        <v>3.8999999999999998E-3</v>
      </c>
      <c r="B244" s="10">
        <v>-22.8</v>
      </c>
      <c r="C244" s="10">
        <v>0.186</v>
      </c>
    </row>
    <row r="245" spans="1:3" x14ac:dyDescent="0.25">
      <c r="A245" s="10">
        <v>4.0000000000000001E-3</v>
      </c>
      <c r="B245" s="10">
        <v>-23.2</v>
      </c>
      <c r="C245" s="10">
        <v>0.186</v>
      </c>
    </row>
    <row r="246" spans="1:3" x14ac:dyDescent="0.25">
      <c r="A246" s="10">
        <v>4.1000000000000003E-3</v>
      </c>
      <c r="B246" s="10">
        <v>-22</v>
      </c>
      <c r="C246" s="10">
        <v>0.186</v>
      </c>
    </row>
    <row r="247" spans="1:3" x14ac:dyDescent="0.25">
      <c r="A247" s="10">
        <v>4.1999999999999997E-3</v>
      </c>
      <c r="B247" s="10">
        <v>-22.4</v>
      </c>
      <c r="C247" s="10">
        <v>0.186</v>
      </c>
    </row>
    <row r="248" spans="1:3" x14ac:dyDescent="0.25">
      <c r="A248" s="10">
        <v>4.3E-3</v>
      </c>
      <c r="B248" s="10">
        <v>-21.2</v>
      </c>
      <c r="C248" s="10">
        <v>0.184</v>
      </c>
    </row>
    <row r="249" spans="1:3" x14ac:dyDescent="0.25">
      <c r="A249" s="10">
        <v>4.4000000000000003E-3</v>
      </c>
      <c r="B249" s="10">
        <v>-20.8</v>
      </c>
      <c r="C249" s="10">
        <v>0.184</v>
      </c>
    </row>
    <row r="250" spans="1:3" x14ac:dyDescent="0.25">
      <c r="A250" s="10">
        <v>4.4999999999999997E-3</v>
      </c>
      <c r="B250" s="10">
        <v>-19.600000000000001</v>
      </c>
      <c r="C250" s="10">
        <v>0.186</v>
      </c>
    </row>
    <row r="251" spans="1:3" x14ac:dyDescent="0.25">
      <c r="A251" s="10">
        <v>4.5999999999999999E-3</v>
      </c>
      <c r="B251" s="10">
        <v>-19.600000000000001</v>
      </c>
      <c r="C251" s="10">
        <v>0.184</v>
      </c>
    </row>
    <row r="252" spans="1:3" x14ac:dyDescent="0.25">
      <c r="A252" s="10">
        <v>4.7000000000000002E-3</v>
      </c>
      <c r="B252" s="10">
        <v>-18</v>
      </c>
      <c r="C252" s="10">
        <v>0.18</v>
      </c>
    </row>
    <row r="253" spans="1:3" x14ac:dyDescent="0.25">
      <c r="A253" s="10">
        <v>4.7999999999999996E-3</v>
      </c>
      <c r="B253" s="10">
        <v>-18</v>
      </c>
      <c r="C253" s="10">
        <v>0.182</v>
      </c>
    </row>
    <row r="254" spans="1:3" x14ac:dyDescent="0.25">
      <c r="A254" s="10">
        <v>4.8999999999999998E-3</v>
      </c>
      <c r="B254" s="10">
        <v>-16.399999999999999</v>
      </c>
      <c r="C254" s="10">
        <v>0.17599999999999999</v>
      </c>
    </row>
    <row r="255" spans="1:3" x14ac:dyDescent="0.25">
      <c r="A255" s="10">
        <v>5.0000000000000001E-3</v>
      </c>
      <c r="B255" s="10">
        <v>-16.399999999999999</v>
      </c>
      <c r="C255" s="10">
        <v>0.17599999999999999</v>
      </c>
    </row>
    <row r="256" spans="1:3" x14ac:dyDescent="0.25">
      <c r="A256" s="10">
        <v>5.1000000000000004E-3</v>
      </c>
      <c r="B256" s="10">
        <v>-14.8</v>
      </c>
      <c r="C256" s="10">
        <v>0.17199999999999999</v>
      </c>
    </row>
    <row r="257" spans="1:3" x14ac:dyDescent="0.25">
      <c r="A257" s="10">
        <v>5.1999999999999998E-3</v>
      </c>
      <c r="B257" s="10">
        <v>-14.4</v>
      </c>
      <c r="C257" s="10">
        <v>0.17199999999999999</v>
      </c>
    </row>
    <row r="258" spans="1:3" x14ac:dyDescent="0.25">
      <c r="A258" s="10">
        <v>5.3E-3</v>
      </c>
      <c r="B258" s="10">
        <v>-12.8</v>
      </c>
      <c r="C258" s="10">
        <v>0.16600000000000001</v>
      </c>
    </row>
    <row r="259" spans="1:3" x14ac:dyDescent="0.25">
      <c r="A259" s="10">
        <v>5.4000000000000003E-3</v>
      </c>
      <c r="B259" s="10">
        <v>-12.8</v>
      </c>
      <c r="C259" s="10">
        <v>0.16600000000000001</v>
      </c>
    </row>
    <row r="260" spans="1:3" x14ac:dyDescent="0.25">
      <c r="A260" s="10">
        <v>5.4999999999999997E-3</v>
      </c>
      <c r="B260" s="10">
        <v>-11.2</v>
      </c>
      <c r="C260" s="10">
        <v>0.158</v>
      </c>
    </row>
    <row r="261" spans="1:3" x14ac:dyDescent="0.25">
      <c r="A261" s="10">
        <v>5.5999999999999999E-3</v>
      </c>
      <c r="B261" s="10">
        <v>-10.8</v>
      </c>
      <c r="C261" s="10">
        <v>0.158</v>
      </c>
    </row>
    <row r="262" spans="1:3" x14ac:dyDescent="0.25">
      <c r="A262" s="10">
        <v>5.7000000000000002E-3</v>
      </c>
      <c r="B262" s="10">
        <v>-8.8000000000000007</v>
      </c>
      <c r="C262" s="10">
        <v>0.15</v>
      </c>
    </row>
    <row r="263" spans="1:3" x14ac:dyDescent="0.25">
      <c r="A263" s="10">
        <v>5.7999999999999996E-3</v>
      </c>
      <c r="B263" s="10">
        <v>-9.1999999999999993</v>
      </c>
      <c r="C263" s="10">
        <v>0.15</v>
      </c>
    </row>
    <row r="264" spans="1:3" x14ac:dyDescent="0.25">
      <c r="A264" s="10">
        <v>5.8999999999999999E-3</v>
      </c>
      <c r="B264" s="10">
        <v>-7.2</v>
      </c>
      <c r="C264" s="10">
        <v>0.14199999999999999</v>
      </c>
    </row>
    <row r="265" spans="1:3" x14ac:dyDescent="0.25">
      <c r="A265" s="10">
        <v>6.0000000000000001E-3</v>
      </c>
      <c r="B265" s="10">
        <v>-6.8</v>
      </c>
      <c r="C265" s="10">
        <v>0.14000000000000001</v>
      </c>
    </row>
    <row r="266" spans="1:3" x14ac:dyDescent="0.25">
      <c r="A266" s="10">
        <v>6.1000000000000004E-3</v>
      </c>
      <c r="B266" s="10">
        <v>-5.2</v>
      </c>
      <c r="C266" s="10">
        <v>0.13200000000000001</v>
      </c>
    </row>
    <row r="267" spans="1:3" x14ac:dyDescent="0.25">
      <c r="A267" s="10">
        <v>6.1999999999999998E-3</v>
      </c>
      <c r="B267" s="10">
        <v>-4.8</v>
      </c>
      <c r="C267" s="10">
        <v>0.13</v>
      </c>
    </row>
    <row r="268" spans="1:3" x14ac:dyDescent="0.25">
      <c r="A268" s="10">
        <v>6.3E-3</v>
      </c>
      <c r="B268" s="10">
        <v>-3.2</v>
      </c>
      <c r="C268" s="10">
        <v>0.122</v>
      </c>
    </row>
    <row r="269" spans="1:3" x14ac:dyDescent="0.25">
      <c r="A269" s="10">
        <v>6.4000000000000003E-3</v>
      </c>
      <c r="B269" s="10">
        <v>-2.8</v>
      </c>
      <c r="C269" s="10">
        <v>0.122</v>
      </c>
    </row>
    <row r="270" spans="1:3" x14ac:dyDescent="0.25">
      <c r="A270" s="10">
        <v>6.4999999999999997E-3</v>
      </c>
      <c r="B270" s="10">
        <v>-1.2</v>
      </c>
      <c r="C270" s="10">
        <v>0.112</v>
      </c>
    </row>
    <row r="271" spans="1:3" x14ac:dyDescent="0.25">
      <c r="A271" s="10">
        <v>6.6E-3</v>
      </c>
      <c r="B271" s="10">
        <v>0</v>
      </c>
      <c r="C271" s="10">
        <v>0.11</v>
      </c>
    </row>
    <row r="272" spans="1:3" x14ac:dyDescent="0.25">
      <c r="A272" s="10">
        <v>6.7000000000000002E-3</v>
      </c>
      <c r="B272" s="10">
        <v>1.6</v>
      </c>
      <c r="C272" s="10">
        <v>0.1</v>
      </c>
    </row>
    <row r="273" spans="1:3" x14ac:dyDescent="0.25">
      <c r="A273" s="10">
        <v>6.7999999999999996E-3</v>
      </c>
      <c r="B273" s="10">
        <v>1.6</v>
      </c>
      <c r="C273" s="10">
        <v>9.8000000000000004E-2</v>
      </c>
    </row>
    <row r="274" spans="1:3" x14ac:dyDescent="0.25">
      <c r="A274" s="10">
        <v>6.8999999999999999E-3</v>
      </c>
      <c r="B274" s="10">
        <v>3.6</v>
      </c>
      <c r="C274" s="10">
        <v>8.7900000000000006E-2</v>
      </c>
    </row>
    <row r="275" spans="1:3" x14ac:dyDescent="0.25">
      <c r="A275" s="10">
        <v>7.0000000000000001E-3</v>
      </c>
      <c r="B275" s="10">
        <v>3.6</v>
      </c>
      <c r="C275" s="10">
        <v>8.5999999999999993E-2</v>
      </c>
    </row>
    <row r="276" spans="1:3" x14ac:dyDescent="0.25">
      <c r="A276" s="10">
        <v>7.1000000000000004E-3</v>
      </c>
      <c r="B276" s="10">
        <v>5.6</v>
      </c>
      <c r="C276" s="10">
        <v>7.5899999999999995E-2</v>
      </c>
    </row>
    <row r="277" spans="1:3" x14ac:dyDescent="0.25">
      <c r="A277" s="10">
        <v>7.1999999999999998E-3</v>
      </c>
      <c r="B277" s="10">
        <v>5.6</v>
      </c>
      <c r="C277" s="10">
        <v>7.3999999999999996E-2</v>
      </c>
    </row>
    <row r="278" spans="1:3" x14ac:dyDescent="0.25">
      <c r="A278" s="10">
        <v>7.3000000000000001E-3</v>
      </c>
      <c r="B278" s="10">
        <v>7.2</v>
      </c>
      <c r="C278" s="10">
        <v>6.4000000000000001E-2</v>
      </c>
    </row>
    <row r="279" spans="1:3" x14ac:dyDescent="0.25">
      <c r="A279" s="10">
        <v>7.4000000000000003E-3</v>
      </c>
      <c r="B279" s="10">
        <v>7.6</v>
      </c>
      <c r="C279" s="10">
        <v>6.2E-2</v>
      </c>
    </row>
    <row r="280" spans="1:3" x14ac:dyDescent="0.25">
      <c r="A280" s="10">
        <v>7.4999999999999997E-3</v>
      </c>
      <c r="B280" s="10">
        <v>8.8000000000000007</v>
      </c>
      <c r="C280" s="10">
        <v>0.05</v>
      </c>
    </row>
    <row r="281" spans="1:3" x14ac:dyDescent="0.25">
      <c r="A281" s="10">
        <v>7.6E-3</v>
      </c>
      <c r="B281" s="10">
        <v>9.1999999999999993</v>
      </c>
      <c r="C281" s="10">
        <v>0.05</v>
      </c>
    </row>
    <row r="282" spans="1:3" x14ac:dyDescent="0.25">
      <c r="A282" s="10">
        <v>7.7000000000000002E-3</v>
      </c>
      <c r="B282" s="10">
        <v>11.2</v>
      </c>
      <c r="C282" s="10">
        <v>3.7999999999999999E-2</v>
      </c>
    </row>
    <row r="283" spans="1:3" x14ac:dyDescent="0.25">
      <c r="A283" s="10">
        <v>7.7999999999999996E-3</v>
      </c>
      <c r="B283" s="10">
        <v>11.2</v>
      </c>
      <c r="C283" s="10">
        <v>3.4000000000000002E-2</v>
      </c>
    </row>
    <row r="284" spans="1:3" x14ac:dyDescent="0.25">
      <c r="A284" s="10">
        <v>7.9000000000000008E-3</v>
      </c>
      <c r="B284" s="10">
        <v>12.8</v>
      </c>
      <c r="C284" s="10">
        <v>2.1999999999999999E-2</v>
      </c>
    </row>
    <row r="285" spans="1:3" x14ac:dyDescent="0.25">
      <c r="A285" s="10">
        <v>8.0000000000000002E-3</v>
      </c>
      <c r="B285" s="10">
        <v>12.8</v>
      </c>
      <c r="C285" s="10">
        <v>2.1999999999999999E-2</v>
      </c>
    </row>
    <row r="286" spans="1:3" x14ac:dyDescent="0.25">
      <c r="A286" s="10">
        <v>8.0999999999999996E-3</v>
      </c>
      <c r="B286" s="10">
        <v>14.4</v>
      </c>
      <c r="C286" s="10">
        <v>8.0000000000000002E-3</v>
      </c>
    </row>
    <row r="287" spans="1:3" x14ac:dyDescent="0.25">
      <c r="A287" s="10">
        <v>8.2000000000000007E-3</v>
      </c>
      <c r="B287" s="10">
        <v>14.8</v>
      </c>
      <c r="C287" s="10">
        <v>8.0000000000000002E-3</v>
      </c>
    </row>
    <row r="288" spans="1:3" x14ac:dyDescent="0.25">
      <c r="A288" s="10">
        <v>8.3000000000000001E-3</v>
      </c>
      <c r="B288" s="10">
        <v>16.399999999999999</v>
      </c>
      <c r="C288" s="10">
        <v>-6.0000000000000001E-3</v>
      </c>
    </row>
    <row r="289" spans="1:3" x14ac:dyDescent="0.25">
      <c r="A289" s="10">
        <v>8.3999999999999995E-3</v>
      </c>
      <c r="B289" s="10">
        <v>16.399999999999999</v>
      </c>
      <c r="C289" s="10">
        <v>-8.0000000000000002E-3</v>
      </c>
    </row>
    <row r="290" spans="1:3" x14ac:dyDescent="0.25">
      <c r="A290" s="10">
        <v>8.5000000000000006E-3</v>
      </c>
      <c r="B290" s="10">
        <v>17.600000000000001</v>
      </c>
      <c r="C290" s="10">
        <v>-2.1999999999999999E-2</v>
      </c>
    </row>
    <row r="291" spans="1:3" x14ac:dyDescent="0.25">
      <c r="A291" s="10">
        <v>8.6E-3</v>
      </c>
      <c r="B291" s="10">
        <v>18</v>
      </c>
      <c r="C291" s="10">
        <v>-2.1999999999999999E-2</v>
      </c>
    </row>
    <row r="292" spans="1:3" x14ac:dyDescent="0.25">
      <c r="A292" s="10">
        <v>8.6999999999999994E-3</v>
      </c>
      <c r="B292" s="10">
        <v>19.600000000000001</v>
      </c>
      <c r="C292" s="10">
        <v>-3.5999999999999997E-2</v>
      </c>
    </row>
    <row r="293" spans="1:3" x14ac:dyDescent="0.25">
      <c r="A293" s="10">
        <v>8.8000000000000005E-3</v>
      </c>
      <c r="B293" s="10">
        <v>19.600000000000001</v>
      </c>
      <c r="C293" s="10">
        <v>-3.5999999999999997E-2</v>
      </c>
    </row>
    <row r="294" spans="1:3" x14ac:dyDescent="0.25">
      <c r="A294" s="10">
        <v>8.8999999999999999E-3</v>
      </c>
      <c r="B294" s="10">
        <v>21.2</v>
      </c>
      <c r="C294" s="10">
        <v>-4.8000000000000001E-2</v>
      </c>
    </row>
    <row r="295" spans="1:3" x14ac:dyDescent="0.25">
      <c r="A295" s="10">
        <v>8.9999999999999993E-3</v>
      </c>
      <c r="B295" s="10">
        <v>21.2</v>
      </c>
      <c r="C295" s="10">
        <v>-0.05</v>
      </c>
    </row>
    <row r="296" spans="1:3" x14ac:dyDescent="0.25">
      <c r="A296" s="10">
        <v>9.1000000000000004E-3</v>
      </c>
      <c r="B296" s="10">
        <v>22.4</v>
      </c>
      <c r="C296" s="10">
        <v>-6.2E-2</v>
      </c>
    </row>
    <row r="297" spans="1:3" x14ac:dyDescent="0.25">
      <c r="A297" s="10">
        <v>9.1999999999999998E-3</v>
      </c>
      <c r="B297" s="10">
        <v>22.4</v>
      </c>
      <c r="C297" s="10">
        <v>-6.4000000000000001E-2</v>
      </c>
    </row>
    <row r="298" spans="1:3" x14ac:dyDescent="0.25">
      <c r="A298" s="10">
        <v>9.2999999999999992E-3</v>
      </c>
      <c r="B298" s="10">
        <v>23.6</v>
      </c>
      <c r="C298" s="10">
        <v>-7.5899999999999995E-2</v>
      </c>
    </row>
    <row r="299" spans="1:3" x14ac:dyDescent="0.25">
      <c r="A299" s="10">
        <v>9.4000000000000004E-3</v>
      </c>
      <c r="B299" s="10">
        <v>23.6</v>
      </c>
      <c r="C299" s="10">
        <v>-7.8E-2</v>
      </c>
    </row>
    <row r="300" spans="1:3" x14ac:dyDescent="0.25">
      <c r="A300" s="10">
        <v>9.4999999999999998E-3</v>
      </c>
      <c r="B300" s="10">
        <v>24.4</v>
      </c>
      <c r="C300" s="10">
        <v>-0.09</v>
      </c>
    </row>
    <row r="301" spans="1:3" x14ac:dyDescent="0.25">
      <c r="A301" s="10">
        <v>9.5999999999999992E-3</v>
      </c>
      <c r="B301" s="10">
        <v>24.4</v>
      </c>
      <c r="C301" s="10">
        <v>-0.09</v>
      </c>
    </row>
    <row r="302" spans="1:3" x14ac:dyDescent="0.25">
      <c r="A302" s="10">
        <v>9.7000000000000003E-3</v>
      </c>
      <c r="B302" s="10">
        <v>25.6</v>
      </c>
      <c r="C302" s="10">
        <v>-0.10199999999999999</v>
      </c>
    </row>
    <row r="303" spans="1:3" x14ac:dyDescent="0.25">
      <c r="A303" s="10">
        <v>9.7999999999999997E-3</v>
      </c>
      <c r="B303" s="10">
        <v>25.2</v>
      </c>
      <c r="C303" s="10">
        <v>-0.10199999999999999</v>
      </c>
    </row>
    <row r="304" spans="1:3" x14ac:dyDescent="0.25">
      <c r="A304" s="10">
        <v>9.9000000000000008E-3</v>
      </c>
      <c r="B304" s="10">
        <v>25.6</v>
      </c>
      <c r="C304" s="10">
        <v>-0.114</v>
      </c>
    </row>
    <row r="305" spans="1:3" x14ac:dyDescent="0.25">
      <c r="A305" s="10">
        <v>0.01</v>
      </c>
      <c r="B305" s="10">
        <v>26</v>
      </c>
      <c r="C305" s="10">
        <v>-0.11600000000000001</v>
      </c>
    </row>
    <row r="306" spans="1:3" x14ac:dyDescent="0.25">
      <c r="A306" s="10">
        <v>1.01E-2</v>
      </c>
      <c r="B306" s="10">
        <v>25.6</v>
      </c>
      <c r="C306" s="10">
        <v>-0.124</v>
      </c>
    </row>
    <row r="307" spans="1:3" x14ac:dyDescent="0.25">
      <c r="A307" s="10">
        <v>1.0200000000000001E-2</v>
      </c>
      <c r="B307" s="10">
        <v>26</v>
      </c>
      <c r="C307" s="10">
        <v>-0.124</v>
      </c>
    </row>
    <row r="308" spans="1:3" x14ac:dyDescent="0.25">
      <c r="A308" s="10">
        <v>1.03E-2</v>
      </c>
      <c r="B308" s="10">
        <v>26.4</v>
      </c>
      <c r="C308" s="10">
        <v>-0.13200000000000001</v>
      </c>
    </row>
    <row r="309" spans="1:3" x14ac:dyDescent="0.25">
      <c r="A309" s="10">
        <v>1.04E-2</v>
      </c>
      <c r="B309" s="10">
        <v>26.4</v>
      </c>
      <c r="C309" s="10">
        <v>-0.13200000000000001</v>
      </c>
    </row>
    <row r="310" spans="1:3" x14ac:dyDescent="0.25">
      <c r="A310" s="10">
        <v>1.0500000000000001E-2</v>
      </c>
      <c r="B310" s="10">
        <v>26.4</v>
      </c>
      <c r="C310" s="10">
        <v>-0.14199999999999999</v>
      </c>
    </row>
    <row r="311" spans="1:3" x14ac:dyDescent="0.25">
      <c r="A311" s="10">
        <v>1.06E-2</v>
      </c>
      <c r="B311" s="10">
        <v>26.8</v>
      </c>
      <c r="C311" s="10">
        <v>-0.14199999999999999</v>
      </c>
    </row>
    <row r="312" spans="1:3" x14ac:dyDescent="0.25">
      <c r="A312" s="10">
        <v>1.0699999999999999E-2</v>
      </c>
      <c r="B312" s="10">
        <v>26.4</v>
      </c>
      <c r="C312" s="10">
        <v>-0.15</v>
      </c>
    </row>
    <row r="313" spans="1:3" x14ac:dyDescent="0.25">
      <c r="A313" s="10">
        <v>1.0800000000000001E-2</v>
      </c>
      <c r="B313" s="10">
        <v>26.4</v>
      </c>
      <c r="C313" s="10">
        <v>-0.15</v>
      </c>
    </row>
    <row r="314" spans="1:3" x14ac:dyDescent="0.25">
      <c r="A314" s="10">
        <v>1.09E-2</v>
      </c>
      <c r="B314" s="10">
        <v>26.8</v>
      </c>
      <c r="C314" s="10">
        <v>-0.158</v>
      </c>
    </row>
    <row r="315" spans="1:3" x14ac:dyDescent="0.25">
      <c r="A315" s="10">
        <v>1.0999999999999999E-2</v>
      </c>
      <c r="B315" s="10">
        <v>26.4</v>
      </c>
      <c r="C315" s="10">
        <v>-0.158</v>
      </c>
    </row>
    <row r="316" spans="1:3" x14ac:dyDescent="0.25">
      <c r="A316" s="10">
        <v>1.11E-2</v>
      </c>
      <c r="B316" s="10">
        <v>26.8</v>
      </c>
      <c r="C316" s="10">
        <v>-0.16400000000000001</v>
      </c>
    </row>
    <row r="317" spans="1:3" x14ac:dyDescent="0.25">
      <c r="A317" s="10">
        <v>1.12E-2</v>
      </c>
      <c r="B317" s="10">
        <v>26.4</v>
      </c>
      <c r="C317" s="10">
        <v>-0.16400000000000001</v>
      </c>
    </row>
    <row r="318" spans="1:3" x14ac:dyDescent="0.25">
      <c r="A318" s="10">
        <v>1.1299999999999999E-2</v>
      </c>
      <c r="B318" s="10">
        <v>26.8</v>
      </c>
      <c r="C318" s="10">
        <v>-0.17199999999999999</v>
      </c>
    </row>
    <row r="319" spans="1:3" x14ac:dyDescent="0.25">
      <c r="A319" s="10">
        <v>1.14E-2</v>
      </c>
      <c r="B319" s="10">
        <v>26.4</v>
      </c>
      <c r="C319" s="10">
        <v>-0.17</v>
      </c>
    </row>
    <row r="320" spans="1:3" x14ac:dyDescent="0.25">
      <c r="A320" s="10">
        <v>1.15E-2</v>
      </c>
      <c r="B320" s="10">
        <v>26</v>
      </c>
      <c r="C320" s="10">
        <v>-0.17599999999999999</v>
      </c>
    </row>
    <row r="321" spans="1:3" x14ac:dyDescent="0.25">
      <c r="A321" s="10">
        <v>1.1599999999999999E-2</v>
      </c>
      <c r="B321" s="10">
        <v>26.4</v>
      </c>
      <c r="C321" s="10">
        <v>-0.17599999999999999</v>
      </c>
    </row>
    <row r="322" spans="1:3" x14ac:dyDescent="0.25">
      <c r="A322" s="10">
        <v>1.17E-2</v>
      </c>
      <c r="B322" s="10">
        <v>26</v>
      </c>
      <c r="C322" s="10">
        <v>-0.18</v>
      </c>
    </row>
    <row r="323" spans="1:3" x14ac:dyDescent="0.25">
      <c r="A323" s="10">
        <v>1.18E-2</v>
      </c>
      <c r="B323" s="10">
        <v>26</v>
      </c>
      <c r="C323" s="10">
        <v>-0.182</v>
      </c>
    </row>
    <row r="324" spans="1:3" x14ac:dyDescent="0.25">
      <c r="A324" s="10">
        <v>1.1900000000000001E-2</v>
      </c>
      <c r="B324" s="10">
        <v>24.8</v>
      </c>
      <c r="C324" s="10">
        <v>-0.184</v>
      </c>
    </row>
    <row r="325" spans="1:3" x14ac:dyDescent="0.25">
      <c r="A325" s="10">
        <v>1.2E-2</v>
      </c>
      <c r="B325" s="10">
        <v>24.8</v>
      </c>
      <c r="C325" s="10">
        <v>-0.184</v>
      </c>
    </row>
    <row r="326" spans="1:3" x14ac:dyDescent="0.25">
      <c r="A326" s="10">
        <v>1.21E-2</v>
      </c>
      <c r="B326" s="10">
        <v>24</v>
      </c>
      <c r="C326" s="10">
        <v>-0.186</v>
      </c>
    </row>
    <row r="327" spans="1:3" x14ac:dyDescent="0.25">
      <c r="A327" s="10">
        <v>1.2200000000000001E-2</v>
      </c>
      <c r="B327" s="10">
        <v>24</v>
      </c>
      <c r="C327" s="10">
        <v>-0.186</v>
      </c>
    </row>
    <row r="328" spans="1:3" x14ac:dyDescent="0.25">
      <c r="A328" s="10">
        <v>1.23E-2</v>
      </c>
      <c r="B328" s="10">
        <v>23.2</v>
      </c>
      <c r="C328" s="10">
        <v>-0.188</v>
      </c>
    </row>
    <row r="329" spans="1:3" x14ac:dyDescent="0.25">
      <c r="A329" s="10">
        <v>1.24E-2</v>
      </c>
      <c r="B329" s="10">
        <v>23.2</v>
      </c>
      <c r="C329" s="10">
        <v>-0.188</v>
      </c>
    </row>
    <row r="330" spans="1:3" x14ac:dyDescent="0.25">
      <c r="A330" s="10">
        <v>1.2500000000000001E-2</v>
      </c>
      <c r="B330" s="10">
        <v>22.4</v>
      </c>
      <c r="C330" s="10">
        <v>-0.186</v>
      </c>
    </row>
    <row r="331" spans="1:3" x14ac:dyDescent="0.25">
      <c r="A331" s="10">
        <v>1.26E-2</v>
      </c>
      <c r="B331" s="10">
        <v>22</v>
      </c>
      <c r="C331" s="10">
        <v>-0.186</v>
      </c>
    </row>
    <row r="332" spans="1:3" x14ac:dyDescent="0.25">
      <c r="A332" s="10">
        <v>1.2699999999999999E-2</v>
      </c>
      <c r="B332" s="10">
        <v>20.8</v>
      </c>
      <c r="C332" s="10">
        <v>-0.188</v>
      </c>
    </row>
    <row r="333" spans="1:3" x14ac:dyDescent="0.25">
      <c r="A333" s="10">
        <v>1.2800000000000001E-2</v>
      </c>
      <c r="B333" s="10">
        <v>20.8</v>
      </c>
      <c r="C333" s="10">
        <v>-0.186</v>
      </c>
    </row>
    <row r="334" spans="1:3" x14ac:dyDescent="0.25">
      <c r="A334" s="10">
        <v>1.29E-2</v>
      </c>
      <c r="B334" s="10">
        <v>19.2</v>
      </c>
      <c r="C334" s="10">
        <v>-0.186</v>
      </c>
    </row>
    <row r="335" spans="1:3" x14ac:dyDescent="0.25">
      <c r="A335" s="10">
        <v>1.2999999999999999E-2</v>
      </c>
      <c r="B335" s="10">
        <v>19.2</v>
      </c>
      <c r="C335" s="10">
        <v>-0.186</v>
      </c>
    </row>
    <row r="336" spans="1:3" x14ac:dyDescent="0.25">
      <c r="A336" s="10">
        <v>1.3100000000000001E-2</v>
      </c>
      <c r="B336" s="10">
        <v>17.600000000000001</v>
      </c>
      <c r="C336" s="10">
        <v>-0.182</v>
      </c>
    </row>
    <row r="337" spans="1:3" x14ac:dyDescent="0.25">
      <c r="A337" s="10">
        <v>1.32E-2</v>
      </c>
      <c r="B337" s="10">
        <v>17.600000000000001</v>
      </c>
      <c r="C337" s="10">
        <v>-0.182</v>
      </c>
    </row>
    <row r="338" spans="1:3" x14ac:dyDescent="0.25">
      <c r="A338" s="10">
        <v>1.3299999999999999E-2</v>
      </c>
      <c r="B338" s="10">
        <v>16.399999999999999</v>
      </c>
      <c r="C338" s="10">
        <v>-0.17799999999999999</v>
      </c>
    </row>
    <row r="339" spans="1:3" x14ac:dyDescent="0.25">
      <c r="A339" s="10">
        <v>1.34E-2</v>
      </c>
      <c r="B339" s="10">
        <v>16</v>
      </c>
      <c r="C339" s="10">
        <v>-0.17799999999999999</v>
      </c>
    </row>
    <row r="340" spans="1:3" x14ac:dyDescent="0.25">
      <c r="A340" s="10">
        <v>1.35E-2</v>
      </c>
      <c r="B340" s="10">
        <v>14.4</v>
      </c>
      <c r="C340" s="10">
        <v>-0.17199999999999999</v>
      </c>
    </row>
    <row r="341" spans="1:3" x14ac:dyDescent="0.25">
      <c r="A341" s="10">
        <v>1.3599999999999999E-2</v>
      </c>
      <c r="B341" s="10">
        <v>14</v>
      </c>
      <c r="C341" s="10">
        <v>-0.17199999999999999</v>
      </c>
    </row>
    <row r="342" spans="1:3" x14ac:dyDescent="0.25">
      <c r="A342" s="10">
        <v>1.37E-2</v>
      </c>
      <c r="B342" s="10">
        <v>12.4</v>
      </c>
      <c r="C342" s="10">
        <v>-0.16600000000000001</v>
      </c>
    </row>
    <row r="343" spans="1:3" x14ac:dyDescent="0.25">
      <c r="A343" s="10">
        <v>1.38E-2</v>
      </c>
      <c r="B343" s="10">
        <v>12</v>
      </c>
      <c r="C343" s="10">
        <v>-0.16600000000000001</v>
      </c>
    </row>
    <row r="344" spans="1:3" x14ac:dyDescent="0.25">
      <c r="A344" s="10">
        <v>1.3899999999999999E-2</v>
      </c>
      <c r="B344" s="10">
        <v>10.4</v>
      </c>
      <c r="C344" s="10">
        <v>-0.16</v>
      </c>
    </row>
    <row r="345" spans="1:3" x14ac:dyDescent="0.25">
      <c r="A345" s="10">
        <v>1.4E-2</v>
      </c>
      <c r="B345" s="10">
        <v>10</v>
      </c>
      <c r="C345" s="10">
        <v>-0.158</v>
      </c>
    </row>
    <row r="346" spans="1:3" x14ac:dyDescent="0.25">
      <c r="A346" s="10">
        <v>1.41E-2</v>
      </c>
      <c r="B346" s="10">
        <v>8.8000000000000007</v>
      </c>
      <c r="C346" s="10">
        <v>-0.152</v>
      </c>
    </row>
    <row r="347" spans="1:3" x14ac:dyDescent="0.25">
      <c r="A347" s="10">
        <v>1.4200000000000001E-2</v>
      </c>
      <c r="B347" s="10">
        <v>8.4</v>
      </c>
      <c r="C347" s="10">
        <v>-0.152</v>
      </c>
    </row>
    <row r="348" spans="1:3" x14ac:dyDescent="0.25">
      <c r="A348" s="10">
        <v>1.43E-2</v>
      </c>
      <c r="B348" s="10">
        <v>7.2</v>
      </c>
      <c r="C348" s="10">
        <v>-0.14199999999999999</v>
      </c>
    </row>
    <row r="349" spans="1:3" x14ac:dyDescent="0.25">
      <c r="A349" s="10">
        <v>1.44E-2</v>
      </c>
      <c r="B349" s="10">
        <v>6.8</v>
      </c>
      <c r="C349" s="10">
        <v>-0.14199999999999999</v>
      </c>
    </row>
    <row r="350" spans="1:3" x14ac:dyDescent="0.25">
      <c r="A350" s="10">
        <v>1.4500000000000001E-2</v>
      </c>
      <c r="B350" s="10">
        <v>4.8</v>
      </c>
      <c r="C350" s="10">
        <v>-0.13200000000000001</v>
      </c>
    </row>
    <row r="351" spans="1:3" x14ac:dyDescent="0.25">
      <c r="A351" s="10">
        <v>1.46E-2</v>
      </c>
      <c r="B351" s="10">
        <v>4.4000000000000004</v>
      </c>
      <c r="C351" s="10">
        <v>-0.13200000000000001</v>
      </c>
    </row>
    <row r="352" spans="1:3" x14ac:dyDescent="0.25">
      <c r="A352" s="10">
        <v>1.47E-2</v>
      </c>
      <c r="B352" s="10">
        <v>2.8</v>
      </c>
      <c r="C352" s="10">
        <v>-0.122</v>
      </c>
    </row>
    <row r="353" spans="1:3" x14ac:dyDescent="0.25">
      <c r="A353" s="10">
        <v>1.4800000000000001E-2</v>
      </c>
      <c r="B353" s="10">
        <v>2.4</v>
      </c>
      <c r="C353" s="10">
        <v>-0.122</v>
      </c>
    </row>
    <row r="354" spans="1:3" x14ac:dyDescent="0.25">
      <c r="A354" s="10">
        <v>1.49E-2</v>
      </c>
      <c r="B354" s="10">
        <v>0.4</v>
      </c>
      <c r="C354" s="10">
        <v>-0.112</v>
      </c>
    </row>
    <row r="355" spans="1:3" x14ac:dyDescent="0.25">
      <c r="A355" s="10">
        <v>1.4999999999999999E-2</v>
      </c>
      <c r="B355" s="10">
        <v>0</v>
      </c>
      <c r="C355" s="10">
        <v>-0.11</v>
      </c>
    </row>
    <row r="356" spans="1:3" x14ac:dyDescent="0.25">
      <c r="A356" s="10">
        <v>1.5100000000000001E-2</v>
      </c>
      <c r="B356" s="10">
        <v>-2</v>
      </c>
      <c r="C356" s="10">
        <v>-0.1</v>
      </c>
    </row>
    <row r="357" spans="1:3" x14ac:dyDescent="0.25">
      <c r="A357" s="10">
        <v>1.52E-2</v>
      </c>
      <c r="B357" s="10">
        <v>-2</v>
      </c>
      <c r="C357" s="10">
        <v>-9.8000000000000004E-2</v>
      </c>
    </row>
    <row r="358" spans="1:3" x14ac:dyDescent="0.25">
      <c r="A358" s="10">
        <v>1.5299999999999999E-2</v>
      </c>
      <c r="B358" s="10">
        <v>-3.6</v>
      </c>
      <c r="C358" s="10">
        <v>-8.7900000000000006E-2</v>
      </c>
    </row>
    <row r="359" spans="1:3" x14ac:dyDescent="0.25">
      <c r="A359" s="10">
        <v>1.54E-2</v>
      </c>
      <c r="B359" s="10">
        <v>-4</v>
      </c>
      <c r="C359" s="10">
        <v>-8.7900000000000006E-2</v>
      </c>
    </row>
    <row r="360" spans="1:3" x14ac:dyDescent="0.25">
      <c r="A360" s="10">
        <v>1.55E-2</v>
      </c>
      <c r="B360" s="10">
        <v>-6</v>
      </c>
      <c r="C360" s="10">
        <v>-7.3999999999999996E-2</v>
      </c>
    </row>
    <row r="361" spans="1:3" x14ac:dyDescent="0.25">
      <c r="A361" s="10">
        <v>1.5599999999999999E-2</v>
      </c>
      <c r="B361" s="10">
        <v>-6</v>
      </c>
      <c r="C361" s="10">
        <v>-7.3999999999999996E-2</v>
      </c>
    </row>
    <row r="362" spans="1:3" x14ac:dyDescent="0.25">
      <c r="A362" s="10">
        <v>1.5699999999999999E-2</v>
      </c>
      <c r="B362" s="10">
        <v>-7.2</v>
      </c>
      <c r="C362" s="10">
        <v>-6.4000000000000001E-2</v>
      </c>
    </row>
    <row r="363" spans="1:3" x14ac:dyDescent="0.25">
      <c r="A363" s="10">
        <v>1.5800000000000002E-2</v>
      </c>
      <c r="B363" s="10">
        <v>-7.6</v>
      </c>
      <c r="C363" s="10">
        <v>-6.2E-2</v>
      </c>
    </row>
    <row r="364" spans="1:3" x14ac:dyDescent="0.25">
      <c r="A364" s="10">
        <v>1.5900000000000001E-2</v>
      </c>
      <c r="B364" s="10">
        <v>-9.6</v>
      </c>
      <c r="C364" s="10">
        <v>-0.05</v>
      </c>
    </row>
    <row r="365" spans="1:3" x14ac:dyDescent="0.25">
      <c r="A365" s="10">
        <v>1.6E-2</v>
      </c>
      <c r="B365" s="10">
        <v>-9.6</v>
      </c>
      <c r="C365" s="10">
        <v>-4.8000000000000001E-2</v>
      </c>
    </row>
    <row r="366" spans="1:3" x14ac:dyDescent="0.25">
      <c r="A366" s="10">
        <v>1.61E-2</v>
      </c>
      <c r="B366" s="10">
        <v>-11.6</v>
      </c>
      <c r="C366" s="10">
        <v>-3.5999999999999997E-2</v>
      </c>
    </row>
    <row r="367" spans="1:3" x14ac:dyDescent="0.25">
      <c r="A367" s="10">
        <v>1.6199999999999999E-2</v>
      </c>
      <c r="B367" s="10">
        <v>-11.6</v>
      </c>
      <c r="C367" s="10">
        <v>-3.5999999999999997E-2</v>
      </c>
    </row>
    <row r="368" spans="1:3" x14ac:dyDescent="0.25">
      <c r="A368" s="10">
        <v>1.6299999999999999E-2</v>
      </c>
      <c r="B368" s="10">
        <v>-13.2</v>
      </c>
      <c r="C368" s="10">
        <v>-2.4E-2</v>
      </c>
    </row>
    <row r="369" spans="1:3" x14ac:dyDescent="0.25">
      <c r="A369" s="10">
        <v>1.6400000000000001E-2</v>
      </c>
      <c r="B369" s="10">
        <v>-13.2</v>
      </c>
      <c r="C369" s="10">
        <v>-0.02</v>
      </c>
    </row>
    <row r="370" spans="1:3" x14ac:dyDescent="0.25">
      <c r="A370" s="10">
        <v>1.6500000000000001E-2</v>
      </c>
      <c r="B370" s="10">
        <v>-15.2</v>
      </c>
      <c r="C370" s="10">
        <v>-8.0000000000000002E-3</v>
      </c>
    </row>
    <row r="371" spans="1:3" x14ac:dyDescent="0.25">
      <c r="A371" s="10">
        <v>1.66E-2</v>
      </c>
      <c r="B371" s="10">
        <v>-14.8</v>
      </c>
      <c r="C371" s="10">
        <v>-8.0000000000000002E-3</v>
      </c>
    </row>
    <row r="372" spans="1:3" x14ac:dyDescent="0.25">
      <c r="A372" s="10">
        <v>1.67E-2</v>
      </c>
      <c r="B372" s="10">
        <v>-16.8</v>
      </c>
      <c r="C372" s="10">
        <v>8.0000000000000002E-3</v>
      </c>
    </row>
    <row r="373" spans="1:3" x14ac:dyDescent="0.25">
      <c r="A373" s="10">
        <v>1.6799999999999999E-2</v>
      </c>
      <c r="B373" s="10">
        <v>-16.8</v>
      </c>
      <c r="C373" s="10">
        <v>8.0000000000000002E-3</v>
      </c>
    </row>
    <row r="374" spans="1:3" x14ac:dyDescent="0.25">
      <c r="A374" s="10">
        <v>1.6899999999999998E-2</v>
      </c>
      <c r="B374" s="10">
        <v>-18</v>
      </c>
      <c r="C374" s="10">
        <v>2.1999999999999999E-2</v>
      </c>
    </row>
    <row r="375" spans="1:3" x14ac:dyDescent="0.25">
      <c r="A375" s="10">
        <v>1.7000000000000001E-2</v>
      </c>
      <c r="B375" s="10">
        <v>-18</v>
      </c>
      <c r="C375" s="10">
        <v>2.1999999999999999E-2</v>
      </c>
    </row>
    <row r="376" spans="1:3" x14ac:dyDescent="0.25">
      <c r="A376" s="10">
        <v>1.7100000000000001E-2</v>
      </c>
      <c r="B376" s="10">
        <v>-19.600000000000001</v>
      </c>
      <c r="C376" s="10">
        <v>3.5999999999999997E-2</v>
      </c>
    </row>
    <row r="377" spans="1:3" x14ac:dyDescent="0.25">
      <c r="A377" s="10">
        <v>1.72E-2</v>
      </c>
      <c r="B377" s="10">
        <v>-20</v>
      </c>
      <c r="C377" s="10">
        <v>3.7999999999999999E-2</v>
      </c>
    </row>
    <row r="378" spans="1:3" x14ac:dyDescent="0.25">
      <c r="A378" s="10">
        <v>1.7299999999999999E-2</v>
      </c>
      <c r="B378" s="10">
        <v>-21.6</v>
      </c>
      <c r="C378" s="10">
        <v>0.05</v>
      </c>
    </row>
    <row r="379" spans="1:3" x14ac:dyDescent="0.25">
      <c r="A379" s="10">
        <v>1.7399999999999999E-2</v>
      </c>
      <c r="B379" s="10">
        <v>-21.6</v>
      </c>
      <c r="C379" s="10">
        <v>5.1999999999999998E-2</v>
      </c>
    </row>
    <row r="380" spans="1:3" x14ac:dyDescent="0.25">
      <c r="A380" s="10">
        <v>1.7500000000000002E-2</v>
      </c>
      <c r="B380" s="10">
        <v>-22.8</v>
      </c>
      <c r="C380" s="10">
        <v>6.4000000000000001E-2</v>
      </c>
    </row>
    <row r="381" spans="1:3" x14ac:dyDescent="0.25">
      <c r="A381" s="10">
        <v>1.7600000000000001E-2</v>
      </c>
      <c r="B381" s="10">
        <v>-22.8</v>
      </c>
      <c r="C381" s="10">
        <v>6.59E-2</v>
      </c>
    </row>
    <row r="382" spans="1:3" x14ac:dyDescent="0.25">
      <c r="A382" s="10">
        <v>1.77E-2</v>
      </c>
      <c r="B382" s="10">
        <v>-23.6</v>
      </c>
      <c r="C382" s="10">
        <v>7.8E-2</v>
      </c>
    </row>
    <row r="383" spans="1:3" x14ac:dyDescent="0.25">
      <c r="A383" s="10">
        <v>1.78E-2</v>
      </c>
      <c r="B383" s="10">
        <v>-23.6</v>
      </c>
      <c r="C383" s="10">
        <v>7.8E-2</v>
      </c>
    </row>
    <row r="384" spans="1:3" x14ac:dyDescent="0.25">
      <c r="A384" s="10">
        <v>1.7899999999999999E-2</v>
      </c>
      <c r="B384" s="10">
        <v>-24.4</v>
      </c>
      <c r="C384" s="10">
        <v>0.09</v>
      </c>
    </row>
    <row r="385" spans="1:3" x14ac:dyDescent="0.25">
      <c r="A385" s="10">
        <v>1.7999999999999999E-2</v>
      </c>
      <c r="B385" s="10">
        <v>-24.8</v>
      </c>
      <c r="C385" s="10">
        <v>0.09</v>
      </c>
    </row>
    <row r="386" spans="1:3" x14ac:dyDescent="0.25">
      <c r="A386" s="10">
        <v>1.8100000000000002E-2</v>
      </c>
      <c r="B386" s="10">
        <v>-25.6</v>
      </c>
      <c r="C386" s="10">
        <v>0.10199999999999999</v>
      </c>
    </row>
    <row r="387" spans="1:3" x14ac:dyDescent="0.25">
      <c r="A387" s="10">
        <v>1.8200000000000001E-2</v>
      </c>
      <c r="B387" s="10">
        <v>-25.6</v>
      </c>
      <c r="C387" s="10">
        <v>0.104</v>
      </c>
    </row>
    <row r="388" spans="1:3" x14ac:dyDescent="0.25">
      <c r="A388" s="10">
        <v>1.83E-2</v>
      </c>
      <c r="B388" s="10">
        <v>-26</v>
      </c>
      <c r="C388" s="10">
        <v>0.114</v>
      </c>
    </row>
    <row r="389" spans="1:3" x14ac:dyDescent="0.25">
      <c r="A389" s="10">
        <v>1.84E-2</v>
      </c>
      <c r="B389" s="10">
        <v>-26</v>
      </c>
      <c r="C389" s="10">
        <v>0.11600000000000001</v>
      </c>
    </row>
    <row r="390" spans="1:3" x14ac:dyDescent="0.25">
      <c r="A390" s="10">
        <v>1.8499999999999999E-2</v>
      </c>
      <c r="B390" s="10">
        <v>-26.4</v>
      </c>
      <c r="C390" s="10">
        <v>0.124</v>
      </c>
    </row>
    <row r="391" spans="1:3" x14ac:dyDescent="0.25">
      <c r="A391" s="10">
        <v>1.8599999999999998E-2</v>
      </c>
      <c r="B391" s="10">
        <v>-26.8</v>
      </c>
      <c r="C391" s="10">
        <v>0.124</v>
      </c>
    </row>
    <row r="392" spans="1:3" x14ac:dyDescent="0.25">
      <c r="A392" s="10">
        <v>1.8700000000000001E-2</v>
      </c>
      <c r="B392" s="10">
        <v>-26</v>
      </c>
      <c r="C392" s="10">
        <v>0.13600000000000001</v>
      </c>
    </row>
    <row r="393" spans="1:3" x14ac:dyDescent="0.25">
      <c r="A393" s="10">
        <v>1.8800000000000001E-2</v>
      </c>
      <c r="B393" s="10">
        <v>-26</v>
      </c>
      <c r="C393" s="10">
        <v>0.13600000000000001</v>
      </c>
    </row>
    <row r="394" spans="1:3" x14ac:dyDescent="0.25">
      <c r="A394" s="10">
        <v>1.89E-2</v>
      </c>
      <c r="B394" s="10">
        <v>-26.8</v>
      </c>
      <c r="C394" s="10">
        <v>0.14199999999999999</v>
      </c>
    </row>
    <row r="395" spans="1:3" x14ac:dyDescent="0.25">
      <c r="A395" s="10">
        <v>1.9E-2</v>
      </c>
      <c r="B395" s="10">
        <v>-26.4</v>
      </c>
      <c r="C395" s="10">
        <v>0.14199999999999999</v>
      </c>
    </row>
    <row r="396" spans="1:3" x14ac:dyDescent="0.25">
      <c r="A396" s="10">
        <v>1.9099999999999999E-2</v>
      </c>
      <c r="B396" s="10">
        <v>-26.8</v>
      </c>
      <c r="C396" s="10">
        <v>0.15</v>
      </c>
    </row>
    <row r="397" spans="1:3" x14ac:dyDescent="0.25">
      <c r="A397" s="10">
        <v>1.9199999999999998E-2</v>
      </c>
      <c r="B397" s="10">
        <v>-26.8</v>
      </c>
      <c r="C397" s="10">
        <v>0.152</v>
      </c>
    </row>
    <row r="398" spans="1:3" x14ac:dyDescent="0.25">
      <c r="A398" s="10">
        <v>1.9300000000000001E-2</v>
      </c>
      <c r="B398" s="10">
        <v>-26</v>
      </c>
      <c r="C398" s="10">
        <v>0.158</v>
      </c>
    </row>
    <row r="399" spans="1:3" x14ac:dyDescent="0.25">
      <c r="A399" s="10">
        <v>1.9400000000000001E-2</v>
      </c>
      <c r="B399" s="10">
        <v>-26.8</v>
      </c>
      <c r="C399" s="10">
        <v>0.158</v>
      </c>
    </row>
    <row r="400" spans="1:3" x14ac:dyDescent="0.25">
      <c r="A400" s="10">
        <v>1.95E-2</v>
      </c>
      <c r="B400" s="10">
        <v>-26</v>
      </c>
      <c r="C400" s="10">
        <v>0.16600000000000001</v>
      </c>
    </row>
    <row r="401" spans="1:3" x14ac:dyDescent="0.25">
      <c r="A401" s="10">
        <v>1.9599999999999999E-2</v>
      </c>
      <c r="B401" s="10">
        <v>-26.4</v>
      </c>
      <c r="C401" s="10">
        <v>0.16600000000000001</v>
      </c>
    </row>
    <row r="402" spans="1:3" x14ac:dyDescent="0.25">
      <c r="A402" s="10">
        <v>1.9699999999999999E-2</v>
      </c>
      <c r="B402" s="10">
        <v>-26.8</v>
      </c>
      <c r="C402" s="10">
        <v>0.17</v>
      </c>
    </row>
    <row r="403" spans="1:3" x14ac:dyDescent="0.25">
      <c r="A403" s="10">
        <v>1.9800000000000002E-2</v>
      </c>
      <c r="B403" s="10">
        <v>-26</v>
      </c>
      <c r="C403" s="10">
        <v>0.17199999999999999</v>
      </c>
    </row>
    <row r="404" spans="1:3" x14ac:dyDescent="0.25">
      <c r="A404" s="10">
        <v>1.9900000000000001E-2</v>
      </c>
      <c r="B404" s="10">
        <v>-26.8</v>
      </c>
      <c r="C404" s="10">
        <v>0.17599999999999999</v>
      </c>
    </row>
    <row r="405" spans="1:3" x14ac:dyDescent="0.25">
      <c r="A405" s="10">
        <v>0.02</v>
      </c>
      <c r="B405" s="10">
        <v>-26.4</v>
      </c>
      <c r="C405" s="10">
        <v>0.17599999999999999</v>
      </c>
    </row>
    <row r="406" spans="1:3" x14ac:dyDescent="0.25">
      <c r="A406" s="10">
        <v>2.01E-2</v>
      </c>
      <c r="B406" s="10">
        <v>-25.6</v>
      </c>
      <c r="C406" s="10">
        <v>0.18</v>
      </c>
    </row>
    <row r="407" spans="1:3" x14ac:dyDescent="0.25">
      <c r="A407" s="10">
        <v>2.0199999999999999E-2</v>
      </c>
      <c r="B407" s="10">
        <v>-25.6</v>
      </c>
      <c r="C407" s="10">
        <v>0.18</v>
      </c>
    </row>
    <row r="408" spans="1:3" x14ac:dyDescent="0.25">
      <c r="A408" s="10">
        <v>2.0299999999999999E-2</v>
      </c>
      <c r="B408" s="10">
        <v>-24.4</v>
      </c>
      <c r="C408" s="10">
        <v>0.182</v>
      </c>
    </row>
    <row r="409" spans="1:3" x14ac:dyDescent="0.25">
      <c r="A409" s="10">
        <v>2.0400000000000001E-2</v>
      </c>
      <c r="B409" s="10">
        <v>-24.8</v>
      </c>
      <c r="C409" s="10">
        <v>0.184</v>
      </c>
    </row>
    <row r="410" spans="1:3" x14ac:dyDescent="0.25">
      <c r="A410" s="10">
        <v>2.0500000000000001E-2</v>
      </c>
      <c r="B410" s="10">
        <v>-24</v>
      </c>
      <c r="C410" s="10">
        <v>0.184</v>
      </c>
    </row>
    <row r="411" spans="1:3" x14ac:dyDescent="0.25">
      <c r="A411" s="10">
        <v>2.06E-2</v>
      </c>
      <c r="B411" s="10">
        <v>-24</v>
      </c>
      <c r="C411" s="10">
        <v>0.184</v>
      </c>
    </row>
    <row r="412" spans="1:3" x14ac:dyDescent="0.25">
      <c r="A412" s="10">
        <v>2.07E-2</v>
      </c>
      <c r="B412" s="10">
        <v>-22.8</v>
      </c>
      <c r="C412" s="10">
        <v>0.186</v>
      </c>
    </row>
    <row r="413" spans="1:3" x14ac:dyDescent="0.25">
      <c r="A413" s="10">
        <v>2.0799999999999999E-2</v>
      </c>
      <c r="B413" s="10">
        <v>-22.8</v>
      </c>
      <c r="C413" s="10">
        <v>0.186</v>
      </c>
    </row>
    <row r="414" spans="1:3" x14ac:dyDescent="0.25">
      <c r="A414" s="10">
        <v>2.0899999999999998E-2</v>
      </c>
      <c r="B414" s="10">
        <v>-21.6</v>
      </c>
      <c r="C414" s="10">
        <v>0.184</v>
      </c>
    </row>
    <row r="415" spans="1:3" x14ac:dyDescent="0.25">
      <c r="A415" s="10">
        <v>2.1000000000000001E-2</v>
      </c>
      <c r="B415" s="10">
        <v>-21.6</v>
      </c>
      <c r="C415" s="10">
        <v>0.186</v>
      </c>
    </row>
    <row r="416" spans="1:3" x14ac:dyDescent="0.25">
      <c r="A416" s="10">
        <v>2.1100000000000001E-2</v>
      </c>
      <c r="B416" s="10">
        <v>-20.399999999999999</v>
      </c>
      <c r="C416" s="10">
        <v>0.184</v>
      </c>
    </row>
    <row r="417" spans="1:3" x14ac:dyDescent="0.25">
      <c r="A417" s="10">
        <v>2.12E-2</v>
      </c>
      <c r="B417" s="10">
        <v>-20.399999999999999</v>
      </c>
      <c r="C417" s="10">
        <v>0.184</v>
      </c>
    </row>
    <row r="418" spans="1:3" x14ac:dyDescent="0.25">
      <c r="A418" s="10">
        <v>2.1299999999999999E-2</v>
      </c>
      <c r="B418" s="10">
        <v>-18.8</v>
      </c>
      <c r="C418" s="10">
        <v>0.182</v>
      </c>
    </row>
    <row r="419" spans="1:3" x14ac:dyDescent="0.25">
      <c r="A419" s="10">
        <v>2.1399999999999999E-2</v>
      </c>
      <c r="B419" s="10">
        <v>-18.8</v>
      </c>
      <c r="C419" s="10">
        <v>0.182</v>
      </c>
    </row>
    <row r="420" spans="1:3" x14ac:dyDescent="0.25">
      <c r="A420" s="10">
        <v>2.1499999999999998E-2</v>
      </c>
      <c r="B420" s="10">
        <v>-17.2</v>
      </c>
      <c r="C420" s="10">
        <v>0.17799999999999999</v>
      </c>
    </row>
    <row r="421" spans="1:3" x14ac:dyDescent="0.25">
      <c r="A421" s="10">
        <v>2.1600000000000001E-2</v>
      </c>
      <c r="B421" s="10">
        <v>-17.2</v>
      </c>
      <c r="C421" s="10">
        <v>0.17799999999999999</v>
      </c>
    </row>
    <row r="422" spans="1:3" x14ac:dyDescent="0.25">
      <c r="A422" s="10">
        <v>2.1700000000000001E-2</v>
      </c>
      <c r="B422" s="10">
        <v>-15.6</v>
      </c>
      <c r="C422" s="10">
        <v>0.17399999999999999</v>
      </c>
    </row>
    <row r="423" spans="1:3" x14ac:dyDescent="0.25">
      <c r="A423" s="10">
        <v>2.18E-2</v>
      </c>
      <c r="B423" s="10">
        <v>-15.6</v>
      </c>
      <c r="C423" s="10">
        <v>0.17399999999999999</v>
      </c>
    </row>
    <row r="424" spans="1:3" x14ac:dyDescent="0.25">
      <c r="A424" s="10">
        <v>2.1899999999999999E-2</v>
      </c>
      <c r="B424" s="10">
        <v>-13.6</v>
      </c>
      <c r="C424" s="10">
        <v>0.16800000000000001</v>
      </c>
    </row>
    <row r="425" spans="1:3" x14ac:dyDescent="0.25">
      <c r="A425" s="10">
        <v>2.1999999999999999E-2</v>
      </c>
      <c r="B425" s="10">
        <v>-13.2</v>
      </c>
      <c r="C425" s="10">
        <v>0.16800000000000001</v>
      </c>
    </row>
    <row r="426" spans="1:3" x14ac:dyDescent="0.25">
      <c r="A426" s="10">
        <v>2.2100000000000002E-2</v>
      </c>
      <c r="B426" s="10">
        <v>-11.6</v>
      </c>
      <c r="C426" s="10">
        <v>0.16200000000000001</v>
      </c>
    </row>
    <row r="427" spans="1:3" x14ac:dyDescent="0.25">
      <c r="A427" s="10">
        <v>2.2200000000000001E-2</v>
      </c>
      <c r="B427" s="10">
        <v>-11.6</v>
      </c>
      <c r="C427" s="10">
        <v>0.16200000000000001</v>
      </c>
    </row>
    <row r="428" spans="1:3" x14ac:dyDescent="0.25">
      <c r="A428" s="10">
        <v>2.23E-2</v>
      </c>
      <c r="B428" s="10">
        <v>-9.6</v>
      </c>
      <c r="C428" s="10">
        <v>0.154</v>
      </c>
    </row>
    <row r="429" spans="1:3" x14ac:dyDescent="0.25">
      <c r="A429" s="10">
        <v>2.24E-2</v>
      </c>
      <c r="B429" s="10">
        <v>-10</v>
      </c>
      <c r="C429" s="10">
        <v>0.154</v>
      </c>
    </row>
    <row r="430" spans="1:3" x14ac:dyDescent="0.25">
      <c r="A430" s="10">
        <v>2.2499999999999999E-2</v>
      </c>
      <c r="B430" s="10">
        <v>-7.6</v>
      </c>
      <c r="C430" s="10">
        <v>0.14599999999999999</v>
      </c>
    </row>
    <row r="431" spans="1:3" x14ac:dyDescent="0.25">
      <c r="A431" s="10">
        <v>2.2599999999999999E-2</v>
      </c>
      <c r="B431" s="10">
        <v>-7.6</v>
      </c>
      <c r="C431" s="10">
        <v>0.14599999999999999</v>
      </c>
    </row>
    <row r="432" spans="1:3" x14ac:dyDescent="0.25">
      <c r="A432" s="10">
        <v>2.2700000000000001E-2</v>
      </c>
      <c r="B432" s="10">
        <v>-6</v>
      </c>
      <c r="C432" s="10">
        <v>0.13800000000000001</v>
      </c>
    </row>
    <row r="433" spans="1:3" x14ac:dyDescent="0.25">
      <c r="A433" s="10">
        <v>2.2800000000000001E-2</v>
      </c>
      <c r="B433" s="10">
        <v>-6</v>
      </c>
      <c r="C433" s="10">
        <v>0.13600000000000001</v>
      </c>
    </row>
    <row r="434" spans="1:3" x14ac:dyDescent="0.25">
      <c r="A434" s="10">
        <v>2.29E-2</v>
      </c>
      <c r="B434" s="10">
        <v>-3.6</v>
      </c>
      <c r="C434" s="10">
        <v>0.128</v>
      </c>
    </row>
    <row r="435" spans="1:3" x14ac:dyDescent="0.25">
      <c r="A435" s="10">
        <v>2.3E-2</v>
      </c>
      <c r="B435" s="10">
        <v>-4</v>
      </c>
      <c r="C435" s="10">
        <v>0.126</v>
      </c>
    </row>
    <row r="436" spans="1:3" x14ac:dyDescent="0.25">
      <c r="A436" s="10">
        <v>2.3099999999999999E-2</v>
      </c>
      <c r="B436" s="10">
        <v>-2.4</v>
      </c>
      <c r="C436" s="10">
        <v>0.11600000000000001</v>
      </c>
    </row>
    <row r="437" spans="1:3" x14ac:dyDescent="0.25">
      <c r="A437" s="10">
        <v>2.3199999999999998E-2</v>
      </c>
      <c r="B437" s="10">
        <v>-2</v>
      </c>
      <c r="C437" s="10">
        <v>0.11600000000000001</v>
      </c>
    </row>
    <row r="438" spans="1:3" x14ac:dyDescent="0.25">
      <c r="A438" s="10">
        <v>2.3300000000000001E-2</v>
      </c>
      <c r="B438" s="10">
        <v>0.4</v>
      </c>
      <c r="C438" s="10">
        <v>0.104</v>
      </c>
    </row>
    <row r="439" spans="1:3" x14ac:dyDescent="0.25">
      <c r="A439" s="10">
        <v>2.3400000000000001E-2</v>
      </c>
      <c r="B439" s="10">
        <v>0.8</v>
      </c>
      <c r="C439" s="10">
        <v>0.104</v>
      </c>
    </row>
    <row r="440" spans="1:3" x14ac:dyDescent="0.25">
      <c r="A440" s="10">
        <v>2.35E-2</v>
      </c>
      <c r="B440" s="10">
        <v>2.8</v>
      </c>
      <c r="C440" s="10">
        <v>9.4E-2</v>
      </c>
    </row>
    <row r="441" spans="1:3" x14ac:dyDescent="0.25">
      <c r="A441" s="10">
        <v>2.3599999999999999E-2</v>
      </c>
      <c r="B441" s="10">
        <v>2.8</v>
      </c>
      <c r="C441" s="10">
        <v>9.1999999999999998E-2</v>
      </c>
    </row>
    <row r="442" spans="1:3" x14ac:dyDescent="0.25">
      <c r="A442" s="10">
        <v>2.3699999999999999E-2</v>
      </c>
      <c r="B442" s="10">
        <v>4.4000000000000004</v>
      </c>
      <c r="C442" s="10">
        <v>8.1900000000000001E-2</v>
      </c>
    </row>
    <row r="443" spans="1:3" x14ac:dyDescent="0.25">
      <c r="A443" s="10">
        <v>2.3800000000000002E-2</v>
      </c>
      <c r="B443" s="10">
        <v>4.8</v>
      </c>
      <c r="C443" s="10">
        <v>7.9899999999999999E-2</v>
      </c>
    </row>
    <row r="444" spans="1:3" x14ac:dyDescent="0.25">
      <c r="A444" s="10">
        <v>2.3900000000000001E-2</v>
      </c>
      <c r="B444" s="10">
        <v>6.4</v>
      </c>
      <c r="C444" s="10">
        <v>7.0000000000000007E-2</v>
      </c>
    </row>
    <row r="445" spans="1:3" x14ac:dyDescent="0.25">
      <c r="A445" s="10">
        <v>2.4E-2</v>
      </c>
      <c r="B445" s="10">
        <v>6.4</v>
      </c>
      <c r="C445" s="10">
        <v>6.8000000000000005E-2</v>
      </c>
    </row>
    <row r="446" spans="1:3" x14ac:dyDescent="0.25">
      <c r="A446" s="10">
        <v>2.41E-2</v>
      </c>
      <c r="B446" s="10">
        <v>8.4</v>
      </c>
      <c r="C446" s="10">
        <v>5.6000000000000001E-2</v>
      </c>
    </row>
    <row r="447" spans="1:3" x14ac:dyDescent="0.25">
      <c r="A447" s="10">
        <v>2.4199999999999999E-2</v>
      </c>
      <c r="B447" s="10">
        <v>8.4</v>
      </c>
      <c r="C447" s="10">
        <v>5.6000000000000001E-2</v>
      </c>
    </row>
    <row r="448" spans="1:3" x14ac:dyDescent="0.25">
      <c r="A448" s="10">
        <v>2.4299999999999999E-2</v>
      </c>
      <c r="B448" s="10">
        <v>10.4</v>
      </c>
      <c r="C448" s="10">
        <v>4.3999999999999997E-2</v>
      </c>
    </row>
    <row r="449" spans="1:3" x14ac:dyDescent="0.25">
      <c r="A449" s="10">
        <v>2.4400000000000002E-2</v>
      </c>
      <c r="B449" s="10">
        <v>10.4</v>
      </c>
      <c r="C449" s="10">
        <v>4.2000000000000003E-2</v>
      </c>
    </row>
    <row r="450" spans="1:3" x14ac:dyDescent="0.25">
      <c r="A450" s="10">
        <v>2.4500000000000001E-2</v>
      </c>
      <c r="B450" s="10">
        <v>12</v>
      </c>
      <c r="C450" s="10">
        <v>0.03</v>
      </c>
    </row>
    <row r="451" spans="1:3" x14ac:dyDescent="0.25">
      <c r="A451" s="10">
        <v>2.46E-2</v>
      </c>
      <c r="B451" s="10">
        <v>12</v>
      </c>
      <c r="C451" s="10">
        <v>2.8000000000000001E-2</v>
      </c>
    </row>
    <row r="452" spans="1:3" x14ac:dyDescent="0.25">
      <c r="A452" s="10">
        <v>2.47E-2</v>
      </c>
      <c r="B452" s="10">
        <v>13.6</v>
      </c>
      <c r="C452" s="10">
        <v>1.6E-2</v>
      </c>
    </row>
    <row r="453" spans="1:3" x14ac:dyDescent="0.25">
      <c r="A453" s="10">
        <v>2.4799999999999999E-2</v>
      </c>
      <c r="B453" s="10">
        <v>14</v>
      </c>
      <c r="C453" s="10">
        <v>1.4E-2</v>
      </c>
    </row>
    <row r="454" spans="1:3" x14ac:dyDescent="0.25">
      <c r="A454" s="10">
        <v>2.4899999999999999E-2</v>
      </c>
      <c r="B454" s="10">
        <v>15.6</v>
      </c>
      <c r="C454" s="10">
        <v>2E-3</v>
      </c>
    </row>
    <row r="455" spans="1:3" x14ac:dyDescent="0.25">
      <c r="A455" s="10">
        <v>2.5000000000000001E-2</v>
      </c>
      <c r="B455" s="10">
        <v>15.6</v>
      </c>
      <c r="C455" s="10">
        <v>2E-3</v>
      </c>
    </row>
    <row r="456" spans="1:3" x14ac:dyDescent="0.25">
      <c r="A456" s="10">
        <v>2.5100000000000001E-2</v>
      </c>
      <c r="B456" s="10">
        <v>16.8</v>
      </c>
      <c r="C456" s="10">
        <v>-1.2E-2</v>
      </c>
    </row>
    <row r="457" spans="1:3" x14ac:dyDescent="0.25">
      <c r="A457" s="10">
        <v>2.52E-2</v>
      </c>
      <c r="B457" s="10">
        <v>16.8</v>
      </c>
      <c r="C457" s="10">
        <v>-1.4E-2</v>
      </c>
    </row>
    <row r="458" spans="1:3" x14ac:dyDescent="0.25">
      <c r="A458" s="10">
        <v>2.53E-2</v>
      </c>
      <c r="B458" s="10">
        <v>18.8</v>
      </c>
      <c r="C458" s="10">
        <v>-2.8000000000000001E-2</v>
      </c>
    </row>
    <row r="459" spans="1:3" x14ac:dyDescent="0.25">
      <c r="A459" s="10">
        <v>2.5399999999999999E-2</v>
      </c>
      <c r="B459" s="10">
        <v>18.8</v>
      </c>
      <c r="C459" s="10">
        <v>-2.8000000000000001E-2</v>
      </c>
    </row>
    <row r="460" spans="1:3" x14ac:dyDescent="0.25">
      <c r="A460" s="10">
        <v>2.5499999999999998E-2</v>
      </c>
      <c r="B460" s="10">
        <v>20</v>
      </c>
      <c r="C460" s="10">
        <v>-0.04</v>
      </c>
    </row>
    <row r="461" spans="1:3" x14ac:dyDescent="0.25">
      <c r="A461" s="10">
        <v>2.5600000000000001E-2</v>
      </c>
      <c r="B461" s="10">
        <v>20</v>
      </c>
      <c r="C461" s="10">
        <v>-4.2000000000000003E-2</v>
      </c>
    </row>
    <row r="462" spans="1:3" x14ac:dyDescent="0.25">
      <c r="A462" s="10">
        <v>2.5700000000000001E-2</v>
      </c>
      <c r="B462" s="10">
        <v>21.6</v>
      </c>
      <c r="C462" s="10">
        <v>-5.6000000000000001E-2</v>
      </c>
    </row>
    <row r="463" spans="1:3" x14ac:dyDescent="0.25">
      <c r="A463" s="10">
        <v>2.58E-2</v>
      </c>
      <c r="B463" s="10">
        <v>21.6</v>
      </c>
      <c r="C463" s="10">
        <v>-5.8000000000000003E-2</v>
      </c>
    </row>
    <row r="464" spans="1:3" x14ac:dyDescent="0.25">
      <c r="A464" s="10">
        <v>2.5899999999999999E-2</v>
      </c>
      <c r="B464" s="10">
        <v>23.2</v>
      </c>
      <c r="C464" s="10">
        <v>-6.8000000000000005E-2</v>
      </c>
    </row>
    <row r="465" spans="1:3" x14ac:dyDescent="0.25">
      <c r="A465" s="10">
        <v>2.5999999999999999E-2</v>
      </c>
      <c r="B465" s="10">
        <v>23.2</v>
      </c>
      <c r="C465" s="10">
        <v>-7.0000000000000007E-2</v>
      </c>
    </row>
    <row r="466" spans="1:3" x14ac:dyDescent="0.25">
      <c r="A466" s="10">
        <v>2.6100000000000002E-2</v>
      </c>
      <c r="B466" s="10">
        <v>24</v>
      </c>
      <c r="C466" s="10">
        <v>-8.1900000000000001E-2</v>
      </c>
    </row>
    <row r="467" spans="1:3" x14ac:dyDescent="0.25">
      <c r="A467" s="10">
        <v>2.6200000000000001E-2</v>
      </c>
      <c r="B467" s="10">
        <v>24</v>
      </c>
      <c r="C467" s="10">
        <v>-8.4000000000000005E-2</v>
      </c>
    </row>
    <row r="468" spans="1:3" x14ac:dyDescent="0.25">
      <c r="A468" s="10">
        <v>2.63E-2</v>
      </c>
      <c r="B468" s="10">
        <v>24.8</v>
      </c>
      <c r="C468" s="10">
        <v>-9.1999999999999998E-2</v>
      </c>
    </row>
    <row r="469" spans="1:3" x14ac:dyDescent="0.25">
      <c r="A469" s="10">
        <v>2.64E-2</v>
      </c>
      <c r="B469" s="10">
        <v>24.8</v>
      </c>
      <c r="C469" s="10">
        <v>-9.6000000000000002E-2</v>
      </c>
    </row>
    <row r="470" spans="1:3" x14ac:dyDescent="0.25">
      <c r="A470" s="10">
        <v>2.6499999999999999E-2</v>
      </c>
      <c r="B470" s="10">
        <v>25.6</v>
      </c>
      <c r="C470" s="10">
        <v>-0.106</v>
      </c>
    </row>
    <row r="471" spans="1:3" x14ac:dyDescent="0.25">
      <c r="A471" s="10">
        <v>2.6599999999999999E-2</v>
      </c>
      <c r="B471" s="10">
        <v>25.6</v>
      </c>
      <c r="C471" s="10">
        <v>-0.106</v>
      </c>
    </row>
    <row r="472" spans="1:3" x14ac:dyDescent="0.25">
      <c r="A472" s="10">
        <v>2.6700000000000002E-2</v>
      </c>
      <c r="B472" s="10">
        <v>26</v>
      </c>
      <c r="C472" s="10">
        <v>-0.11799999999999999</v>
      </c>
    </row>
    <row r="473" spans="1:3" x14ac:dyDescent="0.25">
      <c r="A473" s="10">
        <v>2.6800000000000001E-2</v>
      </c>
      <c r="B473" s="10">
        <v>25.6</v>
      </c>
      <c r="C473" s="10">
        <v>-0.11799999999999999</v>
      </c>
    </row>
    <row r="474" spans="1:3" x14ac:dyDescent="0.25">
      <c r="A474" s="10">
        <v>2.69E-2</v>
      </c>
      <c r="B474" s="10">
        <v>26.4</v>
      </c>
      <c r="C474" s="10">
        <v>-0.128</v>
      </c>
    </row>
    <row r="475" spans="1:3" x14ac:dyDescent="0.25">
      <c r="A475" s="10">
        <v>2.7E-2</v>
      </c>
      <c r="B475" s="10">
        <v>26.4</v>
      </c>
      <c r="C475" s="10">
        <v>-0.13</v>
      </c>
    </row>
    <row r="476" spans="1:3" x14ac:dyDescent="0.25">
      <c r="A476" s="10">
        <v>2.7099999999999999E-2</v>
      </c>
      <c r="B476" s="10">
        <v>26</v>
      </c>
      <c r="C476" s="10">
        <v>-0.13800000000000001</v>
      </c>
    </row>
    <row r="477" spans="1:3" x14ac:dyDescent="0.25">
      <c r="A477" s="10">
        <v>2.7199999999999998E-2</v>
      </c>
      <c r="B477" s="10">
        <v>26</v>
      </c>
      <c r="C477" s="10">
        <v>-0.13800000000000001</v>
      </c>
    </row>
    <row r="478" spans="1:3" x14ac:dyDescent="0.25">
      <c r="A478" s="10">
        <v>2.7300000000000001E-2</v>
      </c>
      <c r="B478" s="10">
        <v>26.8</v>
      </c>
      <c r="C478" s="10">
        <v>-0.14799999999999999</v>
      </c>
    </row>
    <row r="479" spans="1:3" x14ac:dyDescent="0.25">
      <c r="A479" s="10">
        <v>2.7400000000000001E-2</v>
      </c>
      <c r="B479" s="10">
        <v>26.8</v>
      </c>
      <c r="C479" s="10">
        <v>-0.14799999999999999</v>
      </c>
    </row>
    <row r="480" spans="1:3" x14ac:dyDescent="0.25">
      <c r="A480" s="10">
        <v>2.75E-2</v>
      </c>
      <c r="B480" s="10">
        <v>26.4</v>
      </c>
      <c r="C480" s="10">
        <v>-0.154</v>
      </c>
    </row>
    <row r="481" spans="1:3" x14ac:dyDescent="0.25">
      <c r="A481" s="10">
        <v>2.76E-2</v>
      </c>
      <c r="B481" s="10">
        <v>26.4</v>
      </c>
      <c r="C481" s="10">
        <v>-0.154</v>
      </c>
    </row>
    <row r="482" spans="1:3" x14ac:dyDescent="0.25">
      <c r="A482" s="10">
        <v>2.7699999999999999E-2</v>
      </c>
      <c r="B482" s="10">
        <v>26.8</v>
      </c>
      <c r="C482" s="10">
        <v>-0.16200000000000001</v>
      </c>
    </row>
    <row r="483" spans="1:3" x14ac:dyDescent="0.25">
      <c r="A483" s="10">
        <v>2.7799999999999998E-2</v>
      </c>
      <c r="B483" s="10">
        <v>26.8</v>
      </c>
      <c r="C483" s="10">
        <v>-0.16200000000000001</v>
      </c>
    </row>
    <row r="484" spans="1:3" x14ac:dyDescent="0.25">
      <c r="A484" s="10">
        <v>2.7900000000000001E-2</v>
      </c>
      <c r="B484" s="10">
        <v>26.4</v>
      </c>
      <c r="C484" s="10">
        <v>-0.16800000000000001</v>
      </c>
    </row>
    <row r="485" spans="1:3" x14ac:dyDescent="0.25">
      <c r="A485" s="10">
        <v>2.8000000000000001E-2</v>
      </c>
      <c r="B485" s="10">
        <v>26.4</v>
      </c>
      <c r="C485" s="10">
        <v>-0.16800000000000001</v>
      </c>
    </row>
    <row r="486" spans="1:3" x14ac:dyDescent="0.25">
      <c r="A486" s="10">
        <v>2.81E-2</v>
      </c>
      <c r="B486" s="10">
        <v>26.8</v>
      </c>
      <c r="C486" s="10">
        <v>-0.17399999999999999</v>
      </c>
    </row>
    <row r="487" spans="1:3" x14ac:dyDescent="0.25">
      <c r="A487" s="10">
        <v>2.8199999999999999E-2</v>
      </c>
      <c r="B487" s="10">
        <v>26.8</v>
      </c>
      <c r="C487" s="10">
        <v>-0.17399999999999999</v>
      </c>
    </row>
    <row r="488" spans="1:3" x14ac:dyDescent="0.25">
      <c r="A488" s="10">
        <v>2.8299999999999999E-2</v>
      </c>
      <c r="B488" s="10">
        <v>26</v>
      </c>
      <c r="C488" s="10">
        <v>-0.18</v>
      </c>
    </row>
    <row r="489" spans="1:3" x14ac:dyDescent="0.25">
      <c r="A489" s="10">
        <v>2.8400000000000002E-2</v>
      </c>
      <c r="B489" s="10">
        <v>26</v>
      </c>
      <c r="C489" s="10">
        <v>-0.18</v>
      </c>
    </row>
    <row r="490" spans="1:3" x14ac:dyDescent="0.25">
      <c r="A490" s="10">
        <v>2.8500000000000001E-2</v>
      </c>
      <c r="B490" s="10">
        <v>25.6</v>
      </c>
      <c r="C490" s="10">
        <v>-0.182</v>
      </c>
    </row>
    <row r="491" spans="1:3" x14ac:dyDescent="0.25">
      <c r="A491" s="10">
        <v>2.86E-2</v>
      </c>
      <c r="B491" s="10">
        <v>25.2</v>
      </c>
      <c r="C491" s="10">
        <v>-0.184</v>
      </c>
    </row>
    <row r="492" spans="1:3" x14ac:dyDescent="0.25">
      <c r="A492" s="10">
        <v>2.87E-2</v>
      </c>
      <c r="B492" s="10">
        <v>24.4</v>
      </c>
      <c r="C492" s="10">
        <v>-0.186</v>
      </c>
    </row>
    <row r="493" spans="1:3" x14ac:dyDescent="0.25">
      <c r="A493" s="10">
        <v>2.8799999999999999E-2</v>
      </c>
      <c r="B493" s="10">
        <v>24.4</v>
      </c>
      <c r="C493" s="10">
        <v>-0.186</v>
      </c>
    </row>
    <row r="494" spans="1:3" x14ac:dyDescent="0.25">
      <c r="A494" s="10">
        <v>2.8899999999999999E-2</v>
      </c>
      <c r="B494" s="10">
        <v>23.6</v>
      </c>
      <c r="C494" s="10">
        <v>-0.188</v>
      </c>
    </row>
    <row r="495" spans="1:3" x14ac:dyDescent="0.25">
      <c r="A495" s="10">
        <v>2.9000000000000001E-2</v>
      </c>
      <c r="B495" s="10">
        <v>23.2</v>
      </c>
      <c r="C495" s="10">
        <v>-0.188</v>
      </c>
    </row>
    <row r="496" spans="1:3" x14ac:dyDescent="0.25">
      <c r="A496" s="10">
        <v>2.9100000000000001E-2</v>
      </c>
      <c r="B496" s="10">
        <v>22.4</v>
      </c>
      <c r="C496" s="10">
        <v>-0.186</v>
      </c>
    </row>
    <row r="497" spans="1:3" x14ac:dyDescent="0.25">
      <c r="A497" s="10">
        <v>2.92E-2</v>
      </c>
      <c r="B497" s="10">
        <v>22.4</v>
      </c>
      <c r="C497" s="10">
        <v>-0.188</v>
      </c>
    </row>
    <row r="498" spans="1:3" x14ac:dyDescent="0.25">
      <c r="A498" s="10">
        <v>2.93E-2</v>
      </c>
      <c r="B498" s="10">
        <v>21.2</v>
      </c>
      <c r="C498" s="10">
        <v>-0.186</v>
      </c>
    </row>
    <row r="499" spans="1:3" x14ac:dyDescent="0.25">
      <c r="A499" s="10">
        <v>2.9399999999999999E-2</v>
      </c>
      <c r="B499" s="10">
        <v>21.2</v>
      </c>
      <c r="C499" s="10">
        <v>-0.186</v>
      </c>
    </row>
    <row r="500" spans="1:3" x14ac:dyDescent="0.25">
      <c r="A500" s="10">
        <v>2.9499999999999998E-2</v>
      </c>
      <c r="B500" s="10">
        <v>20</v>
      </c>
      <c r="C500" s="10">
        <v>-0.188</v>
      </c>
    </row>
    <row r="501" spans="1:3" x14ac:dyDescent="0.25">
      <c r="A501" s="10">
        <v>2.9600000000000001E-2</v>
      </c>
      <c r="B501" s="10">
        <v>20</v>
      </c>
      <c r="C501" s="10">
        <v>-0.186</v>
      </c>
    </row>
    <row r="502" spans="1:3" x14ac:dyDescent="0.25">
      <c r="A502" s="10">
        <v>2.9700000000000001E-2</v>
      </c>
      <c r="B502" s="10">
        <v>18.399999999999999</v>
      </c>
      <c r="C502" s="10">
        <v>-0.184</v>
      </c>
    </row>
    <row r="503" spans="1:3" x14ac:dyDescent="0.25">
      <c r="A503" s="10">
        <v>2.98E-2</v>
      </c>
      <c r="B503" s="10">
        <v>18.399999999999999</v>
      </c>
      <c r="C503" s="10">
        <v>-0.184</v>
      </c>
    </row>
    <row r="504" spans="1:3" x14ac:dyDescent="0.25">
      <c r="A504" s="10">
        <v>2.9899999999999999E-2</v>
      </c>
      <c r="B504" s="10">
        <v>16.8</v>
      </c>
      <c r="C504" s="10">
        <v>-0.18</v>
      </c>
    </row>
    <row r="505" spans="1:3" x14ac:dyDescent="0.25">
      <c r="A505" s="10">
        <v>0.03</v>
      </c>
      <c r="B505" s="10">
        <v>16.399999999999999</v>
      </c>
      <c r="C505" s="10">
        <v>-0.18</v>
      </c>
    </row>
    <row r="506" spans="1:3" x14ac:dyDescent="0.25">
      <c r="A506" s="10">
        <v>3.0099999999999998E-2</v>
      </c>
      <c r="B506" s="10">
        <v>15.2</v>
      </c>
      <c r="C506" s="10">
        <v>-0.17599999999999999</v>
      </c>
    </row>
    <row r="507" spans="1:3" x14ac:dyDescent="0.25">
      <c r="A507" s="10">
        <v>3.0200000000000001E-2</v>
      </c>
      <c r="B507" s="10">
        <v>14.8</v>
      </c>
      <c r="C507" s="10">
        <v>-0.17399999999999999</v>
      </c>
    </row>
    <row r="508" spans="1:3" x14ac:dyDescent="0.25">
      <c r="A508" s="10">
        <v>3.0300000000000001E-2</v>
      </c>
      <c r="B508" s="10">
        <v>13.2</v>
      </c>
      <c r="C508" s="10">
        <v>-0.17</v>
      </c>
    </row>
    <row r="509" spans="1:3" x14ac:dyDescent="0.25">
      <c r="A509" s="10">
        <v>3.04E-2</v>
      </c>
      <c r="B509" s="10">
        <v>12.8</v>
      </c>
      <c r="C509" s="10">
        <v>-0.17</v>
      </c>
    </row>
    <row r="510" spans="1:3" x14ac:dyDescent="0.25">
      <c r="A510" s="10">
        <v>3.0499999999999999E-2</v>
      </c>
      <c r="B510" s="10">
        <v>11.2</v>
      </c>
      <c r="C510" s="10">
        <v>-0.16400000000000001</v>
      </c>
    </row>
    <row r="511" spans="1:3" x14ac:dyDescent="0.25">
      <c r="A511" s="10">
        <v>3.0599999999999999E-2</v>
      </c>
      <c r="B511" s="10">
        <v>11.2</v>
      </c>
      <c r="C511" s="10">
        <v>-0.16200000000000001</v>
      </c>
    </row>
    <row r="512" spans="1:3" x14ac:dyDescent="0.25">
      <c r="A512" s="10">
        <v>3.0700000000000002E-2</v>
      </c>
      <c r="B512" s="10">
        <v>9.6</v>
      </c>
      <c r="C512" s="10">
        <v>-0.154</v>
      </c>
    </row>
    <row r="513" spans="1:3" x14ac:dyDescent="0.25">
      <c r="A513" s="10">
        <v>3.0800000000000001E-2</v>
      </c>
      <c r="B513" s="10">
        <v>9.6</v>
      </c>
      <c r="C513" s="10">
        <v>-0.154</v>
      </c>
    </row>
    <row r="514" spans="1:3" x14ac:dyDescent="0.25">
      <c r="A514" s="10">
        <v>3.09E-2</v>
      </c>
      <c r="B514" s="10">
        <v>7.6</v>
      </c>
      <c r="C514" s="10">
        <v>-0.14799999999999999</v>
      </c>
    </row>
    <row r="515" spans="1:3" x14ac:dyDescent="0.25">
      <c r="A515" s="10">
        <v>3.1E-2</v>
      </c>
      <c r="B515" s="10">
        <v>8</v>
      </c>
      <c r="C515" s="10">
        <v>-0.14599999999999999</v>
      </c>
    </row>
    <row r="516" spans="1:3" x14ac:dyDescent="0.25">
      <c r="A516" s="10">
        <v>3.1099999999999999E-2</v>
      </c>
      <c r="B516" s="10">
        <v>5.6</v>
      </c>
      <c r="C516" s="10">
        <v>-0.13800000000000001</v>
      </c>
    </row>
    <row r="517" spans="1:3" x14ac:dyDescent="0.25">
      <c r="A517" s="10">
        <v>3.1199999999999999E-2</v>
      </c>
      <c r="B517" s="10">
        <v>5.6</v>
      </c>
      <c r="C517" s="10">
        <v>-0.13600000000000001</v>
      </c>
    </row>
    <row r="518" spans="1:3" x14ac:dyDescent="0.25">
      <c r="A518" s="10">
        <v>3.1300000000000001E-2</v>
      </c>
      <c r="B518" s="10">
        <v>3.2</v>
      </c>
      <c r="C518" s="10">
        <v>-0.128</v>
      </c>
    </row>
    <row r="519" spans="1:3" x14ac:dyDescent="0.25">
      <c r="A519" s="10">
        <v>3.1399999999999997E-2</v>
      </c>
      <c r="B519" s="10">
        <v>3.2</v>
      </c>
      <c r="C519" s="10">
        <v>-0.128</v>
      </c>
    </row>
    <row r="520" spans="1:3" x14ac:dyDescent="0.25">
      <c r="A520" s="10">
        <v>3.15E-2</v>
      </c>
      <c r="B520" s="10">
        <v>1.6</v>
      </c>
      <c r="C520" s="10">
        <v>-0.11799999999999999</v>
      </c>
    </row>
    <row r="521" spans="1:3" x14ac:dyDescent="0.25">
      <c r="A521" s="10">
        <v>3.1600000000000003E-2</v>
      </c>
      <c r="B521" s="10">
        <v>1.2</v>
      </c>
      <c r="C521" s="10">
        <v>-0.11600000000000001</v>
      </c>
    </row>
    <row r="522" spans="1:3" x14ac:dyDescent="0.25">
      <c r="A522" s="10">
        <v>3.1699999999999999E-2</v>
      </c>
      <c r="B522" s="10">
        <v>-1.2</v>
      </c>
      <c r="C522" s="10">
        <v>-0.106</v>
      </c>
    </row>
    <row r="523" spans="1:3" x14ac:dyDescent="0.25">
      <c r="A523" s="10">
        <v>3.1800000000000002E-2</v>
      </c>
      <c r="B523" s="10">
        <v>-1.2</v>
      </c>
      <c r="C523" s="10">
        <v>-0.104</v>
      </c>
    </row>
    <row r="524" spans="1:3" x14ac:dyDescent="0.25">
      <c r="A524" s="10">
        <v>3.1899999999999998E-2</v>
      </c>
      <c r="B524" s="10">
        <v>-2.8</v>
      </c>
      <c r="C524" s="10">
        <v>-9.4E-2</v>
      </c>
    </row>
    <row r="525" spans="1:3" x14ac:dyDescent="0.25">
      <c r="A525" s="10">
        <v>3.2000000000000001E-2</v>
      </c>
      <c r="B525" s="10">
        <v>-3.2</v>
      </c>
      <c r="C525" s="10">
        <v>-9.1999999999999998E-2</v>
      </c>
    </row>
    <row r="526" spans="1:3" x14ac:dyDescent="0.25">
      <c r="A526" s="10">
        <v>3.2099999999999997E-2</v>
      </c>
      <c r="B526" s="10">
        <v>-4.8</v>
      </c>
      <c r="C526" s="10">
        <v>-8.1900000000000001E-2</v>
      </c>
    </row>
    <row r="527" spans="1:3" x14ac:dyDescent="0.25">
      <c r="A527" s="10">
        <v>3.2199999999999999E-2</v>
      </c>
      <c r="B527" s="10">
        <v>-5.2</v>
      </c>
      <c r="C527" s="10">
        <v>-7.9899999999999999E-2</v>
      </c>
    </row>
    <row r="528" spans="1:3" x14ac:dyDescent="0.25">
      <c r="A528" s="10">
        <v>3.2300000000000002E-2</v>
      </c>
      <c r="B528" s="10">
        <v>-6.8</v>
      </c>
      <c r="C528" s="10">
        <v>-7.0000000000000007E-2</v>
      </c>
    </row>
    <row r="529" spans="1:3" x14ac:dyDescent="0.25">
      <c r="A529" s="10">
        <v>3.2399999999999998E-2</v>
      </c>
      <c r="B529" s="10">
        <v>-6.8</v>
      </c>
      <c r="C529" s="10">
        <v>-6.8000000000000005E-2</v>
      </c>
    </row>
    <row r="530" spans="1:3" x14ac:dyDescent="0.25">
      <c r="A530" s="10">
        <v>3.2500000000000001E-2</v>
      </c>
      <c r="B530" s="10">
        <v>-8.4</v>
      </c>
      <c r="C530" s="10">
        <v>-5.8000000000000003E-2</v>
      </c>
    </row>
    <row r="531" spans="1:3" x14ac:dyDescent="0.25">
      <c r="A531" s="10">
        <v>3.2599999999999997E-2</v>
      </c>
      <c r="B531" s="10">
        <v>-8.4</v>
      </c>
      <c r="C531" s="10">
        <v>-5.3999999999999999E-2</v>
      </c>
    </row>
    <row r="532" spans="1:3" x14ac:dyDescent="0.25">
      <c r="A532" s="10">
        <v>3.27E-2</v>
      </c>
      <c r="B532" s="10">
        <v>-10.8</v>
      </c>
      <c r="C532" s="10">
        <v>-4.2000000000000003E-2</v>
      </c>
    </row>
    <row r="533" spans="1:3" x14ac:dyDescent="0.25">
      <c r="A533" s="10">
        <v>3.2800000000000003E-2</v>
      </c>
      <c r="B533" s="10">
        <v>-11.2</v>
      </c>
      <c r="C533" s="10">
        <v>-0.04</v>
      </c>
    </row>
    <row r="534" spans="1:3" x14ac:dyDescent="0.25">
      <c r="A534" s="10">
        <v>3.2899999999999999E-2</v>
      </c>
      <c r="B534" s="10">
        <v>-12.8</v>
      </c>
      <c r="C534" s="10">
        <v>-2.8000000000000001E-2</v>
      </c>
    </row>
    <row r="535" spans="1:3" x14ac:dyDescent="0.25">
      <c r="A535" s="10">
        <v>3.3000000000000002E-2</v>
      </c>
      <c r="B535" s="10">
        <v>-12.8</v>
      </c>
      <c r="C535" s="10">
        <v>-2.8000000000000001E-2</v>
      </c>
    </row>
    <row r="536" spans="1:3" x14ac:dyDescent="0.25">
      <c r="A536" s="10">
        <v>3.3099999999999997E-2</v>
      </c>
      <c r="B536" s="10">
        <v>-14</v>
      </c>
      <c r="C536" s="10">
        <v>-1.6E-2</v>
      </c>
    </row>
    <row r="537" spans="1:3" x14ac:dyDescent="0.25">
      <c r="A537" s="10">
        <v>3.32E-2</v>
      </c>
      <c r="B537" s="10">
        <v>-14.4</v>
      </c>
      <c r="C537" s="10">
        <v>-1.4E-2</v>
      </c>
    </row>
    <row r="538" spans="1:3" x14ac:dyDescent="0.25">
      <c r="A538" s="10">
        <v>3.3300000000000003E-2</v>
      </c>
      <c r="B538" s="10">
        <v>-16</v>
      </c>
      <c r="C538" s="10">
        <v>0</v>
      </c>
    </row>
    <row r="539" spans="1:3" x14ac:dyDescent="0.25">
      <c r="A539" s="10">
        <v>3.3399999999999999E-2</v>
      </c>
      <c r="B539" s="10">
        <v>-16.399999999999999</v>
      </c>
      <c r="C539" s="10">
        <v>2E-3</v>
      </c>
    </row>
    <row r="540" spans="1:3" x14ac:dyDescent="0.25">
      <c r="A540" s="10">
        <v>3.3500000000000002E-2</v>
      </c>
      <c r="B540" s="10">
        <v>-17.600000000000001</v>
      </c>
      <c r="C540" s="10">
        <v>1.4E-2</v>
      </c>
    </row>
    <row r="541" spans="1:3" x14ac:dyDescent="0.25">
      <c r="A541" s="10">
        <v>3.3599999999999998E-2</v>
      </c>
      <c r="B541" s="10">
        <v>-18</v>
      </c>
      <c r="C541" s="10">
        <v>1.6E-2</v>
      </c>
    </row>
    <row r="542" spans="1:3" x14ac:dyDescent="0.25">
      <c r="A542" s="10">
        <v>3.3700000000000001E-2</v>
      </c>
      <c r="B542" s="10">
        <v>-19.2</v>
      </c>
      <c r="C542" s="10">
        <v>0.03</v>
      </c>
    </row>
    <row r="543" spans="1:3" x14ac:dyDescent="0.25">
      <c r="A543" s="10">
        <v>3.3799999999999997E-2</v>
      </c>
      <c r="B543" s="10">
        <v>-19.600000000000001</v>
      </c>
      <c r="C543" s="10">
        <v>0.03</v>
      </c>
    </row>
    <row r="544" spans="1:3" x14ac:dyDescent="0.25">
      <c r="A544" s="10">
        <v>3.39E-2</v>
      </c>
      <c r="B544" s="10">
        <v>-20.8</v>
      </c>
      <c r="C544" s="10">
        <v>4.3999999999999997E-2</v>
      </c>
    </row>
    <row r="545" spans="1:3" x14ac:dyDescent="0.25">
      <c r="A545" s="10">
        <v>3.4000000000000002E-2</v>
      </c>
      <c r="B545" s="10">
        <v>-21.2</v>
      </c>
      <c r="C545" s="10">
        <v>4.3999999999999997E-2</v>
      </c>
    </row>
    <row r="546" spans="1:3" x14ac:dyDescent="0.25">
      <c r="A546" s="10">
        <v>3.4099999999999998E-2</v>
      </c>
      <c r="B546" s="10">
        <v>-22.4</v>
      </c>
      <c r="C546" s="10">
        <v>5.8000000000000003E-2</v>
      </c>
    </row>
    <row r="547" spans="1:3" x14ac:dyDescent="0.25">
      <c r="A547" s="10">
        <v>3.4200000000000001E-2</v>
      </c>
      <c r="B547" s="10">
        <v>-22</v>
      </c>
      <c r="C547" s="10">
        <v>5.8000000000000003E-2</v>
      </c>
    </row>
    <row r="548" spans="1:3" x14ac:dyDescent="0.25">
      <c r="A548" s="10">
        <v>3.4299999999999997E-2</v>
      </c>
      <c r="B548" s="10">
        <v>-23.6</v>
      </c>
      <c r="C548" s="10">
        <v>7.1999999999999995E-2</v>
      </c>
    </row>
    <row r="549" spans="1:3" x14ac:dyDescent="0.25">
      <c r="A549" s="10">
        <v>3.44E-2</v>
      </c>
      <c r="B549" s="10">
        <v>-23.2</v>
      </c>
      <c r="C549" s="10">
        <v>7.1999999999999995E-2</v>
      </c>
    </row>
    <row r="550" spans="1:3" x14ac:dyDescent="0.25">
      <c r="A550" s="10">
        <v>3.4500000000000003E-2</v>
      </c>
      <c r="B550" s="10">
        <v>-24.4</v>
      </c>
      <c r="C550" s="10">
        <v>8.4000000000000005E-2</v>
      </c>
    </row>
    <row r="551" spans="1:3" x14ac:dyDescent="0.25">
      <c r="A551" s="10">
        <v>3.4599999999999999E-2</v>
      </c>
      <c r="B551" s="10">
        <v>-24.4</v>
      </c>
      <c r="C551" s="10">
        <v>8.5999999999999993E-2</v>
      </c>
    </row>
    <row r="552" spans="1:3" x14ac:dyDescent="0.25">
      <c r="A552" s="10">
        <v>3.4700000000000002E-2</v>
      </c>
      <c r="B552" s="10">
        <v>-25.2</v>
      </c>
      <c r="C552" s="10">
        <v>9.6000000000000002E-2</v>
      </c>
    </row>
    <row r="553" spans="1:3" x14ac:dyDescent="0.25">
      <c r="A553" s="10">
        <v>3.4799999999999998E-2</v>
      </c>
      <c r="B553" s="10">
        <v>-25.2</v>
      </c>
      <c r="C553" s="10">
        <v>9.8000000000000004E-2</v>
      </c>
    </row>
    <row r="554" spans="1:3" x14ac:dyDescent="0.25">
      <c r="A554" s="10">
        <v>3.49E-2</v>
      </c>
      <c r="B554" s="10">
        <v>-26</v>
      </c>
      <c r="C554" s="10">
        <v>0.108</v>
      </c>
    </row>
    <row r="555" spans="1:3" x14ac:dyDescent="0.25">
      <c r="A555" s="10">
        <v>3.5000000000000003E-2</v>
      </c>
      <c r="B555" s="10">
        <v>-26</v>
      </c>
      <c r="C555" s="10">
        <v>0.108</v>
      </c>
    </row>
    <row r="556" spans="1:3" x14ac:dyDescent="0.25">
      <c r="A556" s="10">
        <v>3.5099999999999999E-2</v>
      </c>
      <c r="B556" s="10">
        <v>-26</v>
      </c>
      <c r="C556" s="10">
        <v>0.12</v>
      </c>
    </row>
    <row r="557" spans="1:3" x14ac:dyDescent="0.25">
      <c r="A557" s="10">
        <v>3.5200000000000002E-2</v>
      </c>
      <c r="B557" s="10">
        <v>-26</v>
      </c>
      <c r="C557" s="10">
        <v>0.122</v>
      </c>
    </row>
    <row r="558" spans="1:3" x14ac:dyDescent="0.25">
      <c r="A558" s="10">
        <v>3.5299999999999998E-2</v>
      </c>
      <c r="B558" s="10">
        <v>-26.8</v>
      </c>
      <c r="C558" s="10">
        <v>0.13</v>
      </c>
    </row>
    <row r="559" spans="1:3" x14ac:dyDescent="0.25">
      <c r="A559" s="10">
        <v>3.5400000000000001E-2</v>
      </c>
      <c r="B559" s="10">
        <v>-26</v>
      </c>
      <c r="C559" s="10">
        <v>0.13</v>
      </c>
    </row>
    <row r="560" spans="1:3" x14ac:dyDescent="0.25">
      <c r="A560" s="10">
        <v>3.5499999999999997E-2</v>
      </c>
      <c r="B560" s="10">
        <v>-26.4</v>
      </c>
      <c r="C560" s="10">
        <v>0.13800000000000001</v>
      </c>
    </row>
    <row r="561" spans="1:3" x14ac:dyDescent="0.25">
      <c r="A561" s="10">
        <v>3.56E-2</v>
      </c>
      <c r="B561" s="10">
        <v>-26.8</v>
      </c>
      <c r="C561" s="10">
        <v>0.14000000000000001</v>
      </c>
    </row>
    <row r="562" spans="1:3" x14ac:dyDescent="0.25">
      <c r="A562" s="10">
        <v>3.5700000000000003E-2</v>
      </c>
      <c r="B562" s="10">
        <v>-26</v>
      </c>
      <c r="C562" s="10">
        <v>0.14799999999999999</v>
      </c>
    </row>
    <row r="563" spans="1:3" x14ac:dyDescent="0.25">
      <c r="A563" s="10">
        <v>3.5799999999999998E-2</v>
      </c>
      <c r="B563" s="10">
        <v>-26.4</v>
      </c>
      <c r="C563" s="10">
        <v>0.14799999999999999</v>
      </c>
    </row>
    <row r="564" spans="1:3" x14ac:dyDescent="0.25">
      <c r="A564" s="10">
        <v>3.5900000000000001E-2</v>
      </c>
      <c r="B564" s="10">
        <v>-26.8</v>
      </c>
      <c r="C564" s="10">
        <v>0.156</v>
      </c>
    </row>
    <row r="565" spans="1:3" x14ac:dyDescent="0.25">
      <c r="A565" s="10">
        <v>3.5999999999999997E-2</v>
      </c>
      <c r="B565" s="10">
        <v>-26.8</v>
      </c>
      <c r="C565" s="10">
        <v>0.156</v>
      </c>
    </row>
    <row r="566" spans="1:3" x14ac:dyDescent="0.25">
      <c r="A566" s="10">
        <v>3.61E-2</v>
      </c>
      <c r="B566" s="10">
        <v>-26.8</v>
      </c>
      <c r="C566" s="10">
        <v>0.16200000000000001</v>
      </c>
    </row>
    <row r="567" spans="1:3" x14ac:dyDescent="0.25">
      <c r="A567" s="10">
        <v>3.6200000000000003E-2</v>
      </c>
      <c r="B567" s="10">
        <v>-26.8</v>
      </c>
      <c r="C567" s="10">
        <v>0.16400000000000001</v>
      </c>
    </row>
    <row r="568" spans="1:3" x14ac:dyDescent="0.25">
      <c r="A568" s="10">
        <v>3.6299999999999999E-2</v>
      </c>
      <c r="B568" s="10">
        <v>-26</v>
      </c>
      <c r="C568" s="10">
        <v>0.16800000000000001</v>
      </c>
    </row>
    <row r="569" spans="1:3" x14ac:dyDescent="0.25">
      <c r="A569" s="10">
        <v>3.6400000000000002E-2</v>
      </c>
      <c r="B569" s="10">
        <v>-26.4</v>
      </c>
      <c r="C569" s="10">
        <v>0.16800000000000001</v>
      </c>
    </row>
    <row r="570" spans="1:3" x14ac:dyDescent="0.25">
      <c r="A570" s="10">
        <v>3.6499999999999998E-2</v>
      </c>
      <c r="B570" s="10">
        <v>-26.4</v>
      </c>
      <c r="C570" s="10">
        <v>0.17199999999999999</v>
      </c>
    </row>
    <row r="571" spans="1:3" x14ac:dyDescent="0.25">
      <c r="A571" s="10">
        <v>3.6600000000000001E-2</v>
      </c>
      <c r="B571" s="10">
        <v>-26.8</v>
      </c>
      <c r="C571" s="10">
        <v>0.17399999999999999</v>
      </c>
    </row>
    <row r="572" spans="1:3" x14ac:dyDescent="0.25">
      <c r="A572" s="10">
        <v>3.6700000000000003E-2</v>
      </c>
      <c r="B572" s="10">
        <v>-26</v>
      </c>
      <c r="C572" s="10">
        <v>0.17799999999999999</v>
      </c>
    </row>
    <row r="573" spans="1:3" x14ac:dyDescent="0.25">
      <c r="A573" s="10">
        <v>3.6799999999999999E-2</v>
      </c>
      <c r="B573" s="10">
        <v>-26</v>
      </c>
      <c r="C573" s="10">
        <v>0.17799999999999999</v>
      </c>
    </row>
    <row r="574" spans="1:3" x14ac:dyDescent="0.25">
      <c r="A574" s="10">
        <v>3.6900000000000002E-2</v>
      </c>
      <c r="B574" s="10">
        <v>-25.2</v>
      </c>
      <c r="C574" s="10">
        <v>0.182</v>
      </c>
    </row>
    <row r="575" spans="1:3" x14ac:dyDescent="0.25">
      <c r="A575" s="10">
        <v>3.6999999999999998E-2</v>
      </c>
      <c r="B575" s="10">
        <v>-25.2</v>
      </c>
      <c r="C575" s="10">
        <v>0.182</v>
      </c>
    </row>
    <row r="576" spans="1:3" x14ac:dyDescent="0.25">
      <c r="A576" s="10">
        <v>3.7100000000000001E-2</v>
      </c>
      <c r="B576" s="10">
        <v>-24.4</v>
      </c>
      <c r="C576" s="10">
        <v>0.184</v>
      </c>
    </row>
    <row r="577" spans="1:3" x14ac:dyDescent="0.25">
      <c r="A577" s="10">
        <v>3.7199999999999997E-2</v>
      </c>
      <c r="B577" s="10">
        <v>-24.4</v>
      </c>
      <c r="C577" s="10">
        <v>0.184</v>
      </c>
    </row>
    <row r="578" spans="1:3" x14ac:dyDescent="0.25">
      <c r="A578" s="10">
        <v>3.73E-2</v>
      </c>
      <c r="B578" s="10">
        <v>-23.2</v>
      </c>
      <c r="C578" s="10">
        <v>0.186</v>
      </c>
    </row>
    <row r="579" spans="1:3" x14ac:dyDescent="0.25">
      <c r="A579" s="10">
        <v>3.7400000000000003E-2</v>
      </c>
      <c r="B579" s="10">
        <v>-23.2</v>
      </c>
      <c r="C579" s="10">
        <v>0.186</v>
      </c>
    </row>
    <row r="580" spans="1:3" x14ac:dyDescent="0.25">
      <c r="A580" s="10">
        <v>3.7499999999999999E-2</v>
      </c>
      <c r="B580" s="10">
        <v>-22.4</v>
      </c>
      <c r="C580" s="10">
        <v>0.184</v>
      </c>
    </row>
    <row r="581" spans="1:3" x14ac:dyDescent="0.25">
      <c r="A581" s="10">
        <v>3.7600000000000001E-2</v>
      </c>
      <c r="B581" s="10">
        <v>-22.4</v>
      </c>
      <c r="C581" s="10">
        <v>0.186</v>
      </c>
    </row>
    <row r="582" spans="1:3" x14ac:dyDescent="0.25">
      <c r="A582" s="10">
        <v>3.7699999999999997E-2</v>
      </c>
      <c r="B582" s="10">
        <v>-21.2</v>
      </c>
      <c r="C582" s="10">
        <v>0.184</v>
      </c>
    </row>
    <row r="583" spans="1:3" x14ac:dyDescent="0.25">
      <c r="A583" s="10">
        <v>3.78E-2</v>
      </c>
      <c r="B583" s="10">
        <v>-20.8</v>
      </c>
      <c r="C583" s="10">
        <v>0.184</v>
      </c>
    </row>
    <row r="584" spans="1:3" x14ac:dyDescent="0.25">
      <c r="A584" s="10">
        <v>3.7900000000000003E-2</v>
      </c>
      <c r="B584" s="10">
        <v>-20</v>
      </c>
      <c r="C584" s="10">
        <v>0.182</v>
      </c>
    </row>
    <row r="585" spans="1:3" x14ac:dyDescent="0.25">
      <c r="A585" s="10">
        <v>3.7999999999999999E-2</v>
      </c>
      <c r="B585" s="10">
        <v>-19.600000000000001</v>
      </c>
      <c r="C585" s="10">
        <v>0.184</v>
      </c>
    </row>
    <row r="586" spans="1:3" x14ac:dyDescent="0.25">
      <c r="A586" s="10">
        <v>3.8100000000000002E-2</v>
      </c>
      <c r="B586" s="10">
        <v>-18</v>
      </c>
      <c r="C586" s="10">
        <v>0.18</v>
      </c>
    </row>
    <row r="587" spans="1:3" x14ac:dyDescent="0.25">
      <c r="A587" s="10">
        <v>3.8199999999999998E-2</v>
      </c>
      <c r="B587" s="10">
        <v>-18</v>
      </c>
      <c r="C587" s="10">
        <v>0.18</v>
      </c>
    </row>
    <row r="588" spans="1:3" x14ac:dyDescent="0.25">
      <c r="A588" s="10">
        <v>3.8300000000000001E-2</v>
      </c>
      <c r="B588" s="10">
        <v>-16.399999999999999</v>
      </c>
      <c r="C588" s="10">
        <v>0.17599999999999999</v>
      </c>
    </row>
    <row r="589" spans="1:3" x14ac:dyDescent="0.25">
      <c r="A589" s="10">
        <v>3.8399999999999997E-2</v>
      </c>
      <c r="B589" s="10">
        <v>-16.399999999999999</v>
      </c>
      <c r="C589" s="10">
        <v>0.17599999999999999</v>
      </c>
    </row>
    <row r="590" spans="1:3" x14ac:dyDescent="0.25">
      <c r="A590" s="10">
        <v>3.85E-2</v>
      </c>
      <c r="B590" s="10">
        <v>-14.4</v>
      </c>
      <c r="C590" s="10">
        <v>0.17</v>
      </c>
    </row>
    <row r="591" spans="1:3" x14ac:dyDescent="0.25">
      <c r="A591" s="10">
        <v>3.8600000000000002E-2</v>
      </c>
      <c r="B591" s="10">
        <v>-14.4</v>
      </c>
      <c r="C591" s="10">
        <v>0.17</v>
      </c>
    </row>
    <row r="592" spans="1:3" x14ac:dyDescent="0.25">
      <c r="A592" s="10">
        <v>3.8699999999999998E-2</v>
      </c>
      <c r="B592" s="10">
        <v>-12.8</v>
      </c>
      <c r="C592" s="10">
        <v>0.16600000000000001</v>
      </c>
    </row>
    <row r="593" spans="1:3" x14ac:dyDescent="0.25">
      <c r="A593" s="10">
        <v>3.8800000000000001E-2</v>
      </c>
      <c r="B593" s="10">
        <v>-12.4</v>
      </c>
      <c r="C593" s="10">
        <v>0.16400000000000001</v>
      </c>
    </row>
    <row r="594" spans="1:3" x14ac:dyDescent="0.25">
      <c r="A594" s="10">
        <v>3.8899999999999997E-2</v>
      </c>
      <c r="B594" s="10">
        <v>-11.2</v>
      </c>
      <c r="C594" s="10">
        <v>0.158</v>
      </c>
    </row>
    <row r="595" spans="1:3" x14ac:dyDescent="0.25">
      <c r="A595" s="10">
        <v>3.9E-2</v>
      </c>
      <c r="B595" s="10">
        <v>-10.4</v>
      </c>
      <c r="C595" s="10">
        <v>0.158</v>
      </c>
    </row>
    <row r="596" spans="1:3" x14ac:dyDescent="0.25">
      <c r="A596" s="10">
        <v>3.9100000000000003E-2</v>
      </c>
      <c r="B596" s="10">
        <v>-8.8000000000000007</v>
      </c>
      <c r="C596" s="10">
        <v>0.15</v>
      </c>
    </row>
    <row r="597" spans="1:3" x14ac:dyDescent="0.25">
      <c r="A597" s="10">
        <v>3.9199999999999999E-2</v>
      </c>
      <c r="B597" s="10">
        <v>-8.4</v>
      </c>
      <c r="C597" s="10">
        <v>0.14799999999999999</v>
      </c>
    </row>
    <row r="598" spans="1:3" x14ac:dyDescent="0.25">
      <c r="A598" s="10">
        <v>3.9300000000000002E-2</v>
      </c>
      <c r="B598" s="10">
        <v>-6.8</v>
      </c>
      <c r="C598" s="10">
        <v>0.14000000000000001</v>
      </c>
    </row>
    <row r="599" spans="1:3" x14ac:dyDescent="0.25">
      <c r="A599" s="10">
        <v>3.9399999999999998E-2</v>
      </c>
      <c r="B599" s="10">
        <v>-6.8</v>
      </c>
      <c r="C599" s="10">
        <v>0.14000000000000001</v>
      </c>
    </row>
    <row r="600" spans="1:3" x14ac:dyDescent="0.25">
      <c r="A600" s="10">
        <v>3.95E-2</v>
      </c>
      <c r="B600" s="10">
        <v>-4.8</v>
      </c>
      <c r="C600" s="10">
        <v>0.13200000000000001</v>
      </c>
    </row>
    <row r="601" spans="1:3" x14ac:dyDescent="0.25">
      <c r="A601" s="10">
        <v>3.9600000000000003E-2</v>
      </c>
      <c r="B601" s="10">
        <v>-4.8</v>
      </c>
      <c r="C601" s="10">
        <v>0.13</v>
      </c>
    </row>
    <row r="602" spans="1:3" x14ac:dyDescent="0.25">
      <c r="A602" s="10">
        <v>3.9699999999999999E-2</v>
      </c>
      <c r="B602" s="10">
        <v>-2.8</v>
      </c>
      <c r="C602" s="10">
        <v>0.122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C602"/>
  <sheetViews>
    <sheetView workbookViewId="0"/>
  </sheetViews>
  <sheetFormatPr defaultRowHeight="15" x14ac:dyDescent="0.25"/>
  <sheetData>
    <row r="1" spans="1:3" x14ac:dyDescent="0.25">
      <c r="A1" t="s">
        <v>48</v>
      </c>
      <c r="B1" t="s">
        <v>47</v>
      </c>
      <c r="C1" t="s">
        <v>46</v>
      </c>
    </row>
    <row r="2" spans="1:3" x14ac:dyDescent="0.25">
      <c r="A2" t="s">
        <v>45</v>
      </c>
      <c r="B2" t="s">
        <v>44</v>
      </c>
      <c r="C2" t="s">
        <v>44</v>
      </c>
    </row>
    <row r="3" spans="1:3" x14ac:dyDescent="0.25">
      <c r="A3" s="13">
        <v>-2.98E-2</v>
      </c>
      <c r="B3" s="13">
        <v>0.17599999999999999</v>
      </c>
      <c r="C3" s="13">
        <v>8.4</v>
      </c>
    </row>
    <row r="4" spans="1:3" x14ac:dyDescent="0.25">
      <c r="A4" s="13">
        <v>-2.9700000000000001E-2</v>
      </c>
      <c r="B4" s="13">
        <v>0.192</v>
      </c>
      <c r="C4" s="13">
        <v>8.4</v>
      </c>
    </row>
    <row r="5" spans="1:3" x14ac:dyDescent="0.25">
      <c r="A5" s="13">
        <v>-2.9600000000000001E-2</v>
      </c>
      <c r="B5" s="13">
        <v>0.192</v>
      </c>
      <c r="C5" s="13">
        <v>8.4</v>
      </c>
    </row>
    <row r="6" spans="1:3" x14ac:dyDescent="0.25">
      <c r="A6" s="13">
        <v>-2.9499999999999998E-2</v>
      </c>
      <c r="B6" s="13">
        <v>0.216</v>
      </c>
      <c r="C6" s="13">
        <v>8.4</v>
      </c>
    </row>
    <row r="7" spans="1:3" x14ac:dyDescent="0.25">
      <c r="A7" s="13">
        <v>-2.9399999999999999E-2</v>
      </c>
      <c r="B7" s="13">
        <v>0.2</v>
      </c>
      <c r="C7" s="13">
        <v>8.4</v>
      </c>
    </row>
    <row r="8" spans="1:3" x14ac:dyDescent="0.25">
      <c r="A8" s="13">
        <v>-2.93E-2</v>
      </c>
      <c r="B8" s="13">
        <v>0.224</v>
      </c>
      <c r="C8" s="13">
        <v>8.4</v>
      </c>
    </row>
    <row r="9" spans="1:3" x14ac:dyDescent="0.25">
      <c r="A9" s="13">
        <v>-2.92E-2</v>
      </c>
      <c r="B9" s="13">
        <v>0.216</v>
      </c>
      <c r="C9" s="13">
        <v>8.4</v>
      </c>
    </row>
    <row r="10" spans="1:3" x14ac:dyDescent="0.25">
      <c r="A10" s="13">
        <v>-2.9100000000000001E-2</v>
      </c>
      <c r="B10" s="13">
        <v>0.23200000000000001</v>
      </c>
      <c r="C10" s="13">
        <v>8.6</v>
      </c>
    </row>
    <row r="11" spans="1:3" x14ac:dyDescent="0.25">
      <c r="A11" s="13">
        <v>-2.9000000000000001E-2</v>
      </c>
      <c r="B11" s="13">
        <v>0.23200000000000001</v>
      </c>
      <c r="C11" s="13">
        <v>8.4</v>
      </c>
    </row>
    <row r="12" spans="1:3" x14ac:dyDescent="0.25">
      <c r="A12" s="13">
        <v>-2.8899999999999999E-2</v>
      </c>
      <c r="B12" s="13">
        <v>0.248</v>
      </c>
      <c r="C12" s="13">
        <v>8.4</v>
      </c>
    </row>
    <row r="13" spans="1:3" x14ac:dyDescent="0.25">
      <c r="A13" s="13">
        <v>-2.8799999999999999E-2</v>
      </c>
      <c r="B13" s="13">
        <v>0.24</v>
      </c>
      <c r="C13" s="13">
        <v>8.4</v>
      </c>
    </row>
    <row r="14" spans="1:3" x14ac:dyDescent="0.25">
      <c r="A14" s="13">
        <v>-2.87E-2</v>
      </c>
      <c r="B14" s="13">
        <v>0.25600000000000001</v>
      </c>
      <c r="C14" s="13">
        <v>8.4</v>
      </c>
    </row>
    <row r="15" spans="1:3" x14ac:dyDescent="0.25">
      <c r="A15" s="13">
        <v>-2.86E-2</v>
      </c>
      <c r="B15" s="13">
        <v>0.248</v>
      </c>
      <c r="C15" s="13">
        <v>8.4</v>
      </c>
    </row>
    <row r="16" spans="1:3" x14ac:dyDescent="0.25">
      <c r="A16" s="13">
        <v>-2.8500000000000001E-2</v>
      </c>
      <c r="B16" s="13">
        <v>0.26400000000000001</v>
      </c>
      <c r="C16" s="13">
        <v>8.1999999999999993</v>
      </c>
    </row>
    <row r="17" spans="1:3" x14ac:dyDescent="0.25">
      <c r="A17" s="13">
        <v>-2.8400000000000002E-2</v>
      </c>
      <c r="B17" s="13">
        <v>0.27200000000000002</v>
      </c>
      <c r="C17" s="13">
        <v>8.4</v>
      </c>
    </row>
    <row r="18" spans="1:3" x14ac:dyDescent="0.25">
      <c r="A18" s="13">
        <v>-2.8299999999999999E-2</v>
      </c>
      <c r="B18" s="13">
        <v>0.25600000000000001</v>
      </c>
      <c r="C18" s="13">
        <v>8</v>
      </c>
    </row>
    <row r="19" spans="1:3" x14ac:dyDescent="0.25">
      <c r="A19" s="13">
        <v>-2.8199999999999999E-2</v>
      </c>
      <c r="B19" s="13">
        <v>0.27200000000000002</v>
      </c>
      <c r="C19" s="13">
        <v>8</v>
      </c>
    </row>
    <row r="20" spans="1:3" x14ac:dyDescent="0.25">
      <c r="A20" s="13">
        <v>-2.81E-2</v>
      </c>
      <c r="B20" s="13">
        <v>0.28000000000000003</v>
      </c>
      <c r="C20" s="13">
        <v>7.8</v>
      </c>
    </row>
    <row r="21" spans="1:3" x14ac:dyDescent="0.25">
      <c r="A21" s="13">
        <v>-2.8000000000000001E-2</v>
      </c>
      <c r="B21" s="13">
        <v>0.28000000000000003</v>
      </c>
      <c r="C21" s="13">
        <v>7.8</v>
      </c>
    </row>
    <row r="22" spans="1:3" x14ac:dyDescent="0.25">
      <c r="A22" s="13">
        <v>-2.7900000000000001E-2</v>
      </c>
      <c r="B22" s="13">
        <v>0.28799999999999998</v>
      </c>
      <c r="C22" s="13">
        <v>7.4</v>
      </c>
    </row>
    <row r="23" spans="1:3" x14ac:dyDescent="0.25">
      <c r="A23" s="13">
        <v>-2.7799999999999998E-2</v>
      </c>
      <c r="B23" s="13">
        <v>0.28000000000000003</v>
      </c>
      <c r="C23" s="13">
        <v>7.6</v>
      </c>
    </row>
    <row r="24" spans="1:3" x14ac:dyDescent="0.25">
      <c r="A24" s="13">
        <v>-2.7699999999999999E-2</v>
      </c>
      <c r="B24" s="13">
        <v>0.28799999999999998</v>
      </c>
      <c r="C24" s="13">
        <v>7.2</v>
      </c>
    </row>
    <row r="25" spans="1:3" x14ac:dyDescent="0.25">
      <c r="A25" s="13">
        <v>-2.76E-2</v>
      </c>
      <c r="B25" s="13">
        <v>0.28000000000000003</v>
      </c>
      <c r="C25" s="13">
        <v>7.2</v>
      </c>
    </row>
    <row r="26" spans="1:3" x14ac:dyDescent="0.25">
      <c r="A26" s="13">
        <v>-2.75E-2</v>
      </c>
      <c r="B26" s="13">
        <v>0.28799999999999998</v>
      </c>
      <c r="C26" s="13">
        <v>6.8</v>
      </c>
    </row>
    <row r="27" spans="1:3" x14ac:dyDescent="0.25">
      <c r="A27" s="13">
        <v>-2.7400000000000001E-2</v>
      </c>
      <c r="B27" s="13">
        <v>0.28000000000000003</v>
      </c>
      <c r="C27" s="13">
        <v>6.8</v>
      </c>
    </row>
    <row r="28" spans="1:3" x14ac:dyDescent="0.25">
      <c r="A28" s="13">
        <v>-2.7300000000000001E-2</v>
      </c>
      <c r="B28" s="13">
        <v>0.29599999999999999</v>
      </c>
      <c r="C28" s="13">
        <v>6.2</v>
      </c>
    </row>
    <row r="29" spans="1:3" x14ac:dyDescent="0.25">
      <c r="A29" s="13">
        <v>-2.7199999999999998E-2</v>
      </c>
      <c r="B29" s="13">
        <v>0.28799999999999998</v>
      </c>
      <c r="C29" s="13">
        <v>6.2</v>
      </c>
    </row>
    <row r="30" spans="1:3" x14ac:dyDescent="0.25">
      <c r="A30" s="13">
        <v>-2.7099999999999999E-2</v>
      </c>
      <c r="B30" s="13">
        <v>0.28000000000000003</v>
      </c>
      <c r="C30" s="13">
        <v>5.8</v>
      </c>
    </row>
    <row r="31" spans="1:3" x14ac:dyDescent="0.25">
      <c r="A31" s="13">
        <v>-2.7E-2</v>
      </c>
      <c r="B31" s="13">
        <v>0.28000000000000003</v>
      </c>
      <c r="C31" s="13">
        <v>5.8</v>
      </c>
    </row>
    <row r="32" spans="1:3" x14ac:dyDescent="0.25">
      <c r="A32" s="13">
        <v>-2.69E-2</v>
      </c>
      <c r="B32" s="13">
        <v>0.28799999999999998</v>
      </c>
      <c r="C32" s="13">
        <v>5.4</v>
      </c>
    </row>
    <row r="33" spans="1:3" x14ac:dyDescent="0.25">
      <c r="A33" s="13">
        <v>-2.6800000000000001E-2</v>
      </c>
      <c r="B33" s="13">
        <v>0.29599999999999999</v>
      </c>
      <c r="C33" s="13">
        <v>5.4</v>
      </c>
    </row>
    <row r="34" spans="1:3" x14ac:dyDescent="0.25">
      <c r="A34" s="13">
        <v>-2.6700000000000002E-2</v>
      </c>
      <c r="B34" s="13">
        <v>0.25600000000000001</v>
      </c>
      <c r="C34" s="13">
        <v>4.5999999999999996</v>
      </c>
    </row>
    <row r="35" spans="1:3" x14ac:dyDescent="0.25">
      <c r="A35" s="13">
        <v>-2.6599999999999999E-2</v>
      </c>
      <c r="B35" s="13">
        <v>0.28000000000000003</v>
      </c>
      <c r="C35" s="13">
        <v>4.8</v>
      </c>
    </row>
    <row r="36" spans="1:3" x14ac:dyDescent="0.25">
      <c r="A36" s="13">
        <v>-2.6499999999999999E-2</v>
      </c>
      <c r="B36" s="13">
        <v>0.27200000000000002</v>
      </c>
      <c r="C36" s="13">
        <v>4.2</v>
      </c>
    </row>
    <row r="37" spans="1:3" x14ac:dyDescent="0.25">
      <c r="A37" s="13">
        <v>-2.64E-2</v>
      </c>
      <c r="B37" s="13">
        <v>0.27200000000000002</v>
      </c>
      <c r="C37" s="13">
        <v>4.2</v>
      </c>
    </row>
    <row r="38" spans="1:3" x14ac:dyDescent="0.25">
      <c r="A38" s="13">
        <v>-2.63E-2</v>
      </c>
      <c r="B38" s="13">
        <v>0.25600000000000001</v>
      </c>
      <c r="C38" s="13">
        <v>3.4</v>
      </c>
    </row>
    <row r="39" spans="1:3" x14ac:dyDescent="0.25">
      <c r="A39" s="13">
        <v>-2.6200000000000001E-2</v>
      </c>
      <c r="B39" s="13">
        <v>0.26400000000000001</v>
      </c>
      <c r="C39" s="13">
        <v>3.4</v>
      </c>
    </row>
    <row r="40" spans="1:3" x14ac:dyDescent="0.25">
      <c r="A40" s="13">
        <v>-2.6100000000000002E-2</v>
      </c>
      <c r="B40" s="13">
        <v>0.248</v>
      </c>
      <c r="C40" s="13">
        <v>3</v>
      </c>
    </row>
    <row r="41" spans="1:3" x14ac:dyDescent="0.25">
      <c r="A41" s="13">
        <v>-2.5999999999999999E-2</v>
      </c>
      <c r="B41" s="13">
        <v>0.248</v>
      </c>
      <c r="C41" s="13">
        <v>3</v>
      </c>
    </row>
    <row r="42" spans="1:3" x14ac:dyDescent="0.25">
      <c r="A42" s="13">
        <v>-2.5899999999999999E-2</v>
      </c>
      <c r="B42" s="13">
        <v>0.248</v>
      </c>
      <c r="C42" s="13">
        <v>2.4</v>
      </c>
    </row>
    <row r="43" spans="1:3" x14ac:dyDescent="0.25">
      <c r="A43" s="13">
        <v>-2.58E-2</v>
      </c>
      <c r="B43" s="13">
        <v>0.224</v>
      </c>
      <c r="C43" s="13">
        <v>2.2000000000000002</v>
      </c>
    </row>
    <row r="44" spans="1:3" x14ac:dyDescent="0.25">
      <c r="A44" s="13">
        <v>-2.5700000000000001E-2</v>
      </c>
      <c r="B44" s="13">
        <v>0.248</v>
      </c>
      <c r="C44" s="13">
        <v>1.8</v>
      </c>
    </row>
    <row r="45" spans="1:3" x14ac:dyDescent="0.25">
      <c r="A45" s="13">
        <v>-2.5600000000000001E-2</v>
      </c>
      <c r="B45" s="13">
        <v>0.23200000000000001</v>
      </c>
      <c r="C45" s="13">
        <v>1.8</v>
      </c>
    </row>
    <row r="46" spans="1:3" x14ac:dyDescent="0.25">
      <c r="A46" s="13">
        <v>-2.5499999999999998E-2</v>
      </c>
      <c r="B46" s="13">
        <v>0.216</v>
      </c>
      <c r="C46" s="13">
        <v>1</v>
      </c>
    </row>
    <row r="47" spans="1:3" x14ac:dyDescent="0.25">
      <c r="A47" s="13">
        <v>-2.5399999999999999E-2</v>
      </c>
      <c r="B47" s="13">
        <v>0.216</v>
      </c>
      <c r="C47" s="13">
        <v>1.2</v>
      </c>
    </row>
    <row r="48" spans="1:3" x14ac:dyDescent="0.25">
      <c r="A48" s="13">
        <v>-2.53E-2</v>
      </c>
      <c r="B48" s="13">
        <v>0.2</v>
      </c>
      <c r="C48" s="13">
        <v>0.6</v>
      </c>
    </row>
    <row r="49" spans="1:3" x14ac:dyDescent="0.25">
      <c r="A49" s="13">
        <v>-2.52E-2</v>
      </c>
      <c r="B49" s="13">
        <v>0.2</v>
      </c>
      <c r="C49" s="13">
        <v>0.4</v>
      </c>
    </row>
    <row r="50" spans="1:3" x14ac:dyDescent="0.25">
      <c r="A50" s="13">
        <v>-2.5100000000000001E-2</v>
      </c>
      <c r="B50" s="13">
        <v>0.184</v>
      </c>
      <c r="C50" s="13">
        <v>-0.4</v>
      </c>
    </row>
    <row r="51" spans="1:3" x14ac:dyDescent="0.25">
      <c r="A51" s="13">
        <v>-2.5000000000000001E-2</v>
      </c>
      <c r="B51" s="13">
        <v>0.184</v>
      </c>
      <c r="C51" s="13">
        <v>-0.4</v>
      </c>
    </row>
    <row r="52" spans="1:3" x14ac:dyDescent="0.25">
      <c r="A52" s="13">
        <v>-2.4899999999999999E-2</v>
      </c>
      <c r="B52" s="13">
        <v>0.16800000000000001</v>
      </c>
      <c r="C52" s="13">
        <v>-1</v>
      </c>
    </row>
    <row r="53" spans="1:3" x14ac:dyDescent="0.25">
      <c r="A53" s="13">
        <v>-2.4799999999999999E-2</v>
      </c>
      <c r="B53" s="13">
        <v>0.16800000000000001</v>
      </c>
      <c r="C53" s="13">
        <v>-1</v>
      </c>
    </row>
    <row r="54" spans="1:3" x14ac:dyDescent="0.25">
      <c r="A54" s="13">
        <v>-2.47E-2</v>
      </c>
      <c r="B54" s="13">
        <v>0.152</v>
      </c>
      <c r="C54" s="13">
        <v>-1.6</v>
      </c>
    </row>
    <row r="55" spans="1:3" x14ac:dyDescent="0.25">
      <c r="A55" s="13">
        <v>-2.46E-2</v>
      </c>
      <c r="B55" s="13">
        <v>0.152</v>
      </c>
      <c r="C55" s="13">
        <v>-1.6</v>
      </c>
    </row>
    <row r="56" spans="1:3" x14ac:dyDescent="0.25">
      <c r="A56" s="13">
        <v>-2.4500000000000001E-2</v>
      </c>
      <c r="B56" s="13">
        <v>0.128</v>
      </c>
      <c r="C56" s="13">
        <v>-2.4</v>
      </c>
    </row>
    <row r="57" spans="1:3" x14ac:dyDescent="0.25">
      <c r="A57" s="13">
        <v>-2.4400000000000002E-2</v>
      </c>
      <c r="B57" s="13">
        <v>0.128</v>
      </c>
      <c r="C57" s="13">
        <v>-2.4</v>
      </c>
    </row>
    <row r="58" spans="1:3" x14ac:dyDescent="0.25">
      <c r="A58" s="13">
        <v>-2.4299999999999999E-2</v>
      </c>
      <c r="B58" s="13">
        <v>0.112</v>
      </c>
      <c r="C58" s="13">
        <v>-2.6</v>
      </c>
    </row>
    <row r="59" spans="1:3" x14ac:dyDescent="0.25">
      <c r="A59" s="13">
        <v>-2.4199999999999999E-2</v>
      </c>
      <c r="B59" s="13">
        <v>0.104</v>
      </c>
      <c r="C59" s="13">
        <v>-2.6</v>
      </c>
    </row>
    <row r="60" spans="1:3" x14ac:dyDescent="0.25">
      <c r="A60" s="13">
        <v>-2.41E-2</v>
      </c>
      <c r="B60" s="13">
        <v>8.7900000000000006E-2</v>
      </c>
      <c r="C60" s="13">
        <v>-3.4</v>
      </c>
    </row>
    <row r="61" spans="1:3" x14ac:dyDescent="0.25">
      <c r="A61" s="13">
        <v>-2.4E-2</v>
      </c>
      <c r="B61" s="13">
        <v>9.6000000000000002E-2</v>
      </c>
      <c r="C61" s="13">
        <v>-3.4</v>
      </c>
    </row>
    <row r="62" spans="1:3" x14ac:dyDescent="0.25">
      <c r="A62" s="13">
        <v>-2.3900000000000001E-2</v>
      </c>
      <c r="B62" s="13">
        <v>7.1999999999999995E-2</v>
      </c>
      <c r="C62" s="13">
        <v>-3.8</v>
      </c>
    </row>
    <row r="63" spans="1:3" x14ac:dyDescent="0.25">
      <c r="A63" s="13">
        <v>-2.3800000000000002E-2</v>
      </c>
      <c r="B63" s="13">
        <v>7.9899999999999999E-2</v>
      </c>
      <c r="C63" s="13">
        <v>-4</v>
      </c>
    </row>
    <row r="64" spans="1:3" x14ac:dyDescent="0.25">
      <c r="A64" s="13">
        <v>-2.3699999999999999E-2</v>
      </c>
      <c r="B64" s="13">
        <v>5.6000000000000001E-2</v>
      </c>
      <c r="C64" s="13">
        <v>-4.4000000000000004</v>
      </c>
    </row>
    <row r="65" spans="1:3" x14ac:dyDescent="0.25">
      <c r="A65" s="13">
        <v>-2.3599999999999999E-2</v>
      </c>
      <c r="B65" s="13">
        <v>4.8000000000000001E-2</v>
      </c>
      <c r="C65" s="13">
        <v>-4.5999999999999996</v>
      </c>
    </row>
    <row r="66" spans="1:3" x14ac:dyDescent="0.25">
      <c r="A66" s="13">
        <v>-2.35E-2</v>
      </c>
      <c r="B66" s="13">
        <v>3.2000000000000001E-2</v>
      </c>
      <c r="C66" s="13">
        <v>-5</v>
      </c>
    </row>
    <row r="67" spans="1:3" x14ac:dyDescent="0.25">
      <c r="A67" s="13">
        <v>-2.3400000000000001E-2</v>
      </c>
      <c r="B67" s="13">
        <v>2.4E-2</v>
      </c>
      <c r="C67" s="13">
        <v>-5</v>
      </c>
    </row>
    <row r="68" spans="1:3" x14ac:dyDescent="0.25">
      <c r="A68" s="13">
        <v>-2.3300000000000001E-2</v>
      </c>
      <c r="B68" s="13">
        <v>8.0000000000000002E-3</v>
      </c>
      <c r="C68" s="13">
        <v>-5.6</v>
      </c>
    </row>
    <row r="69" spans="1:3" x14ac:dyDescent="0.25">
      <c r="A69" s="13">
        <v>-2.3199999999999998E-2</v>
      </c>
      <c r="B69" s="13">
        <v>0</v>
      </c>
      <c r="C69" s="13">
        <v>-5.6</v>
      </c>
    </row>
    <row r="70" spans="1:3" x14ac:dyDescent="0.25">
      <c r="A70" s="13">
        <v>-2.3099999999999999E-2</v>
      </c>
      <c r="B70" s="13">
        <v>-1.6E-2</v>
      </c>
      <c r="C70" s="13">
        <v>-6</v>
      </c>
    </row>
    <row r="71" spans="1:3" x14ac:dyDescent="0.25">
      <c r="A71" s="13">
        <v>-2.3E-2</v>
      </c>
      <c r="B71" s="13">
        <v>-1.6E-2</v>
      </c>
      <c r="C71" s="13">
        <v>-6</v>
      </c>
    </row>
    <row r="72" spans="1:3" x14ac:dyDescent="0.25">
      <c r="A72" s="13">
        <v>-2.29E-2</v>
      </c>
      <c r="B72" s="13">
        <v>-3.2000000000000001E-2</v>
      </c>
      <c r="C72" s="13">
        <v>-6.6</v>
      </c>
    </row>
    <row r="73" spans="1:3" x14ac:dyDescent="0.25">
      <c r="A73" s="13">
        <v>-2.2800000000000001E-2</v>
      </c>
      <c r="B73" s="13">
        <v>-3.2000000000000001E-2</v>
      </c>
      <c r="C73" s="13">
        <v>-6.6</v>
      </c>
    </row>
    <row r="74" spans="1:3" x14ac:dyDescent="0.25">
      <c r="A74" s="13">
        <v>-2.2700000000000001E-2</v>
      </c>
      <c r="B74" s="13">
        <v>-4.8000000000000001E-2</v>
      </c>
      <c r="C74" s="13">
        <v>-6.8</v>
      </c>
    </row>
    <row r="75" spans="1:3" x14ac:dyDescent="0.25">
      <c r="A75" s="13">
        <v>-2.2599999999999999E-2</v>
      </c>
      <c r="B75" s="13">
        <v>-4.8000000000000001E-2</v>
      </c>
      <c r="C75" s="13">
        <v>-7</v>
      </c>
    </row>
    <row r="76" spans="1:3" x14ac:dyDescent="0.25">
      <c r="A76" s="13">
        <v>-2.2499999999999999E-2</v>
      </c>
      <c r="B76" s="13">
        <v>-6.4000000000000001E-2</v>
      </c>
      <c r="C76" s="13">
        <v>-7.6</v>
      </c>
    </row>
    <row r="77" spans="1:3" x14ac:dyDescent="0.25">
      <c r="A77" s="13">
        <v>-2.24E-2</v>
      </c>
      <c r="B77" s="13">
        <v>-7.1999999999999995E-2</v>
      </c>
      <c r="C77" s="13">
        <v>-7.6</v>
      </c>
    </row>
    <row r="78" spans="1:3" x14ac:dyDescent="0.25">
      <c r="A78" s="13">
        <v>-2.23E-2</v>
      </c>
      <c r="B78" s="13">
        <v>-8.7900000000000006E-2</v>
      </c>
      <c r="C78" s="13">
        <v>-7.8</v>
      </c>
    </row>
    <row r="79" spans="1:3" x14ac:dyDescent="0.25">
      <c r="A79" s="13">
        <v>-2.2200000000000001E-2</v>
      </c>
      <c r="B79" s="13">
        <v>-8.7900000000000006E-2</v>
      </c>
      <c r="C79" s="13">
        <v>-7.8</v>
      </c>
    </row>
    <row r="80" spans="1:3" x14ac:dyDescent="0.25">
      <c r="A80" s="13">
        <v>-2.2100000000000002E-2</v>
      </c>
      <c r="B80" s="13">
        <v>-0.112</v>
      </c>
      <c r="C80" s="13">
        <v>-8</v>
      </c>
    </row>
    <row r="81" spans="1:3" x14ac:dyDescent="0.25">
      <c r="A81" s="13">
        <v>-2.1999999999999999E-2</v>
      </c>
      <c r="B81" s="13">
        <v>-0.112</v>
      </c>
      <c r="C81" s="13">
        <v>-8.1999999999999993</v>
      </c>
    </row>
    <row r="82" spans="1:3" x14ac:dyDescent="0.25">
      <c r="A82" s="13">
        <v>-2.1899999999999999E-2</v>
      </c>
      <c r="B82" s="13">
        <v>-0.128</v>
      </c>
      <c r="C82" s="13">
        <v>-8.4</v>
      </c>
    </row>
    <row r="83" spans="1:3" x14ac:dyDescent="0.25">
      <c r="A83" s="13">
        <v>-2.18E-2</v>
      </c>
      <c r="B83" s="13">
        <v>-0.12</v>
      </c>
      <c r="C83" s="13">
        <v>-8.4</v>
      </c>
    </row>
    <row r="84" spans="1:3" x14ac:dyDescent="0.25">
      <c r="A84" s="13">
        <v>-2.1700000000000001E-2</v>
      </c>
      <c r="B84" s="13">
        <v>-0.152</v>
      </c>
      <c r="C84" s="13">
        <v>-8.6</v>
      </c>
    </row>
    <row r="85" spans="1:3" x14ac:dyDescent="0.25">
      <c r="A85" s="13">
        <v>-2.1600000000000001E-2</v>
      </c>
      <c r="B85" s="13">
        <v>-0.152</v>
      </c>
      <c r="C85" s="13">
        <v>-8.6</v>
      </c>
    </row>
    <row r="86" spans="1:3" x14ac:dyDescent="0.25">
      <c r="A86" s="13">
        <v>-2.1499999999999998E-2</v>
      </c>
      <c r="B86" s="13">
        <v>-0.16800000000000001</v>
      </c>
      <c r="C86" s="13">
        <v>-8.4</v>
      </c>
    </row>
    <row r="87" spans="1:3" x14ac:dyDescent="0.25">
      <c r="A87" s="13">
        <v>-2.1399999999999999E-2</v>
      </c>
      <c r="B87" s="13">
        <v>-0.16800000000000001</v>
      </c>
      <c r="C87" s="13">
        <v>-8.6</v>
      </c>
    </row>
    <row r="88" spans="1:3" x14ac:dyDescent="0.25">
      <c r="A88" s="13">
        <v>-2.1299999999999999E-2</v>
      </c>
      <c r="B88" s="13">
        <v>-0.184</v>
      </c>
      <c r="C88" s="13">
        <v>-8.6</v>
      </c>
    </row>
    <row r="89" spans="1:3" x14ac:dyDescent="0.25">
      <c r="A89" s="13">
        <v>-2.12E-2</v>
      </c>
      <c r="B89" s="13">
        <v>-0.184</v>
      </c>
      <c r="C89" s="13">
        <v>-8.6</v>
      </c>
    </row>
    <row r="90" spans="1:3" x14ac:dyDescent="0.25">
      <c r="A90" s="13">
        <v>-2.1100000000000001E-2</v>
      </c>
      <c r="B90" s="13">
        <v>-0.2</v>
      </c>
      <c r="C90" s="13">
        <v>-8.6</v>
      </c>
    </row>
    <row r="91" spans="1:3" x14ac:dyDescent="0.25">
      <c r="A91" s="13">
        <v>-2.1000000000000001E-2</v>
      </c>
      <c r="B91" s="13">
        <v>-0.2</v>
      </c>
      <c r="C91" s="13">
        <v>-8.6</v>
      </c>
    </row>
    <row r="92" spans="1:3" x14ac:dyDescent="0.25">
      <c r="A92" s="13">
        <v>-2.0899999999999998E-2</v>
      </c>
      <c r="B92" s="13">
        <v>-0.216</v>
      </c>
      <c r="C92" s="13">
        <v>-8.6</v>
      </c>
    </row>
    <row r="93" spans="1:3" x14ac:dyDescent="0.25">
      <c r="A93" s="13">
        <v>-2.0799999999999999E-2</v>
      </c>
      <c r="B93" s="13">
        <v>-0.216</v>
      </c>
      <c r="C93" s="13">
        <v>-8.6</v>
      </c>
    </row>
    <row r="94" spans="1:3" x14ac:dyDescent="0.25">
      <c r="A94" s="13">
        <v>-2.07E-2</v>
      </c>
      <c r="B94" s="13">
        <v>-0.224</v>
      </c>
      <c r="C94" s="13">
        <v>-8.6</v>
      </c>
    </row>
    <row r="95" spans="1:3" x14ac:dyDescent="0.25">
      <c r="A95" s="13">
        <v>-2.06E-2</v>
      </c>
      <c r="B95" s="13">
        <v>-0.224</v>
      </c>
      <c r="C95" s="13">
        <v>-8.6</v>
      </c>
    </row>
    <row r="96" spans="1:3" x14ac:dyDescent="0.25">
      <c r="A96" s="13">
        <v>-2.0500000000000001E-2</v>
      </c>
      <c r="B96" s="13">
        <v>-0.24</v>
      </c>
      <c r="C96" s="13">
        <v>-8.6</v>
      </c>
    </row>
    <row r="97" spans="1:3" x14ac:dyDescent="0.25">
      <c r="A97" s="13">
        <v>-2.0400000000000001E-2</v>
      </c>
      <c r="B97" s="13">
        <v>-0.24</v>
      </c>
      <c r="C97" s="13">
        <v>-8.6</v>
      </c>
    </row>
    <row r="98" spans="1:3" x14ac:dyDescent="0.25">
      <c r="A98" s="13">
        <v>-2.0299999999999999E-2</v>
      </c>
      <c r="B98" s="13">
        <v>-0.248</v>
      </c>
      <c r="C98" s="13">
        <v>-8.6</v>
      </c>
    </row>
    <row r="99" spans="1:3" x14ac:dyDescent="0.25">
      <c r="A99" s="13">
        <v>-2.0199999999999999E-2</v>
      </c>
      <c r="B99" s="13">
        <v>-0.248</v>
      </c>
      <c r="C99" s="13">
        <v>-8.6</v>
      </c>
    </row>
    <row r="100" spans="1:3" x14ac:dyDescent="0.25">
      <c r="A100" s="13">
        <v>-2.01E-2</v>
      </c>
      <c r="B100" s="13">
        <v>-0.25600000000000001</v>
      </c>
      <c r="C100" s="13">
        <v>-8.4</v>
      </c>
    </row>
    <row r="101" spans="1:3" x14ac:dyDescent="0.25">
      <c r="A101" s="13">
        <v>-0.02</v>
      </c>
      <c r="B101" s="13">
        <v>-0.25600000000000001</v>
      </c>
      <c r="C101" s="13">
        <v>-8.4</v>
      </c>
    </row>
    <row r="102" spans="1:3" x14ac:dyDescent="0.25">
      <c r="A102" s="13">
        <v>-1.9900000000000001E-2</v>
      </c>
      <c r="B102" s="13">
        <v>-0.26400000000000001</v>
      </c>
      <c r="C102" s="13">
        <v>-8</v>
      </c>
    </row>
    <row r="103" spans="1:3" x14ac:dyDescent="0.25">
      <c r="A103" s="13">
        <v>-1.9800000000000002E-2</v>
      </c>
      <c r="B103" s="13">
        <v>-0.25600000000000001</v>
      </c>
      <c r="C103" s="13">
        <v>-8</v>
      </c>
    </row>
    <row r="104" spans="1:3" x14ac:dyDescent="0.25">
      <c r="A104" s="13">
        <v>-1.9699999999999999E-2</v>
      </c>
      <c r="B104" s="13">
        <v>-0.27200000000000002</v>
      </c>
      <c r="C104" s="13">
        <v>-7.8</v>
      </c>
    </row>
    <row r="105" spans="1:3" x14ac:dyDescent="0.25">
      <c r="A105" s="13">
        <v>-1.9599999999999999E-2</v>
      </c>
      <c r="B105" s="13">
        <v>-0.25600000000000001</v>
      </c>
      <c r="C105" s="13">
        <v>-7.8</v>
      </c>
    </row>
    <row r="106" spans="1:3" x14ac:dyDescent="0.25">
      <c r="A106" s="13">
        <v>-1.95E-2</v>
      </c>
      <c r="B106" s="13">
        <v>-0.28000000000000003</v>
      </c>
      <c r="C106" s="13">
        <v>-7.6</v>
      </c>
    </row>
    <row r="107" spans="1:3" x14ac:dyDescent="0.25">
      <c r="A107" s="13">
        <v>-1.9400000000000001E-2</v>
      </c>
      <c r="B107" s="13">
        <v>-0.27200000000000002</v>
      </c>
      <c r="C107" s="13">
        <v>-7.6</v>
      </c>
    </row>
    <row r="108" spans="1:3" x14ac:dyDescent="0.25">
      <c r="A108" s="13">
        <v>-1.9300000000000001E-2</v>
      </c>
      <c r="B108" s="13">
        <v>-0.28000000000000003</v>
      </c>
      <c r="C108" s="13">
        <v>-7</v>
      </c>
    </row>
    <row r="109" spans="1:3" x14ac:dyDescent="0.25">
      <c r="A109" s="13">
        <v>-1.9199999999999998E-2</v>
      </c>
      <c r="B109" s="13">
        <v>-0.27200000000000002</v>
      </c>
      <c r="C109" s="13">
        <v>-7</v>
      </c>
    </row>
    <row r="110" spans="1:3" x14ac:dyDescent="0.25">
      <c r="A110" s="13">
        <v>-1.9099999999999999E-2</v>
      </c>
      <c r="B110" s="13">
        <v>-0.28000000000000003</v>
      </c>
      <c r="C110" s="13">
        <v>-6.6</v>
      </c>
    </row>
    <row r="111" spans="1:3" x14ac:dyDescent="0.25">
      <c r="A111" s="13">
        <v>-1.9E-2</v>
      </c>
      <c r="B111" s="13">
        <v>-0.29599999999999999</v>
      </c>
      <c r="C111" s="13">
        <v>-6.6</v>
      </c>
    </row>
    <row r="112" spans="1:3" x14ac:dyDescent="0.25">
      <c r="A112" s="13">
        <v>-1.89E-2</v>
      </c>
      <c r="B112" s="13">
        <v>-0.27200000000000002</v>
      </c>
      <c r="C112" s="13">
        <v>-6.2</v>
      </c>
    </row>
    <row r="113" spans="1:3" x14ac:dyDescent="0.25">
      <c r="A113" s="13">
        <v>-1.8800000000000001E-2</v>
      </c>
      <c r="B113" s="13">
        <v>-0.28799999999999998</v>
      </c>
      <c r="C113" s="13">
        <v>-6.2</v>
      </c>
    </row>
    <row r="114" spans="1:3" x14ac:dyDescent="0.25">
      <c r="A114" s="13">
        <v>-1.8700000000000001E-2</v>
      </c>
      <c r="B114" s="13">
        <v>-0.27200000000000002</v>
      </c>
      <c r="C114" s="13">
        <v>-5.8</v>
      </c>
    </row>
    <row r="115" spans="1:3" x14ac:dyDescent="0.25">
      <c r="A115" s="13">
        <v>-1.8599999999999998E-2</v>
      </c>
      <c r="B115" s="13">
        <v>-0.28000000000000003</v>
      </c>
      <c r="C115" s="13">
        <v>-5.8</v>
      </c>
    </row>
    <row r="116" spans="1:3" x14ac:dyDescent="0.25">
      <c r="A116" s="13">
        <v>-1.8499999999999999E-2</v>
      </c>
      <c r="B116" s="13">
        <v>-0.26400000000000001</v>
      </c>
      <c r="C116" s="13">
        <v>-5.2</v>
      </c>
    </row>
    <row r="117" spans="1:3" x14ac:dyDescent="0.25">
      <c r="A117" s="13">
        <v>-1.84E-2</v>
      </c>
      <c r="B117" s="13">
        <v>-0.26400000000000001</v>
      </c>
      <c r="C117" s="13">
        <v>-5</v>
      </c>
    </row>
    <row r="118" spans="1:3" x14ac:dyDescent="0.25">
      <c r="A118" s="13">
        <v>-1.83E-2</v>
      </c>
      <c r="B118" s="13">
        <v>-0.28799999999999998</v>
      </c>
      <c r="C118" s="13">
        <v>-4.5999999999999996</v>
      </c>
    </row>
    <row r="119" spans="1:3" x14ac:dyDescent="0.25">
      <c r="A119" s="13">
        <v>-1.8200000000000001E-2</v>
      </c>
      <c r="B119" s="13">
        <v>-0.27200000000000002</v>
      </c>
      <c r="C119" s="13">
        <v>-4.4000000000000004</v>
      </c>
    </row>
    <row r="120" spans="1:3" x14ac:dyDescent="0.25">
      <c r="A120" s="13">
        <v>-1.8100000000000002E-2</v>
      </c>
      <c r="B120" s="13">
        <v>-0.25600000000000001</v>
      </c>
      <c r="C120" s="13">
        <v>-4</v>
      </c>
    </row>
    <row r="121" spans="1:3" x14ac:dyDescent="0.25">
      <c r="A121" s="13">
        <v>-1.7999999999999999E-2</v>
      </c>
      <c r="B121" s="13">
        <v>-0.25600000000000001</v>
      </c>
      <c r="C121" s="13">
        <v>-3.8</v>
      </c>
    </row>
    <row r="122" spans="1:3" x14ac:dyDescent="0.25">
      <c r="A122" s="13">
        <v>-1.7899999999999999E-2</v>
      </c>
      <c r="B122" s="13">
        <v>-0.248</v>
      </c>
      <c r="C122" s="13">
        <v>-3.4</v>
      </c>
    </row>
    <row r="123" spans="1:3" x14ac:dyDescent="0.25">
      <c r="A123" s="13">
        <v>-1.78E-2</v>
      </c>
      <c r="B123" s="13">
        <v>-0.248</v>
      </c>
      <c r="C123" s="13">
        <v>-3.4</v>
      </c>
    </row>
    <row r="124" spans="1:3" x14ac:dyDescent="0.25">
      <c r="A124" s="13">
        <v>-1.77E-2</v>
      </c>
      <c r="B124" s="13">
        <v>-0.23200000000000001</v>
      </c>
      <c r="C124" s="13">
        <v>-2.8</v>
      </c>
    </row>
    <row r="125" spans="1:3" x14ac:dyDescent="0.25">
      <c r="A125" s="13">
        <v>-1.7600000000000001E-2</v>
      </c>
      <c r="B125" s="13">
        <v>-0.24</v>
      </c>
      <c r="C125" s="13">
        <v>-2.8</v>
      </c>
    </row>
    <row r="126" spans="1:3" x14ac:dyDescent="0.25">
      <c r="A126" s="13">
        <v>-1.7500000000000002E-2</v>
      </c>
      <c r="B126" s="13">
        <v>-0.224</v>
      </c>
      <c r="C126" s="13">
        <v>-2.4</v>
      </c>
    </row>
    <row r="127" spans="1:3" x14ac:dyDescent="0.25">
      <c r="A127" s="13">
        <v>-1.7399999999999999E-2</v>
      </c>
      <c r="B127" s="13">
        <v>-0.23200000000000001</v>
      </c>
      <c r="C127" s="13">
        <v>-2.2000000000000002</v>
      </c>
    </row>
    <row r="128" spans="1:3" x14ac:dyDescent="0.25">
      <c r="A128" s="13">
        <v>-1.7299999999999999E-2</v>
      </c>
      <c r="B128" s="13">
        <v>-0.216</v>
      </c>
      <c r="C128" s="13">
        <v>-1.6</v>
      </c>
    </row>
    <row r="129" spans="1:3" x14ac:dyDescent="0.25">
      <c r="A129" s="13">
        <v>-1.72E-2</v>
      </c>
      <c r="B129" s="13">
        <v>-0.224</v>
      </c>
      <c r="C129" s="13">
        <v>-1.6</v>
      </c>
    </row>
    <row r="130" spans="1:3" x14ac:dyDescent="0.25">
      <c r="A130" s="13">
        <v>-1.7100000000000001E-2</v>
      </c>
      <c r="B130" s="13">
        <v>-0.2</v>
      </c>
      <c r="C130" s="13">
        <v>-1</v>
      </c>
    </row>
    <row r="131" spans="1:3" x14ac:dyDescent="0.25">
      <c r="A131" s="13">
        <v>-1.7000000000000001E-2</v>
      </c>
      <c r="B131" s="13">
        <v>-0.192</v>
      </c>
      <c r="C131" s="13">
        <v>-1</v>
      </c>
    </row>
    <row r="132" spans="1:3" x14ac:dyDescent="0.25">
      <c r="A132" s="13">
        <v>-1.6899999999999998E-2</v>
      </c>
      <c r="B132" s="13">
        <v>-0.184</v>
      </c>
      <c r="C132" s="13">
        <v>-0.4</v>
      </c>
    </row>
    <row r="133" spans="1:3" x14ac:dyDescent="0.25">
      <c r="A133" s="13">
        <v>-1.6799999999999999E-2</v>
      </c>
      <c r="B133" s="13">
        <v>-0.184</v>
      </c>
      <c r="C133" s="13">
        <v>0</v>
      </c>
    </row>
    <row r="134" spans="1:3" x14ac:dyDescent="0.25">
      <c r="A134" s="13">
        <v>-1.67E-2</v>
      </c>
      <c r="B134" s="13">
        <v>-0.16</v>
      </c>
      <c r="C134" s="13">
        <v>0.6</v>
      </c>
    </row>
    <row r="135" spans="1:3" x14ac:dyDescent="0.25">
      <c r="A135" s="13">
        <v>-1.66E-2</v>
      </c>
      <c r="B135" s="13">
        <v>-0.16</v>
      </c>
      <c r="C135" s="13">
        <v>0.6</v>
      </c>
    </row>
    <row r="136" spans="1:3" x14ac:dyDescent="0.25">
      <c r="A136" s="13">
        <v>-1.6500000000000001E-2</v>
      </c>
      <c r="B136" s="13">
        <v>-0.152</v>
      </c>
      <c r="C136" s="13">
        <v>1</v>
      </c>
    </row>
    <row r="137" spans="1:3" x14ac:dyDescent="0.25">
      <c r="A137" s="13">
        <v>-1.6400000000000001E-2</v>
      </c>
      <c r="B137" s="13">
        <v>-0.14399999999999999</v>
      </c>
      <c r="C137" s="13">
        <v>1.2</v>
      </c>
    </row>
    <row r="138" spans="1:3" x14ac:dyDescent="0.25">
      <c r="A138" s="13">
        <v>-1.6299999999999999E-2</v>
      </c>
      <c r="B138" s="13">
        <v>-0.128</v>
      </c>
      <c r="C138" s="13">
        <v>1.6</v>
      </c>
    </row>
    <row r="139" spans="1:3" x14ac:dyDescent="0.25">
      <c r="A139" s="13">
        <v>-1.6199999999999999E-2</v>
      </c>
      <c r="B139" s="13">
        <v>-0.13600000000000001</v>
      </c>
      <c r="C139" s="13">
        <v>1.8</v>
      </c>
    </row>
    <row r="140" spans="1:3" x14ac:dyDescent="0.25">
      <c r="A140" s="13">
        <v>-1.61E-2</v>
      </c>
      <c r="B140" s="13">
        <v>-0.104</v>
      </c>
      <c r="C140" s="13">
        <v>2.2000000000000002</v>
      </c>
    </row>
    <row r="141" spans="1:3" x14ac:dyDescent="0.25">
      <c r="A141" s="13">
        <v>-1.6E-2</v>
      </c>
      <c r="B141" s="13">
        <v>-0.112</v>
      </c>
      <c r="C141" s="13">
        <v>2.2000000000000002</v>
      </c>
    </row>
    <row r="142" spans="1:3" x14ac:dyDescent="0.25">
      <c r="A142" s="13">
        <v>-1.5900000000000001E-2</v>
      </c>
      <c r="B142" s="13">
        <v>-8.7900000000000006E-2</v>
      </c>
      <c r="C142" s="13">
        <v>2.8</v>
      </c>
    </row>
    <row r="143" spans="1:3" x14ac:dyDescent="0.25">
      <c r="A143" s="13">
        <v>-1.5800000000000002E-2</v>
      </c>
      <c r="B143" s="13">
        <v>-9.6000000000000002E-2</v>
      </c>
      <c r="C143" s="13">
        <v>2.8</v>
      </c>
    </row>
    <row r="144" spans="1:3" x14ac:dyDescent="0.25">
      <c r="A144" s="13">
        <v>-1.5699999999999999E-2</v>
      </c>
      <c r="B144" s="13">
        <v>-7.1999999999999995E-2</v>
      </c>
      <c r="C144" s="13">
        <v>3.4</v>
      </c>
    </row>
    <row r="145" spans="1:3" x14ac:dyDescent="0.25">
      <c r="A145" s="13">
        <v>-1.5599999999999999E-2</v>
      </c>
      <c r="B145" s="13">
        <v>-7.1999999999999995E-2</v>
      </c>
      <c r="C145" s="13">
        <v>3.4</v>
      </c>
    </row>
    <row r="146" spans="1:3" x14ac:dyDescent="0.25">
      <c r="A146" s="13">
        <v>-1.55E-2</v>
      </c>
      <c r="B146" s="13">
        <v>-4.8000000000000001E-2</v>
      </c>
      <c r="C146" s="13">
        <v>4</v>
      </c>
    </row>
    <row r="147" spans="1:3" x14ac:dyDescent="0.25">
      <c r="A147" s="13">
        <v>-1.54E-2</v>
      </c>
      <c r="B147" s="13">
        <v>-5.6000000000000001E-2</v>
      </c>
      <c r="C147" s="13">
        <v>4</v>
      </c>
    </row>
    <row r="148" spans="1:3" x14ac:dyDescent="0.25">
      <c r="A148" s="13">
        <v>-1.5299999999999999E-2</v>
      </c>
      <c r="B148" s="13">
        <v>-3.2000000000000001E-2</v>
      </c>
      <c r="C148" s="13">
        <v>4.5999999999999996</v>
      </c>
    </row>
    <row r="149" spans="1:3" x14ac:dyDescent="0.25">
      <c r="A149" s="13">
        <v>-1.52E-2</v>
      </c>
      <c r="B149" s="13">
        <v>-3.2000000000000001E-2</v>
      </c>
      <c r="C149" s="13">
        <v>4.5999999999999996</v>
      </c>
    </row>
    <row r="150" spans="1:3" x14ac:dyDescent="0.25">
      <c r="A150" s="13">
        <v>-1.5100000000000001E-2</v>
      </c>
      <c r="B150" s="13">
        <v>-8.0000000000000002E-3</v>
      </c>
      <c r="C150" s="13">
        <v>5</v>
      </c>
    </row>
    <row r="151" spans="1:3" x14ac:dyDescent="0.25">
      <c r="A151" s="13">
        <v>-1.4999999999999999E-2</v>
      </c>
      <c r="B151" s="13">
        <v>-1.6E-2</v>
      </c>
      <c r="C151" s="13">
        <v>5.2</v>
      </c>
    </row>
    <row r="152" spans="1:3" x14ac:dyDescent="0.25">
      <c r="A152" s="13">
        <v>-1.49E-2</v>
      </c>
      <c r="B152" s="13">
        <v>8.0000000000000002E-3</v>
      </c>
      <c r="C152" s="13">
        <v>5.4</v>
      </c>
    </row>
    <row r="153" spans="1:3" x14ac:dyDescent="0.25">
      <c r="A153" s="13">
        <v>-1.4800000000000001E-2</v>
      </c>
      <c r="B153" s="13">
        <v>0</v>
      </c>
      <c r="C153" s="13">
        <v>5.4</v>
      </c>
    </row>
    <row r="154" spans="1:3" x14ac:dyDescent="0.25">
      <c r="A154" s="13">
        <v>-1.47E-2</v>
      </c>
      <c r="B154" s="13">
        <v>2.4E-2</v>
      </c>
      <c r="C154" s="13">
        <v>6</v>
      </c>
    </row>
    <row r="155" spans="1:3" x14ac:dyDescent="0.25">
      <c r="A155" s="13">
        <v>-1.46E-2</v>
      </c>
      <c r="B155" s="13">
        <v>2.4E-2</v>
      </c>
      <c r="C155" s="13">
        <v>6.2</v>
      </c>
    </row>
    <row r="156" spans="1:3" x14ac:dyDescent="0.25">
      <c r="A156" s="13">
        <v>-1.4500000000000001E-2</v>
      </c>
      <c r="B156" s="13">
        <v>7.9899999999999999E-2</v>
      </c>
      <c r="C156" s="13">
        <v>6.4</v>
      </c>
    </row>
    <row r="157" spans="1:3" x14ac:dyDescent="0.25">
      <c r="A157" s="13">
        <v>-1.44E-2</v>
      </c>
      <c r="B157" s="13">
        <v>0.04</v>
      </c>
      <c r="C157" s="13">
        <v>6.4</v>
      </c>
    </row>
    <row r="158" spans="1:3" x14ac:dyDescent="0.25">
      <c r="A158" s="13">
        <v>-1.43E-2</v>
      </c>
      <c r="B158" s="13">
        <v>7.1999999999999995E-2</v>
      </c>
      <c r="C158" s="13">
        <v>7</v>
      </c>
    </row>
    <row r="159" spans="1:3" x14ac:dyDescent="0.25">
      <c r="A159" s="13">
        <v>-1.4200000000000001E-2</v>
      </c>
      <c r="B159" s="13">
        <v>6.4000000000000001E-2</v>
      </c>
      <c r="C159" s="13">
        <v>7.2</v>
      </c>
    </row>
    <row r="160" spans="1:3" x14ac:dyDescent="0.25">
      <c r="A160" s="13">
        <v>-1.41E-2</v>
      </c>
      <c r="B160" s="13">
        <v>8.7900000000000006E-2</v>
      </c>
      <c r="C160" s="13">
        <v>7.4</v>
      </c>
    </row>
    <row r="161" spans="1:3" x14ac:dyDescent="0.25">
      <c r="A161" s="13">
        <v>-1.4E-2</v>
      </c>
      <c r="B161" s="13">
        <v>8.7900000000000006E-2</v>
      </c>
      <c r="C161" s="13">
        <v>7.4</v>
      </c>
    </row>
    <row r="162" spans="1:3" x14ac:dyDescent="0.25">
      <c r="A162" s="13">
        <v>-1.3899999999999999E-2</v>
      </c>
      <c r="B162" s="13">
        <v>0.112</v>
      </c>
      <c r="C162" s="13">
        <v>7.8</v>
      </c>
    </row>
    <row r="163" spans="1:3" x14ac:dyDescent="0.25">
      <c r="A163" s="13">
        <v>-1.38E-2</v>
      </c>
      <c r="B163" s="13">
        <v>0.104</v>
      </c>
      <c r="C163" s="13">
        <v>7.6</v>
      </c>
    </row>
    <row r="164" spans="1:3" x14ac:dyDescent="0.25">
      <c r="A164" s="13">
        <v>-1.37E-2</v>
      </c>
      <c r="B164" s="13">
        <v>0.128</v>
      </c>
      <c r="C164" s="13">
        <v>8</v>
      </c>
    </row>
    <row r="165" spans="1:3" x14ac:dyDescent="0.25">
      <c r="A165" s="13">
        <v>-1.3599999999999999E-2</v>
      </c>
      <c r="B165" s="13">
        <v>0.13600000000000001</v>
      </c>
      <c r="C165" s="13">
        <v>8</v>
      </c>
    </row>
    <row r="166" spans="1:3" x14ac:dyDescent="0.25">
      <c r="A166" s="13">
        <v>-1.35E-2</v>
      </c>
      <c r="B166" s="13">
        <v>0.152</v>
      </c>
      <c r="C166" s="13">
        <v>8.4</v>
      </c>
    </row>
    <row r="167" spans="1:3" x14ac:dyDescent="0.25">
      <c r="A167" s="13">
        <v>-1.34E-2</v>
      </c>
      <c r="B167" s="13">
        <v>0.152</v>
      </c>
      <c r="C167" s="13">
        <v>8</v>
      </c>
    </row>
    <row r="168" spans="1:3" x14ac:dyDescent="0.25">
      <c r="A168" s="13">
        <v>-1.3299999999999999E-2</v>
      </c>
      <c r="B168" s="13">
        <v>0.16800000000000001</v>
      </c>
      <c r="C168" s="13">
        <v>8.4</v>
      </c>
    </row>
    <row r="169" spans="1:3" x14ac:dyDescent="0.25">
      <c r="A169" s="13">
        <v>-1.32E-2</v>
      </c>
      <c r="B169" s="13">
        <v>0.16</v>
      </c>
      <c r="C169" s="13">
        <v>8.4</v>
      </c>
    </row>
    <row r="170" spans="1:3" x14ac:dyDescent="0.25">
      <c r="A170" s="13">
        <v>-1.3100000000000001E-2</v>
      </c>
      <c r="B170" s="13">
        <v>0.184</v>
      </c>
      <c r="C170" s="13">
        <v>8.1999999999999993</v>
      </c>
    </row>
    <row r="171" spans="1:3" x14ac:dyDescent="0.25">
      <c r="A171" s="13">
        <v>-1.2999999999999999E-2</v>
      </c>
      <c r="B171" s="13">
        <v>0.152</v>
      </c>
      <c r="C171" s="13">
        <v>8.4</v>
      </c>
    </row>
    <row r="172" spans="1:3" x14ac:dyDescent="0.25">
      <c r="A172" s="13">
        <v>-1.29E-2</v>
      </c>
      <c r="B172" s="13">
        <v>0.2</v>
      </c>
      <c r="C172" s="13">
        <v>8.1999999999999993</v>
      </c>
    </row>
    <row r="173" spans="1:3" x14ac:dyDescent="0.25">
      <c r="A173" s="13">
        <v>-1.2800000000000001E-2</v>
      </c>
      <c r="B173" s="13">
        <v>0.2</v>
      </c>
      <c r="C173" s="13">
        <v>8.4</v>
      </c>
    </row>
    <row r="174" spans="1:3" x14ac:dyDescent="0.25">
      <c r="A174" s="13">
        <v>-1.2699999999999999E-2</v>
      </c>
      <c r="B174" s="13">
        <v>0.216</v>
      </c>
      <c r="C174" s="13">
        <v>8.4</v>
      </c>
    </row>
    <row r="175" spans="1:3" x14ac:dyDescent="0.25">
      <c r="A175" s="13">
        <v>-1.26E-2</v>
      </c>
      <c r="B175" s="13">
        <v>0.20799999999999999</v>
      </c>
      <c r="C175" s="13">
        <v>8.4</v>
      </c>
    </row>
    <row r="176" spans="1:3" x14ac:dyDescent="0.25">
      <c r="A176" s="13">
        <v>-1.2500000000000001E-2</v>
      </c>
      <c r="B176" s="13">
        <v>0.224</v>
      </c>
      <c r="C176" s="13">
        <v>8.4</v>
      </c>
    </row>
    <row r="177" spans="1:3" x14ac:dyDescent="0.25">
      <c r="A177" s="13">
        <v>-1.24E-2</v>
      </c>
      <c r="B177" s="13">
        <v>0.216</v>
      </c>
      <c r="C177" s="13">
        <v>8.6</v>
      </c>
    </row>
    <row r="178" spans="1:3" x14ac:dyDescent="0.25">
      <c r="A178" s="13">
        <v>-1.23E-2</v>
      </c>
      <c r="B178" s="13">
        <v>0.24</v>
      </c>
      <c r="C178" s="13">
        <v>8.4</v>
      </c>
    </row>
    <row r="179" spans="1:3" x14ac:dyDescent="0.25">
      <c r="A179" s="13">
        <v>-1.2200000000000001E-2</v>
      </c>
      <c r="B179" s="13">
        <v>0.248</v>
      </c>
      <c r="C179" s="13">
        <v>8.4</v>
      </c>
    </row>
    <row r="180" spans="1:3" x14ac:dyDescent="0.25">
      <c r="A180" s="13">
        <v>-1.21E-2</v>
      </c>
      <c r="B180" s="13">
        <v>0.23200000000000001</v>
      </c>
      <c r="C180" s="13">
        <v>8.4</v>
      </c>
    </row>
    <row r="181" spans="1:3" x14ac:dyDescent="0.25">
      <c r="A181" s="13">
        <v>-1.2E-2</v>
      </c>
      <c r="B181" s="13">
        <v>0.248</v>
      </c>
      <c r="C181" s="13">
        <v>8.4</v>
      </c>
    </row>
    <row r="182" spans="1:3" x14ac:dyDescent="0.25">
      <c r="A182" s="13">
        <v>-1.1900000000000001E-2</v>
      </c>
      <c r="B182" s="13">
        <v>0.25600000000000001</v>
      </c>
      <c r="C182" s="13">
        <v>8.4</v>
      </c>
    </row>
    <row r="183" spans="1:3" x14ac:dyDescent="0.25">
      <c r="A183" s="13">
        <v>-1.18E-2</v>
      </c>
      <c r="B183" s="13">
        <v>0.26400000000000001</v>
      </c>
      <c r="C183" s="13">
        <v>8.4</v>
      </c>
    </row>
    <row r="184" spans="1:3" x14ac:dyDescent="0.25">
      <c r="A184" s="13">
        <v>-1.17E-2</v>
      </c>
      <c r="B184" s="13">
        <v>0.27200000000000002</v>
      </c>
      <c r="C184" s="13">
        <v>8.1999999999999993</v>
      </c>
    </row>
    <row r="185" spans="1:3" x14ac:dyDescent="0.25">
      <c r="A185" s="13">
        <v>-1.1599999999999999E-2</v>
      </c>
      <c r="B185" s="13">
        <v>0.26400000000000001</v>
      </c>
      <c r="C185" s="13">
        <v>8</v>
      </c>
    </row>
    <row r="186" spans="1:3" x14ac:dyDescent="0.25">
      <c r="A186" s="13">
        <v>-1.15E-2</v>
      </c>
      <c r="B186" s="13">
        <v>0.27200000000000002</v>
      </c>
      <c r="C186" s="13">
        <v>7.8</v>
      </c>
    </row>
    <row r="187" spans="1:3" x14ac:dyDescent="0.25">
      <c r="A187" s="13">
        <v>-1.14E-2</v>
      </c>
      <c r="B187" s="13">
        <v>0.27200000000000002</v>
      </c>
      <c r="C187" s="13">
        <v>7.8</v>
      </c>
    </row>
    <row r="188" spans="1:3" x14ac:dyDescent="0.25">
      <c r="A188" s="13">
        <v>-1.1299999999999999E-2</v>
      </c>
      <c r="B188" s="13">
        <v>0.28000000000000003</v>
      </c>
      <c r="C188" s="13">
        <v>7.6</v>
      </c>
    </row>
    <row r="189" spans="1:3" x14ac:dyDescent="0.25">
      <c r="A189" s="13">
        <v>-1.12E-2</v>
      </c>
      <c r="B189" s="13">
        <v>0.28000000000000003</v>
      </c>
      <c r="C189" s="13">
        <v>7.6</v>
      </c>
    </row>
    <row r="190" spans="1:3" x14ac:dyDescent="0.25">
      <c r="A190" s="13">
        <v>-1.11E-2</v>
      </c>
      <c r="B190" s="13">
        <v>0.27200000000000002</v>
      </c>
      <c r="C190" s="13">
        <v>7.4</v>
      </c>
    </row>
    <row r="191" spans="1:3" x14ac:dyDescent="0.25">
      <c r="A191" s="13">
        <v>-1.0999999999999999E-2</v>
      </c>
      <c r="B191" s="13">
        <v>0.28000000000000003</v>
      </c>
      <c r="C191" s="13">
        <v>7.4</v>
      </c>
    </row>
    <row r="192" spans="1:3" x14ac:dyDescent="0.25">
      <c r="A192" s="13">
        <v>-1.09E-2</v>
      </c>
      <c r="B192" s="13">
        <v>0.28799999999999998</v>
      </c>
      <c r="C192" s="13">
        <v>7</v>
      </c>
    </row>
    <row r="193" spans="1:3" x14ac:dyDescent="0.25">
      <c r="A193" s="13">
        <v>-1.0800000000000001E-2</v>
      </c>
      <c r="B193" s="13">
        <v>0.28000000000000003</v>
      </c>
      <c r="C193" s="13">
        <v>7</v>
      </c>
    </row>
    <row r="194" spans="1:3" x14ac:dyDescent="0.25">
      <c r="A194" s="13">
        <v>-1.0699999999999999E-2</v>
      </c>
      <c r="B194" s="13">
        <v>0.28799999999999998</v>
      </c>
      <c r="C194" s="13">
        <v>6.4</v>
      </c>
    </row>
    <row r="195" spans="1:3" x14ac:dyDescent="0.25">
      <c r="A195" s="13">
        <v>-1.06E-2</v>
      </c>
      <c r="B195" s="13">
        <v>0.28000000000000003</v>
      </c>
      <c r="C195" s="13">
        <v>6.4</v>
      </c>
    </row>
    <row r="196" spans="1:3" x14ac:dyDescent="0.25">
      <c r="A196" s="13">
        <v>-1.0500000000000001E-2</v>
      </c>
      <c r="B196" s="13">
        <v>0.28799999999999998</v>
      </c>
      <c r="C196" s="13">
        <v>6</v>
      </c>
    </row>
    <row r="197" spans="1:3" x14ac:dyDescent="0.25">
      <c r="A197" s="13">
        <v>-1.04E-2</v>
      </c>
      <c r="B197" s="13">
        <v>0.28799999999999998</v>
      </c>
      <c r="C197" s="13">
        <v>6</v>
      </c>
    </row>
    <row r="198" spans="1:3" x14ac:dyDescent="0.25">
      <c r="A198" s="13">
        <v>-1.03E-2</v>
      </c>
      <c r="B198" s="13">
        <v>0.26400000000000001</v>
      </c>
      <c r="C198" s="13">
        <v>5.6</v>
      </c>
    </row>
    <row r="199" spans="1:3" x14ac:dyDescent="0.25">
      <c r="A199" s="13">
        <v>-1.0200000000000001E-2</v>
      </c>
      <c r="B199" s="13">
        <v>0.28000000000000003</v>
      </c>
      <c r="C199" s="13">
        <v>5.4</v>
      </c>
    </row>
    <row r="200" spans="1:3" x14ac:dyDescent="0.25">
      <c r="A200" s="13">
        <v>-1.01E-2</v>
      </c>
      <c r="B200" s="13">
        <v>0.28799999999999998</v>
      </c>
      <c r="C200" s="13">
        <v>5</v>
      </c>
    </row>
    <row r="201" spans="1:3" x14ac:dyDescent="0.25">
      <c r="A201" s="13">
        <v>-0.01</v>
      </c>
      <c r="B201" s="13">
        <v>0.28000000000000003</v>
      </c>
      <c r="C201" s="13">
        <v>5</v>
      </c>
    </row>
    <row r="202" spans="1:3" x14ac:dyDescent="0.25">
      <c r="A202" s="13">
        <v>-9.9000000000000008E-3</v>
      </c>
      <c r="B202" s="13">
        <v>0.27200000000000002</v>
      </c>
      <c r="C202" s="13">
        <v>4.4000000000000004</v>
      </c>
    </row>
    <row r="203" spans="1:3" x14ac:dyDescent="0.25">
      <c r="A203" s="13">
        <v>-9.7999999999999997E-3</v>
      </c>
      <c r="B203" s="13">
        <v>0.28000000000000003</v>
      </c>
      <c r="C203" s="13">
        <v>4.4000000000000004</v>
      </c>
    </row>
    <row r="204" spans="1:3" x14ac:dyDescent="0.25">
      <c r="A204" s="13">
        <v>-9.7000000000000003E-3</v>
      </c>
      <c r="B204" s="13">
        <v>0.25600000000000001</v>
      </c>
      <c r="C204" s="13">
        <v>3.8</v>
      </c>
    </row>
    <row r="205" spans="1:3" x14ac:dyDescent="0.25">
      <c r="A205" s="13">
        <v>-9.5999999999999992E-3</v>
      </c>
      <c r="B205" s="13">
        <v>0.27200000000000002</v>
      </c>
      <c r="C205" s="13">
        <v>3.8</v>
      </c>
    </row>
    <row r="206" spans="1:3" x14ac:dyDescent="0.25">
      <c r="A206" s="13">
        <v>-9.4999999999999998E-3</v>
      </c>
      <c r="B206" s="13">
        <v>0.248</v>
      </c>
      <c r="C206" s="13">
        <v>3.2</v>
      </c>
    </row>
    <row r="207" spans="1:3" x14ac:dyDescent="0.25">
      <c r="A207" s="13">
        <v>-9.4000000000000004E-3</v>
      </c>
      <c r="B207" s="13">
        <v>0.248</v>
      </c>
      <c r="C207" s="13">
        <v>3.2</v>
      </c>
    </row>
    <row r="208" spans="1:3" x14ac:dyDescent="0.25">
      <c r="A208" s="13">
        <v>-9.2999999999999992E-3</v>
      </c>
      <c r="B208" s="13">
        <v>0.25600000000000001</v>
      </c>
      <c r="C208" s="13">
        <v>2.6</v>
      </c>
    </row>
    <row r="209" spans="1:3" x14ac:dyDescent="0.25">
      <c r="A209" s="13">
        <v>-9.1999999999999998E-3</v>
      </c>
      <c r="B209" s="13">
        <v>0.248</v>
      </c>
      <c r="C209" s="13">
        <v>2.6</v>
      </c>
    </row>
    <row r="210" spans="1:3" x14ac:dyDescent="0.25">
      <c r="A210" s="13">
        <v>-9.1000000000000004E-3</v>
      </c>
      <c r="B210" s="13">
        <v>0.23200000000000001</v>
      </c>
      <c r="C210" s="13">
        <v>2</v>
      </c>
    </row>
    <row r="211" spans="1:3" x14ac:dyDescent="0.25">
      <c r="A211" s="13">
        <v>-8.9999999999999993E-3</v>
      </c>
      <c r="B211" s="13">
        <v>0.24</v>
      </c>
      <c r="C211" s="13">
        <v>2</v>
      </c>
    </row>
    <row r="212" spans="1:3" x14ac:dyDescent="0.25">
      <c r="A212" s="13">
        <v>-8.8999999999999999E-3</v>
      </c>
      <c r="B212" s="13">
        <v>0.216</v>
      </c>
      <c r="C212" s="13">
        <v>1.4</v>
      </c>
    </row>
    <row r="213" spans="1:3" x14ac:dyDescent="0.25">
      <c r="A213" s="13">
        <v>-8.8000000000000005E-3</v>
      </c>
      <c r="B213" s="13">
        <v>0.224</v>
      </c>
      <c r="C213" s="13">
        <v>1.4</v>
      </c>
    </row>
    <row r="214" spans="1:3" x14ac:dyDescent="0.25">
      <c r="A214" s="13">
        <v>-8.6999999999999994E-3</v>
      </c>
      <c r="B214" s="13">
        <v>0.20799999999999999</v>
      </c>
      <c r="C214" s="13">
        <v>0.8</v>
      </c>
    </row>
    <row r="215" spans="1:3" x14ac:dyDescent="0.25">
      <c r="A215" s="13">
        <v>-8.6E-3</v>
      </c>
      <c r="B215" s="13">
        <v>0.216</v>
      </c>
      <c r="C215" s="13">
        <v>0.6</v>
      </c>
    </row>
    <row r="216" spans="1:3" x14ac:dyDescent="0.25">
      <c r="A216" s="13">
        <v>-8.5000000000000006E-3</v>
      </c>
      <c r="B216" s="13">
        <v>0.192</v>
      </c>
      <c r="C216" s="13">
        <v>0.2</v>
      </c>
    </row>
    <row r="217" spans="1:3" x14ac:dyDescent="0.25">
      <c r="A217" s="13">
        <v>-8.3999999999999995E-3</v>
      </c>
      <c r="B217" s="13">
        <v>0.192</v>
      </c>
      <c r="C217" s="13">
        <v>0</v>
      </c>
    </row>
    <row r="218" spans="1:3" x14ac:dyDescent="0.25">
      <c r="A218" s="13">
        <v>-8.3000000000000001E-3</v>
      </c>
      <c r="B218" s="13">
        <v>0.17599999999999999</v>
      </c>
      <c r="C218" s="13">
        <v>-0.8</v>
      </c>
    </row>
    <row r="219" spans="1:3" x14ac:dyDescent="0.25">
      <c r="A219" s="13">
        <v>-8.2000000000000007E-3</v>
      </c>
      <c r="B219" s="13">
        <v>0.17599999999999999</v>
      </c>
      <c r="C219" s="13">
        <v>-0.6</v>
      </c>
    </row>
    <row r="220" spans="1:3" x14ac:dyDescent="0.25">
      <c r="A220" s="13">
        <v>-8.0999999999999996E-3</v>
      </c>
      <c r="B220" s="13">
        <v>0.16</v>
      </c>
      <c r="C220" s="13">
        <v>-1.2</v>
      </c>
    </row>
    <row r="221" spans="1:3" x14ac:dyDescent="0.25">
      <c r="A221" s="13">
        <v>-8.0000000000000002E-3</v>
      </c>
      <c r="B221" s="13">
        <v>0.16</v>
      </c>
      <c r="C221" s="13">
        <v>-1.4</v>
      </c>
    </row>
    <row r="222" spans="1:3" x14ac:dyDescent="0.25">
      <c r="A222" s="13">
        <v>-7.9000000000000008E-3</v>
      </c>
      <c r="B222" s="13">
        <v>0.13600000000000001</v>
      </c>
      <c r="C222" s="13">
        <v>-2</v>
      </c>
    </row>
    <row r="223" spans="1:3" x14ac:dyDescent="0.25">
      <c r="A223" s="13">
        <v>-7.7999999999999996E-3</v>
      </c>
      <c r="B223" s="13">
        <v>0.13600000000000001</v>
      </c>
      <c r="C223" s="13">
        <v>-2</v>
      </c>
    </row>
    <row r="224" spans="1:3" x14ac:dyDescent="0.25">
      <c r="A224" s="13">
        <v>-7.7000000000000002E-3</v>
      </c>
      <c r="B224" s="13">
        <v>0.12</v>
      </c>
      <c r="C224" s="13">
        <v>-2.4</v>
      </c>
    </row>
    <row r="225" spans="1:3" x14ac:dyDescent="0.25">
      <c r="A225" s="13">
        <v>-7.6E-3</v>
      </c>
      <c r="B225" s="13">
        <v>0.12</v>
      </c>
      <c r="C225" s="13">
        <v>-2.6</v>
      </c>
    </row>
    <row r="226" spans="1:3" x14ac:dyDescent="0.25">
      <c r="A226" s="13">
        <v>-7.4999999999999997E-3</v>
      </c>
      <c r="B226" s="13">
        <v>9.6000000000000002E-2</v>
      </c>
      <c r="C226" s="13">
        <v>-3</v>
      </c>
    </row>
    <row r="227" spans="1:3" x14ac:dyDescent="0.25">
      <c r="A227" s="13">
        <v>-7.4000000000000003E-3</v>
      </c>
      <c r="B227" s="13">
        <v>9.6000000000000002E-2</v>
      </c>
      <c r="C227" s="13">
        <v>-3.2</v>
      </c>
    </row>
    <row r="228" spans="1:3" x14ac:dyDescent="0.25">
      <c r="A228" s="13">
        <v>-7.3000000000000001E-3</v>
      </c>
      <c r="B228" s="13">
        <v>7.1999999999999995E-2</v>
      </c>
      <c r="C228" s="13">
        <v>-3.6</v>
      </c>
    </row>
    <row r="229" spans="1:3" x14ac:dyDescent="0.25">
      <c r="A229" s="13">
        <v>-7.1999999999999998E-3</v>
      </c>
      <c r="B229" s="13">
        <v>7.9899999999999999E-2</v>
      </c>
      <c r="C229" s="13">
        <v>-3.6</v>
      </c>
    </row>
    <row r="230" spans="1:3" x14ac:dyDescent="0.25">
      <c r="A230" s="13">
        <v>-7.1000000000000004E-3</v>
      </c>
      <c r="B230" s="13">
        <v>6.4000000000000001E-2</v>
      </c>
      <c r="C230" s="13">
        <v>-4.2</v>
      </c>
    </row>
    <row r="231" spans="1:3" x14ac:dyDescent="0.25">
      <c r="A231" s="13">
        <v>-7.0000000000000001E-3</v>
      </c>
      <c r="B231" s="13">
        <v>5.6000000000000001E-2</v>
      </c>
      <c r="C231" s="13">
        <v>-4.2</v>
      </c>
    </row>
    <row r="232" spans="1:3" x14ac:dyDescent="0.25">
      <c r="A232" s="13">
        <v>-6.8999999999999999E-3</v>
      </c>
      <c r="B232" s="13">
        <v>0.04</v>
      </c>
      <c r="C232" s="13">
        <v>-4.8</v>
      </c>
    </row>
    <row r="233" spans="1:3" x14ac:dyDescent="0.25">
      <c r="A233" s="13">
        <v>-6.7999999999999996E-3</v>
      </c>
      <c r="B233" s="13">
        <v>3.2000000000000001E-2</v>
      </c>
      <c r="C233" s="13">
        <v>-4.8</v>
      </c>
    </row>
    <row r="234" spans="1:3" x14ac:dyDescent="0.25">
      <c r="A234" s="13">
        <v>-6.7000000000000002E-3</v>
      </c>
      <c r="B234" s="13">
        <v>8.0000000000000002E-3</v>
      </c>
      <c r="C234" s="13">
        <v>-5.4</v>
      </c>
    </row>
    <row r="235" spans="1:3" x14ac:dyDescent="0.25">
      <c r="A235" s="13">
        <v>-6.6E-3</v>
      </c>
      <c r="B235" s="13">
        <v>2.4E-2</v>
      </c>
      <c r="C235" s="13">
        <v>-5.4</v>
      </c>
    </row>
    <row r="236" spans="1:3" x14ac:dyDescent="0.25">
      <c r="A236" s="13">
        <v>-6.4999999999999997E-3</v>
      </c>
      <c r="B236" s="13">
        <v>-8.0000000000000002E-3</v>
      </c>
      <c r="C236" s="13">
        <v>-5.8</v>
      </c>
    </row>
    <row r="237" spans="1:3" x14ac:dyDescent="0.25">
      <c r="A237" s="13">
        <v>-6.4000000000000003E-3</v>
      </c>
      <c r="B237" s="13">
        <v>-8.0000000000000002E-3</v>
      </c>
      <c r="C237" s="13">
        <v>-5.8</v>
      </c>
    </row>
    <row r="238" spans="1:3" x14ac:dyDescent="0.25">
      <c r="A238" s="13">
        <v>-6.3E-3</v>
      </c>
      <c r="B238" s="13">
        <v>-2.4E-2</v>
      </c>
      <c r="C238" s="13">
        <v>-6.4</v>
      </c>
    </row>
    <row r="239" spans="1:3" x14ac:dyDescent="0.25">
      <c r="A239" s="13">
        <v>-6.1999999999999998E-3</v>
      </c>
      <c r="B239" s="13">
        <v>-2.4E-2</v>
      </c>
      <c r="C239" s="13">
        <v>-6.4</v>
      </c>
    </row>
    <row r="240" spans="1:3" x14ac:dyDescent="0.25">
      <c r="A240" s="13">
        <v>-6.1000000000000004E-3</v>
      </c>
      <c r="B240" s="13">
        <v>-0.04</v>
      </c>
      <c r="C240" s="13">
        <v>-6.8</v>
      </c>
    </row>
    <row r="241" spans="1:3" x14ac:dyDescent="0.25">
      <c r="A241" s="13">
        <v>-6.0000000000000001E-3</v>
      </c>
      <c r="B241" s="13">
        <v>-4.8000000000000001E-2</v>
      </c>
      <c r="C241" s="13">
        <v>-6.8</v>
      </c>
    </row>
    <row r="242" spans="1:3" x14ac:dyDescent="0.25">
      <c r="A242" s="13">
        <v>-5.8999999999999999E-3</v>
      </c>
      <c r="B242" s="13">
        <v>-6.4000000000000001E-2</v>
      </c>
      <c r="C242" s="13">
        <v>-7.4</v>
      </c>
    </row>
    <row r="243" spans="1:3" x14ac:dyDescent="0.25">
      <c r="A243" s="13">
        <v>-5.7999999999999996E-3</v>
      </c>
      <c r="B243" s="13">
        <v>-6.4000000000000001E-2</v>
      </c>
      <c r="C243" s="13">
        <v>-7.4</v>
      </c>
    </row>
    <row r="244" spans="1:3" x14ac:dyDescent="0.25">
      <c r="A244" s="13">
        <v>-5.7000000000000002E-3</v>
      </c>
      <c r="B244" s="13">
        <v>-7.9899999999999999E-2</v>
      </c>
      <c r="C244" s="13">
        <v>-7.8</v>
      </c>
    </row>
    <row r="245" spans="1:3" x14ac:dyDescent="0.25">
      <c r="A245" s="13">
        <v>-5.5999999999999999E-3</v>
      </c>
      <c r="B245" s="13">
        <v>-8.7900000000000006E-2</v>
      </c>
      <c r="C245" s="13">
        <v>-7.8</v>
      </c>
    </row>
    <row r="246" spans="1:3" x14ac:dyDescent="0.25">
      <c r="A246" s="13">
        <v>-5.4999999999999997E-3</v>
      </c>
      <c r="B246" s="13">
        <v>-0.104</v>
      </c>
      <c r="C246" s="13">
        <v>-8</v>
      </c>
    </row>
    <row r="247" spans="1:3" x14ac:dyDescent="0.25">
      <c r="A247" s="13">
        <v>-5.4000000000000003E-3</v>
      </c>
      <c r="B247" s="13">
        <v>-0.104</v>
      </c>
      <c r="C247" s="13">
        <v>-8</v>
      </c>
    </row>
    <row r="248" spans="1:3" x14ac:dyDescent="0.25">
      <c r="A248" s="13">
        <v>-5.3E-3</v>
      </c>
      <c r="B248" s="13">
        <v>-0.128</v>
      </c>
      <c r="C248" s="13">
        <v>-8.1999999999999993</v>
      </c>
    </row>
    <row r="249" spans="1:3" x14ac:dyDescent="0.25">
      <c r="A249" s="13">
        <v>-5.1999999999999998E-3</v>
      </c>
      <c r="B249" s="13">
        <v>-0.12</v>
      </c>
      <c r="C249" s="13">
        <v>-8.1999999999999993</v>
      </c>
    </row>
    <row r="250" spans="1:3" x14ac:dyDescent="0.25">
      <c r="A250" s="13">
        <v>-5.1000000000000004E-3</v>
      </c>
      <c r="B250" s="13">
        <v>-0.14399999999999999</v>
      </c>
      <c r="C250" s="13">
        <v>-8.6</v>
      </c>
    </row>
    <row r="251" spans="1:3" x14ac:dyDescent="0.25">
      <c r="A251" s="13">
        <v>-5.0000000000000001E-3</v>
      </c>
      <c r="B251" s="13">
        <v>-0.13600000000000001</v>
      </c>
      <c r="C251" s="13">
        <v>-8.4</v>
      </c>
    </row>
    <row r="252" spans="1:3" x14ac:dyDescent="0.25">
      <c r="A252" s="13">
        <v>-4.8999999999999998E-3</v>
      </c>
      <c r="B252" s="13">
        <v>-0.16</v>
      </c>
      <c r="C252" s="13">
        <v>-8.6</v>
      </c>
    </row>
    <row r="253" spans="1:3" x14ac:dyDescent="0.25">
      <c r="A253" s="13">
        <v>-4.7999999999999996E-3</v>
      </c>
      <c r="B253" s="13">
        <v>-0.16</v>
      </c>
      <c r="C253" s="13">
        <v>-8.6</v>
      </c>
    </row>
    <row r="254" spans="1:3" x14ac:dyDescent="0.25">
      <c r="A254" s="13">
        <v>-4.7000000000000002E-3</v>
      </c>
      <c r="B254" s="13">
        <v>-0.17599999999999999</v>
      </c>
      <c r="C254" s="13">
        <v>-8.6</v>
      </c>
    </row>
    <row r="255" spans="1:3" x14ac:dyDescent="0.25">
      <c r="A255" s="13">
        <v>-4.5999999999999999E-3</v>
      </c>
      <c r="B255" s="13">
        <v>-0.16</v>
      </c>
      <c r="C255" s="13">
        <v>-8.6</v>
      </c>
    </row>
    <row r="256" spans="1:3" x14ac:dyDescent="0.25">
      <c r="A256" s="13">
        <v>-4.4999999999999997E-3</v>
      </c>
      <c r="B256" s="13">
        <v>-0.192</v>
      </c>
      <c r="C256" s="13">
        <v>-8.6</v>
      </c>
    </row>
    <row r="257" spans="1:3" x14ac:dyDescent="0.25">
      <c r="A257" s="13">
        <v>-4.4000000000000003E-3</v>
      </c>
      <c r="B257" s="13">
        <v>-0.192</v>
      </c>
      <c r="C257" s="13">
        <v>-8.8000000000000007</v>
      </c>
    </row>
    <row r="258" spans="1:3" x14ac:dyDescent="0.25">
      <c r="A258" s="13">
        <v>-4.3E-3</v>
      </c>
      <c r="B258" s="13">
        <v>-0.20799999999999999</v>
      </c>
      <c r="C258" s="13">
        <v>-8.6</v>
      </c>
    </row>
    <row r="259" spans="1:3" x14ac:dyDescent="0.25">
      <c r="A259" s="13">
        <v>-4.1999999999999997E-3</v>
      </c>
      <c r="B259" s="13">
        <v>-0.20799999999999999</v>
      </c>
      <c r="C259" s="13">
        <v>-8.6</v>
      </c>
    </row>
    <row r="260" spans="1:3" x14ac:dyDescent="0.25">
      <c r="A260" s="13">
        <v>-4.1000000000000003E-3</v>
      </c>
      <c r="B260" s="13">
        <v>-0.224</v>
      </c>
      <c r="C260" s="13">
        <v>-8.8000000000000007</v>
      </c>
    </row>
    <row r="261" spans="1:3" x14ac:dyDescent="0.25">
      <c r="A261" s="13">
        <v>-4.0000000000000001E-3</v>
      </c>
      <c r="B261" s="13">
        <v>-0.224</v>
      </c>
      <c r="C261" s="13">
        <v>-8.6</v>
      </c>
    </row>
    <row r="262" spans="1:3" x14ac:dyDescent="0.25">
      <c r="A262" s="13">
        <v>-3.8999999999999998E-3</v>
      </c>
      <c r="B262" s="13">
        <v>-0.23200000000000001</v>
      </c>
      <c r="C262" s="13">
        <v>-8.6</v>
      </c>
    </row>
    <row r="263" spans="1:3" x14ac:dyDescent="0.25">
      <c r="A263" s="13">
        <v>-3.8E-3</v>
      </c>
      <c r="B263" s="13">
        <v>-0.23200000000000001</v>
      </c>
      <c r="C263" s="13">
        <v>-8.6</v>
      </c>
    </row>
    <row r="264" spans="1:3" x14ac:dyDescent="0.25">
      <c r="A264" s="13">
        <v>-3.7000000000000002E-3</v>
      </c>
      <c r="B264" s="13">
        <v>-0.248</v>
      </c>
      <c r="C264" s="13">
        <v>-8.6</v>
      </c>
    </row>
    <row r="265" spans="1:3" x14ac:dyDescent="0.25">
      <c r="A265" s="13">
        <v>-3.5999999999999999E-3</v>
      </c>
      <c r="B265" s="13">
        <v>-0.24</v>
      </c>
      <c r="C265" s="13">
        <v>-8.6</v>
      </c>
    </row>
    <row r="266" spans="1:3" x14ac:dyDescent="0.25">
      <c r="A266" s="13">
        <v>-3.5000000000000001E-3</v>
      </c>
      <c r="B266" s="13">
        <v>-0.25600000000000001</v>
      </c>
      <c r="C266" s="13">
        <v>-8.4</v>
      </c>
    </row>
    <row r="267" spans="1:3" x14ac:dyDescent="0.25">
      <c r="A267" s="13">
        <v>-3.3999999999999998E-3</v>
      </c>
      <c r="B267" s="13">
        <v>-0.25600000000000001</v>
      </c>
      <c r="C267" s="13">
        <v>-8.6</v>
      </c>
    </row>
    <row r="268" spans="1:3" x14ac:dyDescent="0.25">
      <c r="A268" s="13">
        <v>-3.3E-3</v>
      </c>
      <c r="B268" s="13">
        <v>-0.26400000000000001</v>
      </c>
      <c r="C268" s="13">
        <v>-8.1999999999999993</v>
      </c>
    </row>
    <row r="269" spans="1:3" x14ac:dyDescent="0.25">
      <c r="A269" s="13">
        <v>-3.2000000000000002E-3</v>
      </c>
      <c r="B269" s="13">
        <v>-0.248</v>
      </c>
      <c r="C269" s="13">
        <v>-8.1999999999999993</v>
      </c>
    </row>
    <row r="270" spans="1:3" x14ac:dyDescent="0.25">
      <c r="A270" s="13">
        <v>-3.0999999999999999E-3</v>
      </c>
      <c r="B270" s="13">
        <v>-0.27200000000000002</v>
      </c>
      <c r="C270" s="13">
        <v>-8</v>
      </c>
    </row>
    <row r="271" spans="1:3" x14ac:dyDescent="0.25">
      <c r="A271" s="13">
        <v>-3.0000000000000001E-3</v>
      </c>
      <c r="B271" s="13">
        <v>-0.27200000000000002</v>
      </c>
      <c r="C271" s="13">
        <v>-8</v>
      </c>
    </row>
    <row r="272" spans="1:3" x14ac:dyDescent="0.25">
      <c r="A272" s="13">
        <v>-2.8999999999999998E-3</v>
      </c>
      <c r="B272" s="13">
        <v>-0.26400000000000001</v>
      </c>
      <c r="C272" s="13">
        <v>-7.6</v>
      </c>
    </row>
    <row r="273" spans="1:3" x14ac:dyDescent="0.25">
      <c r="A273" s="13">
        <v>-2.8E-3</v>
      </c>
      <c r="B273" s="13">
        <v>-0.28000000000000003</v>
      </c>
      <c r="C273" s="13">
        <v>-7.8</v>
      </c>
    </row>
    <row r="274" spans="1:3" x14ac:dyDescent="0.25">
      <c r="A274" s="13">
        <v>-2.7000000000000001E-3</v>
      </c>
      <c r="B274" s="13">
        <v>-0.25600000000000001</v>
      </c>
      <c r="C274" s="13">
        <v>-7.4</v>
      </c>
    </row>
    <row r="275" spans="1:3" x14ac:dyDescent="0.25">
      <c r="A275" s="13">
        <v>-2.5999999999999999E-3</v>
      </c>
      <c r="B275" s="13">
        <v>-0.28000000000000003</v>
      </c>
      <c r="C275" s="13">
        <v>-7.4</v>
      </c>
    </row>
    <row r="276" spans="1:3" x14ac:dyDescent="0.25">
      <c r="A276" s="13">
        <v>-2.5000000000000001E-3</v>
      </c>
      <c r="B276" s="13">
        <v>-0.27200000000000002</v>
      </c>
      <c r="C276" s="13">
        <v>-6.8</v>
      </c>
    </row>
    <row r="277" spans="1:3" x14ac:dyDescent="0.25">
      <c r="A277" s="13">
        <v>-2.3999999999999998E-3</v>
      </c>
      <c r="B277" s="13">
        <v>-0.28799999999999998</v>
      </c>
      <c r="C277" s="13">
        <v>-6.8</v>
      </c>
    </row>
    <row r="278" spans="1:3" x14ac:dyDescent="0.25">
      <c r="A278" s="13">
        <v>-2.3E-3</v>
      </c>
      <c r="B278" s="13">
        <v>-0.27200000000000002</v>
      </c>
      <c r="C278" s="13">
        <v>-6.4</v>
      </c>
    </row>
    <row r="279" spans="1:3" x14ac:dyDescent="0.25">
      <c r="A279" s="13">
        <v>-2.2000000000000001E-3</v>
      </c>
      <c r="B279" s="13">
        <v>-0.28000000000000003</v>
      </c>
      <c r="C279" s="13">
        <v>-6.4</v>
      </c>
    </row>
    <row r="280" spans="1:3" x14ac:dyDescent="0.25">
      <c r="A280" s="13">
        <v>-2.0999999999999999E-3</v>
      </c>
      <c r="B280" s="13">
        <v>-0.27200000000000002</v>
      </c>
      <c r="C280" s="13">
        <v>-6</v>
      </c>
    </row>
    <row r="281" spans="1:3" x14ac:dyDescent="0.25">
      <c r="A281" s="13">
        <v>-2E-3</v>
      </c>
      <c r="B281" s="13">
        <v>-0.28000000000000003</v>
      </c>
      <c r="C281" s="13">
        <v>-6</v>
      </c>
    </row>
    <row r="282" spans="1:3" x14ac:dyDescent="0.25">
      <c r="A282" s="13">
        <v>-1.9E-3</v>
      </c>
      <c r="B282" s="13">
        <v>-0.26400000000000001</v>
      </c>
      <c r="C282" s="13">
        <v>-5.4</v>
      </c>
    </row>
    <row r="283" spans="1:3" x14ac:dyDescent="0.25">
      <c r="A283" s="13">
        <v>-1.8E-3</v>
      </c>
      <c r="B283" s="13">
        <v>-0.28000000000000003</v>
      </c>
      <c r="C283" s="13">
        <v>-5.2</v>
      </c>
    </row>
    <row r="284" spans="1:3" x14ac:dyDescent="0.25">
      <c r="A284" s="13">
        <v>-1.6999999999999999E-3</v>
      </c>
      <c r="B284" s="13">
        <v>-0.26400000000000001</v>
      </c>
      <c r="C284" s="13">
        <v>-4.8</v>
      </c>
    </row>
    <row r="285" spans="1:3" x14ac:dyDescent="0.25">
      <c r="A285" s="13">
        <v>-1.6000000000000001E-3</v>
      </c>
      <c r="B285" s="13">
        <v>-0.27200000000000002</v>
      </c>
      <c r="C285" s="13">
        <v>-4.8</v>
      </c>
    </row>
    <row r="286" spans="1:3" x14ac:dyDescent="0.25">
      <c r="A286" s="13">
        <v>-1.5E-3</v>
      </c>
      <c r="B286" s="13">
        <v>-0.25600000000000001</v>
      </c>
      <c r="C286" s="13">
        <v>-4.2</v>
      </c>
    </row>
    <row r="287" spans="1:3" x14ac:dyDescent="0.25">
      <c r="A287" s="13">
        <v>-1.4E-3</v>
      </c>
      <c r="B287" s="13">
        <v>-0.27200000000000002</v>
      </c>
      <c r="C287" s="13">
        <v>-4.2</v>
      </c>
    </row>
    <row r="288" spans="1:3" x14ac:dyDescent="0.25">
      <c r="A288" s="13">
        <v>-1.2999999999999999E-3</v>
      </c>
      <c r="B288" s="13">
        <v>-0.25600000000000001</v>
      </c>
      <c r="C288" s="13">
        <v>-3.6</v>
      </c>
    </row>
    <row r="289" spans="1:3" x14ac:dyDescent="0.25">
      <c r="A289" s="13">
        <v>-1.1999999999999999E-3</v>
      </c>
      <c r="B289" s="13">
        <v>-0.25600000000000001</v>
      </c>
      <c r="C289" s="13">
        <v>-3.6</v>
      </c>
    </row>
    <row r="290" spans="1:3" x14ac:dyDescent="0.25">
      <c r="A290" s="13">
        <v>-1.1000000000000001E-3</v>
      </c>
      <c r="B290" s="13">
        <v>-0.23200000000000001</v>
      </c>
      <c r="C290" s="13">
        <v>-3.2</v>
      </c>
    </row>
    <row r="291" spans="1:3" x14ac:dyDescent="0.25">
      <c r="A291" s="13">
        <v>-1E-3</v>
      </c>
      <c r="B291" s="13">
        <v>-0.248</v>
      </c>
      <c r="C291" s="13">
        <v>-3</v>
      </c>
    </row>
    <row r="292" spans="1:3" x14ac:dyDescent="0.25">
      <c r="A292" s="13">
        <v>-8.9999999999999998E-4</v>
      </c>
      <c r="B292" s="13">
        <v>-0.224</v>
      </c>
      <c r="C292" s="13">
        <v>-2.6</v>
      </c>
    </row>
    <row r="293" spans="1:3" x14ac:dyDescent="0.25">
      <c r="A293" s="13">
        <v>-8.0000000000000004E-4</v>
      </c>
      <c r="B293" s="13">
        <v>-0.23200000000000001</v>
      </c>
      <c r="C293" s="13">
        <v>-2.6</v>
      </c>
    </row>
    <row r="294" spans="1:3" x14ac:dyDescent="0.25">
      <c r="A294" s="13">
        <v>-6.9999999999999999E-4</v>
      </c>
      <c r="B294" s="13">
        <v>-0.224</v>
      </c>
      <c r="C294" s="13">
        <v>-2</v>
      </c>
    </row>
    <row r="295" spans="1:3" x14ac:dyDescent="0.25">
      <c r="A295" s="13">
        <v>-5.9999999999999995E-4</v>
      </c>
      <c r="B295" s="13">
        <v>-0.224</v>
      </c>
      <c r="C295" s="13">
        <v>-2</v>
      </c>
    </row>
    <row r="296" spans="1:3" x14ac:dyDescent="0.25">
      <c r="A296" s="13">
        <v>-5.0000000000000001E-4</v>
      </c>
      <c r="B296" s="13">
        <v>-0.20799999999999999</v>
      </c>
      <c r="C296" s="13">
        <v>-1.2</v>
      </c>
    </row>
    <row r="297" spans="1:3" x14ac:dyDescent="0.25">
      <c r="A297" s="13">
        <v>-4.0000000000000002E-4</v>
      </c>
      <c r="B297" s="13">
        <v>-0.20799999999999999</v>
      </c>
      <c r="C297" s="13">
        <v>-1.2</v>
      </c>
    </row>
    <row r="298" spans="1:3" x14ac:dyDescent="0.25">
      <c r="A298" s="13">
        <v>-2.9999999999999997E-4</v>
      </c>
      <c r="B298" s="13">
        <v>-0.192</v>
      </c>
      <c r="C298" s="13">
        <v>-0.6</v>
      </c>
    </row>
    <row r="299" spans="1:3" x14ac:dyDescent="0.25">
      <c r="A299" s="13">
        <v>-2.0000000000000001E-4</v>
      </c>
      <c r="B299" s="13">
        <v>-0.184</v>
      </c>
      <c r="C299" s="13">
        <v>-0.6</v>
      </c>
    </row>
    <row r="300" spans="1:3" x14ac:dyDescent="0.25">
      <c r="A300" s="13">
        <v>-1E-4</v>
      </c>
      <c r="B300" s="13">
        <v>-0.16800000000000001</v>
      </c>
      <c r="C300" s="13">
        <v>0.2</v>
      </c>
    </row>
    <row r="301" spans="1:3" x14ac:dyDescent="0.25">
      <c r="A301" s="13">
        <v>1.96043E-11</v>
      </c>
      <c r="B301" s="13">
        <v>-0.17599999999999999</v>
      </c>
      <c r="C301" s="13">
        <v>0.2</v>
      </c>
    </row>
    <row r="302" spans="1:3" x14ac:dyDescent="0.25">
      <c r="A302" s="13">
        <v>1E-4</v>
      </c>
      <c r="B302" s="13">
        <v>-0.16</v>
      </c>
      <c r="C302" s="13">
        <v>0.8</v>
      </c>
    </row>
    <row r="303" spans="1:3" x14ac:dyDescent="0.25">
      <c r="A303" s="13">
        <v>2.0000000000000001E-4</v>
      </c>
      <c r="B303" s="13">
        <v>-0.16</v>
      </c>
      <c r="C303" s="13">
        <v>0.8</v>
      </c>
    </row>
    <row r="304" spans="1:3" x14ac:dyDescent="0.25">
      <c r="A304" s="13">
        <v>2.9999999999999997E-4</v>
      </c>
      <c r="B304" s="13">
        <v>-0.14399999999999999</v>
      </c>
      <c r="C304" s="13">
        <v>1.4</v>
      </c>
    </row>
    <row r="305" spans="1:3" x14ac:dyDescent="0.25">
      <c r="A305" s="13">
        <v>4.0000000000000002E-4</v>
      </c>
      <c r="B305" s="13">
        <v>-0.13600000000000001</v>
      </c>
      <c r="C305" s="13">
        <v>1.4</v>
      </c>
    </row>
    <row r="306" spans="1:3" x14ac:dyDescent="0.25">
      <c r="A306" s="13">
        <v>5.0000000000000001E-4</v>
      </c>
      <c r="B306" s="13">
        <v>-0.12</v>
      </c>
      <c r="C306" s="13">
        <v>2</v>
      </c>
    </row>
    <row r="307" spans="1:3" x14ac:dyDescent="0.25">
      <c r="A307" s="13">
        <v>5.9999999999999995E-4</v>
      </c>
      <c r="B307" s="13">
        <v>-0.12</v>
      </c>
      <c r="C307" s="13">
        <v>2</v>
      </c>
    </row>
    <row r="308" spans="1:3" x14ac:dyDescent="0.25">
      <c r="A308" s="13">
        <v>6.9999999999999999E-4</v>
      </c>
      <c r="B308" s="13">
        <v>-6.4000000000000001E-2</v>
      </c>
      <c r="C308" s="13">
        <v>2.6</v>
      </c>
    </row>
    <row r="309" spans="1:3" x14ac:dyDescent="0.25">
      <c r="A309" s="13">
        <v>8.0000000000000004E-4</v>
      </c>
      <c r="B309" s="13">
        <v>-9.6000000000000002E-2</v>
      </c>
      <c r="C309" s="13">
        <v>2.6</v>
      </c>
    </row>
    <row r="310" spans="1:3" x14ac:dyDescent="0.25">
      <c r="A310" s="13">
        <v>8.9999999999999998E-4</v>
      </c>
      <c r="B310" s="13">
        <v>-7.9899999999999999E-2</v>
      </c>
      <c r="C310" s="13">
        <v>3</v>
      </c>
    </row>
    <row r="311" spans="1:3" x14ac:dyDescent="0.25">
      <c r="A311" s="13">
        <v>1E-3</v>
      </c>
      <c r="B311" s="13">
        <v>-7.9899999999999999E-2</v>
      </c>
      <c r="C311" s="13">
        <v>3.2</v>
      </c>
    </row>
    <row r="312" spans="1:3" x14ac:dyDescent="0.25">
      <c r="A312" s="13">
        <v>1.1000000000000001E-3</v>
      </c>
      <c r="B312" s="13">
        <v>-6.4000000000000001E-2</v>
      </c>
      <c r="C312" s="13">
        <v>3.8</v>
      </c>
    </row>
    <row r="313" spans="1:3" x14ac:dyDescent="0.25">
      <c r="A313" s="13">
        <v>1.1999999999999999E-3</v>
      </c>
      <c r="B313" s="13">
        <v>-6.4000000000000001E-2</v>
      </c>
      <c r="C313" s="13">
        <v>3.6</v>
      </c>
    </row>
    <row r="314" spans="1:3" x14ac:dyDescent="0.25">
      <c r="A314" s="13">
        <v>1.2999999999999999E-3</v>
      </c>
      <c r="B314" s="13">
        <v>-2.4E-2</v>
      </c>
      <c r="C314" s="13">
        <v>4.2</v>
      </c>
    </row>
    <row r="315" spans="1:3" x14ac:dyDescent="0.25">
      <c r="A315" s="13">
        <v>1.4E-3</v>
      </c>
      <c r="B315" s="13">
        <v>-3.2000000000000001E-2</v>
      </c>
      <c r="C315" s="13">
        <v>4.2</v>
      </c>
    </row>
    <row r="316" spans="1:3" x14ac:dyDescent="0.25">
      <c r="A316" s="13">
        <v>1.5E-3</v>
      </c>
      <c r="B316" s="13">
        <v>-2.4E-2</v>
      </c>
      <c r="C316" s="13">
        <v>4.8</v>
      </c>
    </row>
    <row r="317" spans="1:3" x14ac:dyDescent="0.25">
      <c r="A317" s="13">
        <v>1.6000000000000001E-3</v>
      </c>
      <c r="B317" s="13">
        <v>-2.4E-2</v>
      </c>
      <c r="C317" s="13">
        <v>4.5999999999999996</v>
      </c>
    </row>
    <row r="318" spans="1:3" x14ac:dyDescent="0.25">
      <c r="A318" s="13">
        <v>1.6999999999999999E-3</v>
      </c>
      <c r="B318" s="13">
        <v>-8.0000000000000002E-3</v>
      </c>
      <c r="C318" s="13">
        <v>5.2</v>
      </c>
    </row>
    <row r="319" spans="1:3" x14ac:dyDescent="0.25">
      <c r="A319" s="13">
        <v>1.8E-3</v>
      </c>
      <c r="B319" s="13">
        <v>-8.0000000000000002E-3</v>
      </c>
      <c r="C319" s="13">
        <v>5.4</v>
      </c>
    </row>
    <row r="320" spans="1:3" x14ac:dyDescent="0.25">
      <c r="A320" s="13">
        <v>1.9E-3</v>
      </c>
      <c r="B320" s="13">
        <v>1.6E-2</v>
      </c>
      <c r="C320" s="13">
        <v>5.8</v>
      </c>
    </row>
    <row r="321" spans="1:3" x14ac:dyDescent="0.25">
      <c r="A321" s="13">
        <v>2E-3</v>
      </c>
      <c r="B321" s="13">
        <v>1.6E-2</v>
      </c>
      <c r="C321" s="13">
        <v>5.8</v>
      </c>
    </row>
    <row r="322" spans="1:3" x14ac:dyDescent="0.25">
      <c r="A322" s="13">
        <v>2.0999999999999999E-3</v>
      </c>
      <c r="B322" s="13">
        <v>0.04</v>
      </c>
      <c r="C322" s="13">
        <v>6.4</v>
      </c>
    </row>
    <row r="323" spans="1:3" x14ac:dyDescent="0.25">
      <c r="A323" s="13">
        <v>2.2000000000000001E-3</v>
      </c>
      <c r="B323" s="13">
        <v>3.2000000000000001E-2</v>
      </c>
      <c r="C323" s="13">
        <v>6.2</v>
      </c>
    </row>
    <row r="324" spans="1:3" x14ac:dyDescent="0.25">
      <c r="A324" s="13">
        <v>2.3E-3</v>
      </c>
      <c r="B324" s="13">
        <v>5.6000000000000001E-2</v>
      </c>
      <c r="C324" s="13">
        <v>6.8</v>
      </c>
    </row>
    <row r="325" spans="1:3" x14ac:dyDescent="0.25">
      <c r="A325" s="13">
        <v>2.3999999999999998E-3</v>
      </c>
      <c r="B325" s="13">
        <v>5.6000000000000001E-2</v>
      </c>
      <c r="C325" s="13">
        <v>7</v>
      </c>
    </row>
    <row r="326" spans="1:3" x14ac:dyDescent="0.25">
      <c r="A326" s="13">
        <v>2.5000000000000001E-3</v>
      </c>
      <c r="B326" s="13">
        <v>7.9899999999999999E-2</v>
      </c>
      <c r="C326" s="13">
        <v>7.2</v>
      </c>
    </row>
    <row r="327" spans="1:3" x14ac:dyDescent="0.25">
      <c r="A327" s="13">
        <v>2.5999999999999999E-3</v>
      </c>
      <c r="B327" s="13">
        <v>7.1999999999999995E-2</v>
      </c>
      <c r="C327" s="13">
        <v>7.4</v>
      </c>
    </row>
    <row r="328" spans="1:3" x14ac:dyDescent="0.25">
      <c r="A328" s="13">
        <v>2.7000000000000001E-3</v>
      </c>
      <c r="B328" s="13">
        <v>9.6000000000000002E-2</v>
      </c>
      <c r="C328" s="13">
        <v>7.6</v>
      </c>
    </row>
    <row r="329" spans="1:3" x14ac:dyDescent="0.25">
      <c r="A329" s="13">
        <v>2.8E-3</v>
      </c>
      <c r="B329" s="13">
        <v>9.6000000000000002E-2</v>
      </c>
      <c r="C329" s="13">
        <v>7.6</v>
      </c>
    </row>
    <row r="330" spans="1:3" x14ac:dyDescent="0.25">
      <c r="A330" s="13">
        <v>2.8999999999999998E-3</v>
      </c>
      <c r="B330" s="13">
        <v>0.12</v>
      </c>
      <c r="C330" s="13">
        <v>8</v>
      </c>
    </row>
    <row r="331" spans="1:3" x14ac:dyDescent="0.25">
      <c r="A331" s="13">
        <v>3.0000000000000001E-3</v>
      </c>
      <c r="B331" s="13">
        <v>0.12</v>
      </c>
      <c r="C331" s="13">
        <v>7.8</v>
      </c>
    </row>
    <row r="332" spans="1:3" x14ac:dyDescent="0.25">
      <c r="A332" s="13">
        <v>3.0999999999999999E-3</v>
      </c>
      <c r="B332" s="13">
        <v>0.13600000000000001</v>
      </c>
      <c r="C332" s="13">
        <v>8</v>
      </c>
    </row>
    <row r="333" spans="1:3" x14ac:dyDescent="0.25">
      <c r="A333" s="13">
        <v>3.2000000000000002E-3</v>
      </c>
      <c r="B333" s="13">
        <v>0.14399999999999999</v>
      </c>
      <c r="C333" s="13">
        <v>8</v>
      </c>
    </row>
    <row r="334" spans="1:3" x14ac:dyDescent="0.25">
      <c r="A334" s="13">
        <v>3.3E-3</v>
      </c>
      <c r="B334" s="13">
        <v>0.16</v>
      </c>
      <c r="C334" s="13">
        <v>8.4</v>
      </c>
    </row>
    <row r="335" spans="1:3" x14ac:dyDescent="0.25">
      <c r="A335" s="13">
        <v>3.3999999999999998E-3</v>
      </c>
      <c r="B335" s="13">
        <v>0.152</v>
      </c>
      <c r="C335" s="13">
        <v>8.1999999999999993</v>
      </c>
    </row>
    <row r="336" spans="1:3" x14ac:dyDescent="0.25">
      <c r="A336" s="13">
        <v>3.5000000000000001E-3</v>
      </c>
      <c r="B336" s="13">
        <v>0.184</v>
      </c>
      <c r="C336" s="13">
        <v>8.4</v>
      </c>
    </row>
    <row r="337" spans="1:3" x14ac:dyDescent="0.25">
      <c r="A337" s="13">
        <v>3.5999999999999999E-3</v>
      </c>
      <c r="B337" s="13">
        <v>0.16800000000000001</v>
      </c>
      <c r="C337" s="13">
        <v>8.4</v>
      </c>
    </row>
    <row r="338" spans="1:3" x14ac:dyDescent="0.25">
      <c r="A338" s="13">
        <v>3.7000000000000002E-3</v>
      </c>
      <c r="B338" s="13">
        <v>0.184</v>
      </c>
      <c r="C338" s="13">
        <v>8.4</v>
      </c>
    </row>
    <row r="339" spans="1:3" x14ac:dyDescent="0.25">
      <c r="A339" s="13">
        <v>3.8E-3</v>
      </c>
      <c r="B339" s="13">
        <v>0.192</v>
      </c>
      <c r="C339" s="13">
        <v>8.1999999999999993</v>
      </c>
    </row>
    <row r="340" spans="1:3" x14ac:dyDescent="0.25">
      <c r="A340" s="13">
        <v>3.8999999999999998E-3</v>
      </c>
      <c r="B340" s="13">
        <v>0.20799999999999999</v>
      </c>
      <c r="C340" s="13">
        <v>8.6</v>
      </c>
    </row>
    <row r="341" spans="1:3" x14ac:dyDescent="0.25">
      <c r="A341" s="13">
        <v>4.0000000000000001E-3</v>
      </c>
      <c r="B341" s="13">
        <v>0.20799999999999999</v>
      </c>
      <c r="C341" s="13">
        <v>8.4</v>
      </c>
    </row>
    <row r="342" spans="1:3" x14ac:dyDescent="0.25">
      <c r="A342" s="13">
        <v>4.1000000000000003E-3</v>
      </c>
      <c r="B342" s="13">
        <v>0.216</v>
      </c>
      <c r="C342" s="13">
        <v>8.6</v>
      </c>
    </row>
    <row r="343" spans="1:3" x14ac:dyDescent="0.25">
      <c r="A343" s="13">
        <v>4.1999999999999997E-3</v>
      </c>
      <c r="B343" s="13">
        <v>0.216</v>
      </c>
      <c r="C343" s="13">
        <v>8.4</v>
      </c>
    </row>
    <row r="344" spans="1:3" x14ac:dyDescent="0.25">
      <c r="A344" s="13">
        <v>4.3E-3</v>
      </c>
      <c r="B344" s="13">
        <v>0.24</v>
      </c>
      <c r="C344" s="13">
        <v>8.6</v>
      </c>
    </row>
    <row r="345" spans="1:3" x14ac:dyDescent="0.25">
      <c r="A345" s="13">
        <v>4.4000000000000003E-3</v>
      </c>
      <c r="B345" s="13">
        <v>0.23200000000000001</v>
      </c>
      <c r="C345" s="13">
        <v>8.1999999999999993</v>
      </c>
    </row>
    <row r="346" spans="1:3" x14ac:dyDescent="0.25">
      <c r="A346" s="13">
        <v>4.4999999999999997E-3</v>
      </c>
      <c r="B346" s="13">
        <v>0.248</v>
      </c>
      <c r="C346" s="13">
        <v>8.4</v>
      </c>
    </row>
    <row r="347" spans="1:3" x14ac:dyDescent="0.25">
      <c r="A347" s="13">
        <v>4.5999999999999999E-3</v>
      </c>
      <c r="B347" s="13">
        <v>0.248</v>
      </c>
      <c r="C347" s="13">
        <v>8.4</v>
      </c>
    </row>
    <row r="348" spans="1:3" x14ac:dyDescent="0.25">
      <c r="A348" s="13">
        <v>4.7000000000000002E-3</v>
      </c>
      <c r="B348" s="13">
        <v>0.25600000000000001</v>
      </c>
      <c r="C348" s="13">
        <v>8.4</v>
      </c>
    </row>
    <row r="349" spans="1:3" x14ac:dyDescent="0.25">
      <c r="A349" s="13">
        <v>4.7999999999999996E-3</v>
      </c>
      <c r="B349" s="13">
        <v>0.25600000000000001</v>
      </c>
      <c r="C349" s="13">
        <v>8.4</v>
      </c>
    </row>
    <row r="350" spans="1:3" x14ac:dyDescent="0.25">
      <c r="A350" s="13">
        <v>4.8999999999999998E-3</v>
      </c>
      <c r="B350" s="13">
        <v>0.26400000000000001</v>
      </c>
      <c r="C350" s="13">
        <v>8.1999999999999993</v>
      </c>
    </row>
    <row r="351" spans="1:3" x14ac:dyDescent="0.25">
      <c r="A351" s="13">
        <v>5.0000000000000001E-3</v>
      </c>
      <c r="B351" s="13">
        <v>0.25600000000000001</v>
      </c>
      <c r="C351" s="13">
        <v>8.4</v>
      </c>
    </row>
    <row r="352" spans="1:3" x14ac:dyDescent="0.25">
      <c r="A352" s="13">
        <v>5.1000000000000004E-3</v>
      </c>
      <c r="B352" s="13">
        <v>0.28000000000000003</v>
      </c>
      <c r="C352" s="13">
        <v>8</v>
      </c>
    </row>
    <row r="353" spans="1:3" x14ac:dyDescent="0.25">
      <c r="A353" s="13">
        <v>5.1999999999999998E-3</v>
      </c>
      <c r="B353" s="13">
        <v>0.27200000000000002</v>
      </c>
      <c r="C353" s="13">
        <v>7.8</v>
      </c>
    </row>
    <row r="354" spans="1:3" x14ac:dyDescent="0.25">
      <c r="A354" s="13">
        <v>5.3E-3</v>
      </c>
      <c r="B354" s="13">
        <v>0.28000000000000003</v>
      </c>
      <c r="C354" s="13">
        <v>8</v>
      </c>
    </row>
    <row r="355" spans="1:3" x14ac:dyDescent="0.25">
      <c r="A355" s="13">
        <v>5.4000000000000003E-3</v>
      </c>
      <c r="B355" s="13">
        <v>0.27200000000000002</v>
      </c>
      <c r="C355" s="13">
        <v>7.8</v>
      </c>
    </row>
    <row r="356" spans="1:3" x14ac:dyDescent="0.25">
      <c r="A356" s="13">
        <v>5.4999999999999997E-3</v>
      </c>
      <c r="B356" s="13">
        <v>0.28799999999999998</v>
      </c>
      <c r="C356" s="13">
        <v>7.4</v>
      </c>
    </row>
    <row r="357" spans="1:3" x14ac:dyDescent="0.25">
      <c r="A357" s="13">
        <v>5.5999999999999999E-3</v>
      </c>
      <c r="B357" s="13">
        <v>0.28000000000000003</v>
      </c>
      <c r="C357" s="13">
        <v>7.4</v>
      </c>
    </row>
    <row r="358" spans="1:3" x14ac:dyDescent="0.25">
      <c r="A358" s="13">
        <v>5.7000000000000002E-3</v>
      </c>
      <c r="B358" s="13">
        <v>0.28799999999999998</v>
      </c>
      <c r="C358" s="13">
        <v>7.2</v>
      </c>
    </row>
    <row r="359" spans="1:3" x14ac:dyDescent="0.25">
      <c r="A359" s="13">
        <v>5.7999999999999996E-3</v>
      </c>
      <c r="B359" s="13">
        <v>0.28000000000000003</v>
      </c>
      <c r="C359" s="13">
        <v>7.2</v>
      </c>
    </row>
    <row r="360" spans="1:3" x14ac:dyDescent="0.25">
      <c r="A360" s="13">
        <v>5.8999999999999999E-3</v>
      </c>
      <c r="B360" s="13">
        <v>0.28799999999999998</v>
      </c>
      <c r="C360" s="13">
        <v>6.8</v>
      </c>
    </row>
    <row r="361" spans="1:3" x14ac:dyDescent="0.25">
      <c r="A361" s="13">
        <v>6.0000000000000001E-3</v>
      </c>
      <c r="B361" s="13">
        <v>0.28799999999999998</v>
      </c>
      <c r="C361" s="13">
        <v>6.8</v>
      </c>
    </row>
    <row r="362" spans="1:3" x14ac:dyDescent="0.25">
      <c r="A362" s="13">
        <v>6.1000000000000004E-3</v>
      </c>
      <c r="B362" s="13">
        <v>0.28000000000000003</v>
      </c>
      <c r="C362" s="13">
        <v>6.2</v>
      </c>
    </row>
    <row r="363" spans="1:3" x14ac:dyDescent="0.25">
      <c r="A363" s="13">
        <v>6.1999999999999998E-3</v>
      </c>
      <c r="B363" s="13">
        <v>0.28799999999999998</v>
      </c>
      <c r="C363" s="13">
        <v>6.2</v>
      </c>
    </row>
    <row r="364" spans="1:3" x14ac:dyDescent="0.25">
      <c r="A364" s="13">
        <v>6.3E-3</v>
      </c>
      <c r="B364" s="13">
        <v>0.28000000000000003</v>
      </c>
      <c r="C364" s="13">
        <v>5.8</v>
      </c>
    </row>
    <row r="365" spans="1:3" x14ac:dyDescent="0.25">
      <c r="A365" s="13">
        <v>6.4000000000000003E-3</v>
      </c>
      <c r="B365" s="13">
        <v>0.28799999999999998</v>
      </c>
      <c r="C365" s="13">
        <v>5.8</v>
      </c>
    </row>
    <row r="366" spans="1:3" x14ac:dyDescent="0.25">
      <c r="A366" s="13">
        <v>6.4999999999999997E-3</v>
      </c>
      <c r="B366" s="13">
        <v>0.28000000000000003</v>
      </c>
      <c r="C366" s="13">
        <v>5.2</v>
      </c>
    </row>
    <row r="367" spans="1:3" x14ac:dyDescent="0.25">
      <c r="A367" s="13">
        <v>6.6E-3</v>
      </c>
      <c r="B367" s="13">
        <v>0.28799999999999998</v>
      </c>
      <c r="C367" s="13">
        <v>5.2</v>
      </c>
    </row>
    <row r="368" spans="1:3" x14ac:dyDescent="0.25">
      <c r="A368" s="13">
        <v>6.7000000000000002E-3</v>
      </c>
      <c r="B368" s="13">
        <v>0.27200000000000002</v>
      </c>
      <c r="C368" s="13">
        <v>4.5999999999999996</v>
      </c>
    </row>
    <row r="369" spans="1:3" x14ac:dyDescent="0.25">
      <c r="A369" s="13">
        <v>6.7999999999999996E-3</v>
      </c>
      <c r="B369" s="13">
        <v>0.28000000000000003</v>
      </c>
      <c r="C369" s="13">
        <v>4.5999999999999996</v>
      </c>
    </row>
    <row r="370" spans="1:3" x14ac:dyDescent="0.25">
      <c r="A370" s="13">
        <v>6.8999999999999999E-3</v>
      </c>
      <c r="B370" s="13">
        <v>0.25600000000000001</v>
      </c>
      <c r="C370" s="13">
        <v>4.2</v>
      </c>
    </row>
    <row r="371" spans="1:3" x14ac:dyDescent="0.25">
      <c r="A371" s="13">
        <v>7.0000000000000001E-3</v>
      </c>
      <c r="B371" s="13">
        <v>0.27200000000000002</v>
      </c>
      <c r="C371" s="13">
        <v>4</v>
      </c>
    </row>
    <row r="372" spans="1:3" x14ac:dyDescent="0.25">
      <c r="A372" s="13">
        <v>7.1000000000000004E-3</v>
      </c>
      <c r="B372" s="13">
        <v>0.25600000000000001</v>
      </c>
      <c r="C372" s="13">
        <v>3.4</v>
      </c>
    </row>
    <row r="373" spans="1:3" x14ac:dyDescent="0.25">
      <c r="A373" s="13">
        <v>7.1999999999999998E-3</v>
      </c>
      <c r="B373" s="13">
        <v>0.26400000000000001</v>
      </c>
      <c r="C373" s="13">
        <v>3.4</v>
      </c>
    </row>
    <row r="374" spans="1:3" x14ac:dyDescent="0.25">
      <c r="A374" s="13">
        <v>7.3000000000000001E-3</v>
      </c>
      <c r="B374" s="13">
        <v>0.248</v>
      </c>
      <c r="C374" s="13">
        <v>3</v>
      </c>
    </row>
    <row r="375" spans="1:3" x14ac:dyDescent="0.25">
      <c r="A375" s="13">
        <v>7.4000000000000003E-3</v>
      </c>
      <c r="B375" s="13">
        <v>0.25600000000000001</v>
      </c>
      <c r="C375" s="13">
        <v>3</v>
      </c>
    </row>
    <row r="376" spans="1:3" x14ac:dyDescent="0.25">
      <c r="A376" s="13">
        <v>7.4999999999999997E-3</v>
      </c>
      <c r="B376" s="13">
        <v>0.23200000000000001</v>
      </c>
      <c r="C376" s="13">
        <v>2.4</v>
      </c>
    </row>
    <row r="377" spans="1:3" x14ac:dyDescent="0.25">
      <c r="A377" s="13">
        <v>7.6E-3</v>
      </c>
      <c r="B377" s="13">
        <v>0.248</v>
      </c>
      <c r="C377" s="13">
        <v>2.2000000000000002</v>
      </c>
    </row>
    <row r="378" spans="1:3" x14ac:dyDescent="0.25">
      <c r="A378" s="13">
        <v>7.7000000000000002E-3</v>
      </c>
      <c r="B378" s="13">
        <v>0.224</v>
      </c>
      <c r="C378" s="13">
        <v>1.8</v>
      </c>
    </row>
    <row r="379" spans="1:3" x14ac:dyDescent="0.25">
      <c r="A379" s="13">
        <v>7.7999999999999996E-3</v>
      </c>
      <c r="B379" s="13">
        <v>0.224</v>
      </c>
      <c r="C379" s="13">
        <v>1.6</v>
      </c>
    </row>
    <row r="380" spans="1:3" x14ac:dyDescent="0.25">
      <c r="A380" s="13">
        <v>7.9000000000000008E-3</v>
      </c>
      <c r="B380" s="13">
        <v>0.216</v>
      </c>
      <c r="C380" s="13">
        <v>1</v>
      </c>
    </row>
    <row r="381" spans="1:3" x14ac:dyDescent="0.25">
      <c r="A381" s="13">
        <v>8.0000000000000002E-3</v>
      </c>
      <c r="B381" s="13">
        <v>0.216</v>
      </c>
      <c r="C381" s="13">
        <v>0.8</v>
      </c>
    </row>
    <row r="382" spans="1:3" x14ac:dyDescent="0.25">
      <c r="A382" s="13">
        <v>8.0999999999999996E-3</v>
      </c>
      <c r="B382" s="13">
        <v>0.192</v>
      </c>
      <c r="C382" s="13">
        <v>0.4</v>
      </c>
    </row>
    <row r="383" spans="1:3" x14ac:dyDescent="0.25">
      <c r="A383" s="13">
        <v>8.2000000000000007E-3</v>
      </c>
      <c r="B383" s="13">
        <v>0.2</v>
      </c>
      <c r="C383" s="13">
        <v>0.4</v>
      </c>
    </row>
    <row r="384" spans="1:3" x14ac:dyDescent="0.25">
      <c r="A384" s="13">
        <v>8.3000000000000001E-3</v>
      </c>
      <c r="B384" s="13">
        <v>0.16800000000000001</v>
      </c>
      <c r="C384" s="13">
        <v>-0.4</v>
      </c>
    </row>
    <row r="385" spans="1:3" x14ac:dyDescent="0.25">
      <c r="A385" s="13">
        <v>8.3999999999999995E-3</v>
      </c>
      <c r="B385" s="13">
        <v>0.184</v>
      </c>
      <c r="C385" s="13">
        <v>-0.6</v>
      </c>
    </row>
    <row r="386" spans="1:3" x14ac:dyDescent="0.25">
      <c r="A386" s="13">
        <v>8.5000000000000006E-3</v>
      </c>
      <c r="B386" s="13">
        <v>0.16</v>
      </c>
      <c r="C386" s="13">
        <v>-1</v>
      </c>
    </row>
    <row r="387" spans="1:3" x14ac:dyDescent="0.25">
      <c r="A387" s="13">
        <v>8.6E-3</v>
      </c>
      <c r="B387" s="13">
        <v>0.16</v>
      </c>
      <c r="C387" s="13">
        <v>-1</v>
      </c>
    </row>
    <row r="388" spans="1:3" x14ac:dyDescent="0.25">
      <c r="A388" s="13">
        <v>8.6999999999999994E-3</v>
      </c>
      <c r="B388" s="13">
        <v>0.152</v>
      </c>
      <c r="C388" s="13">
        <v>-1.6</v>
      </c>
    </row>
    <row r="389" spans="1:3" x14ac:dyDescent="0.25">
      <c r="A389" s="13">
        <v>8.8000000000000005E-3</v>
      </c>
      <c r="B389" s="13">
        <v>0.152</v>
      </c>
      <c r="C389" s="13">
        <v>-1.6</v>
      </c>
    </row>
    <row r="390" spans="1:3" x14ac:dyDescent="0.25">
      <c r="A390" s="13">
        <v>8.8999999999999999E-3</v>
      </c>
      <c r="B390" s="13">
        <v>0.128</v>
      </c>
      <c r="C390" s="13">
        <v>-2.2000000000000002</v>
      </c>
    </row>
    <row r="391" spans="1:3" x14ac:dyDescent="0.25">
      <c r="A391" s="13">
        <v>8.9999999999999993E-3</v>
      </c>
      <c r="B391" s="13">
        <v>0.128</v>
      </c>
      <c r="C391" s="13">
        <v>-2.4</v>
      </c>
    </row>
    <row r="392" spans="1:3" x14ac:dyDescent="0.25">
      <c r="A392" s="13">
        <v>9.1000000000000004E-3</v>
      </c>
      <c r="B392" s="13">
        <v>0.104</v>
      </c>
      <c r="C392" s="13">
        <v>-2.8</v>
      </c>
    </row>
    <row r="393" spans="1:3" x14ac:dyDescent="0.25">
      <c r="A393" s="13">
        <v>9.1999999999999998E-3</v>
      </c>
      <c r="B393" s="13">
        <v>0.104</v>
      </c>
      <c r="C393" s="13">
        <v>-2.8</v>
      </c>
    </row>
    <row r="394" spans="1:3" x14ac:dyDescent="0.25">
      <c r="A394" s="13">
        <v>9.2999999999999992E-3</v>
      </c>
      <c r="B394" s="13">
        <v>8.7900000000000006E-2</v>
      </c>
      <c r="C394" s="13">
        <v>-3.4</v>
      </c>
    </row>
    <row r="395" spans="1:3" x14ac:dyDescent="0.25">
      <c r="A395" s="13">
        <v>9.4000000000000004E-3</v>
      </c>
      <c r="B395" s="13">
        <v>8.7900000000000006E-2</v>
      </c>
      <c r="C395" s="13">
        <v>-3.4</v>
      </c>
    </row>
    <row r="396" spans="1:3" x14ac:dyDescent="0.25">
      <c r="A396" s="13">
        <v>9.4999999999999998E-3</v>
      </c>
      <c r="B396" s="13">
        <v>6.4000000000000001E-2</v>
      </c>
      <c r="C396" s="13">
        <v>-4</v>
      </c>
    </row>
    <row r="397" spans="1:3" x14ac:dyDescent="0.25">
      <c r="A397" s="13">
        <v>9.5999999999999992E-3</v>
      </c>
      <c r="B397" s="13">
        <v>6.4000000000000001E-2</v>
      </c>
      <c r="C397" s="13">
        <v>-4</v>
      </c>
    </row>
    <row r="398" spans="1:3" x14ac:dyDescent="0.25">
      <c r="A398" s="13">
        <v>9.7000000000000003E-3</v>
      </c>
      <c r="B398" s="13">
        <v>4.8000000000000001E-2</v>
      </c>
      <c r="C398" s="13">
        <v>-4.5999999999999996</v>
      </c>
    </row>
    <row r="399" spans="1:3" x14ac:dyDescent="0.25">
      <c r="A399" s="13">
        <v>9.7999999999999997E-3</v>
      </c>
      <c r="B399" s="13">
        <v>4.8000000000000001E-2</v>
      </c>
      <c r="C399" s="13">
        <v>-4.5999999999999996</v>
      </c>
    </row>
    <row r="400" spans="1:3" x14ac:dyDescent="0.25">
      <c r="A400" s="13">
        <v>9.9000000000000008E-3</v>
      </c>
      <c r="B400" s="13">
        <v>2.4E-2</v>
      </c>
      <c r="C400" s="13">
        <v>-5.2</v>
      </c>
    </row>
    <row r="401" spans="1:3" x14ac:dyDescent="0.25">
      <c r="A401" s="13">
        <v>0.01</v>
      </c>
      <c r="B401" s="13">
        <v>2.4E-2</v>
      </c>
      <c r="C401" s="13">
        <v>-5.2</v>
      </c>
    </row>
    <row r="402" spans="1:3" x14ac:dyDescent="0.25">
      <c r="A402" s="13">
        <v>1.01E-2</v>
      </c>
      <c r="B402" s="13">
        <v>0</v>
      </c>
      <c r="C402" s="13">
        <v>-5.6</v>
      </c>
    </row>
    <row r="403" spans="1:3" x14ac:dyDescent="0.25">
      <c r="A403" s="13">
        <v>1.0200000000000001E-2</v>
      </c>
      <c r="B403" s="13">
        <v>0</v>
      </c>
      <c r="C403" s="13">
        <v>-5.6</v>
      </c>
    </row>
    <row r="404" spans="1:3" x14ac:dyDescent="0.25">
      <c r="A404" s="13">
        <v>1.03E-2</v>
      </c>
      <c r="B404" s="13">
        <v>-1.6E-2</v>
      </c>
      <c r="C404" s="13">
        <v>-6</v>
      </c>
    </row>
    <row r="405" spans="1:3" x14ac:dyDescent="0.25">
      <c r="A405" s="13">
        <v>1.04E-2</v>
      </c>
      <c r="B405" s="13">
        <v>-1.6E-2</v>
      </c>
      <c r="C405" s="13">
        <v>-6</v>
      </c>
    </row>
    <row r="406" spans="1:3" x14ac:dyDescent="0.25">
      <c r="A406" s="13">
        <v>1.0500000000000001E-2</v>
      </c>
      <c r="B406" s="13">
        <v>-3.2000000000000001E-2</v>
      </c>
      <c r="C406" s="13">
        <v>-6.6</v>
      </c>
    </row>
    <row r="407" spans="1:3" x14ac:dyDescent="0.25">
      <c r="A407" s="13">
        <v>1.06E-2</v>
      </c>
      <c r="B407" s="13">
        <v>-3.2000000000000001E-2</v>
      </c>
      <c r="C407" s="13">
        <v>-6.6</v>
      </c>
    </row>
    <row r="408" spans="1:3" x14ac:dyDescent="0.25">
      <c r="A408" s="13">
        <v>1.0699999999999999E-2</v>
      </c>
      <c r="B408" s="13">
        <v>-5.6000000000000001E-2</v>
      </c>
      <c r="C408" s="13">
        <v>-7</v>
      </c>
    </row>
    <row r="409" spans="1:3" x14ac:dyDescent="0.25">
      <c r="A409" s="13">
        <v>1.0800000000000001E-2</v>
      </c>
      <c r="B409" s="13">
        <v>-5.6000000000000001E-2</v>
      </c>
      <c r="C409" s="13">
        <v>-7</v>
      </c>
    </row>
    <row r="410" spans="1:3" x14ac:dyDescent="0.25">
      <c r="A410" s="13">
        <v>1.09E-2</v>
      </c>
      <c r="B410" s="13">
        <v>-7.1999999999999995E-2</v>
      </c>
      <c r="C410" s="13">
        <v>-7.6</v>
      </c>
    </row>
    <row r="411" spans="1:3" x14ac:dyDescent="0.25">
      <c r="A411" s="13">
        <v>1.0999999999999999E-2</v>
      </c>
      <c r="B411" s="13">
        <v>-7.1999999999999995E-2</v>
      </c>
      <c r="C411" s="13">
        <v>-7.6</v>
      </c>
    </row>
    <row r="412" spans="1:3" x14ac:dyDescent="0.25">
      <c r="A412" s="13">
        <v>1.11E-2</v>
      </c>
      <c r="B412" s="13">
        <v>-9.6000000000000002E-2</v>
      </c>
      <c r="C412" s="13">
        <v>-7.8</v>
      </c>
    </row>
    <row r="413" spans="1:3" x14ac:dyDescent="0.25">
      <c r="A413" s="13">
        <v>1.12E-2</v>
      </c>
      <c r="B413" s="13">
        <v>-9.6000000000000002E-2</v>
      </c>
      <c r="C413" s="13">
        <v>-7.8</v>
      </c>
    </row>
    <row r="414" spans="1:3" x14ac:dyDescent="0.25">
      <c r="A414" s="13">
        <v>1.1299999999999999E-2</v>
      </c>
      <c r="B414" s="13">
        <v>-0.12</v>
      </c>
      <c r="C414" s="13">
        <v>-8.1999999999999993</v>
      </c>
    </row>
    <row r="415" spans="1:3" x14ac:dyDescent="0.25">
      <c r="A415" s="13">
        <v>1.14E-2</v>
      </c>
      <c r="B415" s="13">
        <v>-0.112</v>
      </c>
      <c r="C415" s="13">
        <v>-8.1999999999999993</v>
      </c>
    </row>
    <row r="416" spans="1:3" x14ac:dyDescent="0.25">
      <c r="A416" s="13">
        <v>1.15E-2</v>
      </c>
      <c r="B416" s="13">
        <v>-0.13600000000000001</v>
      </c>
      <c r="C416" s="13">
        <v>-8.4</v>
      </c>
    </row>
    <row r="417" spans="1:3" x14ac:dyDescent="0.25">
      <c r="A417" s="13">
        <v>1.1599999999999999E-2</v>
      </c>
      <c r="B417" s="13">
        <v>-0.13600000000000001</v>
      </c>
      <c r="C417" s="13">
        <v>-8.4</v>
      </c>
    </row>
    <row r="418" spans="1:3" x14ac:dyDescent="0.25">
      <c r="A418" s="13">
        <v>1.17E-2</v>
      </c>
      <c r="B418" s="13">
        <v>-0.152</v>
      </c>
      <c r="C418" s="13">
        <v>-8.6</v>
      </c>
    </row>
    <row r="419" spans="1:3" x14ac:dyDescent="0.25">
      <c r="A419" s="13">
        <v>1.18E-2</v>
      </c>
      <c r="B419" s="13">
        <v>-0.152</v>
      </c>
      <c r="C419" s="13">
        <v>-8.4</v>
      </c>
    </row>
    <row r="420" spans="1:3" x14ac:dyDescent="0.25">
      <c r="A420" s="13">
        <v>1.1900000000000001E-2</v>
      </c>
      <c r="B420" s="13">
        <v>-0.16800000000000001</v>
      </c>
      <c r="C420" s="13">
        <v>-8.6</v>
      </c>
    </row>
    <row r="421" spans="1:3" x14ac:dyDescent="0.25">
      <c r="A421" s="13">
        <v>1.2E-2</v>
      </c>
      <c r="B421" s="13">
        <v>-0.16800000000000001</v>
      </c>
      <c r="C421" s="13">
        <v>-8.6</v>
      </c>
    </row>
    <row r="422" spans="1:3" x14ac:dyDescent="0.25">
      <c r="A422" s="13">
        <v>1.21E-2</v>
      </c>
      <c r="B422" s="13">
        <v>-0.192</v>
      </c>
      <c r="C422" s="13">
        <v>-8.6</v>
      </c>
    </row>
    <row r="423" spans="1:3" x14ac:dyDescent="0.25">
      <c r="A423" s="13">
        <v>1.2200000000000001E-2</v>
      </c>
      <c r="B423" s="13">
        <v>-0.184</v>
      </c>
      <c r="C423" s="13">
        <v>-8.8000000000000007</v>
      </c>
    </row>
    <row r="424" spans="1:3" x14ac:dyDescent="0.25">
      <c r="A424" s="13">
        <v>1.23E-2</v>
      </c>
      <c r="B424" s="13">
        <v>-0.20799999999999999</v>
      </c>
      <c r="C424" s="13">
        <v>-8.6</v>
      </c>
    </row>
    <row r="425" spans="1:3" x14ac:dyDescent="0.25">
      <c r="A425" s="13">
        <v>1.24E-2</v>
      </c>
      <c r="B425" s="13">
        <v>-0.2</v>
      </c>
      <c r="C425" s="13">
        <v>-8.6</v>
      </c>
    </row>
    <row r="426" spans="1:3" x14ac:dyDescent="0.25">
      <c r="A426" s="13">
        <v>1.2500000000000001E-2</v>
      </c>
      <c r="B426" s="13">
        <v>-0.216</v>
      </c>
      <c r="C426" s="13">
        <v>-8.6</v>
      </c>
    </row>
    <row r="427" spans="1:3" x14ac:dyDescent="0.25">
      <c r="A427" s="13">
        <v>1.26E-2</v>
      </c>
      <c r="B427" s="13">
        <v>-0.224</v>
      </c>
      <c r="C427" s="13">
        <v>-8.6</v>
      </c>
    </row>
    <row r="428" spans="1:3" x14ac:dyDescent="0.25">
      <c r="A428" s="13">
        <v>1.2699999999999999E-2</v>
      </c>
      <c r="B428" s="13">
        <v>-0.216</v>
      </c>
      <c r="C428" s="13">
        <v>-8.6</v>
      </c>
    </row>
    <row r="429" spans="1:3" x14ac:dyDescent="0.25">
      <c r="A429" s="13">
        <v>1.2800000000000001E-2</v>
      </c>
      <c r="B429" s="13">
        <v>-0.216</v>
      </c>
      <c r="C429" s="13">
        <v>-8.6</v>
      </c>
    </row>
    <row r="430" spans="1:3" x14ac:dyDescent="0.25">
      <c r="A430" s="13">
        <v>1.29E-2</v>
      </c>
      <c r="B430" s="13">
        <v>-0.248</v>
      </c>
      <c r="C430" s="13">
        <v>-8.6</v>
      </c>
    </row>
    <row r="431" spans="1:3" x14ac:dyDescent="0.25">
      <c r="A431" s="13">
        <v>1.2999999999999999E-2</v>
      </c>
      <c r="B431" s="13">
        <v>-0.24</v>
      </c>
      <c r="C431" s="13">
        <v>-8.6</v>
      </c>
    </row>
    <row r="432" spans="1:3" x14ac:dyDescent="0.25">
      <c r="A432" s="13">
        <v>1.3100000000000001E-2</v>
      </c>
      <c r="B432" s="13">
        <v>-0.25600000000000001</v>
      </c>
      <c r="C432" s="13">
        <v>-8.6</v>
      </c>
    </row>
    <row r="433" spans="1:3" x14ac:dyDescent="0.25">
      <c r="A433" s="13">
        <v>1.32E-2</v>
      </c>
      <c r="B433" s="13">
        <v>-0.248</v>
      </c>
      <c r="C433" s="13">
        <v>-8.6</v>
      </c>
    </row>
    <row r="434" spans="1:3" x14ac:dyDescent="0.25">
      <c r="A434" s="13">
        <v>1.3299999999999999E-2</v>
      </c>
      <c r="B434" s="13">
        <v>-0.26400000000000001</v>
      </c>
      <c r="C434" s="13">
        <v>-8.4</v>
      </c>
    </row>
    <row r="435" spans="1:3" x14ac:dyDescent="0.25">
      <c r="A435" s="13">
        <v>1.34E-2</v>
      </c>
      <c r="B435" s="13">
        <v>-0.25600000000000001</v>
      </c>
      <c r="C435" s="13">
        <v>-8.4</v>
      </c>
    </row>
    <row r="436" spans="1:3" x14ac:dyDescent="0.25">
      <c r="A436" s="13">
        <v>1.35E-2</v>
      </c>
      <c r="B436" s="13">
        <v>-0.27200000000000002</v>
      </c>
      <c r="C436" s="13">
        <v>-8</v>
      </c>
    </row>
    <row r="437" spans="1:3" x14ac:dyDescent="0.25">
      <c r="A437" s="13">
        <v>1.3599999999999999E-2</v>
      </c>
      <c r="B437" s="13">
        <v>-0.27200000000000002</v>
      </c>
      <c r="C437" s="13">
        <v>-8</v>
      </c>
    </row>
    <row r="438" spans="1:3" x14ac:dyDescent="0.25">
      <c r="A438" s="13">
        <v>1.37E-2</v>
      </c>
      <c r="B438" s="13">
        <v>-0.26400000000000001</v>
      </c>
      <c r="C438" s="13">
        <v>-7.8</v>
      </c>
    </row>
    <row r="439" spans="1:3" x14ac:dyDescent="0.25">
      <c r="A439" s="13">
        <v>1.38E-2</v>
      </c>
      <c r="B439" s="13">
        <v>-0.25600000000000001</v>
      </c>
      <c r="C439" s="13">
        <v>-7.8</v>
      </c>
    </row>
    <row r="440" spans="1:3" x14ac:dyDescent="0.25">
      <c r="A440" s="13">
        <v>1.3899999999999999E-2</v>
      </c>
      <c r="B440" s="13">
        <v>-0.28000000000000003</v>
      </c>
      <c r="C440" s="13">
        <v>-7.4</v>
      </c>
    </row>
    <row r="441" spans="1:3" x14ac:dyDescent="0.25">
      <c r="A441" s="13">
        <v>1.4E-2</v>
      </c>
      <c r="B441" s="13">
        <v>-0.27200000000000002</v>
      </c>
      <c r="C441" s="13">
        <v>-7.4</v>
      </c>
    </row>
    <row r="442" spans="1:3" x14ac:dyDescent="0.25">
      <c r="A442" s="13">
        <v>1.41E-2</v>
      </c>
      <c r="B442" s="13">
        <v>-0.28799999999999998</v>
      </c>
      <c r="C442" s="13">
        <v>-7</v>
      </c>
    </row>
    <row r="443" spans="1:3" x14ac:dyDescent="0.25">
      <c r="A443" s="13">
        <v>1.4200000000000001E-2</v>
      </c>
      <c r="B443" s="13">
        <v>-0.27200000000000002</v>
      </c>
      <c r="C443" s="13">
        <v>-7</v>
      </c>
    </row>
    <row r="444" spans="1:3" x14ac:dyDescent="0.25">
      <c r="A444" s="13">
        <v>1.43E-2</v>
      </c>
      <c r="B444" s="13">
        <v>-0.28799999999999998</v>
      </c>
      <c r="C444" s="13">
        <v>-6.6</v>
      </c>
    </row>
    <row r="445" spans="1:3" x14ac:dyDescent="0.25">
      <c r="A445" s="13">
        <v>1.44E-2</v>
      </c>
      <c r="B445" s="13">
        <v>-0.28000000000000003</v>
      </c>
      <c r="C445" s="13">
        <v>-6.6</v>
      </c>
    </row>
    <row r="446" spans="1:3" x14ac:dyDescent="0.25">
      <c r="A446" s="13">
        <v>1.4500000000000001E-2</v>
      </c>
      <c r="B446" s="13">
        <v>-0.27200000000000002</v>
      </c>
      <c r="C446" s="13">
        <v>-6.2</v>
      </c>
    </row>
    <row r="447" spans="1:3" x14ac:dyDescent="0.25">
      <c r="A447" s="13">
        <v>1.46E-2</v>
      </c>
      <c r="B447" s="13">
        <v>-0.28000000000000003</v>
      </c>
      <c r="C447" s="13">
        <v>-6</v>
      </c>
    </row>
    <row r="448" spans="1:3" x14ac:dyDescent="0.25">
      <c r="A448" s="13">
        <v>1.47E-2</v>
      </c>
      <c r="B448" s="13">
        <v>-0.27200000000000002</v>
      </c>
      <c r="C448" s="13">
        <v>-5.6</v>
      </c>
    </row>
    <row r="449" spans="1:3" x14ac:dyDescent="0.25">
      <c r="A449" s="13">
        <v>1.4800000000000001E-2</v>
      </c>
      <c r="B449" s="13">
        <v>-0.28000000000000003</v>
      </c>
      <c r="C449" s="13">
        <v>-5.8</v>
      </c>
    </row>
    <row r="450" spans="1:3" x14ac:dyDescent="0.25">
      <c r="A450" s="13">
        <v>1.49E-2</v>
      </c>
      <c r="B450" s="13">
        <v>-0.26400000000000001</v>
      </c>
      <c r="C450" s="13">
        <v>-5.2</v>
      </c>
    </row>
    <row r="451" spans="1:3" x14ac:dyDescent="0.25">
      <c r="A451" s="13">
        <v>1.4999999999999999E-2</v>
      </c>
      <c r="B451" s="13">
        <v>-0.26400000000000001</v>
      </c>
      <c r="C451" s="13">
        <v>-5</v>
      </c>
    </row>
    <row r="452" spans="1:3" x14ac:dyDescent="0.25">
      <c r="A452" s="13">
        <v>1.5100000000000001E-2</v>
      </c>
      <c r="B452" s="13">
        <v>-0.27200000000000002</v>
      </c>
      <c r="C452" s="13">
        <v>-4.5999999999999996</v>
      </c>
    </row>
    <row r="453" spans="1:3" x14ac:dyDescent="0.25">
      <c r="A453" s="13">
        <v>1.52E-2</v>
      </c>
      <c r="B453" s="13">
        <v>-0.25600000000000001</v>
      </c>
      <c r="C453" s="13">
        <v>-4.4000000000000004</v>
      </c>
    </row>
    <row r="454" spans="1:3" x14ac:dyDescent="0.25">
      <c r="A454" s="13">
        <v>1.5299999999999999E-2</v>
      </c>
      <c r="B454" s="13">
        <v>-0.27200000000000002</v>
      </c>
      <c r="C454" s="13">
        <v>-3.8</v>
      </c>
    </row>
    <row r="455" spans="1:3" x14ac:dyDescent="0.25">
      <c r="A455" s="13">
        <v>1.54E-2</v>
      </c>
      <c r="B455" s="13">
        <v>-0.26400000000000001</v>
      </c>
      <c r="C455" s="13">
        <v>-3.8</v>
      </c>
    </row>
    <row r="456" spans="1:3" x14ac:dyDescent="0.25">
      <c r="A456" s="13">
        <v>1.55E-2</v>
      </c>
      <c r="B456" s="13">
        <v>-0.248</v>
      </c>
      <c r="C456" s="13">
        <v>-3.4</v>
      </c>
    </row>
    <row r="457" spans="1:3" x14ac:dyDescent="0.25">
      <c r="A457" s="13">
        <v>1.5599999999999999E-2</v>
      </c>
      <c r="B457" s="13">
        <v>-0.25600000000000001</v>
      </c>
      <c r="C457" s="13">
        <v>-3.4</v>
      </c>
    </row>
    <row r="458" spans="1:3" x14ac:dyDescent="0.25">
      <c r="A458" s="13">
        <v>1.5699999999999999E-2</v>
      </c>
      <c r="B458" s="13">
        <v>-0.24</v>
      </c>
      <c r="C458" s="13">
        <v>-2.8</v>
      </c>
    </row>
    <row r="459" spans="1:3" x14ac:dyDescent="0.25">
      <c r="A459" s="13">
        <v>1.5800000000000002E-2</v>
      </c>
      <c r="B459" s="13">
        <v>-0.24</v>
      </c>
      <c r="C459" s="13">
        <v>-2.8</v>
      </c>
    </row>
    <row r="460" spans="1:3" x14ac:dyDescent="0.25">
      <c r="A460" s="13">
        <v>1.5900000000000001E-2</v>
      </c>
      <c r="B460" s="13">
        <v>-0.23200000000000001</v>
      </c>
      <c r="C460" s="13">
        <v>-2.4</v>
      </c>
    </row>
    <row r="461" spans="1:3" x14ac:dyDescent="0.25">
      <c r="A461" s="13">
        <v>1.6E-2</v>
      </c>
      <c r="B461" s="13">
        <v>-0.23200000000000001</v>
      </c>
      <c r="C461" s="13">
        <v>-2.2000000000000002</v>
      </c>
    </row>
    <row r="462" spans="1:3" x14ac:dyDescent="0.25">
      <c r="A462" s="13">
        <v>1.61E-2</v>
      </c>
      <c r="B462" s="13">
        <v>-0.216</v>
      </c>
      <c r="C462" s="13">
        <v>-1.6</v>
      </c>
    </row>
    <row r="463" spans="1:3" x14ac:dyDescent="0.25">
      <c r="A463" s="13">
        <v>1.6199999999999999E-2</v>
      </c>
      <c r="B463" s="13">
        <v>-0.216</v>
      </c>
      <c r="C463" s="13">
        <v>-1.6</v>
      </c>
    </row>
    <row r="464" spans="1:3" x14ac:dyDescent="0.25">
      <c r="A464" s="13">
        <v>1.6299999999999999E-2</v>
      </c>
      <c r="B464" s="13">
        <v>-0.2</v>
      </c>
      <c r="C464" s="13">
        <v>-0.8</v>
      </c>
    </row>
    <row r="465" spans="1:3" x14ac:dyDescent="0.25">
      <c r="A465" s="13">
        <v>1.6400000000000001E-2</v>
      </c>
      <c r="B465" s="13">
        <v>-0.2</v>
      </c>
      <c r="C465" s="13">
        <v>-0.8</v>
      </c>
    </row>
    <row r="466" spans="1:3" x14ac:dyDescent="0.25">
      <c r="A466" s="13">
        <v>1.6500000000000001E-2</v>
      </c>
      <c r="B466" s="13">
        <v>-0.17599999999999999</v>
      </c>
      <c r="C466" s="13">
        <v>-0.4</v>
      </c>
    </row>
    <row r="467" spans="1:3" x14ac:dyDescent="0.25">
      <c r="A467" s="13">
        <v>1.66E-2</v>
      </c>
      <c r="B467" s="13">
        <v>-0.17599999999999999</v>
      </c>
      <c r="C467" s="13">
        <v>-0.4</v>
      </c>
    </row>
    <row r="468" spans="1:3" x14ac:dyDescent="0.25">
      <c r="A468" s="13">
        <v>1.67E-2</v>
      </c>
      <c r="B468" s="13">
        <v>-0.16</v>
      </c>
      <c r="C468" s="13">
        <v>0.6</v>
      </c>
    </row>
    <row r="469" spans="1:3" x14ac:dyDescent="0.25">
      <c r="A469" s="13">
        <v>1.6799999999999999E-2</v>
      </c>
      <c r="B469" s="13">
        <v>-0.16</v>
      </c>
      <c r="C469" s="13">
        <v>0.6</v>
      </c>
    </row>
    <row r="470" spans="1:3" x14ac:dyDescent="0.25">
      <c r="A470" s="13">
        <v>1.6899999999999998E-2</v>
      </c>
      <c r="B470" s="13">
        <v>-0.14399999999999999</v>
      </c>
      <c r="C470" s="13">
        <v>1.2</v>
      </c>
    </row>
    <row r="471" spans="1:3" x14ac:dyDescent="0.25">
      <c r="A471" s="13">
        <v>1.7000000000000001E-2</v>
      </c>
      <c r="B471" s="13">
        <v>-0.152</v>
      </c>
      <c r="C471" s="13">
        <v>1.2</v>
      </c>
    </row>
    <row r="472" spans="1:3" x14ac:dyDescent="0.25">
      <c r="A472" s="13">
        <v>1.7100000000000001E-2</v>
      </c>
      <c r="B472" s="13">
        <v>-0.128</v>
      </c>
      <c r="C472" s="13">
        <v>1.8</v>
      </c>
    </row>
    <row r="473" spans="1:3" x14ac:dyDescent="0.25">
      <c r="A473" s="13">
        <v>1.72E-2</v>
      </c>
      <c r="B473" s="13">
        <v>-0.128</v>
      </c>
      <c r="C473" s="13">
        <v>1.8</v>
      </c>
    </row>
    <row r="474" spans="1:3" x14ac:dyDescent="0.25">
      <c r="A474" s="13">
        <v>1.7299999999999999E-2</v>
      </c>
      <c r="B474" s="13">
        <v>-0.112</v>
      </c>
      <c r="C474" s="13">
        <v>2.2000000000000002</v>
      </c>
    </row>
    <row r="475" spans="1:3" x14ac:dyDescent="0.25">
      <c r="A475" s="13">
        <v>1.7399999999999999E-2</v>
      </c>
      <c r="B475" s="13">
        <v>-0.104</v>
      </c>
      <c r="C475" s="13">
        <v>2.4</v>
      </c>
    </row>
    <row r="476" spans="1:3" x14ac:dyDescent="0.25">
      <c r="A476" s="13">
        <v>1.7500000000000002E-2</v>
      </c>
      <c r="B476" s="13">
        <v>-9.6000000000000002E-2</v>
      </c>
      <c r="C476" s="13">
        <v>3</v>
      </c>
    </row>
    <row r="477" spans="1:3" x14ac:dyDescent="0.25">
      <c r="A477" s="13">
        <v>1.7600000000000001E-2</v>
      </c>
      <c r="B477" s="13">
        <v>-9.6000000000000002E-2</v>
      </c>
      <c r="C477" s="13">
        <v>3</v>
      </c>
    </row>
    <row r="478" spans="1:3" x14ac:dyDescent="0.25">
      <c r="A478" s="13">
        <v>1.77E-2</v>
      </c>
      <c r="B478" s="13">
        <v>-7.1999999999999995E-2</v>
      </c>
      <c r="C478" s="13">
        <v>3.4</v>
      </c>
    </row>
    <row r="479" spans="1:3" x14ac:dyDescent="0.25">
      <c r="A479" s="13">
        <v>1.78E-2</v>
      </c>
      <c r="B479" s="13">
        <v>-6.4000000000000001E-2</v>
      </c>
      <c r="C479" s="13">
        <v>3.4</v>
      </c>
    </row>
    <row r="480" spans="1:3" x14ac:dyDescent="0.25">
      <c r="A480" s="13">
        <v>1.7899999999999999E-2</v>
      </c>
      <c r="B480" s="13">
        <v>-4.8000000000000001E-2</v>
      </c>
      <c r="C480" s="13">
        <v>4</v>
      </c>
    </row>
    <row r="481" spans="1:3" x14ac:dyDescent="0.25">
      <c r="A481" s="13">
        <v>1.7999999999999999E-2</v>
      </c>
      <c r="B481" s="13">
        <v>-4.8000000000000001E-2</v>
      </c>
      <c r="C481" s="13">
        <v>4</v>
      </c>
    </row>
    <row r="482" spans="1:3" x14ac:dyDescent="0.25">
      <c r="A482" s="13">
        <v>1.8100000000000002E-2</v>
      </c>
      <c r="B482" s="13">
        <v>-3.2000000000000001E-2</v>
      </c>
      <c r="C482" s="13">
        <v>4.5999999999999996</v>
      </c>
    </row>
    <row r="483" spans="1:3" x14ac:dyDescent="0.25">
      <c r="A483" s="13">
        <v>1.8200000000000001E-2</v>
      </c>
      <c r="B483" s="13">
        <v>-2.4E-2</v>
      </c>
      <c r="C483" s="13">
        <v>4.5999999999999996</v>
      </c>
    </row>
    <row r="484" spans="1:3" x14ac:dyDescent="0.25">
      <c r="A484" s="13">
        <v>1.83E-2</v>
      </c>
      <c r="B484" s="13">
        <v>-3.2000000000000001E-2</v>
      </c>
      <c r="C484" s="13">
        <v>5</v>
      </c>
    </row>
    <row r="485" spans="1:3" x14ac:dyDescent="0.25">
      <c r="A485" s="13">
        <v>1.84E-2</v>
      </c>
      <c r="B485" s="13">
        <v>-1.6E-2</v>
      </c>
      <c r="C485" s="13">
        <v>5.2</v>
      </c>
    </row>
    <row r="486" spans="1:3" x14ac:dyDescent="0.25">
      <c r="A486" s="13">
        <v>1.8499999999999999E-2</v>
      </c>
      <c r="B486" s="13">
        <v>8.0000000000000002E-3</v>
      </c>
      <c r="C486" s="13">
        <v>5.6</v>
      </c>
    </row>
    <row r="487" spans="1:3" x14ac:dyDescent="0.25">
      <c r="A487" s="13">
        <v>1.8599999999999998E-2</v>
      </c>
      <c r="B487" s="13">
        <v>0</v>
      </c>
      <c r="C487" s="13">
        <v>5.6</v>
      </c>
    </row>
    <row r="488" spans="1:3" x14ac:dyDescent="0.25">
      <c r="A488" s="13">
        <v>1.8700000000000001E-2</v>
      </c>
      <c r="B488" s="13">
        <v>3.2000000000000001E-2</v>
      </c>
      <c r="C488" s="13">
        <v>6.2</v>
      </c>
    </row>
    <row r="489" spans="1:3" x14ac:dyDescent="0.25">
      <c r="A489" s="13">
        <v>1.8800000000000001E-2</v>
      </c>
      <c r="B489" s="13">
        <v>2.4E-2</v>
      </c>
      <c r="C489" s="13">
        <v>6.2</v>
      </c>
    </row>
    <row r="490" spans="1:3" x14ac:dyDescent="0.25">
      <c r="A490" s="13">
        <v>1.89E-2</v>
      </c>
      <c r="B490" s="13">
        <v>4.8000000000000001E-2</v>
      </c>
      <c r="C490" s="13">
        <v>6.4</v>
      </c>
    </row>
    <row r="491" spans="1:3" x14ac:dyDescent="0.25">
      <c r="A491" s="13">
        <v>1.9E-2</v>
      </c>
      <c r="B491" s="13">
        <v>4.8000000000000001E-2</v>
      </c>
      <c r="C491" s="13">
        <v>6.8</v>
      </c>
    </row>
    <row r="492" spans="1:3" x14ac:dyDescent="0.25">
      <c r="A492" s="13">
        <v>1.9099999999999999E-2</v>
      </c>
      <c r="B492" s="13">
        <v>7.1999999999999995E-2</v>
      </c>
      <c r="C492" s="13">
        <v>7.2</v>
      </c>
    </row>
    <row r="493" spans="1:3" x14ac:dyDescent="0.25">
      <c r="A493" s="13">
        <v>1.9199999999999998E-2</v>
      </c>
      <c r="B493" s="13">
        <v>7.1999999999999995E-2</v>
      </c>
      <c r="C493" s="13">
        <v>7.2</v>
      </c>
    </row>
    <row r="494" spans="1:3" x14ac:dyDescent="0.25">
      <c r="A494" s="13">
        <v>1.9300000000000001E-2</v>
      </c>
      <c r="B494" s="13">
        <v>8.7900000000000006E-2</v>
      </c>
      <c r="C494" s="13">
        <v>7.6</v>
      </c>
    </row>
    <row r="495" spans="1:3" x14ac:dyDescent="0.25">
      <c r="A495" s="13">
        <v>1.9400000000000001E-2</v>
      </c>
      <c r="B495" s="13">
        <v>8.7900000000000006E-2</v>
      </c>
      <c r="C495" s="13">
        <v>7.6</v>
      </c>
    </row>
    <row r="496" spans="1:3" x14ac:dyDescent="0.25">
      <c r="A496" s="13">
        <v>1.95E-2</v>
      </c>
      <c r="B496" s="13">
        <v>0.112</v>
      </c>
      <c r="C496" s="13">
        <v>7.8</v>
      </c>
    </row>
    <row r="497" spans="1:3" x14ac:dyDescent="0.25">
      <c r="A497" s="13">
        <v>1.9599999999999999E-2</v>
      </c>
      <c r="B497" s="13">
        <v>0.112</v>
      </c>
      <c r="C497" s="13">
        <v>7.8</v>
      </c>
    </row>
    <row r="498" spans="1:3" x14ac:dyDescent="0.25">
      <c r="A498" s="13">
        <v>1.9699999999999999E-2</v>
      </c>
      <c r="B498" s="13">
        <v>0.13600000000000001</v>
      </c>
      <c r="C498" s="13">
        <v>8</v>
      </c>
    </row>
    <row r="499" spans="1:3" x14ac:dyDescent="0.25">
      <c r="A499" s="13">
        <v>1.9800000000000002E-2</v>
      </c>
      <c r="B499" s="13">
        <v>0.128</v>
      </c>
      <c r="C499" s="13">
        <v>8</v>
      </c>
    </row>
    <row r="500" spans="1:3" x14ac:dyDescent="0.25">
      <c r="A500" s="13">
        <v>1.9900000000000001E-2</v>
      </c>
      <c r="B500" s="13">
        <v>0.152</v>
      </c>
      <c r="C500" s="13">
        <v>8.4</v>
      </c>
    </row>
    <row r="501" spans="1:3" x14ac:dyDescent="0.25">
      <c r="A501" s="13">
        <v>0.02</v>
      </c>
      <c r="B501" s="13">
        <v>0.152</v>
      </c>
      <c r="C501" s="13">
        <v>8.1999999999999993</v>
      </c>
    </row>
    <row r="502" spans="1:3" x14ac:dyDescent="0.25">
      <c r="A502" s="13">
        <v>2.01E-2</v>
      </c>
      <c r="B502" s="13">
        <v>0.16800000000000001</v>
      </c>
      <c r="C502" s="13">
        <v>8.4</v>
      </c>
    </row>
    <row r="503" spans="1:3" x14ac:dyDescent="0.25">
      <c r="A503" s="13">
        <v>2.0199999999999999E-2</v>
      </c>
      <c r="B503" s="13">
        <v>0.16800000000000001</v>
      </c>
      <c r="C503" s="13">
        <v>8.4</v>
      </c>
    </row>
    <row r="504" spans="1:3" x14ac:dyDescent="0.25">
      <c r="A504" s="13">
        <v>2.0299999999999999E-2</v>
      </c>
      <c r="B504" s="13">
        <v>0.184</v>
      </c>
      <c r="C504" s="13">
        <v>8.4</v>
      </c>
    </row>
    <row r="505" spans="1:3" x14ac:dyDescent="0.25">
      <c r="A505" s="13">
        <v>2.0400000000000001E-2</v>
      </c>
      <c r="B505" s="13">
        <v>0.184</v>
      </c>
      <c r="C505" s="13">
        <v>8.4</v>
      </c>
    </row>
    <row r="506" spans="1:3" x14ac:dyDescent="0.25">
      <c r="A506" s="13">
        <v>2.0500000000000001E-2</v>
      </c>
      <c r="B506" s="13">
        <v>0.2</v>
      </c>
      <c r="C506" s="13">
        <v>8.6</v>
      </c>
    </row>
    <row r="507" spans="1:3" x14ac:dyDescent="0.25">
      <c r="A507" s="13">
        <v>2.06E-2</v>
      </c>
      <c r="B507" s="13">
        <v>0.2</v>
      </c>
      <c r="C507" s="13">
        <v>8.6</v>
      </c>
    </row>
    <row r="508" spans="1:3" x14ac:dyDescent="0.25">
      <c r="A508" s="13">
        <v>2.07E-2</v>
      </c>
      <c r="B508" s="13">
        <v>0.216</v>
      </c>
      <c r="C508" s="13">
        <v>8.1999999999999993</v>
      </c>
    </row>
    <row r="509" spans="1:3" x14ac:dyDescent="0.25">
      <c r="A509" s="13">
        <v>2.0799999999999999E-2</v>
      </c>
      <c r="B509" s="13">
        <v>0.216</v>
      </c>
      <c r="C509" s="13">
        <v>8.6</v>
      </c>
    </row>
    <row r="510" spans="1:3" x14ac:dyDescent="0.25">
      <c r="A510" s="13">
        <v>2.0899999999999998E-2</v>
      </c>
      <c r="B510" s="13">
        <v>0.23200000000000001</v>
      </c>
      <c r="C510" s="13">
        <v>8.4</v>
      </c>
    </row>
    <row r="511" spans="1:3" x14ac:dyDescent="0.25">
      <c r="A511" s="13">
        <v>2.1000000000000001E-2</v>
      </c>
      <c r="B511" s="13">
        <v>0.23200000000000001</v>
      </c>
      <c r="C511" s="13">
        <v>8.4</v>
      </c>
    </row>
    <row r="512" spans="1:3" x14ac:dyDescent="0.25">
      <c r="A512" s="13">
        <v>2.1100000000000001E-2</v>
      </c>
      <c r="B512" s="13">
        <v>0.248</v>
      </c>
      <c r="C512" s="13">
        <v>8.6</v>
      </c>
    </row>
    <row r="513" spans="1:3" x14ac:dyDescent="0.25">
      <c r="A513" s="13">
        <v>2.12E-2</v>
      </c>
      <c r="B513" s="13">
        <v>0.24</v>
      </c>
      <c r="C513" s="13">
        <v>8.4</v>
      </c>
    </row>
    <row r="514" spans="1:3" x14ac:dyDescent="0.25">
      <c r="A514" s="13">
        <v>2.1299999999999999E-2</v>
      </c>
      <c r="B514" s="13">
        <v>0.248</v>
      </c>
      <c r="C514" s="13">
        <v>8.4</v>
      </c>
    </row>
    <row r="515" spans="1:3" x14ac:dyDescent="0.25">
      <c r="A515" s="13">
        <v>2.1399999999999999E-2</v>
      </c>
      <c r="B515" s="13">
        <v>0.248</v>
      </c>
      <c r="C515" s="13">
        <v>8.4</v>
      </c>
    </row>
    <row r="516" spans="1:3" x14ac:dyDescent="0.25">
      <c r="A516" s="13">
        <v>2.1499999999999998E-2</v>
      </c>
      <c r="B516" s="13">
        <v>0.26400000000000001</v>
      </c>
      <c r="C516" s="13">
        <v>8.4</v>
      </c>
    </row>
    <row r="517" spans="1:3" x14ac:dyDescent="0.25">
      <c r="A517" s="13">
        <v>2.1600000000000001E-2</v>
      </c>
      <c r="B517" s="13">
        <v>0.25600000000000001</v>
      </c>
      <c r="C517" s="13">
        <v>8.4</v>
      </c>
    </row>
    <row r="518" spans="1:3" x14ac:dyDescent="0.25">
      <c r="A518" s="13">
        <v>2.1700000000000001E-2</v>
      </c>
      <c r="B518" s="13">
        <v>0.27200000000000002</v>
      </c>
      <c r="C518" s="13">
        <v>8</v>
      </c>
    </row>
    <row r="519" spans="1:3" x14ac:dyDescent="0.25">
      <c r="A519" s="13">
        <v>2.18E-2</v>
      </c>
      <c r="B519" s="13">
        <v>0.27200000000000002</v>
      </c>
      <c r="C519" s="13">
        <v>8.1999999999999993</v>
      </c>
    </row>
    <row r="520" spans="1:3" x14ac:dyDescent="0.25">
      <c r="A520" s="13">
        <v>2.1899999999999999E-2</v>
      </c>
      <c r="B520" s="13">
        <v>0.28000000000000003</v>
      </c>
      <c r="C520" s="13">
        <v>7.8</v>
      </c>
    </row>
    <row r="521" spans="1:3" x14ac:dyDescent="0.25">
      <c r="A521" s="13">
        <v>2.1999999999999999E-2</v>
      </c>
      <c r="B521" s="13">
        <v>0.28000000000000003</v>
      </c>
      <c r="C521" s="13">
        <v>7.8</v>
      </c>
    </row>
    <row r="522" spans="1:3" x14ac:dyDescent="0.25">
      <c r="A522" s="13">
        <v>2.2100000000000002E-2</v>
      </c>
      <c r="B522" s="13">
        <v>0.28000000000000003</v>
      </c>
      <c r="C522" s="13">
        <v>7.6</v>
      </c>
    </row>
    <row r="523" spans="1:3" x14ac:dyDescent="0.25">
      <c r="A523" s="13">
        <v>2.2200000000000001E-2</v>
      </c>
      <c r="B523" s="13">
        <v>0.28000000000000003</v>
      </c>
      <c r="C523" s="13">
        <v>7.6</v>
      </c>
    </row>
    <row r="524" spans="1:3" x14ac:dyDescent="0.25">
      <c r="A524" s="13">
        <v>2.23E-2</v>
      </c>
      <c r="B524" s="13">
        <v>0.28799999999999998</v>
      </c>
      <c r="C524" s="13">
        <v>7.2</v>
      </c>
    </row>
    <row r="525" spans="1:3" x14ac:dyDescent="0.25">
      <c r="A525" s="13">
        <v>2.24E-2</v>
      </c>
      <c r="B525" s="13">
        <v>0.28799999999999998</v>
      </c>
      <c r="C525" s="13">
        <v>7.4</v>
      </c>
    </row>
    <row r="526" spans="1:3" x14ac:dyDescent="0.25">
      <c r="A526" s="13">
        <v>2.2499999999999999E-2</v>
      </c>
      <c r="B526" s="13">
        <v>0.28000000000000003</v>
      </c>
      <c r="C526" s="13">
        <v>7</v>
      </c>
    </row>
    <row r="527" spans="1:3" x14ac:dyDescent="0.25">
      <c r="A527" s="13">
        <v>2.2599999999999999E-2</v>
      </c>
      <c r="B527" s="13">
        <v>0.28799999999999998</v>
      </c>
      <c r="C527" s="13">
        <v>7</v>
      </c>
    </row>
    <row r="528" spans="1:3" x14ac:dyDescent="0.25">
      <c r="A528" s="13">
        <v>2.2700000000000001E-2</v>
      </c>
      <c r="B528" s="13">
        <v>0.29599999999999999</v>
      </c>
      <c r="C528" s="13">
        <v>6.4</v>
      </c>
    </row>
    <row r="529" spans="1:3" x14ac:dyDescent="0.25">
      <c r="A529" s="13">
        <v>2.2800000000000001E-2</v>
      </c>
      <c r="B529" s="13">
        <v>0.28799999999999998</v>
      </c>
      <c r="C529" s="13">
        <v>6.4</v>
      </c>
    </row>
    <row r="530" spans="1:3" x14ac:dyDescent="0.25">
      <c r="A530" s="13">
        <v>2.29E-2</v>
      </c>
      <c r="B530" s="13">
        <v>0.28000000000000003</v>
      </c>
      <c r="C530" s="13">
        <v>6</v>
      </c>
    </row>
    <row r="531" spans="1:3" x14ac:dyDescent="0.25">
      <c r="A531" s="13">
        <v>2.3E-2</v>
      </c>
      <c r="B531" s="13">
        <v>0.28799999999999998</v>
      </c>
      <c r="C531" s="13">
        <v>6</v>
      </c>
    </row>
    <row r="532" spans="1:3" x14ac:dyDescent="0.25">
      <c r="A532" s="13">
        <v>2.3099999999999999E-2</v>
      </c>
      <c r="B532" s="13">
        <v>0.28000000000000003</v>
      </c>
      <c r="C532" s="13">
        <v>5.4</v>
      </c>
    </row>
    <row r="533" spans="1:3" x14ac:dyDescent="0.25">
      <c r="A533" s="13">
        <v>2.3199999999999998E-2</v>
      </c>
      <c r="B533" s="13">
        <v>0.27200000000000002</v>
      </c>
      <c r="C533" s="13">
        <v>5.4</v>
      </c>
    </row>
    <row r="534" spans="1:3" x14ac:dyDescent="0.25">
      <c r="A534" s="13">
        <v>2.3300000000000001E-2</v>
      </c>
      <c r="B534" s="13">
        <v>0.28799999999999998</v>
      </c>
      <c r="C534" s="13">
        <v>4.8</v>
      </c>
    </row>
    <row r="535" spans="1:3" x14ac:dyDescent="0.25">
      <c r="A535" s="13">
        <v>2.3400000000000001E-2</v>
      </c>
      <c r="B535" s="13">
        <v>0.28000000000000003</v>
      </c>
      <c r="C535" s="13">
        <v>4.8</v>
      </c>
    </row>
    <row r="536" spans="1:3" x14ac:dyDescent="0.25">
      <c r="A536" s="13">
        <v>2.35E-2</v>
      </c>
      <c r="B536" s="13">
        <v>0.27200000000000002</v>
      </c>
      <c r="C536" s="13">
        <v>4.2</v>
      </c>
    </row>
    <row r="537" spans="1:3" x14ac:dyDescent="0.25">
      <c r="A537" s="13">
        <v>2.3599999999999999E-2</v>
      </c>
      <c r="B537" s="13">
        <v>0.28799999999999998</v>
      </c>
      <c r="C537" s="13">
        <v>4.2</v>
      </c>
    </row>
    <row r="538" spans="1:3" x14ac:dyDescent="0.25">
      <c r="A538" s="13">
        <v>2.3699999999999999E-2</v>
      </c>
      <c r="B538" s="13">
        <v>0.25600000000000001</v>
      </c>
      <c r="C538" s="13">
        <v>3.8</v>
      </c>
    </row>
    <row r="539" spans="1:3" x14ac:dyDescent="0.25">
      <c r="A539" s="13">
        <v>2.3800000000000002E-2</v>
      </c>
      <c r="B539" s="13">
        <v>0.26400000000000001</v>
      </c>
      <c r="C539" s="13">
        <v>3.6</v>
      </c>
    </row>
    <row r="540" spans="1:3" x14ac:dyDescent="0.25">
      <c r="A540" s="13">
        <v>2.3900000000000001E-2</v>
      </c>
      <c r="B540" s="13">
        <v>0.25600000000000001</v>
      </c>
      <c r="C540" s="13">
        <v>3</v>
      </c>
    </row>
    <row r="541" spans="1:3" x14ac:dyDescent="0.25">
      <c r="A541" s="13">
        <v>2.4E-2</v>
      </c>
      <c r="B541" s="13">
        <v>0.26400000000000001</v>
      </c>
      <c r="C541" s="13">
        <v>3</v>
      </c>
    </row>
    <row r="542" spans="1:3" x14ac:dyDescent="0.25">
      <c r="A542" s="13">
        <v>2.41E-2</v>
      </c>
      <c r="B542" s="13">
        <v>0.248</v>
      </c>
      <c r="C542" s="13">
        <v>2.6</v>
      </c>
    </row>
    <row r="543" spans="1:3" x14ac:dyDescent="0.25">
      <c r="A543" s="13">
        <v>2.4199999999999999E-2</v>
      </c>
      <c r="B543" s="13">
        <v>0.248</v>
      </c>
      <c r="C543" s="13">
        <v>2.6</v>
      </c>
    </row>
    <row r="544" spans="1:3" x14ac:dyDescent="0.25">
      <c r="A544" s="13">
        <v>2.4299999999999999E-2</v>
      </c>
      <c r="B544" s="13">
        <v>0.23200000000000001</v>
      </c>
      <c r="C544" s="13">
        <v>2</v>
      </c>
    </row>
    <row r="545" spans="1:3" x14ac:dyDescent="0.25">
      <c r="A545" s="13">
        <v>2.4400000000000002E-2</v>
      </c>
      <c r="B545" s="13">
        <v>0.23200000000000001</v>
      </c>
      <c r="C545" s="13">
        <v>2</v>
      </c>
    </row>
    <row r="546" spans="1:3" x14ac:dyDescent="0.25">
      <c r="A546" s="13">
        <v>2.4500000000000001E-2</v>
      </c>
      <c r="B546" s="13">
        <v>0.2</v>
      </c>
      <c r="C546" s="13">
        <v>1.2</v>
      </c>
    </row>
    <row r="547" spans="1:3" x14ac:dyDescent="0.25">
      <c r="A547" s="13">
        <v>2.46E-2</v>
      </c>
      <c r="B547" s="13">
        <v>0.224</v>
      </c>
      <c r="C547" s="13">
        <v>1.2</v>
      </c>
    </row>
    <row r="548" spans="1:3" x14ac:dyDescent="0.25">
      <c r="A548" s="13">
        <v>2.47E-2</v>
      </c>
      <c r="B548" s="13">
        <v>0.2</v>
      </c>
      <c r="C548" s="13">
        <v>0.6</v>
      </c>
    </row>
    <row r="549" spans="1:3" x14ac:dyDescent="0.25">
      <c r="A549" s="13">
        <v>2.4799999999999999E-2</v>
      </c>
      <c r="B549" s="13">
        <v>0.2</v>
      </c>
      <c r="C549" s="13">
        <v>0.6</v>
      </c>
    </row>
    <row r="550" spans="1:3" x14ac:dyDescent="0.25">
      <c r="A550" s="13">
        <v>2.4899999999999999E-2</v>
      </c>
      <c r="B550" s="13">
        <v>0.184</v>
      </c>
      <c r="C550" s="13">
        <v>0</v>
      </c>
    </row>
    <row r="551" spans="1:3" x14ac:dyDescent="0.25">
      <c r="A551" s="13">
        <v>2.5000000000000001E-2</v>
      </c>
      <c r="B551" s="13">
        <v>0.192</v>
      </c>
      <c r="C551" s="13">
        <v>-0.4</v>
      </c>
    </row>
    <row r="552" spans="1:3" x14ac:dyDescent="0.25">
      <c r="A552" s="13">
        <v>2.5100000000000001E-2</v>
      </c>
      <c r="B552" s="13">
        <v>0.16800000000000001</v>
      </c>
      <c r="C552" s="13">
        <v>-1</v>
      </c>
    </row>
    <row r="553" spans="1:3" x14ac:dyDescent="0.25">
      <c r="A553" s="13">
        <v>2.52E-2</v>
      </c>
      <c r="B553" s="13">
        <v>0.16800000000000001</v>
      </c>
      <c r="C553" s="13">
        <v>-1</v>
      </c>
    </row>
    <row r="554" spans="1:3" x14ac:dyDescent="0.25">
      <c r="A554" s="13">
        <v>2.53E-2</v>
      </c>
      <c r="B554" s="13">
        <v>0.152</v>
      </c>
      <c r="C554" s="13">
        <v>-1.4</v>
      </c>
    </row>
    <row r="555" spans="1:3" x14ac:dyDescent="0.25">
      <c r="A555" s="13">
        <v>2.5399999999999999E-2</v>
      </c>
      <c r="B555" s="13">
        <v>0.16</v>
      </c>
      <c r="C555" s="13">
        <v>-1.6</v>
      </c>
    </row>
    <row r="556" spans="1:3" x14ac:dyDescent="0.25">
      <c r="A556" s="13">
        <v>2.5499999999999998E-2</v>
      </c>
      <c r="B556" s="13">
        <v>0.14399999999999999</v>
      </c>
      <c r="C556" s="13">
        <v>-2</v>
      </c>
    </row>
    <row r="557" spans="1:3" x14ac:dyDescent="0.25">
      <c r="A557" s="13">
        <v>2.5600000000000001E-2</v>
      </c>
      <c r="B557" s="13">
        <v>0.13600000000000001</v>
      </c>
      <c r="C557" s="13">
        <v>-2.2000000000000002</v>
      </c>
    </row>
    <row r="558" spans="1:3" x14ac:dyDescent="0.25">
      <c r="A558" s="13">
        <v>2.5700000000000001E-2</v>
      </c>
      <c r="B558" s="13">
        <v>0.12</v>
      </c>
      <c r="C558" s="13">
        <v>-2.6</v>
      </c>
    </row>
    <row r="559" spans="1:3" x14ac:dyDescent="0.25">
      <c r="A559" s="13">
        <v>2.58E-2</v>
      </c>
      <c r="B559" s="13">
        <v>0.12</v>
      </c>
      <c r="C559" s="13">
        <v>-2.6</v>
      </c>
    </row>
    <row r="560" spans="1:3" x14ac:dyDescent="0.25">
      <c r="A560" s="13">
        <v>2.5899999999999999E-2</v>
      </c>
      <c r="B560" s="13">
        <v>8.7900000000000006E-2</v>
      </c>
      <c r="C560" s="13">
        <v>-3.2</v>
      </c>
    </row>
    <row r="561" spans="1:3" x14ac:dyDescent="0.25">
      <c r="A561" s="13">
        <v>2.5999999999999999E-2</v>
      </c>
      <c r="B561" s="13">
        <v>8.7900000000000006E-2</v>
      </c>
      <c r="C561" s="13">
        <v>-3.2</v>
      </c>
    </row>
    <row r="562" spans="1:3" x14ac:dyDescent="0.25">
      <c r="A562" s="13">
        <v>2.6100000000000002E-2</v>
      </c>
      <c r="B562" s="13">
        <v>7.1999999999999995E-2</v>
      </c>
      <c r="C562" s="13">
        <v>-3.8</v>
      </c>
    </row>
    <row r="563" spans="1:3" x14ac:dyDescent="0.25">
      <c r="A563" s="13">
        <v>2.6200000000000001E-2</v>
      </c>
      <c r="B563" s="13">
        <v>7.9899999999999999E-2</v>
      </c>
      <c r="C563" s="13">
        <v>-3.8</v>
      </c>
    </row>
    <row r="564" spans="1:3" x14ac:dyDescent="0.25">
      <c r="A564" s="13">
        <v>2.63E-2</v>
      </c>
      <c r="B564" s="13">
        <v>5.6000000000000001E-2</v>
      </c>
      <c r="C564" s="13">
        <v>-4.2</v>
      </c>
    </row>
    <row r="565" spans="1:3" x14ac:dyDescent="0.25">
      <c r="A565" s="13">
        <v>2.64E-2</v>
      </c>
      <c r="B565" s="13">
        <v>5.6000000000000001E-2</v>
      </c>
      <c r="C565" s="13">
        <v>-4.4000000000000004</v>
      </c>
    </row>
    <row r="566" spans="1:3" x14ac:dyDescent="0.25">
      <c r="A566" s="13">
        <v>2.6499999999999999E-2</v>
      </c>
      <c r="B566" s="13">
        <v>3.2000000000000001E-2</v>
      </c>
      <c r="C566" s="13">
        <v>-4.8</v>
      </c>
    </row>
    <row r="567" spans="1:3" x14ac:dyDescent="0.25">
      <c r="A567" s="13">
        <v>2.6599999999999999E-2</v>
      </c>
      <c r="B567" s="13">
        <v>3.2000000000000001E-2</v>
      </c>
      <c r="C567" s="13">
        <v>-4.8</v>
      </c>
    </row>
    <row r="568" spans="1:3" x14ac:dyDescent="0.25">
      <c r="A568" s="13">
        <v>2.6700000000000002E-2</v>
      </c>
      <c r="B568" s="13">
        <v>8.0000000000000002E-3</v>
      </c>
      <c r="C568" s="13">
        <v>-5.4</v>
      </c>
    </row>
    <row r="569" spans="1:3" x14ac:dyDescent="0.25">
      <c r="A569" s="13">
        <v>2.6800000000000001E-2</v>
      </c>
      <c r="B569" s="13">
        <v>8.0000000000000002E-3</v>
      </c>
      <c r="C569" s="13">
        <v>-5.4</v>
      </c>
    </row>
    <row r="570" spans="1:3" x14ac:dyDescent="0.25">
      <c r="A570" s="13">
        <v>2.69E-2</v>
      </c>
      <c r="B570" s="13">
        <v>-8.0000000000000002E-3</v>
      </c>
      <c r="C570" s="13">
        <v>-6</v>
      </c>
    </row>
    <row r="571" spans="1:3" x14ac:dyDescent="0.25">
      <c r="A571" s="13">
        <v>2.7E-2</v>
      </c>
      <c r="B571" s="13">
        <v>-8.0000000000000002E-3</v>
      </c>
      <c r="C571" s="13">
        <v>-6</v>
      </c>
    </row>
    <row r="572" spans="1:3" x14ac:dyDescent="0.25">
      <c r="A572" s="13">
        <v>2.7099999999999999E-2</v>
      </c>
      <c r="B572" s="13">
        <v>-2.4E-2</v>
      </c>
      <c r="C572" s="13">
        <v>-6.4</v>
      </c>
    </row>
    <row r="573" spans="1:3" x14ac:dyDescent="0.25">
      <c r="A573" s="13">
        <v>2.7199999999999998E-2</v>
      </c>
      <c r="B573" s="13">
        <v>-2.4E-2</v>
      </c>
      <c r="C573" s="13">
        <v>-6.4</v>
      </c>
    </row>
    <row r="574" spans="1:3" x14ac:dyDescent="0.25">
      <c r="A574" s="13">
        <v>2.7300000000000001E-2</v>
      </c>
      <c r="B574" s="13">
        <v>-4.8000000000000001E-2</v>
      </c>
      <c r="C574" s="13">
        <v>-6.8</v>
      </c>
    </row>
    <row r="575" spans="1:3" x14ac:dyDescent="0.25">
      <c r="A575" s="13">
        <v>2.7400000000000001E-2</v>
      </c>
      <c r="B575" s="13">
        <v>-4.8000000000000001E-2</v>
      </c>
      <c r="C575" s="13">
        <v>-6.8</v>
      </c>
    </row>
    <row r="576" spans="1:3" x14ac:dyDescent="0.25">
      <c r="A576" s="13">
        <v>2.75E-2</v>
      </c>
      <c r="B576" s="13">
        <v>-7.1999999999999995E-2</v>
      </c>
      <c r="C576" s="13">
        <v>-7.4</v>
      </c>
    </row>
    <row r="577" spans="1:3" x14ac:dyDescent="0.25">
      <c r="A577" s="13">
        <v>2.76E-2</v>
      </c>
      <c r="B577" s="13">
        <v>-6.4000000000000001E-2</v>
      </c>
      <c r="C577" s="13">
        <v>-7.4</v>
      </c>
    </row>
    <row r="578" spans="1:3" x14ac:dyDescent="0.25">
      <c r="A578" s="13">
        <v>2.7699999999999999E-2</v>
      </c>
      <c r="B578" s="13">
        <v>-8.7900000000000006E-2</v>
      </c>
      <c r="C578" s="13">
        <v>-7.8</v>
      </c>
    </row>
    <row r="579" spans="1:3" x14ac:dyDescent="0.25">
      <c r="A579" s="13">
        <v>2.7799999999999998E-2</v>
      </c>
      <c r="B579" s="13">
        <v>-8.7900000000000006E-2</v>
      </c>
      <c r="C579" s="13">
        <v>-7.8</v>
      </c>
    </row>
    <row r="580" spans="1:3" x14ac:dyDescent="0.25">
      <c r="A580" s="13">
        <v>2.7900000000000001E-2</v>
      </c>
      <c r="B580" s="13">
        <v>-0.112</v>
      </c>
      <c r="C580" s="13">
        <v>-8</v>
      </c>
    </row>
    <row r="581" spans="1:3" x14ac:dyDescent="0.25">
      <c r="A581" s="13">
        <v>2.8000000000000001E-2</v>
      </c>
      <c r="B581" s="13">
        <v>-0.112</v>
      </c>
      <c r="C581" s="13">
        <v>-8</v>
      </c>
    </row>
    <row r="582" spans="1:3" x14ac:dyDescent="0.25">
      <c r="A582" s="13">
        <v>2.81E-2</v>
      </c>
      <c r="B582" s="13">
        <v>-0.128</v>
      </c>
      <c r="C582" s="13">
        <v>-8.4</v>
      </c>
    </row>
    <row r="583" spans="1:3" x14ac:dyDescent="0.25">
      <c r="A583" s="13">
        <v>2.8199999999999999E-2</v>
      </c>
      <c r="B583" s="13">
        <v>-0.128</v>
      </c>
      <c r="C583" s="13">
        <v>-8.1999999999999993</v>
      </c>
    </row>
    <row r="584" spans="1:3" x14ac:dyDescent="0.25">
      <c r="A584" s="13">
        <v>2.8299999999999999E-2</v>
      </c>
      <c r="B584" s="13">
        <v>-0.14399999999999999</v>
      </c>
      <c r="C584" s="13">
        <v>-8.6</v>
      </c>
    </row>
    <row r="585" spans="1:3" x14ac:dyDescent="0.25">
      <c r="A585" s="13">
        <v>2.8400000000000002E-2</v>
      </c>
      <c r="B585" s="13">
        <v>-0.14399999999999999</v>
      </c>
      <c r="C585" s="13">
        <v>-8.4</v>
      </c>
    </row>
    <row r="586" spans="1:3" x14ac:dyDescent="0.25">
      <c r="A586" s="13">
        <v>2.8500000000000001E-2</v>
      </c>
      <c r="B586" s="13">
        <v>-0.16800000000000001</v>
      </c>
      <c r="C586" s="13">
        <v>-8.6</v>
      </c>
    </row>
    <row r="587" spans="1:3" x14ac:dyDescent="0.25">
      <c r="A587" s="13">
        <v>2.86E-2</v>
      </c>
      <c r="B587" s="13">
        <v>-0.16</v>
      </c>
      <c r="C587" s="13">
        <v>-8.6</v>
      </c>
    </row>
    <row r="588" spans="1:3" x14ac:dyDescent="0.25">
      <c r="A588" s="13">
        <v>2.87E-2</v>
      </c>
      <c r="B588" s="13">
        <v>-0.17599999999999999</v>
      </c>
      <c r="C588" s="13">
        <v>-8.6</v>
      </c>
    </row>
    <row r="589" spans="1:3" x14ac:dyDescent="0.25">
      <c r="A589" s="13">
        <v>2.8799999999999999E-2</v>
      </c>
      <c r="B589" s="13">
        <v>-0.184</v>
      </c>
      <c r="C589" s="13">
        <v>-8.6</v>
      </c>
    </row>
    <row r="590" spans="1:3" x14ac:dyDescent="0.25">
      <c r="A590" s="13">
        <v>2.8899999999999999E-2</v>
      </c>
      <c r="B590" s="13">
        <v>-0.2</v>
      </c>
      <c r="C590" s="13">
        <v>-8.8000000000000007</v>
      </c>
    </row>
    <row r="591" spans="1:3" x14ac:dyDescent="0.25">
      <c r="A591" s="13">
        <v>2.9000000000000001E-2</v>
      </c>
      <c r="B591" s="13">
        <v>-0.2</v>
      </c>
      <c r="C591" s="13">
        <v>-8.8000000000000007</v>
      </c>
    </row>
    <row r="592" spans="1:3" x14ac:dyDescent="0.25">
      <c r="A592" s="13">
        <v>2.9100000000000001E-2</v>
      </c>
      <c r="B592" s="13">
        <v>-0.216</v>
      </c>
      <c r="C592" s="13">
        <v>-8.6</v>
      </c>
    </row>
    <row r="593" spans="1:3" x14ac:dyDescent="0.25">
      <c r="A593" s="13">
        <v>2.92E-2</v>
      </c>
      <c r="B593" s="13">
        <v>-0.216</v>
      </c>
      <c r="C593" s="13">
        <v>-8.6</v>
      </c>
    </row>
    <row r="594" spans="1:3" x14ac:dyDescent="0.25">
      <c r="A594" s="13">
        <v>2.93E-2</v>
      </c>
      <c r="B594" s="13">
        <v>-0.224</v>
      </c>
      <c r="C594" s="13">
        <v>-8.6</v>
      </c>
    </row>
    <row r="595" spans="1:3" x14ac:dyDescent="0.25">
      <c r="A595" s="13">
        <v>2.9399999999999999E-2</v>
      </c>
      <c r="B595" s="13">
        <v>-0.224</v>
      </c>
      <c r="C595" s="13">
        <v>-8.6</v>
      </c>
    </row>
    <row r="596" spans="1:3" x14ac:dyDescent="0.25">
      <c r="A596" s="13">
        <v>2.9499999999999998E-2</v>
      </c>
      <c r="B596" s="13">
        <v>-0.248</v>
      </c>
      <c r="C596" s="13">
        <v>-8.6</v>
      </c>
    </row>
    <row r="597" spans="1:3" x14ac:dyDescent="0.25">
      <c r="A597" s="13">
        <v>2.9600000000000001E-2</v>
      </c>
      <c r="B597" s="13">
        <v>-0.24</v>
      </c>
      <c r="C597" s="13">
        <v>-8.6</v>
      </c>
    </row>
    <row r="598" spans="1:3" x14ac:dyDescent="0.25">
      <c r="A598" s="13">
        <v>2.9700000000000001E-2</v>
      </c>
      <c r="B598" s="13">
        <v>-0.248</v>
      </c>
      <c r="C598" s="13">
        <v>-8.6</v>
      </c>
    </row>
    <row r="599" spans="1:3" x14ac:dyDescent="0.25">
      <c r="A599" s="13">
        <v>2.98E-2</v>
      </c>
      <c r="B599" s="13">
        <v>-0.248</v>
      </c>
      <c r="C599" s="13">
        <v>-8.6</v>
      </c>
    </row>
    <row r="600" spans="1:3" x14ac:dyDescent="0.25">
      <c r="A600" s="13">
        <v>2.9899999999999999E-2</v>
      </c>
      <c r="B600" s="13">
        <v>-0.25600000000000001</v>
      </c>
      <c r="C600" s="13">
        <v>-8.4</v>
      </c>
    </row>
    <row r="601" spans="1:3" x14ac:dyDescent="0.25">
      <c r="A601" s="13">
        <v>0.03</v>
      </c>
      <c r="B601" s="13">
        <v>-0.25600000000000001</v>
      </c>
      <c r="C601" s="13">
        <v>-8.6</v>
      </c>
    </row>
    <row r="602" spans="1:3" x14ac:dyDescent="0.25">
      <c r="A602" s="13">
        <v>3.0099999999999998E-2</v>
      </c>
      <c r="B602" s="13">
        <v>-0.26400000000000001</v>
      </c>
      <c r="C602" s="13">
        <v>-8.1999999999999993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602"/>
  <sheetViews>
    <sheetView workbookViewId="0"/>
  </sheetViews>
  <sheetFormatPr defaultRowHeight="15" x14ac:dyDescent="0.25"/>
  <sheetData>
    <row r="1" spans="1:3" x14ac:dyDescent="0.25">
      <c r="A1" t="s">
        <v>48</v>
      </c>
      <c r="B1" t="s">
        <v>47</v>
      </c>
      <c r="C1" t="s">
        <v>46</v>
      </c>
    </row>
    <row r="2" spans="1:3" x14ac:dyDescent="0.25">
      <c r="A2" t="s">
        <v>45</v>
      </c>
      <c r="B2" t="s">
        <v>44</v>
      </c>
      <c r="C2" t="s">
        <v>44</v>
      </c>
    </row>
    <row r="3" spans="1:3" x14ac:dyDescent="0.25">
      <c r="A3" s="13">
        <v>-2.98E-2</v>
      </c>
      <c r="B3" s="13">
        <v>0.128</v>
      </c>
      <c r="C3" s="13">
        <v>6.24</v>
      </c>
    </row>
    <row r="4" spans="1:3" x14ac:dyDescent="0.25">
      <c r="A4" s="13">
        <v>-2.9700000000000001E-2</v>
      </c>
      <c r="B4" s="13">
        <v>0.13600000000000001</v>
      </c>
      <c r="C4" s="13">
        <v>6.32</v>
      </c>
    </row>
    <row r="5" spans="1:3" x14ac:dyDescent="0.25">
      <c r="A5" s="13">
        <v>-2.9600000000000001E-2</v>
      </c>
      <c r="B5" s="13">
        <v>0.13600000000000001</v>
      </c>
      <c r="C5" s="13">
        <v>6.32</v>
      </c>
    </row>
    <row r="6" spans="1:3" x14ac:dyDescent="0.25">
      <c r="A6" s="13">
        <v>-2.9499999999999998E-2</v>
      </c>
      <c r="B6" s="13">
        <v>0.14399999999999999</v>
      </c>
      <c r="C6" s="13">
        <v>6.4</v>
      </c>
    </row>
    <row r="7" spans="1:3" x14ac:dyDescent="0.25">
      <c r="A7" s="13">
        <v>-2.9399999999999999E-2</v>
      </c>
      <c r="B7" s="13">
        <v>0.14399999999999999</v>
      </c>
      <c r="C7" s="13">
        <v>6.4</v>
      </c>
    </row>
    <row r="8" spans="1:3" x14ac:dyDescent="0.25">
      <c r="A8" s="13">
        <v>-2.93E-2</v>
      </c>
      <c r="B8" s="13">
        <v>0.156</v>
      </c>
      <c r="C8" s="13">
        <v>6.32</v>
      </c>
    </row>
    <row r="9" spans="1:3" x14ac:dyDescent="0.25">
      <c r="A9" s="13">
        <v>-2.92E-2</v>
      </c>
      <c r="B9" s="13">
        <v>0.156</v>
      </c>
      <c r="C9" s="13">
        <v>6.32</v>
      </c>
    </row>
    <row r="10" spans="1:3" x14ac:dyDescent="0.25">
      <c r="A10" s="13">
        <v>-2.9100000000000001E-2</v>
      </c>
      <c r="B10" s="13">
        <v>0.16800000000000001</v>
      </c>
      <c r="C10" s="13">
        <v>6.4</v>
      </c>
    </row>
    <row r="11" spans="1:3" x14ac:dyDescent="0.25">
      <c r="A11" s="13">
        <v>-2.9000000000000001E-2</v>
      </c>
      <c r="B11" s="13">
        <v>0.16400000000000001</v>
      </c>
      <c r="C11" s="13">
        <v>6.32</v>
      </c>
    </row>
    <row r="12" spans="1:3" x14ac:dyDescent="0.25">
      <c r="A12" s="13">
        <v>-2.8899999999999999E-2</v>
      </c>
      <c r="B12" s="13">
        <v>0.17199999999999999</v>
      </c>
      <c r="C12" s="13">
        <v>6.24</v>
      </c>
    </row>
    <row r="13" spans="1:3" x14ac:dyDescent="0.25">
      <c r="A13" s="13">
        <v>-2.8799999999999999E-2</v>
      </c>
      <c r="B13" s="13">
        <v>0.17199999999999999</v>
      </c>
      <c r="C13" s="13">
        <v>6.32</v>
      </c>
    </row>
    <row r="14" spans="1:3" x14ac:dyDescent="0.25">
      <c r="A14" s="13">
        <v>-2.87E-2</v>
      </c>
      <c r="B14" s="13">
        <v>0.18</v>
      </c>
      <c r="C14" s="13">
        <v>6.24</v>
      </c>
    </row>
    <row r="15" spans="1:3" x14ac:dyDescent="0.25">
      <c r="A15" s="13">
        <v>-2.86E-2</v>
      </c>
      <c r="B15" s="13">
        <v>0.184</v>
      </c>
      <c r="C15" s="13">
        <v>6.24</v>
      </c>
    </row>
    <row r="16" spans="1:3" x14ac:dyDescent="0.25">
      <c r="A16" s="13">
        <v>-2.8500000000000001E-2</v>
      </c>
      <c r="B16" s="13">
        <v>0.192</v>
      </c>
      <c r="C16" s="13">
        <v>6.16</v>
      </c>
    </row>
    <row r="17" spans="1:3" x14ac:dyDescent="0.25">
      <c r="A17" s="13">
        <v>-2.8400000000000002E-2</v>
      </c>
      <c r="B17" s="13">
        <v>0.188</v>
      </c>
      <c r="C17" s="13">
        <v>6.24</v>
      </c>
    </row>
    <row r="18" spans="1:3" x14ac:dyDescent="0.25">
      <c r="A18" s="13">
        <v>-2.8299999999999999E-2</v>
      </c>
      <c r="B18" s="13">
        <v>0.2</v>
      </c>
      <c r="C18" s="13">
        <v>6.08</v>
      </c>
    </row>
    <row r="19" spans="1:3" x14ac:dyDescent="0.25">
      <c r="A19" s="13">
        <v>-2.8199999999999999E-2</v>
      </c>
      <c r="B19" s="13">
        <v>0.192</v>
      </c>
      <c r="C19" s="13">
        <v>6.08</v>
      </c>
    </row>
    <row r="20" spans="1:3" x14ac:dyDescent="0.25">
      <c r="A20" s="13">
        <v>-2.81E-2</v>
      </c>
      <c r="B20" s="13">
        <v>0.20799999999999999</v>
      </c>
      <c r="C20" s="13">
        <v>5.92</v>
      </c>
    </row>
    <row r="21" spans="1:3" x14ac:dyDescent="0.25">
      <c r="A21" s="13">
        <v>-2.8000000000000001E-2</v>
      </c>
      <c r="B21" s="13">
        <v>0.2</v>
      </c>
      <c r="C21" s="13">
        <v>5.92</v>
      </c>
    </row>
    <row r="22" spans="1:3" x14ac:dyDescent="0.25">
      <c r="A22" s="13">
        <v>-2.7900000000000001E-2</v>
      </c>
      <c r="B22" s="13">
        <v>0.21199999999999999</v>
      </c>
      <c r="C22" s="13">
        <v>5.68</v>
      </c>
    </row>
    <row r="23" spans="1:3" x14ac:dyDescent="0.25">
      <c r="A23" s="13">
        <v>-2.7799999999999998E-2</v>
      </c>
      <c r="B23" s="13">
        <v>0.20399999999999999</v>
      </c>
      <c r="C23" s="13">
        <v>5.68</v>
      </c>
    </row>
    <row r="24" spans="1:3" x14ac:dyDescent="0.25">
      <c r="A24" s="13">
        <v>-2.7699999999999999E-2</v>
      </c>
      <c r="B24" s="13">
        <v>0.21199999999999999</v>
      </c>
      <c r="C24" s="13">
        <v>5.44</v>
      </c>
    </row>
    <row r="25" spans="1:3" x14ac:dyDescent="0.25">
      <c r="A25" s="13">
        <v>-2.76E-2</v>
      </c>
      <c r="B25" s="13">
        <v>0.20799999999999999</v>
      </c>
      <c r="C25" s="13">
        <v>5.52</v>
      </c>
    </row>
    <row r="26" spans="1:3" x14ac:dyDescent="0.25">
      <c r="A26" s="13">
        <v>-2.75E-2</v>
      </c>
      <c r="B26" s="13">
        <v>0.216</v>
      </c>
      <c r="C26" s="13">
        <v>5.2</v>
      </c>
    </row>
    <row r="27" spans="1:3" x14ac:dyDescent="0.25">
      <c r="A27" s="13">
        <v>-2.7400000000000001E-2</v>
      </c>
      <c r="B27" s="13">
        <v>0.216</v>
      </c>
      <c r="C27" s="13">
        <v>5.2</v>
      </c>
    </row>
    <row r="28" spans="1:3" x14ac:dyDescent="0.25">
      <c r="A28" s="13">
        <v>-2.7300000000000001E-2</v>
      </c>
      <c r="B28" s="13">
        <v>0.20799999999999999</v>
      </c>
      <c r="C28" s="13">
        <v>4.88</v>
      </c>
    </row>
    <row r="29" spans="1:3" x14ac:dyDescent="0.25">
      <c r="A29" s="13">
        <v>-2.7199999999999998E-2</v>
      </c>
      <c r="B29" s="13">
        <v>0.216</v>
      </c>
      <c r="C29" s="13">
        <v>4.88</v>
      </c>
    </row>
    <row r="30" spans="1:3" x14ac:dyDescent="0.25">
      <c r="A30" s="13">
        <v>-2.7099999999999999E-2</v>
      </c>
      <c r="B30" s="13">
        <v>0.20799999999999999</v>
      </c>
      <c r="C30" s="13">
        <v>4.5599999999999996</v>
      </c>
    </row>
    <row r="31" spans="1:3" x14ac:dyDescent="0.25">
      <c r="A31" s="13">
        <v>-2.7E-2</v>
      </c>
      <c r="B31" s="13">
        <v>0.21199999999999999</v>
      </c>
      <c r="C31" s="13">
        <v>4.4800000000000004</v>
      </c>
    </row>
    <row r="32" spans="1:3" x14ac:dyDescent="0.25">
      <c r="A32" s="13">
        <v>-2.69E-2</v>
      </c>
      <c r="B32" s="13">
        <v>0.2</v>
      </c>
      <c r="C32" s="13">
        <v>4.16</v>
      </c>
    </row>
    <row r="33" spans="1:3" x14ac:dyDescent="0.25">
      <c r="A33" s="13">
        <v>-2.6800000000000001E-2</v>
      </c>
      <c r="B33" s="13">
        <v>0.19600000000000001</v>
      </c>
      <c r="C33" s="13">
        <v>4.08</v>
      </c>
    </row>
    <row r="34" spans="1:3" x14ac:dyDescent="0.25">
      <c r="A34" s="13">
        <v>-2.6700000000000002E-2</v>
      </c>
      <c r="B34" s="13">
        <v>0.216</v>
      </c>
      <c r="C34" s="13">
        <v>3.76</v>
      </c>
    </row>
    <row r="35" spans="1:3" x14ac:dyDescent="0.25">
      <c r="A35" s="13">
        <v>-2.6599999999999999E-2</v>
      </c>
      <c r="B35" s="13">
        <v>0.20799999999999999</v>
      </c>
      <c r="C35" s="13">
        <v>3.68</v>
      </c>
    </row>
    <row r="36" spans="1:3" x14ac:dyDescent="0.25">
      <c r="A36" s="13">
        <v>-2.6499999999999999E-2</v>
      </c>
      <c r="B36" s="13">
        <v>0.2</v>
      </c>
      <c r="C36" s="13">
        <v>3.28</v>
      </c>
    </row>
    <row r="37" spans="1:3" x14ac:dyDescent="0.25">
      <c r="A37" s="13">
        <v>-2.64E-2</v>
      </c>
      <c r="B37" s="13">
        <v>0.20399999999999999</v>
      </c>
      <c r="C37" s="13">
        <v>3.2</v>
      </c>
    </row>
    <row r="38" spans="1:3" x14ac:dyDescent="0.25">
      <c r="A38" s="13">
        <v>-2.63E-2</v>
      </c>
      <c r="B38" s="13">
        <v>0.2</v>
      </c>
      <c r="C38" s="13">
        <v>2.8</v>
      </c>
    </row>
    <row r="39" spans="1:3" x14ac:dyDescent="0.25">
      <c r="A39" s="13">
        <v>-2.6200000000000001E-2</v>
      </c>
      <c r="B39" s="13">
        <v>0.2</v>
      </c>
      <c r="C39" s="13">
        <v>2.8</v>
      </c>
    </row>
    <row r="40" spans="1:3" x14ac:dyDescent="0.25">
      <c r="A40" s="13">
        <v>-2.6100000000000002E-2</v>
      </c>
      <c r="B40" s="13">
        <v>0.184</v>
      </c>
      <c r="C40" s="13">
        <v>2.3199999999999998</v>
      </c>
    </row>
    <row r="41" spans="1:3" x14ac:dyDescent="0.25">
      <c r="A41" s="13">
        <v>-2.5999999999999999E-2</v>
      </c>
      <c r="B41" s="13">
        <v>0.192</v>
      </c>
      <c r="C41" s="13">
        <v>2.4</v>
      </c>
    </row>
    <row r="42" spans="1:3" x14ac:dyDescent="0.25">
      <c r="A42" s="13">
        <v>-2.5899999999999999E-2</v>
      </c>
      <c r="B42" s="13">
        <v>0.184</v>
      </c>
      <c r="C42" s="13">
        <v>2</v>
      </c>
    </row>
    <row r="43" spans="1:3" x14ac:dyDescent="0.25">
      <c r="A43" s="13">
        <v>-2.58E-2</v>
      </c>
      <c r="B43" s="13">
        <v>0.184</v>
      </c>
      <c r="C43" s="13">
        <v>1.92</v>
      </c>
    </row>
    <row r="44" spans="1:3" x14ac:dyDescent="0.25">
      <c r="A44" s="13">
        <v>-2.5700000000000001E-2</v>
      </c>
      <c r="B44" s="13">
        <v>0.17599999999999999</v>
      </c>
      <c r="C44" s="13">
        <v>1.6</v>
      </c>
    </row>
    <row r="45" spans="1:3" x14ac:dyDescent="0.25">
      <c r="A45" s="13">
        <v>-2.5600000000000001E-2</v>
      </c>
      <c r="B45" s="13">
        <v>0.17199999999999999</v>
      </c>
      <c r="C45" s="13">
        <v>1.52</v>
      </c>
    </row>
    <row r="46" spans="1:3" x14ac:dyDescent="0.25">
      <c r="A46" s="13">
        <v>-2.5499999999999998E-2</v>
      </c>
      <c r="B46" s="13">
        <v>0.16400000000000001</v>
      </c>
      <c r="C46" s="13">
        <v>1.1200000000000001</v>
      </c>
    </row>
    <row r="47" spans="1:3" x14ac:dyDescent="0.25">
      <c r="A47" s="13">
        <v>-2.5399999999999999E-2</v>
      </c>
      <c r="B47" s="13">
        <v>0.16400000000000001</v>
      </c>
      <c r="C47" s="13">
        <v>1.04</v>
      </c>
    </row>
    <row r="48" spans="1:3" x14ac:dyDescent="0.25">
      <c r="A48" s="13">
        <v>-2.53E-2</v>
      </c>
      <c r="B48" s="13">
        <v>0.14799999999999999</v>
      </c>
      <c r="C48" s="13">
        <v>0.56000000000000005</v>
      </c>
    </row>
    <row r="49" spans="1:3" x14ac:dyDescent="0.25">
      <c r="A49" s="13">
        <v>-2.52E-2</v>
      </c>
      <c r="B49" s="13">
        <v>0.156</v>
      </c>
      <c r="C49" s="13">
        <v>0.48</v>
      </c>
    </row>
    <row r="50" spans="1:3" x14ac:dyDescent="0.25">
      <c r="A50" s="13">
        <v>-2.5100000000000001E-2</v>
      </c>
      <c r="B50" s="13">
        <v>0.14000000000000001</v>
      </c>
      <c r="C50" s="13">
        <v>7.9899999999999999E-2</v>
      </c>
    </row>
    <row r="51" spans="1:3" x14ac:dyDescent="0.25">
      <c r="A51" s="13">
        <v>-2.5000000000000001E-2</v>
      </c>
      <c r="B51" s="13">
        <v>0.14399999999999999</v>
      </c>
      <c r="C51" s="13">
        <v>7.9899999999999999E-2</v>
      </c>
    </row>
    <row r="52" spans="1:3" x14ac:dyDescent="0.25">
      <c r="A52" s="13">
        <v>-2.4899999999999999E-2</v>
      </c>
      <c r="B52" s="13">
        <v>0.13200000000000001</v>
      </c>
      <c r="C52" s="13">
        <v>-0.56000000000000005</v>
      </c>
    </row>
    <row r="53" spans="1:3" x14ac:dyDescent="0.25">
      <c r="A53" s="13">
        <v>-2.4799999999999999E-2</v>
      </c>
      <c r="B53" s="13">
        <v>0.13200000000000001</v>
      </c>
      <c r="C53" s="13">
        <v>-0.64</v>
      </c>
    </row>
    <row r="54" spans="1:3" x14ac:dyDescent="0.25">
      <c r="A54" s="13">
        <v>-2.47E-2</v>
      </c>
      <c r="B54" s="13">
        <v>0.12</v>
      </c>
      <c r="C54" s="13">
        <v>-1.04</v>
      </c>
    </row>
    <row r="55" spans="1:3" x14ac:dyDescent="0.25">
      <c r="A55" s="13">
        <v>-2.46E-2</v>
      </c>
      <c r="B55" s="13">
        <v>0.12</v>
      </c>
      <c r="C55" s="13">
        <v>-1.04</v>
      </c>
    </row>
    <row r="56" spans="1:3" x14ac:dyDescent="0.25">
      <c r="A56" s="13">
        <v>-2.4500000000000001E-2</v>
      </c>
      <c r="B56" s="13">
        <v>0.104</v>
      </c>
      <c r="C56" s="13">
        <v>-1.44</v>
      </c>
    </row>
    <row r="57" spans="1:3" x14ac:dyDescent="0.25">
      <c r="A57" s="13">
        <v>-2.4400000000000002E-2</v>
      </c>
      <c r="B57" s="13">
        <v>0.104</v>
      </c>
      <c r="C57" s="13">
        <v>-1.44</v>
      </c>
    </row>
    <row r="58" spans="1:3" x14ac:dyDescent="0.25">
      <c r="A58" s="13">
        <v>-2.4299999999999999E-2</v>
      </c>
      <c r="B58" s="13">
        <v>9.1999999999999998E-2</v>
      </c>
      <c r="C58" s="13">
        <v>-1.84</v>
      </c>
    </row>
    <row r="59" spans="1:3" x14ac:dyDescent="0.25">
      <c r="A59" s="13">
        <v>-2.4199999999999999E-2</v>
      </c>
      <c r="B59" s="13">
        <v>8.7900000000000006E-2</v>
      </c>
      <c r="C59" s="13">
        <v>-1.92</v>
      </c>
    </row>
    <row r="60" spans="1:3" x14ac:dyDescent="0.25">
      <c r="A60" s="13">
        <v>-2.41E-2</v>
      </c>
      <c r="B60" s="13">
        <v>7.5899999999999995E-2</v>
      </c>
      <c r="C60" s="13">
        <v>-2.3199999999999998</v>
      </c>
    </row>
    <row r="61" spans="1:3" x14ac:dyDescent="0.25">
      <c r="A61" s="13">
        <v>-2.4E-2</v>
      </c>
      <c r="B61" s="13">
        <v>7.5899999999999995E-2</v>
      </c>
      <c r="C61" s="13">
        <v>-2.4</v>
      </c>
    </row>
    <row r="62" spans="1:3" x14ac:dyDescent="0.25">
      <c r="A62" s="13">
        <v>-2.3900000000000001E-2</v>
      </c>
      <c r="B62" s="13">
        <v>0.06</v>
      </c>
      <c r="C62" s="13">
        <v>-2.8</v>
      </c>
    </row>
    <row r="63" spans="1:3" x14ac:dyDescent="0.25">
      <c r="A63" s="13">
        <v>-2.3800000000000002E-2</v>
      </c>
      <c r="B63" s="13">
        <v>0.06</v>
      </c>
      <c r="C63" s="13">
        <v>-2.8</v>
      </c>
    </row>
    <row r="64" spans="1:3" x14ac:dyDescent="0.25">
      <c r="A64" s="13">
        <v>-2.3699999999999999E-2</v>
      </c>
      <c r="B64" s="13">
        <v>4.3999999999999997E-2</v>
      </c>
      <c r="C64" s="13">
        <v>-3.12</v>
      </c>
    </row>
    <row r="65" spans="1:3" x14ac:dyDescent="0.25">
      <c r="A65" s="13">
        <v>-2.3599999999999999E-2</v>
      </c>
      <c r="B65" s="13">
        <v>0.06</v>
      </c>
      <c r="C65" s="13">
        <v>-3.2</v>
      </c>
    </row>
    <row r="66" spans="1:3" x14ac:dyDescent="0.25">
      <c r="A66" s="13">
        <v>-2.35E-2</v>
      </c>
      <c r="B66" s="13">
        <v>2.8000000000000001E-2</v>
      </c>
      <c r="C66" s="13">
        <v>-3.6</v>
      </c>
    </row>
    <row r="67" spans="1:3" x14ac:dyDescent="0.25">
      <c r="A67" s="13">
        <v>-2.3400000000000001E-2</v>
      </c>
      <c r="B67" s="13">
        <v>2.8000000000000001E-2</v>
      </c>
      <c r="C67" s="13">
        <v>-3.6</v>
      </c>
    </row>
    <row r="68" spans="1:3" x14ac:dyDescent="0.25">
      <c r="A68" s="13">
        <v>-2.3300000000000001E-2</v>
      </c>
      <c r="B68" s="13">
        <v>8.0000000000000002E-3</v>
      </c>
      <c r="C68" s="13">
        <v>-4</v>
      </c>
    </row>
    <row r="69" spans="1:3" x14ac:dyDescent="0.25">
      <c r="A69" s="13">
        <v>-2.3199999999999998E-2</v>
      </c>
      <c r="B69" s="13">
        <v>1.2E-2</v>
      </c>
      <c r="C69" s="13">
        <v>-4</v>
      </c>
    </row>
    <row r="70" spans="1:3" x14ac:dyDescent="0.25">
      <c r="A70" s="13">
        <v>-2.3099999999999999E-2</v>
      </c>
      <c r="B70" s="13">
        <v>-4.0000000000000001E-3</v>
      </c>
      <c r="C70" s="13">
        <v>-4.4000000000000004</v>
      </c>
    </row>
    <row r="71" spans="1:3" x14ac:dyDescent="0.25">
      <c r="A71" s="13">
        <v>-2.3E-2</v>
      </c>
      <c r="B71" s="13">
        <v>-4.0000000000000001E-3</v>
      </c>
      <c r="C71" s="13">
        <v>-4.4000000000000004</v>
      </c>
    </row>
    <row r="72" spans="1:3" x14ac:dyDescent="0.25">
      <c r="A72" s="13">
        <v>-2.29E-2</v>
      </c>
      <c r="B72" s="13">
        <v>-0.02</v>
      </c>
      <c r="C72" s="13">
        <v>-4.8</v>
      </c>
    </row>
    <row r="73" spans="1:3" x14ac:dyDescent="0.25">
      <c r="A73" s="13">
        <v>-2.2800000000000001E-2</v>
      </c>
      <c r="B73" s="13">
        <v>-0.02</v>
      </c>
      <c r="C73" s="13">
        <v>-4.88</v>
      </c>
    </row>
    <row r="74" spans="1:3" x14ac:dyDescent="0.25">
      <c r="A74" s="13">
        <v>-2.2700000000000001E-2</v>
      </c>
      <c r="B74" s="13">
        <v>-3.5999999999999997E-2</v>
      </c>
      <c r="C74" s="13">
        <v>-5.12</v>
      </c>
    </row>
    <row r="75" spans="1:3" x14ac:dyDescent="0.25">
      <c r="A75" s="13">
        <v>-2.2599999999999999E-2</v>
      </c>
      <c r="B75" s="13">
        <v>-3.5999999999999997E-2</v>
      </c>
      <c r="C75" s="13">
        <v>-5.28</v>
      </c>
    </row>
    <row r="76" spans="1:3" x14ac:dyDescent="0.25">
      <c r="A76" s="13">
        <v>-2.2499999999999999E-2</v>
      </c>
      <c r="B76" s="13">
        <v>-5.1999999999999998E-2</v>
      </c>
      <c r="C76" s="13">
        <v>-5.52</v>
      </c>
    </row>
    <row r="77" spans="1:3" x14ac:dyDescent="0.25">
      <c r="A77" s="13">
        <v>-2.24E-2</v>
      </c>
      <c r="B77" s="13">
        <v>-5.1999999999999998E-2</v>
      </c>
      <c r="C77" s="13">
        <v>-5.52</v>
      </c>
    </row>
    <row r="78" spans="1:3" x14ac:dyDescent="0.25">
      <c r="A78" s="13">
        <v>-2.23E-2</v>
      </c>
      <c r="B78" s="13">
        <v>-7.1999999999999995E-2</v>
      </c>
      <c r="C78" s="13">
        <v>-5.84</v>
      </c>
    </row>
    <row r="79" spans="1:3" x14ac:dyDescent="0.25">
      <c r="A79" s="13">
        <v>-2.2200000000000001E-2</v>
      </c>
      <c r="B79" s="13">
        <v>-6.8000000000000005E-2</v>
      </c>
      <c r="C79" s="13">
        <v>-5.84</v>
      </c>
    </row>
    <row r="80" spans="1:3" x14ac:dyDescent="0.25">
      <c r="A80" s="13">
        <v>-2.2100000000000002E-2</v>
      </c>
      <c r="B80" s="13">
        <v>-8.4000000000000005E-2</v>
      </c>
      <c r="C80" s="13">
        <v>-6</v>
      </c>
    </row>
    <row r="81" spans="1:3" x14ac:dyDescent="0.25">
      <c r="A81" s="13">
        <v>-2.1999999999999999E-2</v>
      </c>
      <c r="B81" s="13">
        <v>-8.4000000000000005E-2</v>
      </c>
      <c r="C81" s="13">
        <v>-6</v>
      </c>
    </row>
    <row r="82" spans="1:3" x14ac:dyDescent="0.25">
      <c r="A82" s="13">
        <v>-2.1899999999999999E-2</v>
      </c>
      <c r="B82" s="13">
        <v>-0.1</v>
      </c>
      <c r="C82" s="13">
        <v>-6.24</v>
      </c>
    </row>
    <row r="83" spans="1:3" x14ac:dyDescent="0.25">
      <c r="A83" s="13">
        <v>-2.18E-2</v>
      </c>
      <c r="B83" s="13">
        <v>-7.9899999999999999E-2</v>
      </c>
      <c r="C83" s="13">
        <v>-6.24</v>
      </c>
    </row>
    <row r="84" spans="1:3" x14ac:dyDescent="0.25">
      <c r="A84" s="13">
        <v>-2.1700000000000001E-2</v>
      </c>
      <c r="B84" s="13">
        <v>-0.11600000000000001</v>
      </c>
      <c r="C84" s="13">
        <v>-6.32</v>
      </c>
    </row>
    <row r="85" spans="1:3" x14ac:dyDescent="0.25">
      <c r="A85" s="13">
        <v>-2.1600000000000001E-2</v>
      </c>
      <c r="B85" s="13">
        <v>-0.12</v>
      </c>
      <c r="C85" s="13">
        <v>-6.32</v>
      </c>
    </row>
    <row r="86" spans="1:3" x14ac:dyDescent="0.25">
      <c r="A86" s="13">
        <v>-2.1499999999999998E-2</v>
      </c>
      <c r="B86" s="13">
        <v>-0.13200000000000001</v>
      </c>
      <c r="C86" s="13">
        <v>-6.48</v>
      </c>
    </row>
    <row r="87" spans="1:3" x14ac:dyDescent="0.25">
      <c r="A87" s="13">
        <v>-2.1399999999999999E-2</v>
      </c>
      <c r="B87" s="13">
        <v>-0.128</v>
      </c>
      <c r="C87" s="13">
        <v>-6.4</v>
      </c>
    </row>
    <row r="88" spans="1:3" x14ac:dyDescent="0.25">
      <c r="A88" s="13">
        <v>-2.1299999999999999E-2</v>
      </c>
      <c r="B88" s="13">
        <v>-0.14399999999999999</v>
      </c>
      <c r="C88" s="13">
        <v>-6.48</v>
      </c>
    </row>
    <row r="89" spans="1:3" x14ac:dyDescent="0.25">
      <c r="A89" s="13">
        <v>-2.12E-2</v>
      </c>
      <c r="B89" s="13">
        <v>-0.14399999999999999</v>
      </c>
      <c r="C89" s="13">
        <v>-6.48</v>
      </c>
    </row>
    <row r="90" spans="1:3" x14ac:dyDescent="0.25">
      <c r="A90" s="13">
        <v>-2.1100000000000001E-2</v>
      </c>
      <c r="B90" s="13">
        <v>-0.152</v>
      </c>
      <c r="C90" s="13">
        <v>-6.48</v>
      </c>
    </row>
    <row r="91" spans="1:3" x14ac:dyDescent="0.25">
      <c r="A91" s="13">
        <v>-2.1000000000000001E-2</v>
      </c>
      <c r="B91" s="13">
        <v>-0.152</v>
      </c>
      <c r="C91" s="13">
        <v>-6.48</v>
      </c>
    </row>
    <row r="92" spans="1:3" x14ac:dyDescent="0.25">
      <c r="A92" s="13">
        <v>-2.0899999999999998E-2</v>
      </c>
      <c r="B92" s="13">
        <v>-0.16</v>
      </c>
      <c r="C92" s="13">
        <v>-6.4</v>
      </c>
    </row>
    <row r="93" spans="1:3" x14ac:dyDescent="0.25">
      <c r="A93" s="13">
        <v>-2.0799999999999999E-2</v>
      </c>
      <c r="B93" s="13">
        <v>-0.16</v>
      </c>
      <c r="C93" s="13">
        <v>-6.48</v>
      </c>
    </row>
    <row r="94" spans="1:3" x14ac:dyDescent="0.25">
      <c r="A94" s="13">
        <v>-2.07E-2</v>
      </c>
      <c r="B94" s="13">
        <v>-0.17199999999999999</v>
      </c>
      <c r="C94" s="13">
        <v>-6.32</v>
      </c>
    </row>
    <row r="95" spans="1:3" x14ac:dyDescent="0.25">
      <c r="A95" s="13">
        <v>-2.06E-2</v>
      </c>
      <c r="B95" s="13">
        <v>-0.16800000000000001</v>
      </c>
      <c r="C95" s="13">
        <v>-6.32</v>
      </c>
    </row>
    <row r="96" spans="1:3" x14ac:dyDescent="0.25">
      <c r="A96" s="13">
        <v>-2.0500000000000001E-2</v>
      </c>
      <c r="B96" s="13">
        <v>-0.18</v>
      </c>
      <c r="C96" s="13">
        <v>-6.24</v>
      </c>
    </row>
    <row r="97" spans="1:3" x14ac:dyDescent="0.25">
      <c r="A97" s="13">
        <v>-2.0400000000000001E-2</v>
      </c>
      <c r="B97" s="13">
        <v>-0.184</v>
      </c>
      <c r="C97" s="13">
        <v>-6.24</v>
      </c>
    </row>
    <row r="98" spans="1:3" x14ac:dyDescent="0.25">
      <c r="A98" s="13">
        <v>-2.0299999999999999E-2</v>
      </c>
      <c r="B98" s="13">
        <v>-0.17199999999999999</v>
      </c>
      <c r="C98" s="13">
        <v>-6.08</v>
      </c>
    </row>
    <row r="99" spans="1:3" x14ac:dyDescent="0.25">
      <c r="A99" s="13">
        <v>-2.0199999999999999E-2</v>
      </c>
      <c r="B99" s="13">
        <v>-0.184</v>
      </c>
      <c r="C99" s="13">
        <v>-6.08</v>
      </c>
    </row>
    <row r="100" spans="1:3" x14ac:dyDescent="0.25">
      <c r="A100" s="13">
        <v>-2.01E-2</v>
      </c>
      <c r="B100" s="13">
        <v>-0.19600000000000001</v>
      </c>
      <c r="C100" s="13">
        <v>-6</v>
      </c>
    </row>
    <row r="101" spans="1:3" x14ac:dyDescent="0.25">
      <c r="A101" s="13">
        <v>-0.02</v>
      </c>
      <c r="B101" s="13">
        <v>-0.188</v>
      </c>
      <c r="C101" s="13">
        <v>-6</v>
      </c>
    </row>
    <row r="102" spans="1:3" x14ac:dyDescent="0.25">
      <c r="A102" s="13">
        <v>-1.9900000000000001E-2</v>
      </c>
      <c r="B102" s="13">
        <v>-0.2</v>
      </c>
      <c r="C102" s="13">
        <v>-5.84</v>
      </c>
    </row>
    <row r="103" spans="1:3" x14ac:dyDescent="0.25">
      <c r="A103" s="13">
        <v>-1.9800000000000002E-2</v>
      </c>
      <c r="B103" s="13">
        <v>-0.19600000000000001</v>
      </c>
      <c r="C103" s="13">
        <v>-5.84</v>
      </c>
    </row>
    <row r="104" spans="1:3" x14ac:dyDescent="0.25">
      <c r="A104" s="13">
        <v>-1.9699999999999999E-2</v>
      </c>
      <c r="B104" s="13">
        <v>-0.21199999999999999</v>
      </c>
      <c r="C104" s="13">
        <v>-5.68</v>
      </c>
    </row>
    <row r="105" spans="1:3" x14ac:dyDescent="0.25">
      <c r="A105" s="13">
        <v>-1.9599999999999999E-2</v>
      </c>
      <c r="B105" s="13">
        <v>-0.2</v>
      </c>
      <c r="C105" s="13">
        <v>-5.6</v>
      </c>
    </row>
    <row r="106" spans="1:3" x14ac:dyDescent="0.25">
      <c r="A106" s="13">
        <v>-1.95E-2</v>
      </c>
      <c r="B106" s="13">
        <v>-0.20399999999999999</v>
      </c>
      <c r="C106" s="13">
        <v>-5.36</v>
      </c>
    </row>
    <row r="107" spans="1:3" x14ac:dyDescent="0.25">
      <c r="A107" s="13">
        <v>-1.9400000000000001E-2</v>
      </c>
      <c r="B107" s="13">
        <v>-0.2</v>
      </c>
      <c r="C107" s="13">
        <v>-5.36</v>
      </c>
    </row>
    <row r="108" spans="1:3" x14ac:dyDescent="0.25">
      <c r="A108" s="13">
        <v>-1.9300000000000001E-2</v>
      </c>
      <c r="B108" s="13">
        <v>-0.20799999999999999</v>
      </c>
      <c r="C108" s="13">
        <v>-5.12</v>
      </c>
    </row>
    <row r="109" spans="1:3" x14ac:dyDescent="0.25">
      <c r="A109" s="13">
        <v>-1.9199999999999998E-2</v>
      </c>
      <c r="B109" s="13">
        <v>-0.20399999999999999</v>
      </c>
      <c r="C109" s="13">
        <v>-5.12</v>
      </c>
    </row>
    <row r="110" spans="1:3" x14ac:dyDescent="0.25">
      <c r="A110" s="13">
        <v>-1.9099999999999999E-2</v>
      </c>
      <c r="B110" s="13">
        <v>-0.21199999999999999</v>
      </c>
      <c r="C110" s="13">
        <v>-4.88</v>
      </c>
    </row>
    <row r="111" spans="1:3" x14ac:dyDescent="0.25">
      <c r="A111" s="13">
        <v>-1.9E-2</v>
      </c>
      <c r="B111" s="13">
        <v>-0.20399999999999999</v>
      </c>
      <c r="C111" s="13">
        <v>-4.88</v>
      </c>
    </row>
    <row r="112" spans="1:3" x14ac:dyDescent="0.25">
      <c r="A112" s="13">
        <v>-1.89E-2</v>
      </c>
      <c r="B112" s="13">
        <v>-0.20799999999999999</v>
      </c>
      <c r="C112" s="13">
        <v>-4.6399999999999997</v>
      </c>
    </row>
    <row r="113" spans="1:3" x14ac:dyDescent="0.25">
      <c r="A113" s="13">
        <v>-1.8800000000000001E-2</v>
      </c>
      <c r="B113" s="13">
        <v>-0.20799999999999999</v>
      </c>
      <c r="C113" s="13">
        <v>-4.6399999999999997</v>
      </c>
    </row>
    <row r="114" spans="1:3" x14ac:dyDescent="0.25">
      <c r="A114" s="13">
        <v>-1.8700000000000001E-2</v>
      </c>
      <c r="B114" s="13">
        <v>-0.20399999999999999</v>
      </c>
      <c r="C114" s="13">
        <v>-4.24</v>
      </c>
    </row>
    <row r="115" spans="1:3" x14ac:dyDescent="0.25">
      <c r="A115" s="13">
        <v>-1.8599999999999998E-2</v>
      </c>
      <c r="B115" s="13">
        <v>-0.2</v>
      </c>
      <c r="C115" s="13">
        <v>-4.24</v>
      </c>
    </row>
    <row r="116" spans="1:3" x14ac:dyDescent="0.25">
      <c r="A116" s="13">
        <v>-1.8499999999999999E-2</v>
      </c>
      <c r="B116" s="13">
        <v>-0.20399999999999999</v>
      </c>
      <c r="C116" s="13">
        <v>-3.84</v>
      </c>
    </row>
    <row r="117" spans="1:3" x14ac:dyDescent="0.25">
      <c r="A117" s="13">
        <v>-1.84E-2</v>
      </c>
      <c r="B117" s="13">
        <v>-0.20399999999999999</v>
      </c>
      <c r="C117" s="13">
        <v>-3.84</v>
      </c>
    </row>
    <row r="118" spans="1:3" x14ac:dyDescent="0.25">
      <c r="A118" s="13">
        <v>-1.83E-2</v>
      </c>
      <c r="B118" s="13">
        <v>-0.19600000000000001</v>
      </c>
      <c r="C118" s="13">
        <v>-3.44</v>
      </c>
    </row>
    <row r="119" spans="1:3" x14ac:dyDescent="0.25">
      <c r="A119" s="13">
        <v>-1.8200000000000001E-2</v>
      </c>
      <c r="B119" s="13">
        <v>-0.19600000000000001</v>
      </c>
      <c r="C119" s="13">
        <v>-3.36</v>
      </c>
    </row>
    <row r="120" spans="1:3" x14ac:dyDescent="0.25">
      <c r="A120" s="13">
        <v>-1.8100000000000002E-2</v>
      </c>
      <c r="B120" s="13">
        <v>-0.20399999999999999</v>
      </c>
      <c r="C120" s="13">
        <v>-2.96</v>
      </c>
    </row>
    <row r="121" spans="1:3" x14ac:dyDescent="0.25">
      <c r="A121" s="13">
        <v>-1.7999999999999999E-2</v>
      </c>
      <c r="B121" s="13">
        <v>-0.18</v>
      </c>
      <c r="C121" s="13">
        <v>-2.96</v>
      </c>
    </row>
    <row r="122" spans="1:3" x14ac:dyDescent="0.25">
      <c r="A122" s="13">
        <v>-1.7899999999999999E-2</v>
      </c>
      <c r="B122" s="13">
        <v>-0.19600000000000001</v>
      </c>
      <c r="C122" s="13">
        <v>-2.56</v>
      </c>
    </row>
    <row r="123" spans="1:3" x14ac:dyDescent="0.25">
      <c r="A123" s="13">
        <v>-1.78E-2</v>
      </c>
      <c r="B123" s="13">
        <v>-0.188</v>
      </c>
      <c r="C123" s="13">
        <v>-2.48</v>
      </c>
    </row>
    <row r="124" spans="1:3" x14ac:dyDescent="0.25">
      <c r="A124" s="13">
        <v>-1.77E-2</v>
      </c>
      <c r="B124" s="13">
        <v>-0.18</v>
      </c>
      <c r="C124" s="13">
        <v>-2.16</v>
      </c>
    </row>
    <row r="125" spans="1:3" x14ac:dyDescent="0.25">
      <c r="A125" s="13">
        <v>-1.7600000000000001E-2</v>
      </c>
      <c r="B125" s="13">
        <v>-0.184</v>
      </c>
      <c r="C125" s="13">
        <v>-2.08</v>
      </c>
    </row>
    <row r="126" spans="1:3" x14ac:dyDescent="0.25">
      <c r="A126" s="13">
        <v>-1.7500000000000002E-2</v>
      </c>
      <c r="B126" s="13">
        <v>-0.17199999999999999</v>
      </c>
      <c r="C126" s="13">
        <v>-1.68</v>
      </c>
    </row>
    <row r="127" spans="1:3" x14ac:dyDescent="0.25">
      <c r="A127" s="13">
        <v>-1.7399999999999999E-2</v>
      </c>
      <c r="B127" s="13">
        <v>-0.17199999999999999</v>
      </c>
      <c r="C127" s="13">
        <v>-1.6</v>
      </c>
    </row>
    <row r="128" spans="1:3" x14ac:dyDescent="0.25">
      <c r="A128" s="13">
        <v>-1.7299999999999999E-2</v>
      </c>
      <c r="B128" s="13">
        <v>-0.156</v>
      </c>
      <c r="C128" s="13">
        <v>-1.28</v>
      </c>
    </row>
    <row r="129" spans="1:3" x14ac:dyDescent="0.25">
      <c r="A129" s="13">
        <v>-1.72E-2</v>
      </c>
      <c r="B129" s="13">
        <v>-0.16</v>
      </c>
      <c r="C129" s="13">
        <v>-1.2</v>
      </c>
    </row>
    <row r="130" spans="1:3" x14ac:dyDescent="0.25">
      <c r="A130" s="13">
        <v>-1.7100000000000001E-2</v>
      </c>
      <c r="B130" s="13">
        <v>-0.152</v>
      </c>
      <c r="C130" s="13">
        <v>-0.8</v>
      </c>
    </row>
    <row r="131" spans="1:3" x14ac:dyDescent="0.25">
      <c r="A131" s="13">
        <v>-1.7000000000000001E-2</v>
      </c>
      <c r="B131" s="13">
        <v>-0.152</v>
      </c>
      <c r="C131" s="13">
        <v>-0.8</v>
      </c>
    </row>
    <row r="132" spans="1:3" x14ac:dyDescent="0.25">
      <c r="A132" s="13">
        <v>-1.6899999999999998E-2</v>
      </c>
      <c r="B132" s="13">
        <v>-0.14399999999999999</v>
      </c>
      <c r="C132" s="13">
        <v>-0.32</v>
      </c>
    </row>
    <row r="133" spans="1:3" x14ac:dyDescent="0.25">
      <c r="A133" s="13">
        <v>-1.6799999999999999E-2</v>
      </c>
      <c r="B133" s="13">
        <v>-0.14399999999999999</v>
      </c>
      <c r="C133" s="13">
        <v>-0.32</v>
      </c>
    </row>
    <row r="134" spans="1:3" x14ac:dyDescent="0.25">
      <c r="A134" s="13">
        <v>-1.67E-2</v>
      </c>
      <c r="B134" s="13">
        <v>-0.128</v>
      </c>
      <c r="C134" s="13">
        <v>0.24</v>
      </c>
    </row>
    <row r="135" spans="1:3" x14ac:dyDescent="0.25">
      <c r="A135" s="13">
        <v>-1.66E-2</v>
      </c>
      <c r="B135" s="13">
        <v>-0.128</v>
      </c>
      <c r="C135" s="13">
        <v>0.32</v>
      </c>
    </row>
    <row r="136" spans="1:3" x14ac:dyDescent="0.25">
      <c r="A136" s="13">
        <v>-1.6500000000000001E-2</v>
      </c>
      <c r="B136" s="13">
        <v>-0.12</v>
      </c>
      <c r="C136" s="13">
        <v>0.8</v>
      </c>
    </row>
    <row r="137" spans="1:3" x14ac:dyDescent="0.25">
      <c r="A137" s="13">
        <v>-1.6400000000000001E-2</v>
      </c>
      <c r="B137" s="13">
        <v>-0.11600000000000001</v>
      </c>
      <c r="C137" s="13">
        <v>0.8</v>
      </c>
    </row>
    <row r="138" spans="1:3" x14ac:dyDescent="0.25">
      <c r="A138" s="13">
        <v>-1.6299999999999999E-2</v>
      </c>
      <c r="B138" s="13">
        <v>-0.108</v>
      </c>
      <c r="C138" s="13">
        <v>1.2</v>
      </c>
    </row>
    <row r="139" spans="1:3" x14ac:dyDescent="0.25">
      <c r="A139" s="13">
        <v>-1.6199999999999999E-2</v>
      </c>
      <c r="B139" s="13">
        <v>-0.104</v>
      </c>
      <c r="C139" s="13">
        <v>1.2</v>
      </c>
    </row>
    <row r="140" spans="1:3" x14ac:dyDescent="0.25">
      <c r="A140" s="13">
        <v>-1.61E-2</v>
      </c>
      <c r="B140" s="13">
        <v>-9.1999999999999998E-2</v>
      </c>
      <c r="C140" s="13">
        <v>1.6</v>
      </c>
    </row>
    <row r="141" spans="1:3" x14ac:dyDescent="0.25">
      <c r="A141" s="13">
        <v>-1.6E-2</v>
      </c>
      <c r="B141" s="13">
        <v>-9.1999999999999998E-2</v>
      </c>
      <c r="C141" s="13">
        <v>1.68</v>
      </c>
    </row>
    <row r="142" spans="1:3" x14ac:dyDescent="0.25">
      <c r="A142" s="13">
        <v>-1.5900000000000001E-2</v>
      </c>
      <c r="B142" s="13">
        <v>-7.9899999999999999E-2</v>
      </c>
      <c r="C142" s="13">
        <v>2</v>
      </c>
    </row>
    <row r="143" spans="1:3" x14ac:dyDescent="0.25">
      <c r="A143" s="13">
        <v>-1.5800000000000002E-2</v>
      </c>
      <c r="B143" s="13">
        <v>-7.1999999999999995E-2</v>
      </c>
      <c r="C143" s="13">
        <v>2</v>
      </c>
    </row>
    <row r="144" spans="1:3" x14ac:dyDescent="0.25">
      <c r="A144" s="13">
        <v>-1.5699999999999999E-2</v>
      </c>
      <c r="B144" s="13">
        <v>-5.6000000000000001E-2</v>
      </c>
      <c r="C144" s="13">
        <v>2.4</v>
      </c>
    </row>
    <row r="145" spans="1:3" x14ac:dyDescent="0.25">
      <c r="A145" s="13">
        <v>-1.5599999999999999E-2</v>
      </c>
      <c r="B145" s="13">
        <v>-0.06</v>
      </c>
      <c r="C145" s="13">
        <v>2.4</v>
      </c>
    </row>
    <row r="146" spans="1:3" x14ac:dyDescent="0.25">
      <c r="A146" s="13">
        <v>-1.55E-2</v>
      </c>
      <c r="B146" s="13">
        <v>-0.04</v>
      </c>
      <c r="C146" s="13">
        <v>2.8</v>
      </c>
    </row>
    <row r="147" spans="1:3" x14ac:dyDescent="0.25">
      <c r="A147" s="13">
        <v>-1.54E-2</v>
      </c>
      <c r="B147" s="13">
        <v>-4.8000000000000001E-2</v>
      </c>
      <c r="C147" s="13">
        <v>2.88</v>
      </c>
    </row>
    <row r="148" spans="1:3" x14ac:dyDescent="0.25">
      <c r="A148" s="13">
        <v>-1.5299999999999999E-2</v>
      </c>
      <c r="B148" s="13">
        <v>-2.8000000000000001E-2</v>
      </c>
      <c r="C148" s="13">
        <v>3.12</v>
      </c>
    </row>
    <row r="149" spans="1:3" x14ac:dyDescent="0.25">
      <c r="A149" s="13">
        <v>-1.52E-2</v>
      </c>
      <c r="B149" s="13">
        <v>-3.2000000000000001E-2</v>
      </c>
      <c r="C149" s="13">
        <v>3.2</v>
      </c>
    </row>
    <row r="150" spans="1:3" x14ac:dyDescent="0.25">
      <c r="A150" s="13">
        <v>-1.5100000000000001E-2</v>
      </c>
      <c r="B150" s="13">
        <v>0</v>
      </c>
      <c r="C150" s="13">
        <v>3.52</v>
      </c>
    </row>
    <row r="151" spans="1:3" x14ac:dyDescent="0.25">
      <c r="A151" s="13">
        <v>-1.4999999999999999E-2</v>
      </c>
      <c r="B151" s="13">
        <v>-1.6E-2</v>
      </c>
      <c r="C151" s="13">
        <v>3.6</v>
      </c>
    </row>
    <row r="152" spans="1:3" x14ac:dyDescent="0.25">
      <c r="A152" s="13">
        <v>-1.49E-2</v>
      </c>
      <c r="B152" s="13">
        <v>-4.0000000000000001E-3</v>
      </c>
      <c r="C152" s="13">
        <v>3.92</v>
      </c>
    </row>
    <row r="153" spans="1:3" x14ac:dyDescent="0.25">
      <c r="A153" s="13">
        <v>-1.4800000000000001E-2</v>
      </c>
      <c r="B153" s="13">
        <v>0</v>
      </c>
      <c r="C153" s="13">
        <v>3.92</v>
      </c>
    </row>
    <row r="154" spans="1:3" x14ac:dyDescent="0.25">
      <c r="A154" s="13">
        <v>-1.47E-2</v>
      </c>
      <c r="B154" s="13">
        <v>1.2E-2</v>
      </c>
      <c r="C154" s="13">
        <v>4.24</v>
      </c>
    </row>
    <row r="155" spans="1:3" x14ac:dyDescent="0.25">
      <c r="A155" s="13">
        <v>-1.46E-2</v>
      </c>
      <c r="B155" s="13">
        <v>1.6E-2</v>
      </c>
      <c r="C155" s="13">
        <v>4.24</v>
      </c>
    </row>
    <row r="156" spans="1:3" x14ac:dyDescent="0.25">
      <c r="A156" s="13">
        <v>-1.4500000000000001E-2</v>
      </c>
      <c r="B156" s="13">
        <v>2.8000000000000001E-2</v>
      </c>
      <c r="C156" s="13">
        <v>4.5599999999999996</v>
      </c>
    </row>
    <row r="157" spans="1:3" x14ac:dyDescent="0.25">
      <c r="A157" s="13">
        <v>-1.44E-2</v>
      </c>
      <c r="B157" s="13">
        <v>2.4E-2</v>
      </c>
      <c r="C157" s="13">
        <v>4.6399999999999997</v>
      </c>
    </row>
    <row r="158" spans="1:3" x14ac:dyDescent="0.25">
      <c r="A158" s="13">
        <v>-1.43E-2</v>
      </c>
      <c r="B158" s="13">
        <v>4.3999999999999997E-2</v>
      </c>
      <c r="C158" s="13">
        <v>4.88</v>
      </c>
    </row>
    <row r="159" spans="1:3" x14ac:dyDescent="0.25">
      <c r="A159" s="13">
        <v>-1.4200000000000001E-2</v>
      </c>
      <c r="B159" s="13">
        <v>4.3999999999999997E-2</v>
      </c>
      <c r="C159" s="13">
        <v>5.04</v>
      </c>
    </row>
    <row r="160" spans="1:3" x14ac:dyDescent="0.25">
      <c r="A160" s="13">
        <v>-1.41E-2</v>
      </c>
      <c r="B160" s="13">
        <v>0.06</v>
      </c>
      <c r="C160" s="13">
        <v>5.28</v>
      </c>
    </row>
    <row r="161" spans="1:3" x14ac:dyDescent="0.25">
      <c r="A161" s="13">
        <v>-1.4E-2</v>
      </c>
      <c r="B161" s="13">
        <v>0.104</v>
      </c>
      <c r="C161" s="13">
        <v>5.28</v>
      </c>
    </row>
    <row r="162" spans="1:3" x14ac:dyDescent="0.25">
      <c r="A162" s="13">
        <v>-1.3899999999999999E-2</v>
      </c>
      <c r="B162" s="13">
        <v>0.06</v>
      </c>
      <c r="C162" s="13">
        <v>5.52</v>
      </c>
    </row>
    <row r="163" spans="1:3" x14ac:dyDescent="0.25">
      <c r="A163" s="13">
        <v>-1.38E-2</v>
      </c>
      <c r="B163" s="13">
        <v>7.5899999999999995E-2</v>
      </c>
      <c r="C163" s="13">
        <v>5.52</v>
      </c>
    </row>
    <row r="164" spans="1:3" x14ac:dyDescent="0.25">
      <c r="A164" s="13">
        <v>-1.37E-2</v>
      </c>
      <c r="B164" s="13">
        <v>9.1999999999999998E-2</v>
      </c>
      <c r="C164" s="13">
        <v>5.68</v>
      </c>
    </row>
    <row r="165" spans="1:3" x14ac:dyDescent="0.25">
      <c r="A165" s="13">
        <v>-1.3599999999999999E-2</v>
      </c>
      <c r="B165" s="13">
        <v>8.7900000000000006E-2</v>
      </c>
      <c r="C165" s="13">
        <v>5.68</v>
      </c>
    </row>
    <row r="166" spans="1:3" x14ac:dyDescent="0.25">
      <c r="A166" s="13">
        <v>-1.35E-2</v>
      </c>
      <c r="B166" s="13">
        <v>0.104</v>
      </c>
      <c r="C166" s="13">
        <v>5.92</v>
      </c>
    </row>
    <row r="167" spans="1:3" x14ac:dyDescent="0.25">
      <c r="A167" s="13">
        <v>-1.34E-2</v>
      </c>
      <c r="B167" s="13">
        <v>0.104</v>
      </c>
      <c r="C167" s="13">
        <v>5.92</v>
      </c>
    </row>
    <row r="168" spans="1:3" x14ac:dyDescent="0.25">
      <c r="A168" s="13">
        <v>-1.3299999999999999E-2</v>
      </c>
      <c r="B168" s="13">
        <v>0.11600000000000001</v>
      </c>
      <c r="C168" s="13">
        <v>6.08</v>
      </c>
    </row>
    <row r="169" spans="1:3" x14ac:dyDescent="0.25">
      <c r="A169" s="13">
        <v>-1.32E-2</v>
      </c>
      <c r="B169" s="13">
        <v>0.108</v>
      </c>
      <c r="C169" s="13">
        <v>6.08</v>
      </c>
    </row>
    <row r="170" spans="1:3" x14ac:dyDescent="0.25">
      <c r="A170" s="13">
        <v>-1.3100000000000001E-2</v>
      </c>
      <c r="B170" s="13">
        <v>0.13200000000000001</v>
      </c>
      <c r="C170" s="13">
        <v>6.24</v>
      </c>
    </row>
    <row r="171" spans="1:3" x14ac:dyDescent="0.25">
      <c r="A171" s="13">
        <v>-1.2999999999999999E-2</v>
      </c>
      <c r="B171" s="13">
        <v>0.13200000000000001</v>
      </c>
      <c r="C171" s="13">
        <v>6.24</v>
      </c>
    </row>
    <row r="172" spans="1:3" x14ac:dyDescent="0.25">
      <c r="A172" s="13">
        <v>-1.29E-2</v>
      </c>
      <c r="B172" s="13">
        <v>0.13600000000000001</v>
      </c>
      <c r="C172" s="13">
        <v>6.32</v>
      </c>
    </row>
    <row r="173" spans="1:3" x14ac:dyDescent="0.25">
      <c r="A173" s="13">
        <v>-1.2800000000000001E-2</v>
      </c>
      <c r="B173" s="13">
        <v>0.11600000000000001</v>
      </c>
      <c r="C173" s="13">
        <v>6.32</v>
      </c>
    </row>
    <row r="174" spans="1:3" x14ac:dyDescent="0.25">
      <c r="A174" s="13">
        <v>-1.2699999999999999E-2</v>
      </c>
      <c r="B174" s="13">
        <v>0.152</v>
      </c>
      <c r="C174" s="13">
        <v>6.32</v>
      </c>
    </row>
    <row r="175" spans="1:3" x14ac:dyDescent="0.25">
      <c r="A175" s="13">
        <v>-1.26E-2</v>
      </c>
      <c r="B175" s="13">
        <v>0.152</v>
      </c>
      <c r="C175" s="13">
        <v>6.32</v>
      </c>
    </row>
    <row r="176" spans="1:3" x14ac:dyDescent="0.25">
      <c r="A176" s="13">
        <v>-1.2500000000000001E-2</v>
      </c>
      <c r="B176" s="13">
        <v>0.16400000000000001</v>
      </c>
      <c r="C176" s="13">
        <v>6.32</v>
      </c>
    </row>
    <row r="177" spans="1:3" x14ac:dyDescent="0.25">
      <c r="A177" s="13">
        <v>-1.24E-2</v>
      </c>
      <c r="B177" s="13">
        <v>0.16</v>
      </c>
      <c r="C177" s="13">
        <v>6.32</v>
      </c>
    </row>
    <row r="178" spans="1:3" x14ac:dyDescent="0.25">
      <c r="A178" s="13">
        <v>-1.23E-2</v>
      </c>
      <c r="B178" s="13">
        <v>0.16800000000000001</v>
      </c>
      <c r="C178" s="13">
        <v>6.24</v>
      </c>
    </row>
    <row r="179" spans="1:3" x14ac:dyDescent="0.25">
      <c r="A179" s="13">
        <v>-1.2200000000000001E-2</v>
      </c>
      <c r="B179" s="13">
        <v>0.16800000000000001</v>
      </c>
      <c r="C179" s="13">
        <v>6.32</v>
      </c>
    </row>
    <row r="180" spans="1:3" x14ac:dyDescent="0.25">
      <c r="A180" s="13">
        <v>-1.21E-2</v>
      </c>
      <c r="B180" s="13">
        <v>0.18</v>
      </c>
      <c r="C180" s="13">
        <v>6.24</v>
      </c>
    </row>
    <row r="181" spans="1:3" x14ac:dyDescent="0.25">
      <c r="A181" s="13">
        <v>-1.2E-2</v>
      </c>
      <c r="B181" s="13">
        <v>0.18</v>
      </c>
      <c r="C181" s="13">
        <v>6.24</v>
      </c>
    </row>
    <row r="182" spans="1:3" x14ac:dyDescent="0.25">
      <c r="A182" s="13">
        <v>-1.1900000000000001E-2</v>
      </c>
      <c r="B182" s="13">
        <v>0.188</v>
      </c>
      <c r="C182" s="13">
        <v>6.16</v>
      </c>
    </row>
    <row r="183" spans="1:3" x14ac:dyDescent="0.25">
      <c r="A183" s="13">
        <v>-1.18E-2</v>
      </c>
      <c r="B183" s="13">
        <v>0.184</v>
      </c>
      <c r="C183" s="13">
        <v>6.24</v>
      </c>
    </row>
    <row r="184" spans="1:3" x14ac:dyDescent="0.25">
      <c r="A184" s="13">
        <v>-1.17E-2</v>
      </c>
      <c r="B184" s="13">
        <v>0.192</v>
      </c>
      <c r="C184" s="13">
        <v>6.16</v>
      </c>
    </row>
    <row r="185" spans="1:3" x14ac:dyDescent="0.25">
      <c r="A185" s="13">
        <v>-1.1599999999999999E-2</v>
      </c>
      <c r="B185" s="13">
        <v>0.188</v>
      </c>
      <c r="C185" s="13">
        <v>6.16</v>
      </c>
    </row>
    <row r="186" spans="1:3" x14ac:dyDescent="0.25">
      <c r="A186" s="13">
        <v>-1.15E-2</v>
      </c>
      <c r="B186" s="13">
        <v>0.2</v>
      </c>
      <c r="C186" s="13">
        <v>6</v>
      </c>
    </row>
    <row r="187" spans="1:3" x14ac:dyDescent="0.25">
      <c r="A187" s="13">
        <v>-1.14E-2</v>
      </c>
      <c r="B187" s="13">
        <v>0.2</v>
      </c>
      <c r="C187" s="13">
        <v>6</v>
      </c>
    </row>
    <row r="188" spans="1:3" x14ac:dyDescent="0.25">
      <c r="A188" s="13">
        <v>-1.1299999999999999E-2</v>
      </c>
      <c r="B188" s="13">
        <v>0.20799999999999999</v>
      </c>
      <c r="C188" s="13">
        <v>5.76</v>
      </c>
    </row>
    <row r="189" spans="1:3" x14ac:dyDescent="0.25">
      <c r="A189" s="13">
        <v>-1.12E-2</v>
      </c>
      <c r="B189" s="13">
        <v>0.20399999999999999</v>
      </c>
      <c r="C189" s="13">
        <v>5.76</v>
      </c>
    </row>
    <row r="190" spans="1:3" x14ac:dyDescent="0.25">
      <c r="A190" s="13">
        <v>-1.11E-2</v>
      </c>
      <c r="B190" s="13">
        <v>0.20799999999999999</v>
      </c>
      <c r="C190" s="13">
        <v>5.52</v>
      </c>
    </row>
    <row r="191" spans="1:3" x14ac:dyDescent="0.25">
      <c r="A191" s="13">
        <v>-1.0999999999999999E-2</v>
      </c>
      <c r="B191" s="13">
        <v>0.20799999999999999</v>
      </c>
      <c r="C191" s="13">
        <v>5.52</v>
      </c>
    </row>
    <row r="192" spans="1:3" x14ac:dyDescent="0.25">
      <c r="A192" s="13">
        <v>-1.09E-2</v>
      </c>
      <c r="B192" s="13">
        <v>0.21199999999999999</v>
      </c>
      <c r="C192" s="13">
        <v>5.28</v>
      </c>
    </row>
    <row r="193" spans="1:3" x14ac:dyDescent="0.25">
      <c r="A193" s="13">
        <v>-1.0800000000000001E-2</v>
      </c>
      <c r="B193" s="13">
        <v>0.20799999999999999</v>
      </c>
      <c r="C193" s="13">
        <v>5.28</v>
      </c>
    </row>
    <row r="194" spans="1:3" x14ac:dyDescent="0.25">
      <c r="A194" s="13">
        <v>-1.0699999999999999E-2</v>
      </c>
      <c r="B194" s="13">
        <v>0.216</v>
      </c>
      <c r="C194" s="13">
        <v>5.04</v>
      </c>
    </row>
    <row r="195" spans="1:3" x14ac:dyDescent="0.25">
      <c r="A195" s="13">
        <v>-1.06E-2</v>
      </c>
      <c r="B195" s="13">
        <v>0.216</v>
      </c>
      <c r="C195" s="13">
        <v>5.12</v>
      </c>
    </row>
    <row r="196" spans="1:3" x14ac:dyDescent="0.25">
      <c r="A196" s="13">
        <v>-1.0500000000000001E-2</v>
      </c>
      <c r="B196" s="13">
        <v>0.20799999999999999</v>
      </c>
      <c r="C196" s="13">
        <v>4.6399999999999997</v>
      </c>
    </row>
    <row r="197" spans="1:3" x14ac:dyDescent="0.25">
      <c r="A197" s="13">
        <v>-1.04E-2</v>
      </c>
      <c r="B197" s="13">
        <v>0.216</v>
      </c>
      <c r="C197" s="13">
        <v>4.6399999999999997</v>
      </c>
    </row>
    <row r="198" spans="1:3" x14ac:dyDescent="0.25">
      <c r="A198" s="13">
        <v>-1.03E-2</v>
      </c>
      <c r="B198" s="13">
        <v>0.20799999999999999</v>
      </c>
      <c r="C198" s="13">
        <v>4.32</v>
      </c>
    </row>
    <row r="199" spans="1:3" x14ac:dyDescent="0.25">
      <c r="A199" s="13">
        <v>-1.0200000000000001E-2</v>
      </c>
      <c r="B199" s="13">
        <v>0.20799999999999999</v>
      </c>
      <c r="C199" s="13">
        <v>4.24</v>
      </c>
    </row>
    <row r="200" spans="1:3" x14ac:dyDescent="0.25">
      <c r="A200" s="13">
        <v>-1.01E-2</v>
      </c>
      <c r="B200" s="13">
        <v>0.21199999999999999</v>
      </c>
      <c r="C200" s="13">
        <v>3.92</v>
      </c>
    </row>
    <row r="201" spans="1:3" x14ac:dyDescent="0.25">
      <c r="A201" s="13">
        <v>-0.01</v>
      </c>
      <c r="B201" s="13">
        <v>0.20799999999999999</v>
      </c>
      <c r="C201" s="13">
        <v>3.84</v>
      </c>
    </row>
    <row r="202" spans="1:3" x14ac:dyDescent="0.25">
      <c r="A202" s="13">
        <v>-9.9000000000000008E-3</v>
      </c>
      <c r="B202" s="13">
        <v>0.20399999999999999</v>
      </c>
      <c r="C202" s="13">
        <v>3.44</v>
      </c>
    </row>
    <row r="203" spans="1:3" x14ac:dyDescent="0.25">
      <c r="A203" s="13">
        <v>-9.7999999999999997E-3</v>
      </c>
      <c r="B203" s="13">
        <v>0.192</v>
      </c>
      <c r="C203" s="13">
        <v>3.44</v>
      </c>
    </row>
    <row r="204" spans="1:3" x14ac:dyDescent="0.25">
      <c r="A204" s="13">
        <v>-9.7000000000000003E-3</v>
      </c>
      <c r="B204" s="13">
        <v>0.20399999999999999</v>
      </c>
      <c r="C204" s="13">
        <v>3.04</v>
      </c>
    </row>
    <row r="205" spans="1:3" x14ac:dyDescent="0.25">
      <c r="A205" s="13">
        <v>-9.5999999999999992E-3</v>
      </c>
      <c r="B205" s="13">
        <v>0.2</v>
      </c>
      <c r="C205" s="13">
        <v>2.96</v>
      </c>
    </row>
    <row r="206" spans="1:3" x14ac:dyDescent="0.25">
      <c r="A206" s="13">
        <v>-9.4999999999999998E-3</v>
      </c>
      <c r="B206" s="13">
        <v>0.192</v>
      </c>
      <c r="C206" s="13">
        <v>2.64</v>
      </c>
    </row>
    <row r="207" spans="1:3" x14ac:dyDescent="0.25">
      <c r="A207" s="13">
        <v>-9.4000000000000004E-3</v>
      </c>
      <c r="B207" s="13">
        <v>0.192</v>
      </c>
      <c r="C207" s="13">
        <v>2.48</v>
      </c>
    </row>
    <row r="208" spans="1:3" x14ac:dyDescent="0.25">
      <c r="A208" s="13">
        <v>-9.2999999999999992E-3</v>
      </c>
      <c r="B208" s="13">
        <v>0.184</v>
      </c>
      <c r="C208" s="13">
        <v>2.16</v>
      </c>
    </row>
    <row r="209" spans="1:3" x14ac:dyDescent="0.25">
      <c r="A209" s="13">
        <v>-9.1999999999999998E-3</v>
      </c>
      <c r="B209" s="13">
        <v>0.188</v>
      </c>
      <c r="C209" s="13">
        <v>2.16</v>
      </c>
    </row>
    <row r="210" spans="1:3" x14ac:dyDescent="0.25">
      <c r="A210" s="13">
        <v>-9.1000000000000004E-3</v>
      </c>
      <c r="B210" s="13">
        <v>0.17599999999999999</v>
      </c>
      <c r="C210" s="13">
        <v>1.68</v>
      </c>
    </row>
    <row r="211" spans="1:3" x14ac:dyDescent="0.25">
      <c r="A211" s="13">
        <v>-8.9999999999999993E-3</v>
      </c>
      <c r="B211" s="13">
        <v>0.17599999999999999</v>
      </c>
      <c r="C211" s="13">
        <v>1.68</v>
      </c>
    </row>
    <row r="212" spans="1:3" x14ac:dyDescent="0.25">
      <c r="A212" s="13">
        <v>-8.8999999999999999E-3</v>
      </c>
      <c r="B212" s="13">
        <v>0.16800000000000001</v>
      </c>
      <c r="C212" s="13">
        <v>1.28</v>
      </c>
    </row>
    <row r="213" spans="1:3" x14ac:dyDescent="0.25">
      <c r="A213" s="13">
        <v>-8.8000000000000005E-3</v>
      </c>
      <c r="B213" s="13">
        <v>0.16800000000000001</v>
      </c>
      <c r="C213" s="13">
        <v>1.2</v>
      </c>
    </row>
    <row r="214" spans="1:3" x14ac:dyDescent="0.25">
      <c r="A214" s="13">
        <v>-8.6999999999999994E-3</v>
      </c>
      <c r="B214" s="13">
        <v>0.156</v>
      </c>
      <c r="C214" s="13">
        <v>0.72</v>
      </c>
    </row>
    <row r="215" spans="1:3" x14ac:dyDescent="0.25">
      <c r="A215" s="13">
        <v>-8.6E-3</v>
      </c>
      <c r="B215" s="13">
        <v>0.156</v>
      </c>
      <c r="C215" s="13">
        <v>0.72</v>
      </c>
    </row>
    <row r="216" spans="1:3" x14ac:dyDescent="0.25">
      <c r="A216" s="13">
        <v>-8.5000000000000006E-3</v>
      </c>
      <c r="B216" s="13">
        <v>0.14399999999999999</v>
      </c>
      <c r="C216" s="13">
        <v>0.32</v>
      </c>
    </row>
    <row r="217" spans="1:3" x14ac:dyDescent="0.25">
      <c r="A217" s="13">
        <v>-8.3999999999999995E-3</v>
      </c>
      <c r="B217" s="13">
        <v>0.14399999999999999</v>
      </c>
      <c r="C217" s="13">
        <v>0.24</v>
      </c>
    </row>
    <row r="218" spans="1:3" x14ac:dyDescent="0.25">
      <c r="A218" s="13">
        <v>-8.3000000000000001E-3</v>
      </c>
      <c r="B218" s="13">
        <v>0.13600000000000001</v>
      </c>
      <c r="C218" s="13">
        <v>-0.32</v>
      </c>
    </row>
    <row r="219" spans="1:3" x14ac:dyDescent="0.25">
      <c r="A219" s="13">
        <v>-8.2000000000000007E-3</v>
      </c>
      <c r="B219" s="13">
        <v>0.13600000000000001</v>
      </c>
      <c r="C219" s="13">
        <v>-0.48</v>
      </c>
    </row>
    <row r="220" spans="1:3" x14ac:dyDescent="0.25">
      <c r="A220" s="13">
        <v>-8.0999999999999996E-3</v>
      </c>
      <c r="B220" s="13">
        <v>0.124</v>
      </c>
      <c r="C220" s="13">
        <v>-0.8</v>
      </c>
    </row>
    <row r="221" spans="1:3" x14ac:dyDescent="0.25">
      <c r="A221" s="13">
        <v>-8.0000000000000002E-3</v>
      </c>
      <c r="B221" s="13">
        <v>0.124</v>
      </c>
      <c r="C221" s="13">
        <v>-0.88</v>
      </c>
    </row>
    <row r="222" spans="1:3" x14ac:dyDescent="0.25">
      <c r="A222" s="13">
        <v>-7.9000000000000008E-3</v>
      </c>
      <c r="B222" s="13">
        <v>0.104</v>
      </c>
      <c r="C222" s="13">
        <v>-1.28</v>
      </c>
    </row>
    <row r="223" spans="1:3" x14ac:dyDescent="0.25">
      <c r="A223" s="13">
        <v>-7.7999999999999996E-3</v>
      </c>
      <c r="B223" s="13">
        <v>0.108</v>
      </c>
      <c r="C223" s="13">
        <v>-1.28</v>
      </c>
    </row>
    <row r="224" spans="1:3" x14ac:dyDescent="0.25">
      <c r="A224" s="13">
        <v>-7.7000000000000002E-3</v>
      </c>
      <c r="B224" s="13">
        <v>9.1999999999999998E-2</v>
      </c>
      <c r="C224" s="13">
        <v>-1.76</v>
      </c>
    </row>
    <row r="225" spans="1:3" x14ac:dyDescent="0.25">
      <c r="A225" s="13">
        <v>-7.6E-3</v>
      </c>
      <c r="B225" s="13">
        <v>9.1999999999999998E-2</v>
      </c>
      <c r="C225" s="13">
        <v>-1.76</v>
      </c>
    </row>
    <row r="226" spans="1:3" x14ac:dyDescent="0.25">
      <c r="A226" s="13">
        <v>-7.4999999999999997E-3</v>
      </c>
      <c r="B226" s="13">
        <v>7.9899999999999999E-2</v>
      </c>
      <c r="C226" s="13">
        <v>-2.16</v>
      </c>
    </row>
    <row r="227" spans="1:3" x14ac:dyDescent="0.25">
      <c r="A227" s="13">
        <v>-7.4000000000000003E-3</v>
      </c>
      <c r="B227" s="13">
        <v>7.9899999999999999E-2</v>
      </c>
      <c r="C227" s="13">
        <v>-2.16</v>
      </c>
    </row>
    <row r="228" spans="1:3" x14ac:dyDescent="0.25">
      <c r="A228" s="13">
        <v>-7.3000000000000001E-3</v>
      </c>
      <c r="B228" s="13">
        <v>6.4000000000000001E-2</v>
      </c>
      <c r="C228" s="13">
        <v>-2.56</v>
      </c>
    </row>
    <row r="229" spans="1:3" x14ac:dyDescent="0.25">
      <c r="A229" s="13">
        <v>-7.1999999999999998E-3</v>
      </c>
      <c r="B229" s="13">
        <v>6.4000000000000001E-2</v>
      </c>
      <c r="C229" s="13">
        <v>-2.64</v>
      </c>
    </row>
    <row r="230" spans="1:3" x14ac:dyDescent="0.25">
      <c r="A230" s="13">
        <v>-7.1000000000000004E-3</v>
      </c>
      <c r="B230" s="13">
        <v>4.3999999999999997E-2</v>
      </c>
      <c r="C230" s="13">
        <v>-3.04</v>
      </c>
    </row>
    <row r="231" spans="1:3" x14ac:dyDescent="0.25">
      <c r="A231" s="13">
        <v>-7.0000000000000001E-3</v>
      </c>
      <c r="B231" s="13">
        <v>4.8000000000000001E-2</v>
      </c>
      <c r="C231" s="13">
        <v>-3.04</v>
      </c>
    </row>
    <row r="232" spans="1:3" x14ac:dyDescent="0.25">
      <c r="A232" s="13">
        <v>-6.8999999999999999E-3</v>
      </c>
      <c r="B232" s="13">
        <v>3.2000000000000001E-2</v>
      </c>
      <c r="C232" s="13">
        <v>-3.36</v>
      </c>
    </row>
    <row r="233" spans="1:3" x14ac:dyDescent="0.25">
      <c r="A233" s="13">
        <v>-6.7999999999999996E-3</v>
      </c>
      <c r="B233" s="13">
        <v>3.2000000000000001E-2</v>
      </c>
      <c r="C233" s="13">
        <v>-3.44</v>
      </c>
    </row>
    <row r="234" spans="1:3" x14ac:dyDescent="0.25">
      <c r="A234" s="13">
        <v>-6.7000000000000002E-3</v>
      </c>
      <c r="B234" s="13">
        <v>1.6E-2</v>
      </c>
      <c r="C234" s="13">
        <v>-3.84</v>
      </c>
    </row>
    <row r="235" spans="1:3" x14ac:dyDescent="0.25">
      <c r="A235" s="13">
        <v>-6.6E-3</v>
      </c>
      <c r="B235" s="13">
        <v>1.6E-2</v>
      </c>
      <c r="C235" s="13">
        <v>-3.92</v>
      </c>
    </row>
    <row r="236" spans="1:3" x14ac:dyDescent="0.25">
      <c r="A236" s="13">
        <v>-6.4999999999999997E-3</v>
      </c>
      <c r="B236" s="13">
        <v>0</v>
      </c>
      <c r="C236" s="13">
        <v>-4.24</v>
      </c>
    </row>
    <row r="237" spans="1:3" x14ac:dyDescent="0.25">
      <c r="A237" s="13">
        <v>-6.4000000000000003E-3</v>
      </c>
      <c r="B237" s="13">
        <v>-4.0000000000000001E-3</v>
      </c>
      <c r="C237" s="13">
        <v>-4.24</v>
      </c>
    </row>
    <row r="238" spans="1:3" x14ac:dyDescent="0.25">
      <c r="A238" s="13">
        <v>-6.3E-3</v>
      </c>
      <c r="B238" s="13">
        <v>-1.6E-2</v>
      </c>
      <c r="C238" s="13">
        <v>-4.6399999999999997</v>
      </c>
    </row>
    <row r="239" spans="1:3" x14ac:dyDescent="0.25">
      <c r="A239" s="13">
        <v>-6.1999999999999998E-3</v>
      </c>
      <c r="B239" s="13">
        <v>-1.6E-2</v>
      </c>
      <c r="C239" s="13">
        <v>-4.72</v>
      </c>
    </row>
    <row r="240" spans="1:3" x14ac:dyDescent="0.25">
      <c r="A240" s="13">
        <v>-6.1000000000000004E-3</v>
      </c>
      <c r="B240" s="13">
        <v>-3.2000000000000001E-2</v>
      </c>
      <c r="C240" s="13">
        <v>-4.96</v>
      </c>
    </row>
    <row r="241" spans="1:3" x14ac:dyDescent="0.25">
      <c r="A241" s="13">
        <v>-6.0000000000000001E-3</v>
      </c>
      <c r="B241" s="13">
        <v>-3.2000000000000001E-2</v>
      </c>
      <c r="C241" s="13">
        <v>-4.96</v>
      </c>
    </row>
    <row r="242" spans="1:3" x14ac:dyDescent="0.25">
      <c r="A242" s="13">
        <v>-5.8999999999999999E-3</v>
      </c>
      <c r="B242" s="13">
        <v>-4.3999999999999997E-2</v>
      </c>
      <c r="C242" s="13">
        <v>-5.36</v>
      </c>
    </row>
    <row r="243" spans="1:3" x14ac:dyDescent="0.25">
      <c r="A243" s="13">
        <v>-5.7999999999999996E-3</v>
      </c>
      <c r="B243" s="13">
        <v>-4.8000000000000001E-2</v>
      </c>
      <c r="C243" s="13">
        <v>-5.52</v>
      </c>
    </row>
    <row r="244" spans="1:3" x14ac:dyDescent="0.25">
      <c r="A244" s="13">
        <v>-5.7000000000000002E-3</v>
      </c>
      <c r="B244" s="13">
        <v>-6.8000000000000005E-2</v>
      </c>
      <c r="C244" s="13">
        <v>-5.68</v>
      </c>
    </row>
    <row r="245" spans="1:3" x14ac:dyDescent="0.25">
      <c r="A245" s="13">
        <v>-5.5999999999999999E-3</v>
      </c>
      <c r="B245" s="13">
        <v>-0.06</v>
      </c>
      <c r="C245" s="13">
        <v>-5.76</v>
      </c>
    </row>
    <row r="246" spans="1:3" x14ac:dyDescent="0.25">
      <c r="A246" s="13">
        <v>-5.4999999999999997E-3</v>
      </c>
      <c r="B246" s="13">
        <v>-7.5899999999999995E-2</v>
      </c>
      <c r="C246" s="13">
        <v>-6</v>
      </c>
    </row>
    <row r="247" spans="1:3" x14ac:dyDescent="0.25">
      <c r="A247" s="13">
        <v>-5.4000000000000003E-3</v>
      </c>
      <c r="B247" s="13">
        <v>-7.9899999999999999E-2</v>
      </c>
      <c r="C247" s="13">
        <v>-6</v>
      </c>
    </row>
    <row r="248" spans="1:3" x14ac:dyDescent="0.25">
      <c r="A248" s="13">
        <v>-5.3E-3</v>
      </c>
      <c r="B248" s="13">
        <v>-9.6000000000000002E-2</v>
      </c>
      <c r="C248" s="13">
        <v>-6.16</v>
      </c>
    </row>
    <row r="249" spans="1:3" x14ac:dyDescent="0.25">
      <c r="A249" s="13">
        <v>-5.1999999999999998E-3</v>
      </c>
      <c r="B249" s="13">
        <v>-9.6000000000000002E-2</v>
      </c>
      <c r="C249" s="13">
        <v>-6.16</v>
      </c>
    </row>
    <row r="250" spans="1:3" x14ac:dyDescent="0.25">
      <c r="A250" s="13">
        <v>-5.1000000000000004E-3</v>
      </c>
      <c r="B250" s="13">
        <v>-0.112</v>
      </c>
      <c r="C250" s="13">
        <v>-6.32</v>
      </c>
    </row>
    <row r="251" spans="1:3" x14ac:dyDescent="0.25">
      <c r="A251" s="13">
        <v>-5.0000000000000001E-3</v>
      </c>
      <c r="B251" s="13">
        <v>-0.108</v>
      </c>
      <c r="C251" s="13">
        <v>-6.24</v>
      </c>
    </row>
    <row r="252" spans="1:3" x14ac:dyDescent="0.25">
      <c r="A252" s="13">
        <v>-4.8999999999999998E-3</v>
      </c>
      <c r="B252" s="13">
        <v>-0.128</v>
      </c>
      <c r="C252" s="13">
        <v>-6.4</v>
      </c>
    </row>
    <row r="253" spans="1:3" x14ac:dyDescent="0.25">
      <c r="A253" s="13">
        <v>-4.7999999999999996E-3</v>
      </c>
      <c r="B253" s="13">
        <v>-0.12</v>
      </c>
      <c r="C253" s="13">
        <v>-6.4</v>
      </c>
    </row>
    <row r="254" spans="1:3" x14ac:dyDescent="0.25">
      <c r="A254" s="13">
        <v>-4.7000000000000002E-3</v>
      </c>
      <c r="B254" s="13">
        <v>-0.14000000000000001</v>
      </c>
      <c r="C254" s="13">
        <v>-6.48</v>
      </c>
    </row>
    <row r="255" spans="1:3" x14ac:dyDescent="0.25">
      <c r="A255" s="13">
        <v>-4.5999999999999999E-3</v>
      </c>
      <c r="B255" s="13">
        <v>-0.13600000000000001</v>
      </c>
      <c r="C255" s="13">
        <v>-6.48</v>
      </c>
    </row>
    <row r="256" spans="1:3" x14ac:dyDescent="0.25">
      <c r="A256" s="13">
        <v>-4.4999999999999997E-3</v>
      </c>
      <c r="B256" s="13">
        <v>-0.14799999999999999</v>
      </c>
      <c r="C256" s="13">
        <v>-6.48</v>
      </c>
    </row>
    <row r="257" spans="1:3" x14ac:dyDescent="0.25">
      <c r="A257" s="13">
        <v>-4.4000000000000003E-3</v>
      </c>
      <c r="B257" s="13">
        <v>-0.14799999999999999</v>
      </c>
      <c r="C257" s="13">
        <v>-6.48</v>
      </c>
    </row>
    <row r="258" spans="1:3" x14ac:dyDescent="0.25">
      <c r="A258" s="13">
        <v>-4.3E-3</v>
      </c>
      <c r="B258" s="13">
        <v>-0.16400000000000001</v>
      </c>
      <c r="C258" s="13">
        <v>-6.4</v>
      </c>
    </row>
    <row r="259" spans="1:3" x14ac:dyDescent="0.25">
      <c r="A259" s="13">
        <v>-4.1999999999999997E-3</v>
      </c>
      <c r="B259" s="13">
        <v>-0.156</v>
      </c>
      <c r="C259" s="13">
        <v>-6.48</v>
      </c>
    </row>
    <row r="260" spans="1:3" x14ac:dyDescent="0.25">
      <c r="A260" s="13">
        <v>-4.1000000000000003E-3</v>
      </c>
      <c r="B260" s="13">
        <v>-0.16800000000000001</v>
      </c>
      <c r="C260" s="13">
        <v>-6.4</v>
      </c>
    </row>
    <row r="261" spans="1:3" x14ac:dyDescent="0.25">
      <c r="A261" s="13">
        <v>-4.0000000000000001E-3</v>
      </c>
      <c r="B261" s="13">
        <v>-0.16800000000000001</v>
      </c>
      <c r="C261" s="13">
        <v>-6.4</v>
      </c>
    </row>
    <row r="262" spans="1:3" x14ac:dyDescent="0.25">
      <c r="A262" s="13">
        <v>-3.8999999999999998E-3</v>
      </c>
      <c r="B262" s="13">
        <v>-0.17599999999999999</v>
      </c>
      <c r="C262" s="13">
        <v>-6.16</v>
      </c>
    </row>
    <row r="263" spans="1:3" x14ac:dyDescent="0.25">
      <c r="A263" s="13">
        <v>-3.8E-3</v>
      </c>
      <c r="B263" s="13">
        <v>-0.184</v>
      </c>
      <c r="C263" s="13">
        <v>-6.24</v>
      </c>
    </row>
    <row r="264" spans="1:3" x14ac:dyDescent="0.25">
      <c r="A264" s="13">
        <v>-3.7000000000000002E-3</v>
      </c>
      <c r="B264" s="13">
        <v>-0.17199999999999999</v>
      </c>
      <c r="C264" s="13">
        <v>-6.16</v>
      </c>
    </row>
    <row r="265" spans="1:3" x14ac:dyDescent="0.25">
      <c r="A265" s="13">
        <v>-3.5999999999999999E-3</v>
      </c>
      <c r="B265" s="13">
        <v>-0.18</v>
      </c>
      <c r="C265" s="13">
        <v>-6.24</v>
      </c>
    </row>
    <row r="266" spans="1:3" x14ac:dyDescent="0.25">
      <c r="A266" s="13">
        <v>-3.5000000000000001E-3</v>
      </c>
      <c r="B266" s="13">
        <v>-0.19600000000000001</v>
      </c>
      <c r="C266" s="13">
        <v>-6</v>
      </c>
    </row>
    <row r="267" spans="1:3" x14ac:dyDescent="0.25">
      <c r="A267" s="13">
        <v>-3.3999999999999998E-3</v>
      </c>
      <c r="B267" s="13">
        <v>-0.19600000000000001</v>
      </c>
      <c r="C267" s="13">
        <v>-6</v>
      </c>
    </row>
    <row r="268" spans="1:3" x14ac:dyDescent="0.25">
      <c r="A268" s="13">
        <v>-3.3E-3</v>
      </c>
      <c r="B268" s="13">
        <v>-0.184</v>
      </c>
      <c r="C268" s="13">
        <v>-5.84</v>
      </c>
    </row>
    <row r="269" spans="1:3" x14ac:dyDescent="0.25">
      <c r="A269" s="13">
        <v>-3.2000000000000002E-3</v>
      </c>
      <c r="B269" s="13">
        <v>-0.192</v>
      </c>
      <c r="C269" s="13">
        <v>-5.92</v>
      </c>
    </row>
    <row r="270" spans="1:3" x14ac:dyDescent="0.25">
      <c r="A270" s="13">
        <v>-3.0999999999999999E-3</v>
      </c>
      <c r="B270" s="13">
        <v>-0.2</v>
      </c>
      <c r="C270" s="13">
        <v>-5.76</v>
      </c>
    </row>
    <row r="271" spans="1:3" x14ac:dyDescent="0.25">
      <c r="A271" s="13">
        <v>-3.0000000000000001E-3</v>
      </c>
      <c r="B271" s="13">
        <v>-0.2</v>
      </c>
      <c r="C271" s="13">
        <v>-5.68</v>
      </c>
    </row>
    <row r="272" spans="1:3" x14ac:dyDescent="0.25">
      <c r="A272" s="13">
        <v>-2.8999999999999998E-3</v>
      </c>
      <c r="B272" s="13">
        <v>-0.20399999999999999</v>
      </c>
      <c r="C272" s="13">
        <v>-5.52</v>
      </c>
    </row>
    <row r="273" spans="1:3" x14ac:dyDescent="0.25">
      <c r="A273" s="13">
        <v>-2.8E-3</v>
      </c>
      <c r="B273" s="13">
        <v>-0.2</v>
      </c>
      <c r="C273" s="13">
        <v>-5.52</v>
      </c>
    </row>
    <row r="274" spans="1:3" x14ac:dyDescent="0.25">
      <c r="A274" s="13">
        <v>-2.7000000000000001E-3</v>
      </c>
      <c r="B274" s="13">
        <v>-0.20799999999999999</v>
      </c>
      <c r="C274" s="13">
        <v>-5.28</v>
      </c>
    </row>
    <row r="275" spans="1:3" x14ac:dyDescent="0.25">
      <c r="A275" s="13">
        <v>-2.5999999999999999E-3</v>
      </c>
      <c r="B275" s="13">
        <v>-0.2</v>
      </c>
      <c r="C275" s="13">
        <v>-5.28</v>
      </c>
    </row>
    <row r="276" spans="1:3" x14ac:dyDescent="0.25">
      <c r="A276" s="13">
        <v>-2.5000000000000001E-3</v>
      </c>
      <c r="B276" s="13">
        <v>-0.20799999999999999</v>
      </c>
      <c r="C276" s="13">
        <v>-4.96</v>
      </c>
    </row>
    <row r="277" spans="1:3" x14ac:dyDescent="0.25">
      <c r="A277" s="13">
        <v>-2.3999999999999998E-3</v>
      </c>
      <c r="B277" s="13">
        <v>-0.216</v>
      </c>
      <c r="C277" s="13">
        <v>-4.88</v>
      </c>
    </row>
    <row r="278" spans="1:3" x14ac:dyDescent="0.25">
      <c r="A278" s="13">
        <v>-2.3E-3</v>
      </c>
      <c r="B278" s="13">
        <v>-0.2</v>
      </c>
      <c r="C278" s="13">
        <v>-4.72</v>
      </c>
    </row>
    <row r="279" spans="1:3" x14ac:dyDescent="0.25">
      <c r="A279" s="13">
        <v>-2.2000000000000001E-3</v>
      </c>
      <c r="B279" s="13">
        <v>-0.20399999999999999</v>
      </c>
      <c r="C279" s="13">
        <v>-4.72</v>
      </c>
    </row>
    <row r="280" spans="1:3" x14ac:dyDescent="0.25">
      <c r="A280" s="13">
        <v>-2.0999999999999999E-3</v>
      </c>
      <c r="B280" s="13">
        <v>-0.20799999999999999</v>
      </c>
      <c r="C280" s="13">
        <v>-4.4000000000000004</v>
      </c>
    </row>
    <row r="281" spans="1:3" x14ac:dyDescent="0.25">
      <c r="A281" s="13">
        <v>-2E-3</v>
      </c>
      <c r="B281" s="13">
        <v>-0.21199999999999999</v>
      </c>
      <c r="C281" s="13">
        <v>-4.4000000000000004</v>
      </c>
    </row>
    <row r="282" spans="1:3" x14ac:dyDescent="0.25">
      <c r="A282" s="13">
        <v>-1.9E-3</v>
      </c>
      <c r="B282" s="13">
        <v>-0.2</v>
      </c>
      <c r="C282" s="13">
        <v>-4</v>
      </c>
    </row>
    <row r="283" spans="1:3" x14ac:dyDescent="0.25">
      <c r="A283" s="13">
        <v>-1.8E-3</v>
      </c>
      <c r="B283" s="13">
        <v>-0.20399999999999999</v>
      </c>
      <c r="C283" s="13">
        <v>-4</v>
      </c>
    </row>
    <row r="284" spans="1:3" x14ac:dyDescent="0.25">
      <c r="A284" s="13">
        <v>-1.6999999999999999E-3</v>
      </c>
      <c r="B284" s="13">
        <v>-0.19600000000000001</v>
      </c>
      <c r="C284" s="13">
        <v>-3.6</v>
      </c>
    </row>
    <row r="285" spans="1:3" x14ac:dyDescent="0.25">
      <c r="A285" s="13">
        <v>-1.6000000000000001E-3</v>
      </c>
      <c r="B285" s="13">
        <v>-0.2</v>
      </c>
      <c r="C285" s="13">
        <v>-3.6</v>
      </c>
    </row>
    <row r="286" spans="1:3" x14ac:dyDescent="0.25">
      <c r="A286" s="13">
        <v>-1.5E-3</v>
      </c>
      <c r="B286" s="13">
        <v>-0.19600000000000001</v>
      </c>
      <c r="C286" s="13">
        <v>-3.12</v>
      </c>
    </row>
    <row r="287" spans="1:3" x14ac:dyDescent="0.25">
      <c r="A287" s="13">
        <v>-1.4E-3</v>
      </c>
      <c r="B287" s="13">
        <v>-0.188</v>
      </c>
      <c r="C287" s="13">
        <v>-3.12</v>
      </c>
    </row>
    <row r="288" spans="1:3" x14ac:dyDescent="0.25">
      <c r="A288" s="13">
        <v>-1.2999999999999999E-3</v>
      </c>
      <c r="B288" s="13">
        <v>-0.19600000000000001</v>
      </c>
      <c r="C288" s="13">
        <v>-2.72</v>
      </c>
    </row>
    <row r="289" spans="1:3" x14ac:dyDescent="0.25">
      <c r="A289" s="13">
        <v>-1.1999999999999999E-3</v>
      </c>
      <c r="B289" s="13">
        <v>-0.192</v>
      </c>
      <c r="C289" s="13">
        <v>-2.72</v>
      </c>
    </row>
    <row r="290" spans="1:3" x14ac:dyDescent="0.25">
      <c r="A290" s="13">
        <v>-1.1000000000000001E-3</v>
      </c>
      <c r="B290" s="13">
        <v>-0.184</v>
      </c>
      <c r="C290" s="13">
        <v>-2.3199999999999998</v>
      </c>
    </row>
    <row r="291" spans="1:3" x14ac:dyDescent="0.25">
      <c r="A291" s="13">
        <v>-1E-3</v>
      </c>
      <c r="B291" s="13">
        <v>-0.188</v>
      </c>
      <c r="C291" s="13">
        <v>-2.2400000000000002</v>
      </c>
    </row>
    <row r="292" spans="1:3" x14ac:dyDescent="0.25">
      <c r="A292" s="13">
        <v>-8.9999999999999998E-4</v>
      </c>
      <c r="B292" s="13">
        <v>-0.17199999999999999</v>
      </c>
      <c r="C292" s="13">
        <v>-1.84</v>
      </c>
    </row>
    <row r="293" spans="1:3" x14ac:dyDescent="0.25">
      <c r="A293" s="13">
        <v>-8.0000000000000004E-4</v>
      </c>
      <c r="B293" s="13">
        <v>-0.17599999999999999</v>
      </c>
      <c r="C293" s="13">
        <v>-1.84</v>
      </c>
    </row>
    <row r="294" spans="1:3" x14ac:dyDescent="0.25">
      <c r="A294" s="13">
        <v>-6.9999999999999999E-4</v>
      </c>
      <c r="B294" s="13">
        <v>-0.16400000000000001</v>
      </c>
      <c r="C294" s="13">
        <v>-1.44</v>
      </c>
    </row>
    <row r="295" spans="1:3" x14ac:dyDescent="0.25">
      <c r="A295" s="13">
        <v>-5.9999999999999995E-4</v>
      </c>
      <c r="B295" s="13">
        <v>-0.16800000000000001</v>
      </c>
      <c r="C295" s="13">
        <v>-1.44</v>
      </c>
    </row>
    <row r="296" spans="1:3" x14ac:dyDescent="0.25">
      <c r="A296" s="13">
        <v>-5.0000000000000001E-4</v>
      </c>
      <c r="B296" s="13">
        <v>-0.156</v>
      </c>
      <c r="C296" s="13">
        <v>-1.04</v>
      </c>
    </row>
    <row r="297" spans="1:3" x14ac:dyDescent="0.25">
      <c r="A297" s="13">
        <v>-4.0000000000000002E-4</v>
      </c>
      <c r="B297" s="13">
        <v>-0.16</v>
      </c>
      <c r="C297" s="13">
        <v>-0.96</v>
      </c>
    </row>
    <row r="298" spans="1:3" x14ac:dyDescent="0.25">
      <c r="A298" s="13">
        <v>-2.9999999999999997E-4</v>
      </c>
      <c r="B298" s="13">
        <v>-0.14799999999999999</v>
      </c>
      <c r="C298" s="13">
        <v>-0.48</v>
      </c>
    </row>
    <row r="299" spans="1:3" x14ac:dyDescent="0.25">
      <c r="A299" s="13">
        <v>-2.0000000000000001E-4</v>
      </c>
      <c r="B299" s="13">
        <v>-0.152</v>
      </c>
      <c r="C299" s="13">
        <v>-0.4</v>
      </c>
    </row>
    <row r="300" spans="1:3" x14ac:dyDescent="0.25">
      <c r="A300" s="13">
        <v>-1E-4</v>
      </c>
      <c r="B300" s="13">
        <v>-0.13600000000000001</v>
      </c>
      <c r="C300" s="13">
        <v>0</v>
      </c>
    </row>
    <row r="301" spans="1:3" x14ac:dyDescent="0.25">
      <c r="A301" s="13">
        <v>1.96043E-11</v>
      </c>
      <c r="B301" s="13">
        <v>-0.16400000000000001</v>
      </c>
      <c r="C301" s="13">
        <v>7.9899999999999999E-2</v>
      </c>
    </row>
    <row r="302" spans="1:3" x14ac:dyDescent="0.25">
      <c r="A302" s="13">
        <v>1E-4</v>
      </c>
      <c r="B302" s="13">
        <v>-0.124</v>
      </c>
      <c r="C302" s="13">
        <v>0.56000000000000005</v>
      </c>
    </row>
    <row r="303" spans="1:3" x14ac:dyDescent="0.25">
      <c r="A303" s="13">
        <v>2.0000000000000001E-4</v>
      </c>
      <c r="B303" s="13">
        <v>-0.124</v>
      </c>
      <c r="C303" s="13">
        <v>0.64</v>
      </c>
    </row>
    <row r="304" spans="1:3" x14ac:dyDescent="0.25">
      <c r="A304" s="13">
        <v>2.9999999999999997E-4</v>
      </c>
      <c r="B304" s="13">
        <v>-0.108</v>
      </c>
      <c r="C304" s="13">
        <v>0.96</v>
      </c>
    </row>
    <row r="305" spans="1:3" x14ac:dyDescent="0.25">
      <c r="A305" s="13">
        <v>4.0000000000000002E-4</v>
      </c>
      <c r="B305" s="13">
        <v>-0.112</v>
      </c>
      <c r="C305" s="13">
        <v>1.04</v>
      </c>
    </row>
    <row r="306" spans="1:3" x14ac:dyDescent="0.25">
      <c r="A306" s="13">
        <v>5.0000000000000001E-4</v>
      </c>
      <c r="B306" s="13">
        <v>-9.1999999999999998E-2</v>
      </c>
      <c r="C306" s="13">
        <v>1.36</v>
      </c>
    </row>
    <row r="307" spans="1:3" x14ac:dyDescent="0.25">
      <c r="A307" s="13">
        <v>5.9999999999999995E-4</v>
      </c>
      <c r="B307" s="13">
        <v>-9.6000000000000002E-2</v>
      </c>
      <c r="C307" s="13">
        <v>1.36</v>
      </c>
    </row>
    <row r="308" spans="1:3" x14ac:dyDescent="0.25">
      <c r="A308" s="13">
        <v>6.9999999999999999E-4</v>
      </c>
      <c r="B308" s="13">
        <v>-8.4000000000000005E-2</v>
      </c>
      <c r="C308" s="13">
        <v>1.84</v>
      </c>
    </row>
    <row r="309" spans="1:3" x14ac:dyDescent="0.25">
      <c r="A309" s="13">
        <v>8.0000000000000004E-4</v>
      </c>
      <c r="B309" s="13">
        <v>-7.9899999999999999E-2</v>
      </c>
      <c r="C309" s="13">
        <v>1.84</v>
      </c>
    </row>
    <row r="310" spans="1:3" x14ac:dyDescent="0.25">
      <c r="A310" s="13">
        <v>8.9999999999999998E-4</v>
      </c>
      <c r="B310" s="13">
        <v>-6.4000000000000001E-2</v>
      </c>
      <c r="C310" s="13">
        <v>2.16</v>
      </c>
    </row>
    <row r="311" spans="1:3" x14ac:dyDescent="0.25">
      <c r="A311" s="13">
        <v>1E-3</v>
      </c>
      <c r="B311" s="13">
        <v>-6.8000000000000005E-2</v>
      </c>
      <c r="C311" s="13">
        <v>2.2400000000000002</v>
      </c>
    </row>
    <row r="312" spans="1:3" x14ac:dyDescent="0.25">
      <c r="A312" s="13">
        <v>1.1000000000000001E-3</v>
      </c>
      <c r="B312" s="13">
        <v>-4.8000000000000001E-2</v>
      </c>
      <c r="C312" s="13">
        <v>2.56</v>
      </c>
    </row>
    <row r="313" spans="1:3" x14ac:dyDescent="0.25">
      <c r="A313" s="13">
        <v>1.1999999999999999E-3</v>
      </c>
      <c r="B313" s="13">
        <v>-5.1999999999999998E-2</v>
      </c>
      <c r="C313" s="13">
        <v>2.64</v>
      </c>
    </row>
    <row r="314" spans="1:3" x14ac:dyDescent="0.25">
      <c r="A314" s="13">
        <v>1.2999999999999999E-3</v>
      </c>
      <c r="B314" s="13">
        <v>-3.5999999999999997E-2</v>
      </c>
      <c r="C314" s="13">
        <v>2.96</v>
      </c>
    </row>
    <row r="315" spans="1:3" x14ac:dyDescent="0.25">
      <c r="A315" s="13">
        <v>1.4E-3</v>
      </c>
      <c r="B315" s="13">
        <v>-0.04</v>
      </c>
      <c r="C315" s="13">
        <v>2.96</v>
      </c>
    </row>
    <row r="316" spans="1:3" x14ac:dyDescent="0.25">
      <c r="A316" s="13">
        <v>1.5E-3</v>
      </c>
      <c r="B316" s="13">
        <v>-0.02</v>
      </c>
      <c r="C316" s="13">
        <v>3.36</v>
      </c>
    </row>
    <row r="317" spans="1:3" x14ac:dyDescent="0.25">
      <c r="A317" s="13">
        <v>1.6000000000000001E-3</v>
      </c>
      <c r="B317" s="13">
        <v>-0.02</v>
      </c>
      <c r="C317" s="13">
        <v>3.36</v>
      </c>
    </row>
    <row r="318" spans="1:3" x14ac:dyDescent="0.25">
      <c r="A318" s="13">
        <v>1.6999999999999999E-3</v>
      </c>
      <c r="B318" s="13">
        <v>-4.0000000000000001E-3</v>
      </c>
      <c r="C318" s="13">
        <v>3.76</v>
      </c>
    </row>
    <row r="319" spans="1:3" x14ac:dyDescent="0.25">
      <c r="A319" s="13">
        <v>1.8E-3</v>
      </c>
      <c r="B319" s="13">
        <v>-4.0000000000000001E-3</v>
      </c>
      <c r="C319" s="13">
        <v>3.76</v>
      </c>
    </row>
    <row r="320" spans="1:3" x14ac:dyDescent="0.25">
      <c r="A320" s="13">
        <v>1.9E-3</v>
      </c>
      <c r="B320" s="13">
        <v>4.0000000000000001E-3</v>
      </c>
      <c r="C320" s="13">
        <v>4</v>
      </c>
    </row>
    <row r="321" spans="1:3" x14ac:dyDescent="0.25">
      <c r="A321" s="13">
        <v>2E-3</v>
      </c>
      <c r="B321" s="13">
        <v>4.0000000000000001E-3</v>
      </c>
      <c r="C321" s="13">
        <v>4.08</v>
      </c>
    </row>
    <row r="322" spans="1:3" x14ac:dyDescent="0.25">
      <c r="A322" s="13">
        <v>2.0999999999999999E-3</v>
      </c>
      <c r="B322" s="13">
        <v>0.02</v>
      </c>
      <c r="C322" s="13">
        <v>4.4000000000000004</v>
      </c>
    </row>
    <row r="323" spans="1:3" x14ac:dyDescent="0.25">
      <c r="A323" s="13">
        <v>2.2000000000000001E-3</v>
      </c>
      <c r="B323" s="13">
        <v>0.02</v>
      </c>
      <c r="C323" s="13">
        <v>4.4000000000000004</v>
      </c>
    </row>
    <row r="324" spans="1:3" x14ac:dyDescent="0.25">
      <c r="A324" s="13">
        <v>2.3E-3</v>
      </c>
      <c r="B324" s="13">
        <v>0.04</v>
      </c>
      <c r="C324" s="13">
        <v>4.8</v>
      </c>
    </row>
    <row r="325" spans="1:3" x14ac:dyDescent="0.25">
      <c r="A325" s="13">
        <v>2.3999999999999998E-3</v>
      </c>
      <c r="B325" s="13">
        <v>3.2000000000000001E-2</v>
      </c>
      <c r="C325" s="13">
        <v>4.8</v>
      </c>
    </row>
    <row r="326" spans="1:3" x14ac:dyDescent="0.25">
      <c r="A326" s="13">
        <v>2.5000000000000001E-3</v>
      </c>
      <c r="B326" s="13">
        <v>5.1999999999999998E-2</v>
      </c>
      <c r="C326" s="13">
        <v>5.2</v>
      </c>
    </row>
    <row r="327" spans="1:3" x14ac:dyDescent="0.25">
      <c r="A327" s="13">
        <v>2.5999999999999999E-3</v>
      </c>
      <c r="B327" s="13">
        <v>5.1999999999999998E-2</v>
      </c>
      <c r="C327" s="13">
        <v>5.2</v>
      </c>
    </row>
    <row r="328" spans="1:3" x14ac:dyDescent="0.25">
      <c r="A328" s="13">
        <v>2.7000000000000001E-3</v>
      </c>
      <c r="B328" s="13">
        <v>6.8000000000000005E-2</v>
      </c>
      <c r="C328" s="13">
        <v>5.44</v>
      </c>
    </row>
    <row r="329" spans="1:3" x14ac:dyDescent="0.25">
      <c r="A329" s="13">
        <v>2.8E-3</v>
      </c>
      <c r="B329" s="13">
        <v>7.1999999999999995E-2</v>
      </c>
      <c r="C329" s="13">
        <v>5.44</v>
      </c>
    </row>
    <row r="330" spans="1:3" x14ac:dyDescent="0.25">
      <c r="A330" s="13">
        <v>2.8999999999999998E-3</v>
      </c>
      <c r="B330" s="13">
        <v>8.4000000000000005E-2</v>
      </c>
      <c r="C330" s="13">
        <v>5.6</v>
      </c>
    </row>
    <row r="331" spans="1:3" x14ac:dyDescent="0.25">
      <c r="A331" s="13">
        <v>3.0000000000000001E-3</v>
      </c>
      <c r="B331" s="13">
        <v>8.4000000000000005E-2</v>
      </c>
      <c r="C331" s="13">
        <v>5.6</v>
      </c>
    </row>
    <row r="332" spans="1:3" x14ac:dyDescent="0.25">
      <c r="A332" s="13">
        <v>3.0999999999999999E-3</v>
      </c>
      <c r="B332" s="13">
        <v>0.1</v>
      </c>
      <c r="C332" s="13">
        <v>5.76</v>
      </c>
    </row>
    <row r="333" spans="1:3" x14ac:dyDescent="0.25">
      <c r="A333" s="13">
        <v>3.2000000000000002E-3</v>
      </c>
      <c r="B333" s="13">
        <v>0.1</v>
      </c>
      <c r="C333" s="13">
        <v>5.76</v>
      </c>
    </row>
    <row r="334" spans="1:3" x14ac:dyDescent="0.25">
      <c r="A334" s="13">
        <v>3.3E-3</v>
      </c>
      <c r="B334" s="13">
        <v>0.112</v>
      </c>
      <c r="C334" s="13">
        <v>6</v>
      </c>
    </row>
    <row r="335" spans="1:3" x14ac:dyDescent="0.25">
      <c r="A335" s="13">
        <v>3.3999999999999998E-3</v>
      </c>
      <c r="B335" s="13">
        <v>0.108</v>
      </c>
      <c r="C335" s="13">
        <v>6</v>
      </c>
    </row>
    <row r="336" spans="1:3" x14ac:dyDescent="0.25">
      <c r="A336" s="13">
        <v>3.5000000000000001E-3</v>
      </c>
      <c r="B336" s="13">
        <v>0.124</v>
      </c>
      <c r="C336" s="13">
        <v>6.16</v>
      </c>
    </row>
    <row r="337" spans="1:3" x14ac:dyDescent="0.25">
      <c r="A337" s="13">
        <v>3.5999999999999999E-3</v>
      </c>
      <c r="B337" s="13">
        <v>0.128</v>
      </c>
      <c r="C337" s="13">
        <v>6.08</v>
      </c>
    </row>
    <row r="338" spans="1:3" x14ac:dyDescent="0.25">
      <c r="A338" s="13">
        <v>3.7000000000000002E-3</v>
      </c>
      <c r="B338" s="13">
        <v>0.13600000000000001</v>
      </c>
      <c r="C338" s="13">
        <v>6.24</v>
      </c>
    </row>
    <row r="339" spans="1:3" x14ac:dyDescent="0.25">
      <c r="A339" s="13">
        <v>3.8E-3</v>
      </c>
      <c r="B339" s="13">
        <v>0.13600000000000001</v>
      </c>
      <c r="C339" s="13">
        <v>6.24</v>
      </c>
    </row>
    <row r="340" spans="1:3" x14ac:dyDescent="0.25">
      <c r="A340" s="13">
        <v>3.8999999999999998E-3</v>
      </c>
      <c r="B340" s="13">
        <v>0.14799999999999999</v>
      </c>
      <c r="C340" s="13">
        <v>6.32</v>
      </c>
    </row>
    <row r="341" spans="1:3" x14ac:dyDescent="0.25">
      <c r="A341" s="13">
        <v>4.0000000000000001E-3</v>
      </c>
      <c r="B341" s="13">
        <v>0.14799999999999999</v>
      </c>
      <c r="C341" s="13">
        <v>6.32</v>
      </c>
    </row>
    <row r="342" spans="1:3" x14ac:dyDescent="0.25">
      <c r="A342" s="13">
        <v>4.1000000000000003E-3</v>
      </c>
      <c r="B342" s="13">
        <v>0.16</v>
      </c>
      <c r="C342" s="13">
        <v>6.32</v>
      </c>
    </row>
    <row r="343" spans="1:3" x14ac:dyDescent="0.25">
      <c r="A343" s="13">
        <v>4.1999999999999997E-3</v>
      </c>
      <c r="B343" s="13">
        <v>0.156</v>
      </c>
      <c r="C343" s="13">
        <v>6.32</v>
      </c>
    </row>
    <row r="344" spans="1:3" x14ac:dyDescent="0.25">
      <c r="A344" s="13">
        <v>4.3E-3</v>
      </c>
      <c r="B344" s="13">
        <v>0.16800000000000001</v>
      </c>
      <c r="C344" s="13">
        <v>6.24</v>
      </c>
    </row>
    <row r="345" spans="1:3" x14ac:dyDescent="0.25">
      <c r="A345" s="13">
        <v>4.4000000000000003E-3</v>
      </c>
      <c r="B345" s="13">
        <v>0.16800000000000001</v>
      </c>
      <c r="C345" s="13">
        <v>6.32</v>
      </c>
    </row>
    <row r="346" spans="1:3" x14ac:dyDescent="0.25">
      <c r="A346" s="13">
        <v>4.4999999999999997E-3</v>
      </c>
      <c r="B346" s="13">
        <v>0.17599999999999999</v>
      </c>
      <c r="C346" s="13">
        <v>6.24</v>
      </c>
    </row>
    <row r="347" spans="1:3" x14ac:dyDescent="0.25">
      <c r="A347" s="13">
        <v>4.5999999999999999E-3</v>
      </c>
      <c r="B347" s="13">
        <v>0.17599999999999999</v>
      </c>
      <c r="C347" s="13">
        <v>6.24</v>
      </c>
    </row>
    <row r="348" spans="1:3" x14ac:dyDescent="0.25">
      <c r="A348" s="13">
        <v>4.7000000000000002E-3</v>
      </c>
      <c r="B348" s="13">
        <v>0.184</v>
      </c>
      <c r="C348" s="13">
        <v>6.32</v>
      </c>
    </row>
    <row r="349" spans="1:3" x14ac:dyDescent="0.25">
      <c r="A349" s="13">
        <v>4.7999999999999996E-3</v>
      </c>
      <c r="B349" s="13">
        <v>0.184</v>
      </c>
      <c r="C349" s="13">
        <v>6.24</v>
      </c>
    </row>
    <row r="350" spans="1:3" x14ac:dyDescent="0.25">
      <c r="A350" s="13">
        <v>4.8999999999999998E-3</v>
      </c>
      <c r="B350" s="13">
        <v>0.192</v>
      </c>
      <c r="C350" s="13">
        <v>6.16</v>
      </c>
    </row>
    <row r="351" spans="1:3" x14ac:dyDescent="0.25">
      <c r="A351" s="13">
        <v>5.0000000000000001E-3</v>
      </c>
      <c r="B351" s="13">
        <v>0.192</v>
      </c>
      <c r="C351" s="13">
        <v>6.24</v>
      </c>
    </row>
    <row r="352" spans="1:3" x14ac:dyDescent="0.25">
      <c r="A352" s="13">
        <v>5.1000000000000004E-3</v>
      </c>
      <c r="B352" s="13">
        <v>0.19600000000000001</v>
      </c>
      <c r="C352" s="13">
        <v>6.08</v>
      </c>
    </row>
    <row r="353" spans="1:3" x14ac:dyDescent="0.25">
      <c r="A353" s="13">
        <v>5.1999999999999998E-3</v>
      </c>
      <c r="B353" s="13">
        <v>0.192</v>
      </c>
      <c r="C353" s="13">
        <v>6.08</v>
      </c>
    </row>
    <row r="354" spans="1:3" x14ac:dyDescent="0.25">
      <c r="A354" s="13">
        <v>5.3E-3</v>
      </c>
      <c r="B354" s="13">
        <v>0.20399999999999999</v>
      </c>
      <c r="C354" s="13">
        <v>5.84</v>
      </c>
    </row>
    <row r="355" spans="1:3" x14ac:dyDescent="0.25">
      <c r="A355" s="13">
        <v>5.4000000000000003E-3</v>
      </c>
      <c r="B355" s="13">
        <v>0.2</v>
      </c>
      <c r="C355" s="13">
        <v>5.84</v>
      </c>
    </row>
    <row r="356" spans="1:3" x14ac:dyDescent="0.25">
      <c r="A356" s="13">
        <v>5.4999999999999997E-3</v>
      </c>
      <c r="B356" s="13">
        <v>0.20799999999999999</v>
      </c>
      <c r="C356" s="13">
        <v>5.6</v>
      </c>
    </row>
    <row r="357" spans="1:3" x14ac:dyDescent="0.25">
      <c r="A357" s="13">
        <v>5.5999999999999999E-3</v>
      </c>
      <c r="B357" s="13">
        <v>0.20799999999999999</v>
      </c>
      <c r="C357" s="13">
        <v>5.6</v>
      </c>
    </row>
    <row r="358" spans="1:3" x14ac:dyDescent="0.25">
      <c r="A358" s="13">
        <v>5.7000000000000002E-3</v>
      </c>
      <c r="B358" s="13">
        <v>0.21199999999999999</v>
      </c>
      <c r="C358" s="13">
        <v>5.44</v>
      </c>
    </row>
    <row r="359" spans="1:3" x14ac:dyDescent="0.25">
      <c r="A359" s="13">
        <v>5.7999999999999996E-3</v>
      </c>
      <c r="B359" s="13">
        <v>0.20799999999999999</v>
      </c>
      <c r="C359" s="13">
        <v>5.44</v>
      </c>
    </row>
    <row r="360" spans="1:3" x14ac:dyDescent="0.25">
      <c r="A360" s="13">
        <v>5.8999999999999999E-3</v>
      </c>
      <c r="B360" s="13">
        <v>0.216</v>
      </c>
      <c r="C360" s="13">
        <v>5.2</v>
      </c>
    </row>
    <row r="361" spans="1:3" x14ac:dyDescent="0.25">
      <c r="A361" s="13">
        <v>6.0000000000000001E-3</v>
      </c>
      <c r="B361" s="13">
        <v>0.216</v>
      </c>
      <c r="C361" s="13">
        <v>5.12</v>
      </c>
    </row>
    <row r="362" spans="1:3" x14ac:dyDescent="0.25">
      <c r="A362" s="13">
        <v>6.1000000000000004E-3</v>
      </c>
      <c r="B362" s="13">
        <v>0.20799999999999999</v>
      </c>
      <c r="C362" s="13">
        <v>4.88</v>
      </c>
    </row>
    <row r="363" spans="1:3" x14ac:dyDescent="0.25">
      <c r="A363" s="13">
        <v>6.1999999999999998E-3</v>
      </c>
      <c r="B363" s="13">
        <v>0.20799999999999999</v>
      </c>
      <c r="C363" s="13">
        <v>4.8</v>
      </c>
    </row>
    <row r="364" spans="1:3" x14ac:dyDescent="0.25">
      <c r="A364" s="13">
        <v>6.3E-3</v>
      </c>
      <c r="B364" s="13">
        <v>0.216</v>
      </c>
      <c r="C364" s="13">
        <v>4.4800000000000004</v>
      </c>
    </row>
    <row r="365" spans="1:3" x14ac:dyDescent="0.25">
      <c r="A365" s="13">
        <v>6.4000000000000003E-3</v>
      </c>
      <c r="B365" s="13">
        <v>0.20799999999999999</v>
      </c>
      <c r="C365" s="13">
        <v>4.4000000000000004</v>
      </c>
    </row>
    <row r="366" spans="1:3" x14ac:dyDescent="0.25">
      <c r="A366" s="13">
        <v>6.4999999999999997E-3</v>
      </c>
      <c r="B366" s="13">
        <v>0.23200000000000001</v>
      </c>
      <c r="C366" s="13">
        <v>4.08</v>
      </c>
    </row>
    <row r="367" spans="1:3" x14ac:dyDescent="0.25">
      <c r="A367" s="13">
        <v>6.6E-3</v>
      </c>
      <c r="B367" s="13">
        <v>0.20799999999999999</v>
      </c>
      <c r="C367" s="13">
        <v>4</v>
      </c>
    </row>
    <row r="368" spans="1:3" x14ac:dyDescent="0.25">
      <c r="A368" s="13">
        <v>6.7000000000000002E-3</v>
      </c>
      <c r="B368" s="13">
        <v>0.20399999999999999</v>
      </c>
      <c r="C368" s="13">
        <v>3.76</v>
      </c>
    </row>
    <row r="369" spans="1:3" x14ac:dyDescent="0.25">
      <c r="A369" s="13">
        <v>6.7999999999999996E-3</v>
      </c>
      <c r="B369" s="13">
        <v>0.20799999999999999</v>
      </c>
      <c r="C369" s="13">
        <v>3.6</v>
      </c>
    </row>
    <row r="370" spans="1:3" x14ac:dyDescent="0.25">
      <c r="A370" s="13">
        <v>6.8999999999999999E-3</v>
      </c>
      <c r="B370" s="13">
        <v>0.2</v>
      </c>
      <c r="C370" s="13">
        <v>3.28</v>
      </c>
    </row>
    <row r="371" spans="1:3" x14ac:dyDescent="0.25">
      <c r="A371" s="13">
        <v>7.0000000000000001E-3</v>
      </c>
      <c r="B371" s="13">
        <v>0.20399999999999999</v>
      </c>
      <c r="C371" s="13">
        <v>3.2</v>
      </c>
    </row>
    <row r="372" spans="1:3" x14ac:dyDescent="0.25">
      <c r="A372" s="13">
        <v>7.1000000000000004E-3</v>
      </c>
      <c r="B372" s="13">
        <v>0.19600000000000001</v>
      </c>
      <c r="C372" s="13">
        <v>2.72</v>
      </c>
    </row>
    <row r="373" spans="1:3" x14ac:dyDescent="0.25">
      <c r="A373" s="13">
        <v>7.1999999999999998E-3</v>
      </c>
      <c r="B373" s="13">
        <v>0.19600000000000001</v>
      </c>
      <c r="C373" s="13">
        <v>2.8</v>
      </c>
    </row>
    <row r="374" spans="1:3" x14ac:dyDescent="0.25">
      <c r="A374" s="13">
        <v>7.3000000000000001E-3</v>
      </c>
      <c r="B374" s="13">
        <v>0.184</v>
      </c>
      <c r="C374" s="13">
        <v>2.3199999999999998</v>
      </c>
    </row>
    <row r="375" spans="1:3" x14ac:dyDescent="0.25">
      <c r="A375" s="13">
        <v>7.4000000000000003E-3</v>
      </c>
      <c r="B375" s="13">
        <v>0.188</v>
      </c>
      <c r="C375" s="13">
        <v>2.3199999999999998</v>
      </c>
    </row>
    <row r="376" spans="1:3" x14ac:dyDescent="0.25">
      <c r="A376" s="13">
        <v>7.4999999999999997E-3</v>
      </c>
      <c r="B376" s="13">
        <v>0.184</v>
      </c>
      <c r="C376" s="13">
        <v>1.92</v>
      </c>
    </row>
    <row r="377" spans="1:3" x14ac:dyDescent="0.25">
      <c r="A377" s="13">
        <v>7.6E-3</v>
      </c>
      <c r="B377" s="13">
        <v>0.18</v>
      </c>
      <c r="C377" s="13">
        <v>1.84</v>
      </c>
    </row>
    <row r="378" spans="1:3" x14ac:dyDescent="0.25">
      <c r="A378" s="13">
        <v>7.7000000000000002E-3</v>
      </c>
      <c r="B378" s="13">
        <v>0.16800000000000001</v>
      </c>
      <c r="C378" s="13">
        <v>1.52</v>
      </c>
    </row>
    <row r="379" spans="1:3" x14ac:dyDescent="0.25">
      <c r="A379" s="13">
        <v>7.7999999999999996E-3</v>
      </c>
      <c r="B379" s="13">
        <v>0.17199999999999999</v>
      </c>
      <c r="C379" s="13">
        <v>1.44</v>
      </c>
    </row>
    <row r="380" spans="1:3" x14ac:dyDescent="0.25">
      <c r="A380" s="13">
        <v>7.9000000000000008E-3</v>
      </c>
      <c r="B380" s="13">
        <v>0.16</v>
      </c>
      <c r="C380" s="13">
        <v>0.96</v>
      </c>
    </row>
    <row r="381" spans="1:3" x14ac:dyDescent="0.25">
      <c r="A381" s="13">
        <v>8.0000000000000002E-3</v>
      </c>
      <c r="B381" s="13">
        <v>0.16</v>
      </c>
      <c r="C381" s="13">
        <v>0.96</v>
      </c>
    </row>
    <row r="382" spans="1:3" x14ac:dyDescent="0.25">
      <c r="A382" s="13">
        <v>8.0999999999999996E-3</v>
      </c>
      <c r="B382" s="13">
        <v>0.14399999999999999</v>
      </c>
      <c r="C382" s="13">
        <v>0.48</v>
      </c>
    </row>
    <row r="383" spans="1:3" x14ac:dyDescent="0.25">
      <c r="A383" s="13">
        <v>8.2000000000000007E-3</v>
      </c>
      <c r="B383" s="13">
        <v>0.152</v>
      </c>
      <c r="C383" s="13">
        <v>0.4</v>
      </c>
    </row>
    <row r="384" spans="1:3" x14ac:dyDescent="0.25">
      <c r="A384" s="13">
        <v>8.3000000000000001E-3</v>
      </c>
      <c r="B384" s="13">
        <v>0.14000000000000001</v>
      </c>
      <c r="C384" s="13">
        <v>0</v>
      </c>
    </row>
    <row r="385" spans="1:3" x14ac:dyDescent="0.25">
      <c r="A385" s="13">
        <v>8.3999999999999995E-3</v>
      </c>
      <c r="B385" s="13">
        <v>0.14000000000000001</v>
      </c>
      <c r="C385" s="13">
        <v>-7.9899999999999999E-2</v>
      </c>
    </row>
    <row r="386" spans="1:3" x14ac:dyDescent="0.25">
      <c r="A386" s="13">
        <v>8.5000000000000006E-3</v>
      </c>
      <c r="B386" s="13">
        <v>0.128</v>
      </c>
      <c r="C386" s="13">
        <v>-0.64</v>
      </c>
    </row>
    <row r="387" spans="1:3" x14ac:dyDescent="0.25">
      <c r="A387" s="13">
        <v>8.6E-3</v>
      </c>
      <c r="B387" s="13">
        <v>0.128</v>
      </c>
      <c r="C387" s="13">
        <v>-0.64</v>
      </c>
    </row>
    <row r="388" spans="1:3" x14ac:dyDescent="0.25">
      <c r="A388" s="13">
        <v>8.6999999999999994E-3</v>
      </c>
      <c r="B388" s="13">
        <v>0.11600000000000001</v>
      </c>
      <c r="C388" s="13">
        <v>-1.04</v>
      </c>
    </row>
    <row r="389" spans="1:3" x14ac:dyDescent="0.25">
      <c r="A389" s="13">
        <v>8.8000000000000005E-3</v>
      </c>
      <c r="B389" s="13">
        <v>0.11600000000000001</v>
      </c>
      <c r="C389" s="13">
        <v>-1.1200000000000001</v>
      </c>
    </row>
    <row r="390" spans="1:3" x14ac:dyDescent="0.25">
      <c r="A390" s="13">
        <v>8.8999999999999999E-3</v>
      </c>
      <c r="B390" s="13">
        <v>0.1</v>
      </c>
      <c r="C390" s="13">
        <v>-1.52</v>
      </c>
    </row>
    <row r="391" spans="1:3" x14ac:dyDescent="0.25">
      <c r="A391" s="13">
        <v>8.9999999999999993E-3</v>
      </c>
      <c r="B391" s="13">
        <v>0.1</v>
      </c>
      <c r="C391" s="13">
        <v>-1.52</v>
      </c>
    </row>
    <row r="392" spans="1:3" x14ac:dyDescent="0.25">
      <c r="A392" s="13">
        <v>9.1000000000000004E-3</v>
      </c>
      <c r="B392" s="13">
        <v>8.7900000000000006E-2</v>
      </c>
      <c r="C392" s="13">
        <v>-1.92</v>
      </c>
    </row>
    <row r="393" spans="1:3" x14ac:dyDescent="0.25">
      <c r="A393" s="13">
        <v>9.1999999999999998E-3</v>
      </c>
      <c r="B393" s="13">
        <v>8.7900000000000006E-2</v>
      </c>
      <c r="C393" s="13">
        <v>-2</v>
      </c>
    </row>
    <row r="394" spans="1:3" x14ac:dyDescent="0.25">
      <c r="A394" s="13">
        <v>9.2999999999999992E-3</v>
      </c>
      <c r="B394" s="13">
        <v>7.1999999999999995E-2</v>
      </c>
      <c r="C394" s="13">
        <v>-2.4</v>
      </c>
    </row>
    <row r="395" spans="1:3" x14ac:dyDescent="0.25">
      <c r="A395" s="13">
        <v>9.4000000000000004E-3</v>
      </c>
      <c r="B395" s="13">
        <v>7.1999999999999995E-2</v>
      </c>
      <c r="C395" s="13">
        <v>-2.4</v>
      </c>
    </row>
    <row r="396" spans="1:3" x14ac:dyDescent="0.25">
      <c r="A396" s="13">
        <v>9.4999999999999998E-3</v>
      </c>
      <c r="B396" s="13">
        <v>5.1999999999999998E-2</v>
      </c>
      <c r="C396" s="13">
        <v>-2.88</v>
      </c>
    </row>
    <row r="397" spans="1:3" x14ac:dyDescent="0.25">
      <c r="A397" s="13">
        <v>9.5999999999999992E-3</v>
      </c>
      <c r="B397" s="13">
        <v>4.3999999999999997E-2</v>
      </c>
      <c r="C397" s="13">
        <v>-2.88</v>
      </c>
    </row>
    <row r="398" spans="1:3" x14ac:dyDescent="0.25">
      <c r="A398" s="13">
        <v>9.7000000000000003E-3</v>
      </c>
      <c r="B398" s="13">
        <v>0.06</v>
      </c>
      <c r="C398" s="13">
        <v>-3.2</v>
      </c>
    </row>
    <row r="399" spans="1:3" x14ac:dyDescent="0.25">
      <c r="A399" s="13">
        <v>9.7999999999999997E-3</v>
      </c>
      <c r="B399" s="13">
        <v>0.04</v>
      </c>
      <c r="C399" s="13">
        <v>-3.28</v>
      </c>
    </row>
    <row r="400" spans="1:3" x14ac:dyDescent="0.25">
      <c r="A400" s="13">
        <v>9.9000000000000008E-3</v>
      </c>
      <c r="B400" s="13">
        <v>2.8000000000000001E-2</v>
      </c>
      <c r="C400" s="13">
        <v>-3.68</v>
      </c>
    </row>
    <row r="401" spans="1:3" x14ac:dyDescent="0.25">
      <c r="A401" s="13">
        <v>0.01</v>
      </c>
      <c r="B401" s="13">
        <v>2.4E-2</v>
      </c>
      <c r="C401" s="13">
        <v>-3.68</v>
      </c>
    </row>
    <row r="402" spans="1:3" x14ac:dyDescent="0.25">
      <c r="A402" s="13">
        <v>1.01E-2</v>
      </c>
      <c r="B402" s="13">
        <v>4.0000000000000001E-3</v>
      </c>
      <c r="C402" s="13">
        <v>-4.08</v>
      </c>
    </row>
    <row r="403" spans="1:3" x14ac:dyDescent="0.25">
      <c r="A403" s="13">
        <v>1.0200000000000001E-2</v>
      </c>
      <c r="B403" s="13">
        <v>4.0000000000000001E-3</v>
      </c>
      <c r="C403" s="13">
        <v>-4.08</v>
      </c>
    </row>
    <row r="404" spans="1:3" x14ac:dyDescent="0.25">
      <c r="A404" s="13">
        <v>1.03E-2</v>
      </c>
      <c r="B404" s="13">
        <v>-8.0000000000000002E-3</v>
      </c>
      <c r="C404" s="13">
        <v>-4.4800000000000004</v>
      </c>
    </row>
    <row r="405" spans="1:3" x14ac:dyDescent="0.25">
      <c r="A405" s="13">
        <v>1.04E-2</v>
      </c>
      <c r="B405" s="13">
        <v>-4.0000000000000001E-3</v>
      </c>
      <c r="C405" s="13">
        <v>-4.4800000000000004</v>
      </c>
    </row>
    <row r="406" spans="1:3" x14ac:dyDescent="0.25">
      <c r="A406" s="13">
        <v>1.0500000000000001E-2</v>
      </c>
      <c r="B406" s="13">
        <v>-2.4E-2</v>
      </c>
      <c r="C406" s="13">
        <v>-4.88</v>
      </c>
    </row>
    <row r="407" spans="1:3" x14ac:dyDescent="0.25">
      <c r="A407" s="13">
        <v>1.06E-2</v>
      </c>
      <c r="B407" s="13">
        <v>-2.4E-2</v>
      </c>
      <c r="C407" s="13">
        <v>-4.96</v>
      </c>
    </row>
    <row r="408" spans="1:3" x14ac:dyDescent="0.25">
      <c r="A408" s="13">
        <v>1.0699999999999999E-2</v>
      </c>
      <c r="B408" s="13">
        <v>-0.04</v>
      </c>
      <c r="C408" s="13">
        <v>-5.28</v>
      </c>
    </row>
    <row r="409" spans="1:3" x14ac:dyDescent="0.25">
      <c r="A409" s="13">
        <v>1.0800000000000001E-2</v>
      </c>
      <c r="B409" s="13">
        <v>-0.04</v>
      </c>
      <c r="C409" s="13">
        <v>-5.36</v>
      </c>
    </row>
    <row r="410" spans="1:3" x14ac:dyDescent="0.25">
      <c r="A410" s="13">
        <v>1.09E-2</v>
      </c>
      <c r="B410" s="13">
        <v>-5.6000000000000001E-2</v>
      </c>
      <c r="C410" s="13">
        <v>-5.6</v>
      </c>
    </row>
    <row r="411" spans="1:3" x14ac:dyDescent="0.25">
      <c r="A411" s="13">
        <v>1.0999999999999999E-2</v>
      </c>
      <c r="B411" s="13">
        <v>-5.1999999999999998E-2</v>
      </c>
      <c r="C411" s="13">
        <v>-5.6</v>
      </c>
    </row>
    <row r="412" spans="1:3" x14ac:dyDescent="0.25">
      <c r="A412" s="13">
        <v>1.11E-2</v>
      </c>
      <c r="B412" s="13">
        <v>-7.1999999999999995E-2</v>
      </c>
      <c r="C412" s="13">
        <v>-5.84</v>
      </c>
    </row>
    <row r="413" spans="1:3" x14ac:dyDescent="0.25">
      <c r="A413" s="13">
        <v>1.12E-2</v>
      </c>
      <c r="B413" s="13">
        <v>-7.1999999999999995E-2</v>
      </c>
      <c r="C413" s="13">
        <v>-5.84</v>
      </c>
    </row>
    <row r="414" spans="1:3" x14ac:dyDescent="0.25">
      <c r="A414" s="13">
        <v>1.1299999999999999E-2</v>
      </c>
      <c r="B414" s="13">
        <v>-8.7900000000000006E-2</v>
      </c>
      <c r="C414" s="13">
        <v>-6.08</v>
      </c>
    </row>
    <row r="415" spans="1:3" x14ac:dyDescent="0.25">
      <c r="A415" s="13">
        <v>1.14E-2</v>
      </c>
      <c r="B415" s="13">
        <v>-8.7900000000000006E-2</v>
      </c>
      <c r="C415" s="13">
        <v>-6.08</v>
      </c>
    </row>
    <row r="416" spans="1:3" x14ac:dyDescent="0.25">
      <c r="A416" s="13">
        <v>1.15E-2</v>
      </c>
      <c r="B416" s="13">
        <v>-0.108</v>
      </c>
      <c r="C416" s="13">
        <v>-6.24</v>
      </c>
    </row>
    <row r="417" spans="1:3" x14ac:dyDescent="0.25">
      <c r="A417" s="13">
        <v>1.1599999999999999E-2</v>
      </c>
      <c r="B417" s="13">
        <v>-0.108</v>
      </c>
      <c r="C417" s="13">
        <v>-6.24</v>
      </c>
    </row>
    <row r="418" spans="1:3" x14ac:dyDescent="0.25">
      <c r="A418" s="13">
        <v>1.17E-2</v>
      </c>
      <c r="B418" s="13">
        <v>-0.12</v>
      </c>
      <c r="C418" s="13">
        <v>-6.4</v>
      </c>
    </row>
    <row r="419" spans="1:3" x14ac:dyDescent="0.25">
      <c r="A419" s="13">
        <v>1.18E-2</v>
      </c>
      <c r="B419" s="13">
        <v>-0.12</v>
      </c>
      <c r="C419" s="13">
        <v>-6.32</v>
      </c>
    </row>
    <row r="420" spans="1:3" x14ac:dyDescent="0.25">
      <c r="A420" s="13">
        <v>1.1900000000000001E-2</v>
      </c>
      <c r="B420" s="13">
        <v>-0.13200000000000001</v>
      </c>
      <c r="C420" s="13">
        <v>-6.48</v>
      </c>
    </row>
    <row r="421" spans="1:3" x14ac:dyDescent="0.25">
      <c r="A421" s="13">
        <v>1.2E-2</v>
      </c>
      <c r="B421" s="13">
        <v>-0.13200000000000001</v>
      </c>
      <c r="C421" s="13">
        <v>-6.48</v>
      </c>
    </row>
    <row r="422" spans="1:3" x14ac:dyDescent="0.25">
      <c r="A422" s="13">
        <v>1.21E-2</v>
      </c>
      <c r="B422" s="13">
        <v>-0.14399999999999999</v>
      </c>
      <c r="C422" s="13">
        <v>-6.48</v>
      </c>
    </row>
    <row r="423" spans="1:3" x14ac:dyDescent="0.25">
      <c r="A423" s="13">
        <v>1.2200000000000001E-2</v>
      </c>
      <c r="B423" s="13">
        <v>-0.14399999999999999</v>
      </c>
      <c r="C423" s="13">
        <v>-6.48</v>
      </c>
    </row>
    <row r="424" spans="1:3" x14ac:dyDescent="0.25">
      <c r="A424" s="13">
        <v>1.23E-2</v>
      </c>
      <c r="B424" s="13">
        <v>-0.152</v>
      </c>
      <c r="C424" s="13">
        <v>-6.48</v>
      </c>
    </row>
    <row r="425" spans="1:3" x14ac:dyDescent="0.25">
      <c r="A425" s="13">
        <v>1.24E-2</v>
      </c>
      <c r="B425" s="13">
        <v>-0.14799999999999999</v>
      </c>
      <c r="C425" s="13">
        <v>-6.48</v>
      </c>
    </row>
    <row r="426" spans="1:3" x14ac:dyDescent="0.25">
      <c r="A426" s="13">
        <v>1.2500000000000001E-2</v>
      </c>
      <c r="B426" s="13">
        <v>-0.16800000000000001</v>
      </c>
      <c r="C426" s="13">
        <v>-6.4</v>
      </c>
    </row>
    <row r="427" spans="1:3" x14ac:dyDescent="0.25">
      <c r="A427" s="13">
        <v>1.26E-2</v>
      </c>
      <c r="B427" s="13">
        <v>-0.16</v>
      </c>
      <c r="C427" s="13">
        <v>-6.48</v>
      </c>
    </row>
    <row r="428" spans="1:3" x14ac:dyDescent="0.25">
      <c r="A428" s="13">
        <v>1.2699999999999999E-2</v>
      </c>
      <c r="B428" s="13">
        <v>-0.17199999999999999</v>
      </c>
      <c r="C428" s="13">
        <v>-6.24</v>
      </c>
    </row>
    <row r="429" spans="1:3" x14ac:dyDescent="0.25">
      <c r="A429" s="13">
        <v>1.2800000000000001E-2</v>
      </c>
      <c r="B429" s="13">
        <v>-0.17199999999999999</v>
      </c>
      <c r="C429" s="13">
        <v>-6.32</v>
      </c>
    </row>
    <row r="430" spans="1:3" x14ac:dyDescent="0.25">
      <c r="A430" s="13">
        <v>1.29E-2</v>
      </c>
      <c r="B430" s="13">
        <v>-0.18</v>
      </c>
      <c r="C430" s="13">
        <v>-6</v>
      </c>
    </row>
    <row r="431" spans="1:3" x14ac:dyDescent="0.25">
      <c r="A431" s="13">
        <v>1.2999999999999999E-2</v>
      </c>
      <c r="B431" s="13">
        <v>-0.18</v>
      </c>
      <c r="C431" s="13">
        <v>-6</v>
      </c>
    </row>
    <row r="432" spans="1:3" x14ac:dyDescent="0.25">
      <c r="A432" s="13">
        <v>1.3100000000000001E-2</v>
      </c>
      <c r="B432" s="13">
        <v>-0.188</v>
      </c>
      <c r="C432" s="13">
        <v>-6.08</v>
      </c>
    </row>
    <row r="433" spans="1:3" x14ac:dyDescent="0.25">
      <c r="A433" s="13">
        <v>1.32E-2</v>
      </c>
      <c r="B433" s="13">
        <v>-0.184</v>
      </c>
      <c r="C433" s="13">
        <v>-6</v>
      </c>
    </row>
    <row r="434" spans="1:3" x14ac:dyDescent="0.25">
      <c r="A434" s="13">
        <v>1.3299999999999999E-2</v>
      </c>
      <c r="B434" s="13">
        <v>-0.2</v>
      </c>
      <c r="C434" s="13">
        <v>-6.08</v>
      </c>
    </row>
    <row r="435" spans="1:3" x14ac:dyDescent="0.25">
      <c r="A435" s="13">
        <v>1.34E-2</v>
      </c>
      <c r="B435" s="13">
        <v>-0.192</v>
      </c>
      <c r="C435" s="13">
        <v>-6</v>
      </c>
    </row>
    <row r="436" spans="1:3" x14ac:dyDescent="0.25">
      <c r="A436" s="13">
        <v>1.35E-2</v>
      </c>
      <c r="B436" s="13">
        <v>-0.20399999999999999</v>
      </c>
      <c r="C436" s="13">
        <v>-5.84</v>
      </c>
    </row>
    <row r="437" spans="1:3" x14ac:dyDescent="0.25">
      <c r="A437" s="13">
        <v>1.3599999999999999E-2</v>
      </c>
      <c r="B437" s="13">
        <v>-0.19600000000000001</v>
      </c>
      <c r="C437" s="13">
        <v>-5.84</v>
      </c>
    </row>
    <row r="438" spans="1:3" x14ac:dyDescent="0.25">
      <c r="A438" s="13">
        <v>1.37E-2</v>
      </c>
      <c r="B438" s="13">
        <v>-0.20399999999999999</v>
      </c>
      <c r="C438" s="13">
        <v>-5.68</v>
      </c>
    </row>
    <row r="439" spans="1:3" x14ac:dyDescent="0.25">
      <c r="A439" s="13">
        <v>1.38E-2</v>
      </c>
      <c r="B439" s="13">
        <v>-0.2</v>
      </c>
      <c r="C439" s="13">
        <v>-5.6</v>
      </c>
    </row>
    <row r="440" spans="1:3" x14ac:dyDescent="0.25">
      <c r="A440" s="13">
        <v>1.3899999999999999E-2</v>
      </c>
      <c r="B440" s="13">
        <v>-0.20399999999999999</v>
      </c>
      <c r="C440" s="13">
        <v>-5.36</v>
      </c>
    </row>
    <row r="441" spans="1:3" x14ac:dyDescent="0.25">
      <c r="A441" s="13">
        <v>1.4E-2</v>
      </c>
      <c r="B441" s="13">
        <v>-0.19600000000000001</v>
      </c>
      <c r="C441" s="13">
        <v>-5.36</v>
      </c>
    </row>
    <row r="442" spans="1:3" x14ac:dyDescent="0.25">
      <c r="A442" s="13">
        <v>1.41E-2</v>
      </c>
      <c r="B442" s="13">
        <v>-0.21199999999999999</v>
      </c>
      <c r="C442" s="13">
        <v>-5.12</v>
      </c>
    </row>
    <row r="443" spans="1:3" x14ac:dyDescent="0.25">
      <c r="A443" s="13">
        <v>1.4200000000000001E-2</v>
      </c>
      <c r="B443" s="13">
        <v>-0.20399999999999999</v>
      </c>
      <c r="C443" s="13">
        <v>-5.04</v>
      </c>
    </row>
    <row r="444" spans="1:3" x14ac:dyDescent="0.25">
      <c r="A444" s="13">
        <v>1.43E-2</v>
      </c>
      <c r="B444" s="13">
        <v>-0.20799999999999999</v>
      </c>
      <c r="C444" s="13">
        <v>-4.8</v>
      </c>
    </row>
    <row r="445" spans="1:3" x14ac:dyDescent="0.25">
      <c r="A445" s="13">
        <v>1.44E-2</v>
      </c>
      <c r="B445" s="13">
        <v>-0.20399999999999999</v>
      </c>
      <c r="C445" s="13">
        <v>-4.8</v>
      </c>
    </row>
    <row r="446" spans="1:3" x14ac:dyDescent="0.25">
      <c r="A446" s="13">
        <v>1.4500000000000001E-2</v>
      </c>
      <c r="B446" s="13">
        <v>-0.216</v>
      </c>
      <c r="C446" s="13">
        <v>-4.5599999999999996</v>
      </c>
    </row>
    <row r="447" spans="1:3" x14ac:dyDescent="0.25">
      <c r="A447" s="13">
        <v>1.46E-2</v>
      </c>
      <c r="B447" s="13">
        <v>-0.20399999999999999</v>
      </c>
      <c r="C447" s="13">
        <v>-4.4800000000000004</v>
      </c>
    </row>
    <row r="448" spans="1:3" x14ac:dyDescent="0.25">
      <c r="A448" s="13">
        <v>1.47E-2</v>
      </c>
      <c r="B448" s="13">
        <v>-0.20799999999999999</v>
      </c>
      <c r="C448" s="13">
        <v>-4.16</v>
      </c>
    </row>
    <row r="449" spans="1:3" x14ac:dyDescent="0.25">
      <c r="A449" s="13">
        <v>1.4800000000000001E-2</v>
      </c>
      <c r="B449" s="13">
        <v>-0.20399999999999999</v>
      </c>
      <c r="C449" s="13">
        <v>-4.16</v>
      </c>
    </row>
    <row r="450" spans="1:3" x14ac:dyDescent="0.25">
      <c r="A450" s="13">
        <v>1.49E-2</v>
      </c>
      <c r="B450" s="13">
        <v>-0.19600000000000001</v>
      </c>
      <c r="C450" s="13">
        <v>-3.76</v>
      </c>
    </row>
    <row r="451" spans="1:3" x14ac:dyDescent="0.25">
      <c r="A451" s="13">
        <v>1.4999999999999999E-2</v>
      </c>
      <c r="B451" s="13">
        <v>-0.20399999999999999</v>
      </c>
      <c r="C451" s="13">
        <v>-3.76</v>
      </c>
    </row>
    <row r="452" spans="1:3" x14ac:dyDescent="0.25">
      <c r="A452" s="13">
        <v>1.5100000000000001E-2</v>
      </c>
      <c r="B452" s="13">
        <v>-0.17599999999999999</v>
      </c>
      <c r="C452" s="13">
        <v>-3.36</v>
      </c>
    </row>
    <row r="453" spans="1:3" x14ac:dyDescent="0.25">
      <c r="A453" s="13">
        <v>1.52E-2</v>
      </c>
      <c r="B453" s="13">
        <v>-0.19600000000000001</v>
      </c>
      <c r="C453" s="13">
        <v>-3.36</v>
      </c>
    </row>
    <row r="454" spans="1:3" x14ac:dyDescent="0.25">
      <c r="A454" s="13">
        <v>1.5299999999999999E-2</v>
      </c>
      <c r="B454" s="13">
        <v>-0.188</v>
      </c>
      <c r="C454" s="13">
        <v>-2.96</v>
      </c>
    </row>
    <row r="455" spans="1:3" x14ac:dyDescent="0.25">
      <c r="A455" s="13">
        <v>1.54E-2</v>
      </c>
      <c r="B455" s="13">
        <v>-0.192</v>
      </c>
      <c r="C455" s="13">
        <v>-2.88</v>
      </c>
    </row>
    <row r="456" spans="1:3" x14ac:dyDescent="0.25">
      <c r="A456" s="13">
        <v>1.55E-2</v>
      </c>
      <c r="B456" s="13">
        <v>-0.184</v>
      </c>
      <c r="C456" s="13">
        <v>-2.48</v>
      </c>
    </row>
    <row r="457" spans="1:3" x14ac:dyDescent="0.25">
      <c r="A457" s="13">
        <v>1.5599999999999999E-2</v>
      </c>
      <c r="B457" s="13">
        <v>-0.18</v>
      </c>
      <c r="C457" s="13">
        <v>-2.4</v>
      </c>
    </row>
    <row r="458" spans="1:3" x14ac:dyDescent="0.25">
      <c r="A458" s="13">
        <v>1.5699999999999999E-2</v>
      </c>
      <c r="B458" s="13">
        <v>-0.20799999999999999</v>
      </c>
      <c r="C458" s="13">
        <v>-2.08</v>
      </c>
    </row>
    <row r="459" spans="1:3" x14ac:dyDescent="0.25">
      <c r="A459" s="13">
        <v>1.5800000000000002E-2</v>
      </c>
      <c r="B459" s="13">
        <v>-0.18</v>
      </c>
      <c r="C459" s="13">
        <v>-2</v>
      </c>
    </row>
    <row r="460" spans="1:3" x14ac:dyDescent="0.25">
      <c r="A460" s="13">
        <v>1.5900000000000001E-2</v>
      </c>
      <c r="B460" s="13">
        <v>-0.16400000000000001</v>
      </c>
      <c r="C460" s="13">
        <v>-1.6</v>
      </c>
    </row>
    <row r="461" spans="1:3" x14ac:dyDescent="0.25">
      <c r="A461" s="13">
        <v>1.6E-2</v>
      </c>
      <c r="B461" s="13">
        <v>-0.16400000000000001</v>
      </c>
      <c r="C461" s="13">
        <v>-1.6</v>
      </c>
    </row>
    <row r="462" spans="1:3" x14ac:dyDescent="0.25">
      <c r="A462" s="13">
        <v>1.61E-2</v>
      </c>
      <c r="B462" s="13">
        <v>-0.17199999999999999</v>
      </c>
      <c r="C462" s="13">
        <v>-1.28</v>
      </c>
    </row>
    <row r="463" spans="1:3" x14ac:dyDescent="0.25">
      <c r="A463" s="13">
        <v>1.6199999999999999E-2</v>
      </c>
      <c r="B463" s="13">
        <v>-0.16400000000000001</v>
      </c>
      <c r="C463" s="13">
        <v>-1.1200000000000001</v>
      </c>
    </row>
    <row r="464" spans="1:3" x14ac:dyDescent="0.25">
      <c r="A464" s="13">
        <v>1.6299999999999999E-2</v>
      </c>
      <c r="B464" s="13">
        <v>-0.14799999999999999</v>
      </c>
      <c r="C464" s="13">
        <v>-0.8</v>
      </c>
    </row>
    <row r="465" spans="1:3" x14ac:dyDescent="0.25">
      <c r="A465" s="13">
        <v>1.6400000000000001E-2</v>
      </c>
      <c r="B465" s="13">
        <v>-0.152</v>
      </c>
      <c r="C465" s="13">
        <v>-0.72</v>
      </c>
    </row>
    <row r="466" spans="1:3" x14ac:dyDescent="0.25">
      <c r="A466" s="13">
        <v>1.6500000000000001E-2</v>
      </c>
      <c r="B466" s="13">
        <v>-0.14399999999999999</v>
      </c>
      <c r="C466" s="13">
        <v>-0.24</v>
      </c>
    </row>
    <row r="467" spans="1:3" x14ac:dyDescent="0.25">
      <c r="A467" s="13">
        <v>1.66E-2</v>
      </c>
      <c r="B467" s="13">
        <v>-0.14399999999999999</v>
      </c>
      <c r="C467" s="13">
        <v>-0.24</v>
      </c>
    </row>
    <row r="468" spans="1:3" x14ac:dyDescent="0.25">
      <c r="A468" s="13">
        <v>1.67E-2</v>
      </c>
      <c r="B468" s="13">
        <v>-0.128</v>
      </c>
      <c r="C468" s="13">
        <v>0.24</v>
      </c>
    </row>
    <row r="469" spans="1:3" x14ac:dyDescent="0.25">
      <c r="A469" s="13">
        <v>1.6799999999999999E-2</v>
      </c>
      <c r="B469" s="13">
        <v>-0.128</v>
      </c>
      <c r="C469" s="13">
        <v>0.32</v>
      </c>
    </row>
    <row r="470" spans="1:3" x14ac:dyDescent="0.25">
      <c r="A470" s="13">
        <v>1.6899999999999998E-2</v>
      </c>
      <c r="B470" s="13">
        <v>-0.12</v>
      </c>
      <c r="C470" s="13">
        <v>0.8</v>
      </c>
    </row>
    <row r="471" spans="1:3" x14ac:dyDescent="0.25">
      <c r="A471" s="13">
        <v>1.7000000000000001E-2</v>
      </c>
      <c r="B471" s="13">
        <v>-0.124</v>
      </c>
      <c r="C471" s="13">
        <v>0.8</v>
      </c>
    </row>
    <row r="472" spans="1:3" x14ac:dyDescent="0.25">
      <c r="A472" s="13">
        <v>1.7100000000000001E-2</v>
      </c>
      <c r="B472" s="13">
        <v>-0.1</v>
      </c>
      <c r="C472" s="13">
        <v>1.2</v>
      </c>
    </row>
    <row r="473" spans="1:3" x14ac:dyDescent="0.25">
      <c r="A473" s="13">
        <v>1.72E-2</v>
      </c>
      <c r="B473" s="13">
        <v>-0.104</v>
      </c>
      <c r="C473" s="13">
        <v>1.2</v>
      </c>
    </row>
    <row r="474" spans="1:3" x14ac:dyDescent="0.25">
      <c r="A474" s="13">
        <v>1.7299999999999999E-2</v>
      </c>
      <c r="B474" s="13">
        <v>-8.7900000000000006E-2</v>
      </c>
      <c r="C474" s="13">
        <v>1.68</v>
      </c>
    </row>
    <row r="475" spans="1:3" x14ac:dyDescent="0.25">
      <c r="A475" s="13">
        <v>1.7399999999999999E-2</v>
      </c>
      <c r="B475" s="13">
        <v>-8.4000000000000005E-2</v>
      </c>
      <c r="C475" s="13">
        <v>1.68</v>
      </c>
    </row>
    <row r="476" spans="1:3" x14ac:dyDescent="0.25">
      <c r="A476" s="13">
        <v>1.7500000000000002E-2</v>
      </c>
      <c r="B476" s="13">
        <v>-7.1999999999999995E-2</v>
      </c>
      <c r="C476" s="13">
        <v>2.08</v>
      </c>
    </row>
    <row r="477" spans="1:3" x14ac:dyDescent="0.25">
      <c r="A477" s="13">
        <v>1.7600000000000001E-2</v>
      </c>
      <c r="B477" s="13">
        <v>-7.1999999999999995E-2</v>
      </c>
      <c r="C477" s="13">
        <v>2.08</v>
      </c>
    </row>
    <row r="478" spans="1:3" x14ac:dyDescent="0.25">
      <c r="A478" s="13">
        <v>1.77E-2</v>
      </c>
      <c r="B478" s="13">
        <v>-0.06</v>
      </c>
      <c r="C478" s="13">
        <v>2.48</v>
      </c>
    </row>
    <row r="479" spans="1:3" x14ac:dyDescent="0.25">
      <c r="A479" s="13">
        <v>1.78E-2</v>
      </c>
      <c r="B479" s="13">
        <v>-5.6000000000000001E-2</v>
      </c>
      <c r="C479" s="13">
        <v>2.48</v>
      </c>
    </row>
    <row r="480" spans="1:3" x14ac:dyDescent="0.25">
      <c r="A480" s="13">
        <v>1.7899999999999999E-2</v>
      </c>
      <c r="B480" s="13">
        <v>-4.3999999999999997E-2</v>
      </c>
      <c r="C480" s="13">
        <v>2.8</v>
      </c>
    </row>
    <row r="481" spans="1:3" x14ac:dyDescent="0.25">
      <c r="A481" s="13">
        <v>1.7999999999999999E-2</v>
      </c>
      <c r="B481" s="13">
        <v>-4.3999999999999997E-2</v>
      </c>
      <c r="C481" s="13">
        <v>2.88</v>
      </c>
    </row>
    <row r="482" spans="1:3" x14ac:dyDescent="0.25">
      <c r="A482" s="13">
        <v>1.8100000000000002E-2</v>
      </c>
      <c r="B482" s="13">
        <v>-2.4E-2</v>
      </c>
      <c r="C482" s="13">
        <v>3.12</v>
      </c>
    </row>
    <row r="483" spans="1:3" x14ac:dyDescent="0.25">
      <c r="A483" s="13">
        <v>1.8200000000000001E-2</v>
      </c>
      <c r="B483" s="13">
        <v>-2.8000000000000001E-2</v>
      </c>
      <c r="C483" s="13">
        <v>3.2</v>
      </c>
    </row>
    <row r="484" spans="1:3" x14ac:dyDescent="0.25">
      <c r="A484" s="13">
        <v>1.83E-2</v>
      </c>
      <c r="B484" s="13">
        <v>-1.2E-2</v>
      </c>
      <c r="C484" s="13">
        <v>3.6</v>
      </c>
    </row>
    <row r="485" spans="1:3" x14ac:dyDescent="0.25">
      <c r="A485" s="13">
        <v>1.84E-2</v>
      </c>
      <c r="B485" s="13">
        <v>-1.2E-2</v>
      </c>
      <c r="C485" s="13">
        <v>3.6</v>
      </c>
    </row>
    <row r="486" spans="1:3" x14ac:dyDescent="0.25">
      <c r="A486" s="13">
        <v>1.8499999999999999E-2</v>
      </c>
      <c r="B486" s="13">
        <v>0</v>
      </c>
      <c r="C486" s="13">
        <v>3.92</v>
      </c>
    </row>
    <row r="487" spans="1:3" x14ac:dyDescent="0.25">
      <c r="A487" s="13">
        <v>1.8599999999999998E-2</v>
      </c>
      <c r="B487" s="13">
        <v>0</v>
      </c>
      <c r="C487" s="13">
        <v>3.92</v>
      </c>
    </row>
    <row r="488" spans="1:3" x14ac:dyDescent="0.25">
      <c r="A488" s="13">
        <v>1.8700000000000001E-2</v>
      </c>
      <c r="B488" s="13">
        <v>3.2000000000000001E-2</v>
      </c>
      <c r="C488" s="13">
        <v>4.24</v>
      </c>
    </row>
    <row r="489" spans="1:3" x14ac:dyDescent="0.25">
      <c r="A489" s="13">
        <v>1.8800000000000001E-2</v>
      </c>
      <c r="B489" s="13">
        <v>1.6E-2</v>
      </c>
      <c r="C489" s="13">
        <v>4.32</v>
      </c>
    </row>
    <row r="490" spans="1:3" x14ac:dyDescent="0.25">
      <c r="A490" s="13">
        <v>1.89E-2</v>
      </c>
      <c r="B490" s="13">
        <v>3.2000000000000001E-2</v>
      </c>
      <c r="C490" s="13">
        <v>4.6399999999999997</v>
      </c>
    </row>
    <row r="491" spans="1:3" x14ac:dyDescent="0.25">
      <c r="A491" s="13">
        <v>1.9E-2</v>
      </c>
      <c r="B491" s="13">
        <v>2.8000000000000001E-2</v>
      </c>
      <c r="C491" s="13">
        <v>4.72</v>
      </c>
    </row>
    <row r="492" spans="1:3" x14ac:dyDescent="0.25">
      <c r="A492" s="13">
        <v>1.9099999999999999E-2</v>
      </c>
      <c r="B492" s="13">
        <v>4.3999999999999997E-2</v>
      </c>
      <c r="C492" s="13">
        <v>5.04</v>
      </c>
    </row>
    <row r="493" spans="1:3" x14ac:dyDescent="0.25">
      <c r="A493" s="13">
        <v>1.9199999999999998E-2</v>
      </c>
      <c r="B493" s="13">
        <v>4.8000000000000001E-2</v>
      </c>
      <c r="C493" s="13">
        <v>5.04</v>
      </c>
    </row>
    <row r="494" spans="1:3" x14ac:dyDescent="0.25">
      <c r="A494" s="13">
        <v>1.9300000000000001E-2</v>
      </c>
      <c r="B494" s="13">
        <v>6.4000000000000001E-2</v>
      </c>
      <c r="C494" s="13">
        <v>5.28</v>
      </c>
    </row>
    <row r="495" spans="1:3" x14ac:dyDescent="0.25">
      <c r="A495" s="13">
        <v>1.9400000000000001E-2</v>
      </c>
      <c r="B495" s="13">
        <v>5.1999999999999998E-2</v>
      </c>
      <c r="C495" s="13">
        <v>5.36</v>
      </c>
    </row>
    <row r="496" spans="1:3" x14ac:dyDescent="0.25">
      <c r="A496" s="13">
        <v>1.95E-2</v>
      </c>
      <c r="B496" s="13">
        <v>7.9899999999999999E-2</v>
      </c>
      <c r="C496" s="13">
        <v>5.52</v>
      </c>
    </row>
    <row r="497" spans="1:3" x14ac:dyDescent="0.25">
      <c r="A497" s="13">
        <v>1.9599999999999999E-2</v>
      </c>
      <c r="B497" s="13">
        <v>7.9899999999999999E-2</v>
      </c>
      <c r="C497" s="13">
        <v>5.52</v>
      </c>
    </row>
    <row r="498" spans="1:3" x14ac:dyDescent="0.25">
      <c r="A498" s="13">
        <v>1.9699999999999999E-2</v>
      </c>
      <c r="B498" s="13">
        <v>9.1999999999999998E-2</v>
      </c>
      <c r="C498" s="13">
        <v>5.76</v>
      </c>
    </row>
    <row r="499" spans="1:3" x14ac:dyDescent="0.25">
      <c r="A499" s="13">
        <v>1.9800000000000002E-2</v>
      </c>
      <c r="B499" s="13">
        <v>9.1999999999999998E-2</v>
      </c>
      <c r="C499" s="13">
        <v>5.76</v>
      </c>
    </row>
    <row r="500" spans="1:3" x14ac:dyDescent="0.25">
      <c r="A500" s="13">
        <v>1.9900000000000001E-2</v>
      </c>
      <c r="B500" s="13">
        <v>0.108</v>
      </c>
      <c r="C500" s="13">
        <v>6</v>
      </c>
    </row>
    <row r="501" spans="1:3" x14ac:dyDescent="0.25">
      <c r="A501" s="13">
        <v>0.02</v>
      </c>
      <c r="B501" s="13">
        <v>0.108</v>
      </c>
      <c r="C501" s="13">
        <v>6.08</v>
      </c>
    </row>
    <row r="502" spans="1:3" x14ac:dyDescent="0.25">
      <c r="A502" s="13">
        <v>2.01E-2</v>
      </c>
      <c r="B502" s="13">
        <v>0.124</v>
      </c>
      <c r="C502" s="13">
        <v>6.24</v>
      </c>
    </row>
    <row r="503" spans="1:3" x14ac:dyDescent="0.25">
      <c r="A503" s="13">
        <v>2.0199999999999999E-2</v>
      </c>
      <c r="B503" s="13">
        <v>0.12</v>
      </c>
      <c r="C503" s="13">
        <v>6.24</v>
      </c>
    </row>
    <row r="504" spans="1:3" x14ac:dyDescent="0.25">
      <c r="A504" s="13">
        <v>2.0299999999999999E-2</v>
      </c>
      <c r="B504" s="13">
        <v>0.13600000000000001</v>
      </c>
      <c r="C504" s="13">
        <v>6.24</v>
      </c>
    </row>
    <row r="505" spans="1:3" x14ac:dyDescent="0.25">
      <c r="A505" s="13">
        <v>2.0400000000000001E-2</v>
      </c>
      <c r="B505" s="13">
        <v>0.13200000000000001</v>
      </c>
      <c r="C505" s="13">
        <v>6.24</v>
      </c>
    </row>
    <row r="506" spans="1:3" x14ac:dyDescent="0.25">
      <c r="A506" s="13">
        <v>2.0500000000000001E-2</v>
      </c>
      <c r="B506" s="13">
        <v>0.14799999999999999</v>
      </c>
      <c r="C506" s="13">
        <v>6.4</v>
      </c>
    </row>
    <row r="507" spans="1:3" x14ac:dyDescent="0.25">
      <c r="A507" s="13">
        <v>2.06E-2</v>
      </c>
      <c r="B507" s="13">
        <v>0.14000000000000001</v>
      </c>
      <c r="C507" s="13">
        <v>6.4</v>
      </c>
    </row>
    <row r="508" spans="1:3" x14ac:dyDescent="0.25">
      <c r="A508" s="13">
        <v>2.07E-2</v>
      </c>
      <c r="B508" s="13">
        <v>0.152</v>
      </c>
      <c r="C508" s="13">
        <v>6.32</v>
      </c>
    </row>
    <row r="509" spans="1:3" x14ac:dyDescent="0.25">
      <c r="A509" s="13">
        <v>2.0799999999999999E-2</v>
      </c>
      <c r="B509" s="13">
        <v>0.156</v>
      </c>
      <c r="C509" s="13">
        <v>6.4</v>
      </c>
    </row>
    <row r="510" spans="1:3" x14ac:dyDescent="0.25">
      <c r="A510" s="13">
        <v>2.0899999999999998E-2</v>
      </c>
      <c r="B510" s="13">
        <v>0.16400000000000001</v>
      </c>
      <c r="C510" s="13">
        <v>6.32</v>
      </c>
    </row>
    <row r="511" spans="1:3" x14ac:dyDescent="0.25">
      <c r="A511" s="13">
        <v>2.1000000000000001E-2</v>
      </c>
      <c r="B511" s="13">
        <v>0.16400000000000001</v>
      </c>
      <c r="C511" s="13">
        <v>6.32</v>
      </c>
    </row>
    <row r="512" spans="1:3" x14ac:dyDescent="0.25">
      <c r="A512" s="13">
        <v>2.1100000000000001E-2</v>
      </c>
      <c r="B512" s="13">
        <v>0.17599999999999999</v>
      </c>
      <c r="C512" s="13">
        <v>6.4</v>
      </c>
    </row>
    <row r="513" spans="1:3" x14ac:dyDescent="0.25">
      <c r="A513" s="13">
        <v>2.12E-2</v>
      </c>
      <c r="B513" s="13">
        <v>0.17199999999999999</v>
      </c>
      <c r="C513" s="13">
        <v>6.32</v>
      </c>
    </row>
    <row r="514" spans="1:3" x14ac:dyDescent="0.25">
      <c r="A514" s="13">
        <v>2.1299999999999999E-2</v>
      </c>
      <c r="B514" s="13">
        <v>0.184</v>
      </c>
      <c r="C514" s="13">
        <v>6.24</v>
      </c>
    </row>
    <row r="515" spans="1:3" x14ac:dyDescent="0.25">
      <c r="A515" s="13">
        <v>2.1399999999999999E-2</v>
      </c>
      <c r="B515" s="13">
        <v>0.18</v>
      </c>
      <c r="C515" s="13">
        <v>6.24</v>
      </c>
    </row>
    <row r="516" spans="1:3" x14ac:dyDescent="0.25">
      <c r="A516" s="13">
        <v>2.1499999999999998E-2</v>
      </c>
      <c r="B516" s="13">
        <v>0.188</v>
      </c>
      <c r="C516" s="13">
        <v>6.24</v>
      </c>
    </row>
    <row r="517" spans="1:3" x14ac:dyDescent="0.25">
      <c r="A517" s="13">
        <v>2.1600000000000001E-2</v>
      </c>
      <c r="B517" s="13">
        <v>0.192</v>
      </c>
      <c r="C517" s="13">
        <v>6.24</v>
      </c>
    </row>
    <row r="518" spans="1:3" x14ac:dyDescent="0.25">
      <c r="A518" s="13">
        <v>2.1700000000000001E-2</v>
      </c>
      <c r="B518" s="13">
        <v>0.19600000000000001</v>
      </c>
      <c r="C518" s="13">
        <v>6.16</v>
      </c>
    </row>
    <row r="519" spans="1:3" x14ac:dyDescent="0.25">
      <c r="A519" s="13">
        <v>2.18E-2</v>
      </c>
      <c r="B519" s="13">
        <v>0.19600000000000001</v>
      </c>
      <c r="C519" s="13">
        <v>6.24</v>
      </c>
    </row>
    <row r="520" spans="1:3" x14ac:dyDescent="0.25">
      <c r="A520" s="13">
        <v>2.1899999999999999E-2</v>
      </c>
      <c r="B520" s="13">
        <v>0.20399999999999999</v>
      </c>
      <c r="C520" s="13">
        <v>6</v>
      </c>
    </row>
    <row r="521" spans="1:3" x14ac:dyDescent="0.25">
      <c r="A521" s="13">
        <v>2.1999999999999999E-2</v>
      </c>
      <c r="B521" s="13">
        <v>0.20799999999999999</v>
      </c>
      <c r="C521" s="13">
        <v>5.92</v>
      </c>
    </row>
    <row r="522" spans="1:3" x14ac:dyDescent="0.25">
      <c r="A522" s="13">
        <v>2.2100000000000002E-2</v>
      </c>
      <c r="B522" s="13">
        <v>0.2</v>
      </c>
      <c r="C522" s="13">
        <v>5.76</v>
      </c>
    </row>
    <row r="523" spans="1:3" x14ac:dyDescent="0.25">
      <c r="A523" s="13">
        <v>2.2200000000000001E-2</v>
      </c>
      <c r="B523" s="13">
        <v>0.2</v>
      </c>
      <c r="C523" s="13">
        <v>5.76</v>
      </c>
    </row>
    <row r="524" spans="1:3" x14ac:dyDescent="0.25">
      <c r="A524" s="13">
        <v>2.23E-2</v>
      </c>
      <c r="B524" s="13">
        <v>0.21199999999999999</v>
      </c>
      <c r="C524" s="13">
        <v>5.52</v>
      </c>
    </row>
    <row r="525" spans="1:3" x14ac:dyDescent="0.25">
      <c r="A525" s="13">
        <v>2.24E-2</v>
      </c>
      <c r="B525" s="13">
        <v>0.20799999999999999</v>
      </c>
      <c r="C525" s="13">
        <v>5.52</v>
      </c>
    </row>
    <row r="526" spans="1:3" x14ac:dyDescent="0.25">
      <c r="A526" s="13">
        <v>2.2499999999999999E-2</v>
      </c>
      <c r="B526" s="13">
        <v>0.216</v>
      </c>
      <c r="C526" s="13">
        <v>5.28</v>
      </c>
    </row>
    <row r="527" spans="1:3" x14ac:dyDescent="0.25">
      <c r="A527" s="13">
        <v>2.2599999999999999E-2</v>
      </c>
      <c r="B527" s="13">
        <v>0.20799999999999999</v>
      </c>
      <c r="C527" s="13">
        <v>5.28</v>
      </c>
    </row>
    <row r="528" spans="1:3" x14ac:dyDescent="0.25">
      <c r="A528" s="13">
        <v>2.2700000000000001E-2</v>
      </c>
      <c r="B528" s="13">
        <v>0.216</v>
      </c>
      <c r="C528" s="13">
        <v>4.88</v>
      </c>
    </row>
    <row r="529" spans="1:3" x14ac:dyDescent="0.25">
      <c r="A529" s="13">
        <v>2.2800000000000001E-2</v>
      </c>
      <c r="B529" s="13">
        <v>0.22</v>
      </c>
      <c r="C529" s="13">
        <v>5.04</v>
      </c>
    </row>
    <row r="530" spans="1:3" x14ac:dyDescent="0.25">
      <c r="A530" s="13">
        <v>2.29E-2</v>
      </c>
      <c r="B530" s="13">
        <v>0.2</v>
      </c>
      <c r="C530" s="13">
        <v>4.6399999999999997</v>
      </c>
    </row>
    <row r="531" spans="1:3" x14ac:dyDescent="0.25">
      <c r="A531" s="13">
        <v>2.3E-2</v>
      </c>
      <c r="B531" s="13">
        <v>0.216</v>
      </c>
      <c r="C531" s="13">
        <v>4.6399999999999997</v>
      </c>
    </row>
    <row r="532" spans="1:3" x14ac:dyDescent="0.25">
      <c r="A532" s="13">
        <v>2.3099999999999999E-2</v>
      </c>
      <c r="B532" s="13">
        <v>0.20799999999999999</v>
      </c>
      <c r="C532" s="13">
        <v>4.32</v>
      </c>
    </row>
    <row r="533" spans="1:3" x14ac:dyDescent="0.25">
      <c r="A533" s="13">
        <v>2.3199999999999998E-2</v>
      </c>
      <c r="B533" s="13">
        <v>0.20799999999999999</v>
      </c>
      <c r="C533" s="13">
        <v>4.24</v>
      </c>
    </row>
    <row r="534" spans="1:3" x14ac:dyDescent="0.25">
      <c r="A534" s="13">
        <v>2.3300000000000001E-2</v>
      </c>
      <c r="B534" s="13">
        <v>0.224</v>
      </c>
      <c r="C534" s="13">
        <v>3.84</v>
      </c>
    </row>
    <row r="535" spans="1:3" x14ac:dyDescent="0.25">
      <c r="A535" s="13">
        <v>2.3400000000000001E-2</v>
      </c>
      <c r="B535" s="13">
        <v>0.20799999999999999</v>
      </c>
      <c r="C535" s="13">
        <v>3.84</v>
      </c>
    </row>
    <row r="536" spans="1:3" x14ac:dyDescent="0.25">
      <c r="A536" s="13">
        <v>2.35E-2</v>
      </c>
      <c r="B536" s="13">
        <v>0.20399999999999999</v>
      </c>
      <c r="C536" s="13">
        <v>3.44</v>
      </c>
    </row>
    <row r="537" spans="1:3" x14ac:dyDescent="0.25">
      <c r="A537" s="13">
        <v>2.3599999999999999E-2</v>
      </c>
      <c r="B537" s="13">
        <v>0.20399999999999999</v>
      </c>
      <c r="C537" s="13">
        <v>3.36</v>
      </c>
    </row>
    <row r="538" spans="1:3" x14ac:dyDescent="0.25">
      <c r="A538" s="13">
        <v>2.3699999999999999E-2</v>
      </c>
      <c r="B538" s="13">
        <v>0.2</v>
      </c>
      <c r="C538" s="13">
        <v>2.96</v>
      </c>
    </row>
    <row r="539" spans="1:3" x14ac:dyDescent="0.25">
      <c r="A539" s="13">
        <v>2.3800000000000002E-2</v>
      </c>
      <c r="B539" s="13">
        <v>0.2</v>
      </c>
      <c r="C539" s="13">
        <v>2.88</v>
      </c>
    </row>
    <row r="540" spans="1:3" x14ac:dyDescent="0.25">
      <c r="A540" s="13">
        <v>2.3900000000000001E-2</v>
      </c>
      <c r="B540" s="13">
        <v>0.188</v>
      </c>
      <c r="C540" s="13">
        <v>2.48</v>
      </c>
    </row>
    <row r="541" spans="1:3" x14ac:dyDescent="0.25">
      <c r="A541" s="13">
        <v>2.4E-2</v>
      </c>
      <c r="B541" s="13">
        <v>0.192</v>
      </c>
      <c r="C541" s="13">
        <v>2.48</v>
      </c>
    </row>
    <row r="542" spans="1:3" x14ac:dyDescent="0.25">
      <c r="A542" s="13">
        <v>2.41E-2</v>
      </c>
      <c r="B542" s="13">
        <v>0.184</v>
      </c>
      <c r="C542" s="13">
        <v>2.08</v>
      </c>
    </row>
    <row r="543" spans="1:3" x14ac:dyDescent="0.25">
      <c r="A543" s="13">
        <v>2.4199999999999999E-2</v>
      </c>
      <c r="B543" s="13">
        <v>0.184</v>
      </c>
      <c r="C543" s="13">
        <v>2.08</v>
      </c>
    </row>
    <row r="544" spans="1:3" x14ac:dyDescent="0.25">
      <c r="A544" s="13">
        <v>2.4299999999999999E-2</v>
      </c>
      <c r="B544" s="13">
        <v>0.17599999999999999</v>
      </c>
      <c r="C544" s="13">
        <v>1.6</v>
      </c>
    </row>
    <row r="545" spans="1:3" x14ac:dyDescent="0.25">
      <c r="A545" s="13">
        <v>2.4400000000000002E-2</v>
      </c>
      <c r="B545" s="13">
        <v>0.17599999999999999</v>
      </c>
      <c r="C545" s="13">
        <v>1.6</v>
      </c>
    </row>
    <row r="546" spans="1:3" x14ac:dyDescent="0.25">
      <c r="A546" s="13">
        <v>2.4500000000000001E-2</v>
      </c>
      <c r="B546" s="13">
        <v>0.152</v>
      </c>
      <c r="C546" s="13">
        <v>1.2</v>
      </c>
    </row>
    <row r="547" spans="1:3" x14ac:dyDescent="0.25">
      <c r="A547" s="13">
        <v>2.46E-2</v>
      </c>
      <c r="B547" s="13">
        <v>0.16800000000000001</v>
      </c>
      <c r="C547" s="13">
        <v>1.2</v>
      </c>
    </row>
    <row r="548" spans="1:3" x14ac:dyDescent="0.25">
      <c r="A548" s="13">
        <v>2.47E-2</v>
      </c>
      <c r="B548" s="13">
        <v>0.156</v>
      </c>
      <c r="C548" s="13">
        <v>0.64</v>
      </c>
    </row>
    <row r="549" spans="1:3" x14ac:dyDescent="0.25">
      <c r="A549" s="13">
        <v>2.4799999999999999E-2</v>
      </c>
      <c r="B549" s="13">
        <v>0.156</v>
      </c>
      <c r="C549" s="13">
        <v>0.56000000000000005</v>
      </c>
    </row>
    <row r="550" spans="1:3" x14ac:dyDescent="0.25">
      <c r="A550" s="13">
        <v>2.4899999999999999E-2</v>
      </c>
      <c r="B550" s="13">
        <v>0.14399999999999999</v>
      </c>
      <c r="C550" s="13">
        <v>0.24</v>
      </c>
    </row>
    <row r="551" spans="1:3" x14ac:dyDescent="0.25">
      <c r="A551" s="13">
        <v>2.5000000000000001E-2</v>
      </c>
      <c r="B551" s="13">
        <v>0.14399999999999999</v>
      </c>
      <c r="C551" s="13">
        <v>0.16</v>
      </c>
    </row>
    <row r="552" spans="1:3" x14ac:dyDescent="0.25">
      <c r="A552" s="13">
        <v>2.5100000000000001E-2</v>
      </c>
      <c r="B552" s="13">
        <v>0.13600000000000001</v>
      </c>
      <c r="C552" s="13">
        <v>-0.48</v>
      </c>
    </row>
    <row r="553" spans="1:3" x14ac:dyDescent="0.25">
      <c r="A553" s="13">
        <v>2.52E-2</v>
      </c>
      <c r="B553" s="13">
        <v>0.13600000000000001</v>
      </c>
      <c r="C553" s="13">
        <v>-0.48</v>
      </c>
    </row>
    <row r="554" spans="1:3" x14ac:dyDescent="0.25">
      <c r="A554" s="13">
        <v>2.53E-2</v>
      </c>
      <c r="B554" s="13">
        <v>0.124</v>
      </c>
      <c r="C554" s="13">
        <v>-0.88</v>
      </c>
    </row>
    <row r="555" spans="1:3" x14ac:dyDescent="0.25">
      <c r="A555" s="13">
        <v>2.5399999999999999E-2</v>
      </c>
      <c r="B555" s="13">
        <v>0.124</v>
      </c>
      <c r="C555" s="13">
        <v>-0.96</v>
      </c>
    </row>
    <row r="556" spans="1:3" x14ac:dyDescent="0.25">
      <c r="A556" s="13">
        <v>2.5499999999999998E-2</v>
      </c>
      <c r="B556" s="13">
        <v>0.1</v>
      </c>
      <c r="C556" s="13">
        <v>-1.36</v>
      </c>
    </row>
    <row r="557" spans="1:3" x14ac:dyDescent="0.25">
      <c r="A557" s="13">
        <v>2.5600000000000001E-2</v>
      </c>
      <c r="B557" s="13">
        <v>0.108</v>
      </c>
      <c r="C557" s="13">
        <v>-1.44</v>
      </c>
    </row>
    <row r="558" spans="1:3" x14ac:dyDescent="0.25">
      <c r="A558" s="13">
        <v>2.5700000000000001E-2</v>
      </c>
      <c r="B558" s="13">
        <v>9.1999999999999998E-2</v>
      </c>
      <c r="C558" s="13">
        <v>-1.76</v>
      </c>
    </row>
    <row r="559" spans="1:3" x14ac:dyDescent="0.25">
      <c r="A559" s="13">
        <v>2.58E-2</v>
      </c>
      <c r="B559" s="13">
        <v>9.1999999999999998E-2</v>
      </c>
      <c r="C559" s="13">
        <v>-1.84</v>
      </c>
    </row>
    <row r="560" spans="1:3" x14ac:dyDescent="0.25">
      <c r="A560" s="13">
        <v>2.5899999999999999E-2</v>
      </c>
      <c r="B560" s="13">
        <v>7.5899999999999995E-2</v>
      </c>
      <c r="C560" s="13">
        <v>-2.2400000000000002</v>
      </c>
    </row>
    <row r="561" spans="1:3" x14ac:dyDescent="0.25">
      <c r="A561" s="13">
        <v>2.5999999999999999E-2</v>
      </c>
      <c r="B561" s="13">
        <v>7.5899999999999995E-2</v>
      </c>
      <c r="C561" s="13">
        <v>-2.3199999999999998</v>
      </c>
    </row>
    <row r="562" spans="1:3" x14ac:dyDescent="0.25">
      <c r="A562" s="13">
        <v>2.6100000000000002E-2</v>
      </c>
      <c r="B562" s="13">
        <v>6.4000000000000001E-2</v>
      </c>
      <c r="C562" s="13">
        <v>-2.72</v>
      </c>
    </row>
    <row r="563" spans="1:3" x14ac:dyDescent="0.25">
      <c r="A563" s="13">
        <v>2.6200000000000001E-2</v>
      </c>
      <c r="B563" s="13">
        <v>6.8000000000000005E-2</v>
      </c>
      <c r="C563" s="13">
        <v>-2.72</v>
      </c>
    </row>
    <row r="564" spans="1:3" x14ac:dyDescent="0.25">
      <c r="A564" s="13">
        <v>2.63E-2</v>
      </c>
      <c r="B564" s="13">
        <v>4.3999999999999997E-2</v>
      </c>
      <c r="C564" s="13">
        <v>-3.12</v>
      </c>
    </row>
    <row r="565" spans="1:3" x14ac:dyDescent="0.25">
      <c r="A565" s="13">
        <v>2.64E-2</v>
      </c>
      <c r="B565" s="13">
        <v>4.3999999999999997E-2</v>
      </c>
      <c r="C565" s="13">
        <v>-3.12</v>
      </c>
    </row>
    <row r="566" spans="1:3" x14ac:dyDescent="0.25">
      <c r="A566" s="13">
        <v>2.6499999999999999E-2</v>
      </c>
      <c r="B566" s="13">
        <v>3.2000000000000001E-2</v>
      </c>
      <c r="C566" s="13">
        <v>-3.52</v>
      </c>
    </row>
    <row r="567" spans="1:3" x14ac:dyDescent="0.25">
      <c r="A567" s="13">
        <v>2.6599999999999999E-2</v>
      </c>
      <c r="B567" s="13">
        <v>2.8000000000000001E-2</v>
      </c>
      <c r="C567" s="13">
        <v>-3.52</v>
      </c>
    </row>
    <row r="568" spans="1:3" x14ac:dyDescent="0.25">
      <c r="A568" s="13">
        <v>2.6700000000000002E-2</v>
      </c>
      <c r="B568" s="13">
        <v>1.2E-2</v>
      </c>
      <c r="C568" s="13">
        <v>-3.92</v>
      </c>
    </row>
    <row r="569" spans="1:3" x14ac:dyDescent="0.25">
      <c r="A569" s="13">
        <v>2.6800000000000001E-2</v>
      </c>
      <c r="B569" s="13">
        <v>1.2E-2</v>
      </c>
      <c r="C569" s="13">
        <v>-4</v>
      </c>
    </row>
    <row r="570" spans="1:3" x14ac:dyDescent="0.25">
      <c r="A570" s="13">
        <v>2.69E-2</v>
      </c>
      <c r="B570" s="13">
        <v>-4.0000000000000001E-3</v>
      </c>
      <c r="C570" s="13">
        <v>-4.32</v>
      </c>
    </row>
    <row r="571" spans="1:3" x14ac:dyDescent="0.25">
      <c r="A571" s="13">
        <v>2.7E-2</v>
      </c>
      <c r="B571" s="13">
        <v>-4.0000000000000001E-3</v>
      </c>
      <c r="C571" s="13">
        <v>-4.32</v>
      </c>
    </row>
    <row r="572" spans="1:3" x14ac:dyDescent="0.25">
      <c r="A572" s="13">
        <v>2.7099999999999999E-2</v>
      </c>
      <c r="B572" s="13">
        <v>-1.6E-2</v>
      </c>
      <c r="C572" s="13">
        <v>-4.72</v>
      </c>
    </row>
    <row r="573" spans="1:3" x14ac:dyDescent="0.25">
      <c r="A573" s="13">
        <v>2.7199999999999998E-2</v>
      </c>
      <c r="B573" s="13">
        <v>-1.6E-2</v>
      </c>
      <c r="C573" s="13">
        <v>-4.72</v>
      </c>
    </row>
    <row r="574" spans="1:3" x14ac:dyDescent="0.25">
      <c r="A574" s="13">
        <v>2.7300000000000001E-2</v>
      </c>
      <c r="B574" s="13">
        <v>-5.1999999999999998E-2</v>
      </c>
      <c r="C574" s="13">
        <v>-5.12</v>
      </c>
    </row>
    <row r="575" spans="1:3" x14ac:dyDescent="0.25">
      <c r="A575" s="13">
        <v>2.7400000000000001E-2</v>
      </c>
      <c r="B575" s="13">
        <v>-3.2000000000000001E-2</v>
      </c>
      <c r="C575" s="13">
        <v>-5.12</v>
      </c>
    </row>
    <row r="576" spans="1:3" x14ac:dyDescent="0.25">
      <c r="A576" s="13">
        <v>2.75E-2</v>
      </c>
      <c r="B576" s="13">
        <v>-4.8000000000000001E-2</v>
      </c>
      <c r="C576" s="13">
        <v>-5.52</v>
      </c>
    </row>
    <row r="577" spans="1:3" x14ac:dyDescent="0.25">
      <c r="A577" s="13">
        <v>2.76E-2</v>
      </c>
      <c r="B577" s="13">
        <v>-5.1999999999999998E-2</v>
      </c>
      <c r="C577" s="13">
        <v>-5.52</v>
      </c>
    </row>
    <row r="578" spans="1:3" x14ac:dyDescent="0.25">
      <c r="A578" s="13">
        <v>2.7699999999999999E-2</v>
      </c>
      <c r="B578" s="13">
        <v>-6.4000000000000001E-2</v>
      </c>
      <c r="C578" s="13">
        <v>-5.84</v>
      </c>
    </row>
    <row r="579" spans="1:3" x14ac:dyDescent="0.25">
      <c r="A579" s="13">
        <v>2.7799999999999998E-2</v>
      </c>
      <c r="B579" s="13">
        <v>-6.8000000000000005E-2</v>
      </c>
      <c r="C579" s="13">
        <v>-5.84</v>
      </c>
    </row>
    <row r="580" spans="1:3" x14ac:dyDescent="0.25">
      <c r="A580" s="13">
        <v>2.7900000000000001E-2</v>
      </c>
      <c r="B580" s="13">
        <v>-7.9899999999999999E-2</v>
      </c>
      <c r="C580" s="13">
        <v>-6</v>
      </c>
    </row>
    <row r="581" spans="1:3" x14ac:dyDescent="0.25">
      <c r="A581" s="13">
        <v>2.8000000000000001E-2</v>
      </c>
      <c r="B581" s="13">
        <v>-8.4000000000000005E-2</v>
      </c>
      <c r="C581" s="13">
        <v>-6</v>
      </c>
    </row>
    <row r="582" spans="1:3" x14ac:dyDescent="0.25">
      <c r="A582" s="13">
        <v>2.81E-2</v>
      </c>
      <c r="B582" s="13">
        <v>-9.6000000000000002E-2</v>
      </c>
      <c r="C582" s="13">
        <v>-6.24</v>
      </c>
    </row>
    <row r="583" spans="1:3" x14ac:dyDescent="0.25">
      <c r="A583" s="13">
        <v>2.8199999999999999E-2</v>
      </c>
      <c r="B583" s="13">
        <v>-0.1</v>
      </c>
      <c r="C583" s="13">
        <v>-6.24</v>
      </c>
    </row>
    <row r="584" spans="1:3" x14ac:dyDescent="0.25">
      <c r="A584" s="13">
        <v>2.8299999999999999E-2</v>
      </c>
      <c r="B584" s="13">
        <v>-0.112</v>
      </c>
      <c r="C584" s="13">
        <v>-6.4</v>
      </c>
    </row>
    <row r="585" spans="1:3" x14ac:dyDescent="0.25">
      <c r="A585" s="13">
        <v>2.8400000000000002E-2</v>
      </c>
      <c r="B585" s="13">
        <v>-0.112</v>
      </c>
      <c r="C585" s="13">
        <v>-6.32</v>
      </c>
    </row>
    <row r="586" spans="1:3" x14ac:dyDescent="0.25">
      <c r="A586" s="13">
        <v>2.8500000000000001E-2</v>
      </c>
      <c r="B586" s="13">
        <v>-0.128</v>
      </c>
      <c r="C586" s="13">
        <v>-6.48</v>
      </c>
    </row>
    <row r="587" spans="1:3" x14ac:dyDescent="0.25">
      <c r="A587" s="13">
        <v>2.86E-2</v>
      </c>
      <c r="B587" s="13">
        <v>-0.128</v>
      </c>
      <c r="C587" s="13">
        <v>-6.48</v>
      </c>
    </row>
    <row r="588" spans="1:3" x14ac:dyDescent="0.25">
      <c r="A588" s="13">
        <v>2.87E-2</v>
      </c>
      <c r="B588" s="13">
        <v>-0.14799999999999999</v>
      </c>
      <c r="C588" s="13">
        <v>-6.48</v>
      </c>
    </row>
    <row r="589" spans="1:3" x14ac:dyDescent="0.25">
      <c r="A589" s="13">
        <v>2.8799999999999999E-2</v>
      </c>
      <c r="B589" s="13">
        <v>-0.13600000000000001</v>
      </c>
      <c r="C589" s="13">
        <v>-6.56</v>
      </c>
    </row>
    <row r="590" spans="1:3" x14ac:dyDescent="0.25">
      <c r="A590" s="13">
        <v>2.8899999999999999E-2</v>
      </c>
      <c r="B590" s="13">
        <v>-0.14799999999999999</v>
      </c>
      <c r="C590" s="13">
        <v>-6.48</v>
      </c>
    </row>
    <row r="591" spans="1:3" x14ac:dyDescent="0.25">
      <c r="A591" s="13">
        <v>2.9000000000000001E-2</v>
      </c>
      <c r="B591" s="13">
        <v>-0.14799999999999999</v>
      </c>
      <c r="C591" s="13">
        <v>-6.48</v>
      </c>
    </row>
    <row r="592" spans="1:3" x14ac:dyDescent="0.25">
      <c r="A592" s="13">
        <v>2.9100000000000001E-2</v>
      </c>
      <c r="B592" s="13">
        <v>-0.16</v>
      </c>
      <c r="C592" s="13">
        <v>-6.48</v>
      </c>
    </row>
    <row r="593" spans="1:3" x14ac:dyDescent="0.25">
      <c r="A593" s="13">
        <v>2.92E-2</v>
      </c>
      <c r="B593" s="13">
        <v>-0.16</v>
      </c>
      <c r="C593" s="13">
        <v>-6.48</v>
      </c>
    </row>
    <row r="594" spans="1:3" x14ac:dyDescent="0.25">
      <c r="A594" s="13">
        <v>2.93E-2</v>
      </c>
      <c r="B594" s="13">
        <v>-0.17199999999999999</v>
      </c>
      <c r="C594" s="13">
        <v>-6.4</v>
      </c>
    </row>
    <row r="595" spans="1:3" x14ac:dyDescent="0.25">
      <c r="A595" s="13">
        <v>2.9399999999999999E-2</v>
      </c>
      <c r="B595" s="13">
        <v>-0.156</v>
      </c>
      <c r="C595" s="13">
        <v>-6.4</v>
      </c>
    </row>
    <row r="596" spans="1:3" x14ac:dyDescent="0.25">
      <c r="A596" s="13">
        <v>2.9499999999999998E-2</v>
      </c>
      <c r="B596" s="13">
        <v>-0.17599999999999999</v>
      </c>
      <c r="C596" s="13">
        <v>-6.08</v>
      </c>
    </row>
    <row r="597" spans="1:3" x14ac:dyDescent="0.25">
      <c r="A597" s="13">
        <v>2.9600000000000001E-2</v>
      </c>
      <c r="B597" s="13">
        <v>-0.17599999999999999</v>
      </c>
      <c r="C597" s="13">
        <v>-6.08</v>
      </c>
    </row>
    <row r="598" spans="1:3" x14ac:dyDescent="0.25">
      <c r="A598" s="13">
        <v>2.9700000000000001E-2</v>
      </c>
      <c r="B598" s="13">
        <v>-0.184</v>
      </c>
      <c r="C598" s="13">
        <v>-6</v>
      </c>
    </row>
    <row r="599" spans="1:3" x14ac:dyDescent="0.25">
      <c r="A599" s="13">
        <v>2.98E-2</v>
      </c>
      <c r="B599" s="13">
        <v>-0.184</v>
      </c>
      <c r="C599" s="13">
        <v>-6</v>
      </c>
    </row>
    <row r="600" spans="1:3" x14ac:dyDescent="0.25">
      <c r="A600" s="13">
        <v>2.9899999999999999E-2</v>
      </c>
      <c r="B600" s="13">
        <v>-0.192</v>
      </c>
      <c r="C600" s="13">
        <v>-6.08</v>
      </c>
    </row>
    <row r="601" spans="1:3" x14ac:dyDescent="0.25">
      <c r="A601" s="13">
        <v>0.03</v>
      </c>
      <c r="B601" s="13">
        <v>-0.188</v>
      </c>
      <c r="C601" s="13">
        <v>-6</v>
      </c>
    </row>
    <row r="602" spans="1:3" x14ac:dyDescent="0.25">
      <c r="A602" s="13">
        <v>3.0099999999999998E-2</v>
      </c>
      <c r="B602" s="13">
        <v>-0.19600000000000001</v>
      </c>
      <c r="C602" s="13">
        <v>-5.84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C602"/>
  <sheetViews>
    <sheetView workbookViewId="0"/>
  </sheetViews>
  <sheetFormatPr defaultRowHeight="15" x14ac:dyDescent="0.25"/>
  <sheetData>
    <row r="1" spans="1:3" x14ac:dyDescent="0.25">
      <c r="A1" t="s">
        <v>48</v>
      </c>
      <c r="B1" t="s">
        <v>47</v>
      </c>
      <c r="C1" t="s">
        <v>46</v>
      </c>
    </row>
    <row r="2" spans="1:3" x14ac:dyDescent="0.25">
      <c r="A2" t="s">
        <v>45</v>
      </c>
      <c r="B2" t="s">
        <v>44</v>
      </c>
      <c r="C2" t="s">
        <v>44</v>
      </c>
    </row>
    <row r="3" spans="1:3" x14ac:dyDescent="0.25">
      <c r="A3" s="13">
        <v>-2.98E-2</v>
      </c>
      <c r="B3" s="13">
        <v>9.1999999999999998E-2</v>
      </c>
      <c r="C3" s="13">
        <v>4.08</v>
      </c>
    </row>
    <row r="4" spans="1:3" x14ac:dyDescent="0.25">
      <c r="A4" s="13">
        <v>-2.9700000000000001E-2</v>
      </c>
      <c r="B4" s="13">
        <v>9.6000000000000002E-2</v>
      </c>
      <c r="C4" s="13">
        <v>4.16</v>
      </c>
    </row>
    <row r="5" spans="1:3" x14ac:dyDescent="0.25">
      <c r="A5" s="13">
        <v>-2.9600000000000001E-2</v>
      </c>
      <c r="B5" s="13">
        <v>9.6000000000000002E-2</v>
      </c>
      <c r="C5" s="13">
        <v>4.08</v>
      </c>
    </row>
    <row r="6" spans="1:3" x14ac:dyDescent="0.25">
      <c r="A6" s="13">
        <v>-2.9499999999999998E-2</v>
      </c>
      <c r="B6" s="13">
        <v>0.108</v>
      </c>
      <c r="C6" s="13">
        <v>4.16</v>
      </c>
    </row>
    <row r="7" spans="1:3" x14ac:dyDescent="0.25">
      <c r="A7" s="13">
        <v>-2.9399999999999999E-2</v>
      </c>
      <c r="B7" s="13">
        <v>0.104</v>
      </c>
      <c r="C7" s="13">
        <v>4.16</v>
      </c>
    </row>
    <row r="8" spans="1:3" x14ac:dyDescent="0.25">
      <c r="A8" s="13">
        <v>-2.93E-2</v>
      </c>
      <c r="B8" s="13">
        <v>0.112</v>
      </c>
      <c r="C8" s="13">
        <v>4.08</v>
      </c>
    </row>
    <row r="9" spans="1:3" x14ac:dyDescent="0.25">
      <c r="A9" s="13">
        <v>-2.92E-2</v>
      </c>
      <c r="B9" s="13">
        <v>0.112</v>
      </c>
      <c r="C9" s="13">
        <v>4.08</v>
      </c>
    </row>
    <row r="10" spans="1:3" x14ac:dyDescent="0.25">
      <c r="A10" s="13">
        <v>-2.9100000000000001E-2</v>
      </c>
      <c r="B10" s="13">
        <v>0.11600000000000001</v>
      </c>
      <c r="C10" s="13">
        <v>4.16</v>
      </c>
    </row>
    <row r="11" spans="1:3" x14ac:dyDescent="0.25">
      <c r="A11" s="13">
        <v>-2.9000000000000001E-2</v>
      </c>
      <c r="B11" s="13">
        <v>0.11600000000000001</v>
      </c>
      <c r="C11" s="13">
        <v>4.08</v>
      </c>
    </row>
    <row r="12" spans="1:3" x14ac:dyDescent="0.25">
      <c r="A12" s="13">
        <v>-2.8899999999999999E-2</v>
      </c>
      <c r="B12" s="13">
        <v>0.124</v>
      </c>
      <c r="C12" s="13">
        <v>4.08</v>
      </c>
    </row>
    <row r="13" spans="1:3" x14ac:dyDescent="0.25">
      <c r="A13" s="13">
        <v>-2.8799999999999999E-2</v>
      </c>
      <c r="B13" s="13">
        <v>0.11600000000000001</v>
      </c>
      <c r="C13" s="13">
        <v>4.08</v>
      </c>
    </row>
    <row r="14" spans="1:3" x14ac:dyDescent="0.25">
      <c r="A14" s="13">
        <v>-2.87E-2</v>
      </c>
      <c r="B14" s="13">
        <v>0.128</v>
      </c>
      <c r="C14" s="13">
        <v>4.08</v>
      </c>
    </row>
    <row r="15" spans="1:3" x14ac:dyDescent="0.25">
      <c r="A15" s="13">
        <v>-2.86E-2</v>
      </c>
      <c r="B15" s="13">
        <v>0.13200000000000001</v>
      </c>
      <c r="C15" s="13">
        <v>4.08</v>
      </c>
    </row>
    <row r="16" spans="1:3" x14ac:dyDescent="0.25">
      <c r="A16" s="13">
        <v>-2.8500000000000001E-2</v>
      </c>
      <c r="B16" s="13">
        <v>0.124</v>
      </c>
      <c r="C16" s="13">
        <v>4</v>
      </c>
    </row>
    <row r="17" spans="1:3" x14ac:dyDescent="0.25">
      <c r="A17" s="13">
        <v>-2.8400000000000002E-2</v>
      </c>
      <c r="B17" s="13">
        <v>0.13200000000000001</v>
      </c>
      <c r="C17" s="13">
        <v>4.08</v>
      </c>
    </row>
    <row r="18" spans="1:3" x14ac:dyDescent="0.25">
      <c r="A18" s="13">
        <v>-2.8299999999999999E-2</v>
      </c>
      <c r="B18" s="13">
        <v>0.13600000000000001</v>
      </c>
      <c r="C18" s="13">
        <v>3.92</v>
      </c>
    </row>
    <row r="19" spans="1:3" x14ac:dyDescent="0.25">
      <c r="A19" s="13">
        <v>-2.8199999999999999E-2</v>
      </c>
      <c r="B19" s="13">
        <v>0.13600000000000001</v>
      </c>
      <c r="C19" s="13">
        <v>3.92</v>
      </c>
    </row>
    <row r="20" spans="1:3" x14ac:dyDescent="0.25">
      <c r="A20" s="13">
        <v>-2.81E-2</v>
      </c>
      <c r="B20" s="13">
        <v>0.14000000000000001</v>
      </c>
      <c r="C20" s="13">
        <v>3.76</v>
      </c>
    </row>
    <row r="21" spans="1:3" x14ac:dyDescent="0.25">
      <c r="A21" s="13">
        <v>-2.8000000000000001E-2</v>
      </c>
      <c r="B21" s="13">
        <v>0.14000000000000001</v>
      </c>
      <c r="C21" s="13">
        <v>3.84</v>
      </c>
    </row>
    <row r="22" spans="1:3" x14ac:dyDescent="0.25">
      <c r="A22" s="13">
        <v>-2.7900000000000001E-2</v>
      </c>
      <c r="B22" s="13">
        <v>0.13600000000000001</v>
      </c>
      <c r="C22" s="13">
        <v>3.68</v>
      </c>
    </row>
    <row r="23" spans="1:3" x14ac:dyDescent="0.25">
      <c r="A23" s="13">
        <v>-2.7799999999999998E-2</v>
      </c>
      <c r="B23" s="13">
        <v>0.14399999999999999</v>
      </c>
      <c r="C23" s="13">
        <v>3.68</v>
      </c>
    </row>
    <row r="24" spans="1:3" x14ac:dyDescent="0.25">
      <c r="A24" s="13">
        <v>-2.7699999999999999E-2</v>
      </c>
      <c r="B24" s="13">
        <v>0.13600000000000001</v>
      </c>
      <c r="C24" s="13">
        <v>3.52</v>
      </c>
    </row>
    <row r="25" spans="1:3" x14ac:dyDescent="0.25">
      <c r="A25" s="13">
        <v>-2.76E-2</v>
      </c>
      <c r="B25" s="13">
        <v>0.14399999999999999</v>
      </c>
      <c r="C25" s="13">
        <v>3.52</v>
      </c>
    </row>
    <row r="26" spans="1:3" x14ac:dyDescent="0.25">
      <c r="A26" s="13">
        <v>-2.75E-2</v>
      </c>
      <c r="B26" s="13">
        <v>0.13600000000000001</v>
      </c>
      <c r="C26" s="13">
        <v>3.36</v>
      </c>
    </row>
    <row r="27" spans="1:3" x14ac:dyDescent="0.25">
      <c r="A27" s="13">
        <v>-2.7400000000000001E-2</v>
      </c>
      <c r="B27" s="13">
        <v>0.14000000000000001</v>
      </c>
      <c r="C27" s="13">
        <v>3.28</v>
      </c>
    </row>
    <row r="28" spans="1:3" x14ac:dyDescent="0.25">
      <c r="A28" s="13">
        <v>-2.7300000000000001E-2</v>
      </c>
      <c r="B28" s="13">
        <v>0.14799999999999999</v>
      </c>
      <c r="C28" s="13">
        <v>3.12</v>
      </c>
    </row>
    <row r="29" spans="1:3" x14ac:dyDescent="0.25">
      <c r="A29" s="13">
        <v>-2.7199999999999998E-2</v>
      </c>
      <c r="B29" s="13">
        <v>0.14399999999999999</v>
      </c>
      <c r="C29" s="13">
        <v>3.12</v>
      </c>
    </row>
    <row r="30" spans="1:3" x14ac:dyDescent="0.25">
      <c r="A30" s="13">
        <v>-2.7099999999999999E-2</v>
      </c>
      <c r="B30" s="13">
        <v>0.13200000000000001</v>
      </c>
      <c r="C30" s="13">
        <v>2.96</v>
      </c>
    </row>
    <row r="31" spans="1:3" x14ac:dyDescent="0.25">
      <c r="A31" s="13">
        <v>-2.7E-2</v>
      </c>
      <c r="B31" s="13">
        <v>0.14399999999999999</v>
      </c>
      <c r="C31" s="13">
        <v>2.88</v>
      </c>
    </row>
    <row r="32" spans="1:3" x14ac:dyDescent="0.25">
      <c r="A32" s="13">
        <v>-2.69E-2</v>
      </c>
      <c r="B32" s="13">
        <v>0.13600000000000001</v>
      </c>
      <c r="C32" s="13">
        <v>2.64</v>
      </c>
    </row>
    <row r="33" spans="1:3" x14ac:dyDescent="0.25">
      <c r="A33" s="13">
        <v>-2.6800000000000001E-2</v>
      </c>
      <c r="B33" s="13">
        <v>0.14399999999999999</v>
      </c>
      <c r="C33" s="13">
        <v>2.72</v>
      </c>
    </row>
    <row r="34" spans="1:3" x14ac:dyDescent="0.25">
      <c r="A34" s="13">
        <v>-2.6700000000000002E-2</v>
      </c>
      <c r="B34" s="13">
        <v>0.13600000000000001</v>
      </c>
      <c r="C34" s="13">
        <v>2.4</v>
      </c>
    </row>
    <row r="35" spans="1:3" x14ac:dyDescent="0.25">
      <c r="A35" s="13">
        <v>-2.6599999999999999E-2</v>
      </c>
      <c r="B35" s="13">
        <v>0.14000000000000001</v>
      </c>
      <c r="C35" s="13">
        <v>2.3199999999999998</v>
      </c>
    </row>
    <row r="36" spans="1:3" x14ac:dyDescent="0.25">
      <c r="A36" s="13">
        <v>-2.6499999999999999E-2</v>
      </c>
      <c r="B36" s="13">
        <v>0.13600000000000001</v>
      </c>
      <c r="C36" s="13">
        <v>2.08</v>
      </c>
    </row>
    <row r="37" spans="1:3" x14ac:dyDescent="0.25">
      <c r="A37" s="13">
        <v>-2.64E-2</v>
      </c>
      <c r="B37" s="13">
        <v>0.13600000000000001</v>
      </c>
      <c r="C37" s="13">
        <v>2.08</v>
      </c>
    </row>
    <row r="38" spans="1:3" x14ac:dyDescent="0.25">
      <c r="A38" s="13">
        <v>-2.63E-2</v>
      </c>
      <c r="B38" s="13">
        <v>0.13200000000000001</v>
      </c>
      <c r="C38" s="13">
        <v>1.76</v>
      </c>
    </row>
    <row r="39" spans="1:3" x14ac:dyDescent="0.25">
      <c r="A39" s="13">
        <v>-2.6200000000000001E-2</v>
      </c>
      <c r="B39" s="13">
        <v>0.13600000000000001</v>
      </c>
      <c r="C39" s="13">
        <v>1.68</v>
      </c>
    </row>
    <row r="40" spans="1:3" x14ac:dyDescent="0.25">
      <c r="A40" s="13">
        <v>-2.6100000000000002E-2</v>
      </c>
      <c r="B40" s="13">
        <v>0.128</v>
      </c>
      <c r="C40" s="13">
        <v>1.52</v>
      </c>
    </row>
    <row r="41" spans="1:3" x14ac:dyDescent="0.25">
      <c r="A41" s="13">
        <v>-2.5999999999999999E-2</v>
      </c>
      <c r="B41" s="13">
        <v>0.13600000000000001</v>
      </c>
      <c r="C41" s="13">
        <v>1.52</v>
      </c>
    </row>
    <row r="42" spans="1:3" x14ac:dyDescent="0.25">
      <c r="A42" s="13">
        <v>-2.5899999999999999E-2</v>
      </c>
      <c r="B42" s="13">
        <v>0.124</v>
      </c>
      <c r="C42" s="13">
        <v>1.2</v>
      </c>
    </row>
    <row r="43" spans="1:3" x14ac:dyDescent="0.25">
      <c r="A43" s="13">
        <v>-2.58E-2</v>
      </c>
      <c r="B43" s="13">
        <v>0.124</v>
      </c>
      <c r="C43" s="13">
        <v>1.2</v>
      </c>
    </row>
    <row r="44" spans="1:3" x14ac:dyDescent="0.25">
      <c r="A44" s="13">
        <v>-2.5700000000000001E-2</v>
      </c>
      <c r="B44" s="13">
        <v>0.108</v>
      </c>
      <c r="C44" s="13">
        <v>0.88</v>
      </c>
    </row>
    <row r="45" spans="1:3" x14ac:dyDescent="0.25">
      <c r="A45" s="13">
        <v>-2.5600000000000001E-2</v>
      </c>
      <c r="B45" s="13">
        <v>0.11600000000000001</v>
      </c>
      <c r="C45" s="13">
        <v>0.88</v>
      </c>
    </row>
    <row r="46" spans="1:3" x14ac:dyDescent="0.25">
      <c r="A46" s="13">
        <v>-2.5499999999999998E-2</v>
      </c>
      <c r="B46" s="13">
        <v>0.108</v>
      </c>
      <c r="C46" s="13">
        <v>0.56000000000000005</v>
      </c>
    </row>
    <row r="47" spans="1:3" x14ac:dyDescent="0.25">
      <c r="A47" s="13">
        <v>-2.5399999999999999E-2</v>
      </c>
      <c r="B47" s="13">
        <v>0.112</v>
      </c>
      <c r="C47" s="13">
        <v>0.56000000000000005</v>
      </c>
    </row>
    <row r="48" spans="1:3" x14ac:dyDescent="0.25">
      <c r="A48" s="13">
        <v>-2.53E-2</v>
      </c>
      <c r="B48" s="13">
        <v>0.1</v>
      </c>
      <c r="C48" s="13">
        <v>0.24</v>
      </c>
    </row>
    <row r="49" spans="1:3" x14ac:dyDescent="0.25">
      <c r="A49" s="13">
        <v>-2.52E-2</v>
      </c>
      <c r="B49" s="13">
        <v>0.104</v>
      </c>
      <c r="C49" s="13">
        <v>0.16</v>
      </c>
    </row>
    <row r="50" spans="1:3" x14ac:dyDescent="0.25">
      <c r="A50" s="13">
        <v>-2.5100000000000001E-2</v>
      </c>
      <c r="B50" s="13">
        <v>9.1999999999999998E-2</v>
      </c>
      <c r="C50" s="13">
        <v>-7.9899999999999999E-2</v>
      </c>
    </row>
    <row r="51" spans="1:3" x14ac:dyDescent="0.25">
      <c r="A51" s="13">
        <v>-2.5000000000000001E-2</v>
      </c>
      <c r="B51" s="13">
        <v>0.104</v>
      </c>
      <c r="C51" s="13">
        <v>-0.24</v>
      </c>
    </row>
    <row r="52" spans="1:3" x14ac:dyDescent="0.25">
      <c r="A52" s="13">
        <v>-2.4899999999999999E-2</v>
      </c>
      <c r="B52" s="13">
        <v>8.4000000000000005E-2</v>
      </c>
      <c r="C52" s="13">
        <v>-0.48</v>
      </c>
    </row>
    <row r="53" spans="1:3" x14ac:dyDescent="0.25">
      <c r="A53" s="13">
        <v>-2.4799999999999999E-2</v>
      </c>
      <c r="B53" s="13">
        <v>8.7900000000000006E-2</v>
      </c>
      <c r="C53" s="13">
        <v>-0.56000000000000005</v>
      </c>
    </row>
    <row r="54" spans="1:3" x14ac:dyDescent="0.25">
      <c r="A54" s="13">
        <v>-2.47E-2</v>
      </c>
      <c r="B54" s="13">
        <v>7.5899999999999995E-2</v>
      </c>
      <c r="C54" s="13">
        <v>-0.88</v>
      </c>
    </row>
    <row r="55" spans="1:3" x14ac:dyDescent="0.25">
      <c r="A55" s="13">
        <v>-2.46E-2</v>
      </c>
      <c r="B55" s="13">
        <v>6.8000000000000005E-2</v>
      </c>
      <c r="C55" s="13">
        <v>-0.8</v>
      </c>
    </row>
    <row r="56" spans="1:3" x14ac:dyDescent="0.25">
      <c r="A56" s="13">
        <v>-2.4500000000000001E-2</v>
      </c>
      <c r="B56" s="13">
        <v>7.5899999999999995E-2</v>
      </c>
      <c r="C56" s="13">
        <v>-1.1200000000000001</v>
      </c>
    </row>
    <row r="57" spans="1:3" x14ac:dyDescent="0.25">
      <c r="A57" s="13">
        <v>-2.4400000000000002E-2</v>
      </c>
      <c r="B57" s="13">
        <v>6.8000000000000005E-2</v>
      </c>
      <c r="C57" s="13">
        <v>-1.1200000000000001</v>
      </c>
    </row>
    <row r="58" spans="1:3" x14ac:dyDescent="0.25">
      <c r="A58" s="13">
        <v>-2.4299999999999999E-2</v>
      </c>
      <c r="B58" s="13">
        <v>5.6000000000000001E-2</v>
      </c>
      <c r="C58" s="13">
        <v>-1.36</v>
      </c>
    </row>
    <row r="59" spans="1:3" x14ac:dyDescent="0.25">
      <c r="A59" s="13">
        <v>-2.4199999999999999E-2</v>
      </c>
      <c r="B59" s="13">
        <v>5.6000000000000001E-2</v>
      </c>
      <c r="C59" s="13">
        <v>-1.44</v>
      </c>
    </row>
    <row r="60" spans="1:3" x14ac:dyDescent="0.25">
      <c r="A60" s="13">
        <v>-2.41E-2</v>
      </c>
      <c r="B60" s="13">
        <v>4.3999999999999997E-2</v>
      </c>
      <c r="C60" s="13">
        <v>-1.68</v>
      </c>
    </row>
    <row r="61" spans="1:3" x14ac:dyDescent="0.25">
      <c r="A61" s="13">
        <v>-2.4E-2</v>
      </c>
      <c r="B61" s="13">
        <v>4.3999999999999997E-2</v>
      </c>
      <c r="C61" s="13">
        <v>-1.68</v>
      </c>
    </row>
    <row r="62" spans="1:3" x14ac:dyDescent="0.25">
      <c r="A62" s="13">
        <v>-2.3900000000000001E-2</v>
      </c>
      <c r="B62" s="13">
        <v>3.5999999999999997E-2</v>
      </c>
      <c r="C62" s="13">
        <v>-1.92</v>
      </c>
    </row>
    <row r="63" spans="1:3" x14ac:dyDescent="0.25">
      <c r="A63" s="13">
        <v>-2.3800000000000002E-2</v>
      </c>
      <c r="B63" s="13">
        <v>3.5999999999999997E-2</v>
      </c>
      <c r="C63" s="13">
        <v>-2</v>
      </c>
    </row>
    <row r="64" spans="1:3" x14ac:dyDescent="0.25">
      <c r="A64" s="13">
        <v>-2.3699999999999999E-2</v>
      </c>
      <c r="B64" s="13">
        <v>2.4E-2</v>
      </c>
      <c r="C64" s="13">
        <v>-2.2400000000000002</v>
      </c>
    </row>
    <row r="65" spans="1:3" x14ac:dyDescent="0.25">
      <c r="A65" s="13">
        <v>-2.3599999999999999E-2</v>
      </c>
      <c r="B65" s="13">
        <v>2.8000000000000001E-2</v>
      </c>
      <c r="C65" s="13">
        <v>-2.2400000000000002</v>
      </c>
    </row>
    <row r="66" spans="1:3" x14ac:dyDescent="0.25">
      <c r="A66" s="13">
        <v>-2.35E-2</v>
      </c>
      <c r="B66" s="13">
        <v>1.6E-2</v>
      </c>
      <c r="C66" s="13">
        <v>-2.48</v>
      </c>
    </row>
    <row r="67" spans="1:3" x14ac:dyDescent="0.25">
      <c r="A67" s="13">
        <v>-2.3400000000000001E-2</v>
      </c>
      <c r="B67" s="13">
        <v>1.6E-2</v>
      </c>
      <c r="C67" s="13">
        <v>-2.48</v>
      </c>
    </row>
    <row r="68" spans="1:3" x14ac:dyDescent="0.25">
      <c r="A68" s="13">
        <v>-2.3300000000000001E-2</v>
      </c>
      <c r="B68" s="13">
        <v>4.0000000000000001E-3</v>
      </c>
      <c r="C68" s="13">
        <v>-2.72</v>
      </c>
    </row>
    <row r="69" spans="1:3" x14ac:dyDescent="0.25">
      <c r="A69" s="13">
        <v>-2.3199999999999998E-2</v>
      </c>
      <c r="B69" s="13">
        <v>8.0000000000000002E-3</v>
      </c>
      <c r="C69" s="13">
        <v>-2.72</v>
      </c>
    </row>
    <row r="70" spans="1:3" x14ac:dyDescent="0.25">
      <c r="A70" s="13">
        <v>-2.3099999999999999E-2</v>
      </c>
      <c r="B70" s="13">
        <v>-4.0000000000000001E-3</v>
      </c>
      <c r="C70" s="13">
        <v>-2.96</v>
      </c>
    </row>
    <row r="71" spans="1:3" x14ac:dyDescent="0.25">
      <c r="A71" s="13">
        <v>-2.3E-2</v>
      </c>
      <c r="B71" s="13">
        <v>-4.0000000000000001E-3</v>
      </c>
      <c r="C71" s="13">
        <v>-2.96</v>
      </c>
    </row>
    <row r="72" spans="1:3" x14ac:dyDescent="0.25">
      <c r="A72" s="13">
        <v>-2.29E-2</v>
      </c>
      <c r="B72" s="13">
        <v>-1.2E-2</v>
      </c>
      <c r="C72" s="13">
        <v>-3.2</v>
      </c>
    </row>
    <row r="73" spans="1:3" x14ac:dyDescent="0.25">
      <c r="A73" s="13">
        <v>-2.2800000000000001E-2</v>
      </c>
      <c r="B73" s="13">
        <v>-1.2E-2</v>
      </c>
      <c r="C73" s="13">
        <v>-3.28</v>
      </c>
    </row>
    <row r="74" spans="1:3" x14ac:dyDescent="0.25">
      <c r="A74" s="13">
        <v>-2.2700000000000001E-2</v>
      </c>
      <c r="B74" s="13">
        <v>-2.8000000000000001E-2</v>
      </c>
      <c r="C74" s="13">
        <v>-3.44</v>
      </c>
    </row>
    <row r="75" spans="1:3" x14ac:dyDescent="0.25">
      <c r="A75" s="13">
        <v>-2.2599999999999999E-2</v>
      </c>
      <c r="B75" s="13">
        <v>-2.4E-2</v>
      </c>
      <c r="C75" s="13">
        <v>-3.52</v>
      </c>
    </row>
    <row r="76" spans="1:3" x14ac:dyDescent="0.25">
      <c r="A76" s="13">
        <v>-2.2499999999999999E-2</v>
      </c>
      <c r="B76" s="13">
        <v>-3.5999999999999997E-2</v>
      </c>
      <c r="C76" s="13">
        <v>-3.68</v>
      </c>
    </row>
    <row r="77" spans="1:3" x14ac:dyDescent="0.25">
      <c r="A77" s="13">
        <v>-2.24E-2</v>
      </c>
      <c r="B77" s="13">
        <v>-3.5999999999999997E-2</v>
      </c>
      <c r="C77" s="13">
        <v>-3.68</v>
      </c>
    </row>
    <row r="78" spans="1:3" x14ac:dyDescent="0.25">
      <c r="A78" s="13">
        <v>-2.23E-2</v>
      </c>
      <c r="B78" s="13">
        <v>-4.8000000000000001E-2</v>
      </c>
      <c r="C78" s="13">
        <v>-3.84</v>
      </c>
    </row>
    <row r="79" spans="1:3" x14ac:dyDescent="0.25">
      <c r="A79" s="13">
        <v>-2.2200000000000001E-2</v>
      </c>
      <c r="B79" s="13">
        <v>-4.3999999999999997E-2</v>
      </c>
      <c r="C79" s="13">
        <v>-3.84</v>
      </c>
    </row>
    <row r="80" spans="1:3" x14ac:dyDescent="0.25">
      <c r="A80" s="13">
        <v>-2.2100000000000002E-2</v>
      </c>
      <c r="B80" s="13">
        <v>-5.1999999999999998E-2</v>
      </c>
      <c r="C80" s="13">
        <v>-3.92</v>
      </c>
    </row>
    <row r="81" spans="1:3" x14ac:dyDescent="0.25">
      <c r="A81" s="13">
        <v>-2.1999999999999999E-2</v>
      </c>
      <c r="B81" s="13">
        <v>-5.6000000000000001E-2</v>
      </c>
      <c r="C81" s="13">
        <v>-3.92</v>
      </c>
    </row>
    <row r="82" spans="1:3" x14ac:dyDescent="0.25">
      <c r="A82" s="13">
        <v>-2.1899999999999999E-2</v>
      </c>
      <c r="B82" s="13">
        <v>-6.4000000000000001E-2</v>
      </c>
      <c r="C82" s="13">
        <v>-4.08</v>
      </c>
    </row>
    <row r="83" spans="1:3" x14ac:dyDescent="0.25">
      <c r="A83" s="13">
        <v>-2.18E-2</v>
      </c>
      <c r="B83" s="13">
        <v>-6.4000000000000001E-2</v>
      </c>
      <c r="C83" s="13">
        <v>-4.08</v>
      </c>
    </row>
    <row r="84" spans="1:3" x14ac:dyDescent="0.25">
      <c r="A84" s="13">
        <v>-2.1700000000000001E-2</v>
      </c>
      <c r="B84" s="13">
        <v>-7.5899999999999995E-2</v>
      </c>
      <c r="C84" s="13">
        <v>-4.16</v>
      </c>
    </row>
    <row r="85" spans="1:3" x14ac:dyDescent="0.25">
      <c r="A85" s="13">
        <v>-2.1600000000000001E-2</v>
      </c>
      <c r="B85" s="13">
        <v>-7.1999999999999995E-2</v>
      </c>
      <c r="C85" s="13">
        <v>-4.16</v>
      </c>
    </row>
    <row r="86" spans="1:3" x14ac:dyDescent="0.25">
      <c r="A86" s="13">
        <v>-2.1499999999999998E-2</v>
      </c>
      <c r="B86" s="13">
        <v>-7.9899999999999999E-2</v>
      </c>
      <c r="C86" s="13">
        <v>-4.24</v>
      </c>
    </row>
    <row r="87" spans="1:3" x14ac:dyDescent="0.25">
      <c r="A87" s="13">
        <v>-2.1399999999999999E-2</v>
      </c>
      <c r="B87" s="13">
        <v>-7.9899999999999999E-2</v>
      </c>
      <c r="C87" s="13">
        <v>-4.16</v>
      </c>
    </row>
    <row r="88" spans="1:3" x14ac:dyDescent="0.25">
      <c r="A88" s="13">
        <v>-2.1299999999999999E-2</v>
      </c>
      <c r="B88" s="13">
        <v>-9.6000000000000002E-2</v>
      </c>
      <c r="C88" s="13">
        <v>-4.32</v>
      </c>
    </row>
    <row r="89" spans="1:3" x14ac:dyDescent="0.25">
      <c r="A89" s="13">
        <v>-2.12E-2</v>
      </c>
      <c r="B89" s="13">
        <v>-9.1999999999999998E-2</v>
      </c>
      <c r="C89" s="13">
        <v>-4.24</v>
      </c>
    </row>
    <row r="90" spans="1:3" x14ac:dyDescent="0.25">
      <c r="A90" s="13">
        <v>-2.1100000000000001E-2</v>
      </c>
      <c r="B90" s="13">
        <v>-0.104</v>
      </c>
      <c r="C90" s="13">
        <v>-4.16</v>
      </c>
    </row>
    <row r="91" spans="1:3" x14ac:dyDescent="0.25">
      <c r="A91" s="13">
        <v>-2.1000000000000001E-2</v>
      </c>
      <c r="B91" s="13">
        <v>-0.1</v>
      </c>
      <c r="C91" s="13">
        <v>-4.16</v>
      </c>
    </row>
    <row r="92" spans="1:3" x14ac:dyDescent="0.25">
      <c r="A92" s="13">
        <v>-2.0899999999999998E-2</v>
      </c>
      <c r="B92" s="13">
        <v>-0.108</v>
      </c>
      <c r="C92" s="13">
        <v>-4.24</v>
      </c>
    </row>
    <row r="93" spans="1:3" x14ac:dyDescent="0.25">
      <c r="A93" s="13">
        <v>-2.0799999999999999E-2</v>
      </c>
      <c r="B93" s="13">
        <v>-0.112</v>
      </c>
      <c r="C93" s="13">
        <v>-4.24</v>
      </c>
    </row>
    <row r="94" spans="1:3" x14ac:dyDescent="0.25">
      <c r="A94" s="13">
        <v>-2.07E-2</v>
      </c>
      <c r="B94" s="13">
        <v>-0.108</v>
      </c>
      <c r="C94" s="13">
        <v>-4.16</v>
      </c>
    </row>
    <row r="95" spans="1:3" x14ac:dyDescent="0.25">
      <c r="A95" s="13">
        <v>-2.06E-2</v>
      </c>
      <c r="B95" s="13">
        <v>-0.112</v>
      </c>
      <c r="C95" s="13">
        <v>-4.16</v>
      </c>
    </row>
    <row r="96" spans="1:3" x14ac:dyDescent="0.25">
      <c r="A96" s="13">
        <v>-2.0500000000000001E-2</v>
      </c>
      <c r="B96" s="13">
        <v>-0.124</v>
      </c>
      <c r="C96" s="13">
        <v>-4.16</v>
      </c>
    </row>
    <row r="97" spans="1:3" x14ac:dyDescent="0.25">
      <c r="A97" s="13">
        <v>-2.0400000000000001E-2</v>
      </c>
      <c r="B97" s="13">
        <v>-0.12</v>
      </c>
      <c r="C97" s="13">
        <v>-4.08</v>
      </c>
    </row>
    <row r="98" spans="1:3" x14ac:dyDescent="0.25">
      <c r="A98" s="13">
        <v>-2.0299999999999999E-2</v>
      </c>
      <c r="B98" s="13">
        <v>-0.128</v>
      </c>
      <c r="C98" s="13">
        <v>-4.16</v>
      </c>
    </row>
    <row r="99" spans="1:3" x14ac:dyDescent="0.25">
      <c r="A99" s="13">
        <v>-2.0199999999999999E-2</v>
      </c>
      <c r="B99" s="13">
        <v>-0.124</v>
      </c>
      <c r="C99" s="13">
        <v>-4.08</v>
      </c>
    </row>
    <row r="100" spans="1:3" x14ac:dyDescent="0.25">
      <c r="A100" s="13">
        <v>-2.01E-2</v>
      </c>
      <c r="B100" s="13">
        <v>-0.128</v>
      </c>
      <c r="C100" s="13">
        <v>-4.16</v>
      </c>
    </row>
    <row r="101" spans="1:3" x14ac:dyDescent="0.25">
      <c r="A101" s="13">
        <v>-0.02</v>
      </c>
      <c r="B101" s="13">
        <v>-0.13600000000000001</v>
      </c>
      <c r="C101" s="13">
        <v>-4.08</v>
      </c>
    </row>
    <row r="102" spans="1:3" x14ac:dyDescent="0.25">
      <c r="A102" s="13">
        <v>-1.9900000000000001E-2</v>
      </c>
      <c r="B102" s="13">
        <v>-0.124</v>
      </c>
      <c r="C102" s="13">
        <v>-4</v>
      </c>
    </row>
    <row r="103" spans="1:3" x14ac:dyDescent="0.25">
      <c r="A103" s="13">
        <v>-1.9800000000000002E-2</v>
      </c>
      <c r="B103" s="13">
        <v>-0.128</v>
      </c>
      <c r="C103" s="13">
        <v>-4</v>
      </c>
    </row>
    <row r="104" spans="1:3" x14ac:dyDescent="0.25">
      <c r="A104" s="13">
        <v>-1.9699999999999999E-2</v>
      </c>
      <c r="B104" s="13">
        <v>-0.13600000000000001</v>
      </c>
      <c r="C104" s="13">
        <v>-3.92</v>
      </c>
    </row>
    <row r="105" spans="1:3" x14ac:dyDescent="0.25">
      <c r="A105" s="13">
        <v>-1.9599999999999999E-2</v>
      </c>
      <c r="B105" s="13">
        <v>-0.13600000000000001</v>
      </c>
      <c r="C105" s="13">
        <v>-3.84</v>
      </c>
    </row>
    <row r="106" spans="1:3" x14ac:dyDescent="0.25">
      <c r="A106" s="13">
        <v>-1.95E-2</v>
      </c>
      <c r="B106" s="13">
        <v>-0.14000000000000001</v>
      </c>
      <c r="C106" s="13">
        <v>-3.68</v>
      </c>
    </row>
    <row r="107" spans="1:3" x14ac:dyDescent="0.25">
      <c r="A107" s="13">
        <v>-1.9400000000000001E-2</v>
      </c>
      <c r="B107" s="13">
        <v>-0.14399999999999999</v>
      </c>
      <c r="C107" s="13">
        <v>-3.68</v>
      </c>
    </row>
    <row r="108" spans="1:3" x14ac:dyDescent="0.25">
      <c r="A108" s="13">
        <v>-1.9300000000000001E-2</v>
      </c>
      <c r="B108" s="13">
        <v>-0.13600000000000001</v>
      </c>
      <c r="C108" s="13">
        <v>-3.52</v>
      </c>
    </row>
    <row r="109" spans="1:3" x14ac:dyDescent="0.25">
      <c r="A109" s="13">
        <v>-1.9199999999999998E-2</v>
      </c>
      <c r="B109" s="13">
        <v>-0.14399999999999999</v>
      </c>
      <c r="C109" s="13">
        <v>-3.6</v>
      </c>
    </row>
    <row r="110" spans="1:3" x14ac:dyDescent="0.25">
      <c r="A110" s="13">
        <v>-1.9099999999999999E-2</v>
      </c>
      <c r="B110" s="13">
        <v>-0.13600000000000001</v>
      </c>
      <c r="C110" s="13">
        <v>-3.36</v>
      </c>
    </row>
    <row r="111" spans="1:3" x14ac:dyDescent="0.25">
      <c r="A111" s="13">
        <v>-1.9E-2</v>
      </c>
      <c r="B111" s="13">
        <v>-0.14399999999999999</v>
      </c>
      <c r="C111" s="13">
        <v>-3.36</v>
      </c>
    </row>
    <row r="112" spans="1:3" x14ac:dyDescent="0.25">
      <c r="A112" s="13">
        <v>-1.89E-2</v>
      </c>
      <c r="B112" s="13">
        <v>-0.14000000000000001</v>
      </c>
      <c r="C112" s="13">
        <v>-3.12</v>
      </c>
    </row>
    <row r="113" spans="1:3" x14ac:dyDescent="0.25">
      <c r="A113" s="13">
        <v>-1.8800000000000001E-2</v>
      </c>
      <c r="B113" s="13">
        <v>-0.14399999999999999</v>
      </c>
      <c r="C113" s="13">
        <v>-3.12</v>
      </c>
    </row>
    <row r="114" spans="1:3" x14ac:dyDescent="0.25">
      <c r="A114" s="13">
        <v>-1.8700000000000001E-2</v>
      </c>
      <c r="B114" s="13">
        <v>-0.14000000000000001</v>
      </c>
      <c r="C114" s="13">
        <v>-2.96</v>
      </c>
    </row>
    <row r="115" spans="1:3" x14ac:dyDescent="0.25">
      <c r="A115" s="13">
        <v>-1.8599999999999998E-2</v>
      </c>
      <c r="B115" s="13">
        <v>-0.14000000000000001</v>
      </c>
      <c r="C115" s="13">
        <v>-2.96</v>
      </c>
    </row>
    <row r="116" spans="1:3" x14ac:dyDescent="0.25">
      <c r="A116" s="13">
        <v>-1.8499999999999999E-2</v>
      </c>
      <c r="B116" s="13">
        <v>-0.13600000000000001</v>
      </c>
      <c r="C116" s="13">
        <v>-2.72</v>
      </c>
    </row>
    <row r="117" spans="1:3" x14ac:dyDescent="0.25">
      <c r="A117" s="13">
        <v>-1.84E-2</v>
      </c>
      <c r="B117" s="13">
        <v>-0.13600000000000001</v>
      </c>
      <c r="C117" s="13">
        <v>-2.64</v>
      </c>
    </row>
    <row r="118" spans="1:3" x14ac:dyDescent="0.25">
      <c r="A118" s="13">
        <v>-1.83E-2</v>
      </c>
      <c r="B118" s="13">
        <v>-0.14399999999999999</v>
      </c>
      <c r="C118" s="13">
        <v>-2.4</v>
      </c>
    </row>
    <row r="119" spans="1:3" x14ac:dyDescent="0.25">
      <c r="A119" s="13">
        <v>-1.8200000000000001E-2</v>
      </c>
      <c r="B119" s="13">
        <v>-0.13600000000000001</v>
      </c>
      <c r="C119" s="13">
        <v>-2.3199999999999998</v>
      </c>
    </row>
    <row r="120" spans="1:3" x14ac:dyDescent="0.25">
      <c r="A120" s="13">
        <v>-1.8100000000000002E-2</v>
      </c>
      <c r="B120" s="13">
        <v>-0.128</v>
      </c>
      <c r="C120" s="13">
        <v>-2.08</v>
      </c>
    </row>
    <row r="121" spans="1:3" x14ac:dyDescent="0.25">
      <c r="A121" s="13">
        <v>-1.7999999999999999E-2</v>
      </c>
      <c r="B121" s="13">
        <v>-0.14399999999999999</v>
      </c>
      <c r="C121" s="13">
        <v>-2</v>
      </c>
    </row>
    <row r="122" spans="1:3" x14ac:dyDescent="0.25">
      <c r="A122" s="13">
        <v>-1.7899999999999999E-2</v>
      </c>
      <c r="B122" s="13">
        <v>-0.124</v>
      </c>
      <c r="C122" s="13">
        <v>-1.76</v>
      </c>
    </row>
    <row r="123" spans="1:3" x14ac:dyDescent="0.25">
      <c r="A123" s="13">
        <v>-1.78E-2</v>
      </c>
      <c r="B123" s="13">
        <v>-0.128</v>
      </c>
      <c r="C123" s="13">
        <v>-1.68</v>
      </c>
    </row>
    <row r="124" spans="1:3" x14ac:dyDescent="0.25">
      <c r="A124" s="13">
        <v>-1.77E-2</v>
      </c>
      <c r="B124" s="13">
        <v>-0.12</v>
      </c>
      <c r="C124" s="13">
        <v>-1.44</v>
      </c>
    </row>
    <row r="125" spans="1:3" x14ac:dyDescent="0.25">
      <c r="A125" s="13">
        <v>-1.7600000000000001E-2</v>
      </c>
      <c r="B125" s="13">
        <v>-0.124</v>
      </c>
      <c r="C125" s="13">
        <v>-1.44</v>
      </c>
    </row>
    <row r="126" spans="1:3" x14ac:dyDescent="0.25">
      <c r="A126" s="13">
        <v>-1.7500000000000002E-2</v>
      </c>
      <c r="B126" s="13">
        <v>-0.112</v>
      </c>
      <c r="C126" s="13">
        <v>-1.1200000000000001</v>
      </c>
    </row>
    <row r="127" spans="1:3" x14ac:dyDescent="0.25">
      <c r="A127" s="13">
        <v>-1.7399999999999999E-2</v>
      </c>
      <c r="B127" s="13">
        <v>-0.11600000000000001</v>
      </c>
      <c r="C127" s="13">
        <v>-1.1200000000000001</v>
      </c>
    </row>
    <row r="128" spans="1:3" x14ac:dyDescent="0.25">
      <c r="A128" s="13">
        <v>-1.7299999999999999E-2</v>
      </c>
      <c r="B128" s="13">
        <v>-0.112</v>
      </c>
      <c r="C128" s="13">
        <v>-0.88</v>
      </c>
    </row>
    <row r="129" spans="1:3" x14ac:dyDescent="0.25">
      <c r="A129" s="13">
        <v>-1.72E-2</v>
      </c>
      <c r="B129" s="13">
        <v>-0.112</v>
      </c>
      <c r="C129" s="13">
        <v>-0.88</v>
      </c>
    </row>
    <row r="130" spans="1:3" x14ac:dyDescent="0.25">
      <c r="A130" s="13">
        <v>-1.7100000000000001E-2</v>
      </c>
      <c r="B130" s="13">
        <v>-0.104</v>
      </c>
      <c r="C130" s="13">
        <v>-0.48</v>
      </c>
    </row>
    <row r="131" spans="1:3" x14ac:dyDescent="0.25">
      <c r="A131" s="13">
        <v>-1.7000000000000001E-2</v>
      </c>
      <c r="B131" s="13">
        <v>-0.104</v>
      </c>
      <c r="C131" s="13">
        <v>-0.48</v>
      </c>
    </row>
    <row r="132" spans="1:3" x14ac:dyDescent="0.25">
      <c r="A132" s="13">
        <v>-1.6899999999999998E-2</v>
      </c>
      <c r="B132" s="13">
        <v>-9.1999999999999998E-2</v>
      </c>
      <c r="C132" s="13">
        <v>-7.9899999999999999E-2</v>
      </c>
    </row>
    <row r="133" spans="1:3" x14ac:dyDescent="0.25">
      <c r="A133" s="13">
        <v>-1.6799999999999999E-2</v>
      </c>
      <c r="B133" s="13">
        <v>-0.104</v>
      </c>
      <c r="C133" s="13">
        <v>-7.9899999999999999E-2</v>
      </c>
    </row>
    <row r="134" spans="1:3" x14ac:dyDescent="0.25">
      <c r="A134" s="13">
        <v>-1.67E-2</v>
      </c>
      <c r="B134" s="13">
        <v>-8.4000000000000005E-2</v>
      </c>
      <c r="C134" s="13">
        <v>0.24</v>
      </c>
    </row>
    <row r="135" spans="1:3" x14ac:dyDescent="0.25">
      <c r="A135" s="13">
        <v>-1.66E-2</v>
      </c>
      <c r="B135" s="13">
        <v>-0.108</v>
      </c>
      <c r="C135" s="13">
        <v>0.32</v>
      </c>
    </row>
    <row r="136" spans="1:3" x14ac:dyDescent="0.25">
      <c r="A136" s="13">
        <v>-1.6500000000000001E-2</v>
      </c>
      <c r="B136" s="13">
        <v>-7.1999999999999995E-2</v>
      </c>
      <c r="C136" s="13">
        <v>0.56000000000000005</v>
      </c>
    </row>
    <row r="137" spans="1:3" x14ac:dyDescent="0.25">
      <c r="A137" s="13">
        <v>-1.6400000000000001E-2</v>
      </c>
      <c r="B137" s="13">
        <v>-7.5899999999999995E-2</v>
      </c>
      <c r="C137" s="13">
        <v>0.56000000000000005</v>
      </c>
    </row>
    <row r="138" spans="1:3" x14ac:dyDescent="0.25">
      <c r="A138" s="13">
        <v>-1.6299999999999999E-2</v>
      </c>
      <c r="B138" s="13">
        <v>-6.4000000000000001E-2</v>
      </c>
      <c r="C138" s="13">
        <v>0.8</v>
      </c>
    </row>
    <row r="139" spans="1:3" x14ac:dyDescent="0.25">
      <c r="A139" s="13">
        <v>-1.6199999999999999E-2</v>
      </c>
      <c r="B139" s="13">
        <v>-6.4000000000000001E-2</v>
      </c>
      <c r="C139" s="13">
        <v>0.88</v>
      </c>
    </row>
    <row r="140" spans="1:3" x14ac:dyDescent="0.25">
      <c r="A140" s="13">
        <v>-1.61E-2</v>
      </c>
      <c r="B140" s="13">
        <v>-0.06</v>
      </c>
      <c r="C140" s="13">
        <v>1.2</v>
      </c>
    </row>
    <row r="141" spans="1:3" x14ac:dyDescent="0.25">
      <c r="A141" s="13">
        <v>-1.6E-2</v>
      </c>
      <c r="B141" s="13">
        <v>-4.8000000000000001E-2</v>
      </c>
      <c r="C141" s="13">
        <v>1.1200000000000001</v>
      </c>
    </row>
    <row r="142" spans="1:3" x14ac:dyDescent="0.25">
      <c r="A142" s="13">
        <v>-1.5900000000000001E-2</v>
      </c>
      <c r="B142" s="13">
        <v>-6.4000000000000001E-2</v>
      </c>
      <c r="C142" s="13">
        <v>1.36</v>
      </c>
    </row>
    <row r="143" spans="1:3" x14ac:dyDescent="0.25">
      <c r="A143" s="13">
        <v>-1.5800000000000002E-2</v>
      </c>
      <c r="B143" s="13">
        <v>-4.8000000000000001E-2</v>
      </c>
      <c r="C143" s="13">
        <v>1.44</v>
      </c>
    </row>
    <row r="144" spans="1:3" x14ac:dyDescent="0.25">
      <c r="A144" s="13">
        <v>-1.5699999999999999E-2</v>
      </c>
      <c r="B144" s="13">
        <v>-3.5999999999999997E-2</v>
      </c>
      <c r="C144" s="13">
        <v>1.68</v>
      </c>
    </row>
    <row r="145" spans="1:3" x14ac:dyDescent="0.25">
      <c r="A145" s="13">
        <v>-1.5599999999999999E-2</v>
      </c>
      <c r="B145" s="13">
        <v>-3.5999999999999997E-2</v>
      </c>
      <c r="C145" s="13">
        <v>1.68</v>
      </c>
    </row>
    <row r="146" spans="1:3" x14ac:dyDescent="0.25">
      <c r="A146" s="13">
        <v>-1.55E-2</v>
      </c>
      <c r="B146" s="13">
        <v>-2.8000000000000001E-2</v>
      </c>
      <c r="C146" s="13">
        <v>2</v>
      </c>
    </row>
    <row r="147" spans="1:3" x14ac:dyDescent="0.25">
      <c r="A147" s="13">
        <v>-1.54E-2</v>
      </c>
      <c r="B147" s="13">
        <v>-2.4E-2</v>
      </c>
      <c r="C147" s="13">
        <v>2</v>
      </c>
    </row>
    <row r="148" spans="1:3" x14ac:dyDescent="0.25">
      <c r="A148" s="13">
        <v>-1.5299999999999999E-2</v>
      </c>
      <c r="B148" s="13">
        <v>-1.6E-2</v>
      </c>
      <c r="C148" s="13">
        <v>2.2400000000000002</v>
      </c>
    </row>
    <row r="149" spans="1:3" x14ac:dyDescent="0.25">
      <c r="A149" s="13">
        <v>-1.52E-2</v>
      </c>
      <c r="B149" s="13">
        <v>-1.6E-2</v>
      </c>
      <c r="C149" s="13">
        <v>2.2400000000000002</v>
      </c>
    </row>
    <row r="150" spans="1:3" x14ac:dyDescent="0.25">
      <c r="A150" s="13">
        <v>-1.5100000000000001E-2</v>
      </c>
      <c r="B150" s="13">
        <v>-4.0000000000000001E-3</v>
      </c>
      <c r="C150" s="13">
        <v>2.48</v>
      </c>
    </row>
    <row r="151" spans="1:3" x14ac:dyDescent="0.25">
      <c r="A151" s="13">
        <v>-1.4999999999999999E-2</v>
      </c>
      <c r="B151" s="13">
        <v>-4.0000000000000001E-3</v>
      </c>
      <c r="C151" s="13">
        <v>2.48</v>
      </c>
    </row>
    <row r="152" spans="1:3" x14ac:dyDescent="0.25">
      <c r="A152" s="13">
        <v>-1.49E-2</v>
      </c>
      <c r="B152" s="13">
        <v>4.0000000000000001E-3</v>
      </c>
      <c r="C152" s="13">
        <v>2.72</v>
      </c>
    </row>
    <row r="153" spans="1:3" x14ac:dyDescent="0.25">
      <c r="A153" s="13">
        <v>-1.4800000000000001E-2</v>
      </c>
      <c r="B153" s="13">
        <v>4.0000000000000001E-3</v>
      </c>
      <c r="C153" s="13">
        <v>2.72</v>
      </c>
    </row>
    <row r="154" spans="1:3" x14ac:dyDescent="0.25">
      <c r="A154" s="13">
        <v>-1.47E-2</v>
      </c>
      <c r="B154" s="13">
        <v>1.2E-2</v>
      </c>
      <c r="C154" s="13">
        <v>2.96</v>
      </c>
    </row>
    <row r="155" spans="1:3" x14ac:dyDescent="0.25">
      <c r="A155" s="13">
        <v>-1.46E-2</v>
      </c>
      <c r="B155" s="13">
        <v>1.2E-2</v>
      </c>
      <c r="C155" s="13">
        <v>3.04</v>
      </c>
    </row>
    <row r="156" spans="1:3" x14ac:dyDescent="0.25">
      <c r="A156" s="13">
        <v>-1.4500000000000001E-2</v>
      </c>
      <c r="B156" s="13">
        <v>2.8000000000000001E-2</v>
      </c>
      <c r="C156" s="13">
        <v>3.2</v>
      </c>
    </row>
    <row r="157" spans="1:3" x14ac:dyDescent="0.25">
      <c r="A157" s="13">
        <v>-1.44E-2</v>
      </c>
      <c r="B157" s="13">
        <v>3.2000000000000001E-2</v>
      </c>
      <c r="C157" s="13">
        <v>3.2</v>
      </c>
    </row>
    <row r="158" spans="1:3" x14ac:dyDescent="0.25">
      <c r="A158" s="13">
        <v>-1.43E-2</v>
      </c>
      <c r="B158" s="13">
        <v>0.02</v>
      </c>
      <c r="C158" s="13">
        <v>3.44</v>
      </c>
    </row>
    <row r="159" spans="1:3" x14ac:dyDescent="0.25">
      <c r="A159" s="13">
        <v>-1.4200000000000001E-2</v>
      </c>
      <c r="B159" s="13">
        <v>3.2000000000000001E-2</v>
      </c>
      <c r="C159" s="13">
        <v>3.44</v>
      </c>
    </row>
    <row r="160" spans="1:3" x14ac:dyDescent="0.25">
      <c r="A160" s="13">
        <v>-1.41E-2</v>
      </c>
      <c r="B160" s="13">
        <v>4.3999999999999997E-2</v>
      </c>
      <c r="C160" s="13">
        <v>3.6</v>
      </c>
    </row>
    <row r="161" spans="1:3" x14ac:dyDescent="0.25">
      <c r="A161" s="13">
        <v>-1.4E-2</v>
      </c>
      <c r="B161" s="13">
        <v>4.3999999999999997E-2</v>
      </c>
      <c r="C161" s="13">
        <v>3.6</v>
      </c>
    </row>
    <row r="162" spans="1:3" x14ac:dyDescent="0.25">
      <c r="A162" s="13">
        <v>-1.3899999999999999E-2</v>
      </c>
      <c r="B162" s="13">
        <v>5.1999999999999998E-2</v>
      </c>
      <c r="C162" s="13">
        <v>3.76</v>
      </c>
    </row>
    <row r="163" spans="1:3" x14ac:dyDescent="0.25">
      <c r="A163" s="13">
        <v>-1.38E-2</v>
      </c>
      <c r="B163" s="13">
        <v>5.1999999999999998E-2</v>
      </c>
      <c r="C163" s="13">
        <v>3.76</v>
      </c>
    </row>
    <row r="164" spans="1:3" x14ac:dyDescent="0.25">
      <c r="A164" s="13">
        <v>-1.37E-2</v>
      </c>
      <c r="B164" s="13">
        <v>6.8000000000000005E-2</v>
      </c>
      <c r="C164" s="13">
        <v>3.92</v>
      </c>
    </row>
    <row r="165" spans="1:3" x14ac:dyDescent="0.25">
      <c r="A165" s="13">
        <v>-1.3599999999999999E-2</v>
      </c>
      <c r="B165" s="13">
        <v>6.8000000000000005E-2</v>
      </c>
      <c r="C165" s="13">
        <v>3.84</v>
      </c>
    </row>
    <row r="166" spans="1:3" x14ac:dyDescent="0.25">
      <c r="A166" s="13">
        <v>-1.35E-2</v>
      </c>
      <c r="B166" s="13">
        <v>7.5899999999999995E-2</v>
      </c>
      <c r="C166" s="13">
        <v>4</v>
      </c>
    </row>
    <row r="167" spans="1:3" x14ac:dyDescent="0.25">
      <c r="A167" s="13">
        <v>-1.34E-2</v>
      </c>
      <c r="B167" s="13">
        <v>7.5899999999999995E-2</v>
      </c>
      <c r="C167" s="13">
        <v>4</v>
      </c>
    </row>
    <row r="168" spans="1:3" x14ac:dyDescent="0.25">
      <c r="A168" s="13">
        <v>-1.3299999999999999E-2</v>
      </c>
      <c r="B168" s="13">
        <v>7.9899999999999999E-2</v>
      </c>
      <c r="C168" s="13">
        <v>4.08</v>
      </c>
    </row>
    <row r="169" spans="1:3" x14ac:dyDescent="0.25">
      <c r="A169" s="13">
        <v>-1.32E-2</v>
      </c>
      <c r="B169" s="13">
        <v>8.4000000000000005E-2</v>
      </c>
      <c r="C169" s="13">
        <v>4.16</v>
      </c>
    </row>
    <row r="170" spans="1:3" x14ac:dyDescent="0.25">
      <c r="A170" s="13">
        <v>-1.3100000000000001E-2</v>
      </c>
      <c r="B170" s="13">
        <v>9.1999999999999998E-2</v>
      </c>
      <c r="C170" s="13">
        <v>4.08</v>
      </c>
    </row>
    <row r="171" spans="1:3" x14ac:dyDescent="0.25">
      <c r="A171" s="13">
        <v>-1.2999999999999999E-2</v>
      </c>
      <c r="B171" s="13">
        <v>9.1999999999999998E-2</v>
      </c>
      <c r="C171" s="13">
        <v>4.16</v>
      </c>
    </row>
    <row r="172" spans="1:3" x14ac:dyDescent="0.25">
      <c r="A172" s="13">
        <v>-1.29E-2</v>
      </c>
      <c r="B172" s="13">
        <v>0.1</v>
      </c>
      <c r="C172" s="13">
        <v>4.08</v>
      </c>
    </row>
    <row r="173" spans="1:3" x14ac:dyDescent="0.25">
      <c r="A173" s="13">
        <v>-1.2800000000000001E-2</v>
      </c>
      <c r="B173" s="13">
        <v>9.6000000000000002E-2</v>
      </c>
      <c r="C173" s="13">
        <v>4.16</v>
      </c>
    </row>
    <row r="174" spans="1:3" x14ac:dyDescent="0.25">
      <c r="A174" s="13">
        <v>-1.2699999999999999E-2</v>
      </c>
      <c r="B174" s="13">
        <v>0.108</v>
      </c>
      <c r="C174" s="13">
        <v>4.08</v>
      </c>
    </row>
    <row r="175" spans="1:3" x14ac:dyDescent="0.25">
      <c r="A175" s="13">
        <v>-1.26E-2</v>
      </c>
      <c r="B175" s="13">
        <v>0.108</v>
      </c>
      <c r="C175" s="13">
        <v>4.08</v>
      </c>
    </row>
    <row r="176" spans="1:3" x14ac:dyDescent="0.25">
      <c r="A176" s="13">
        <v>-1.2500000000000001E-2</v>
      </c>
      <c r="B176" s="13">
        <v>0.11600000000000001</v>
      </c>
      <c r="C176" s="13">
        <v>4.16</v>
      </c>
    </row>
    <row r="177" spans="1:3" x14ac:dyDescent="0.25">
      <c r="A177" s="13">
        <v>-1.24E-2</v>
      </c>
      <c r="B177" s="13">
        <v>0.11600000000000001</v>
      </c>
      <c r="C177" s="13">
        <v>4.08</v>
      </c>
    </row>
    <row r="178" spans="1:3" x14ac:dyDescent="0.25">
      <c r="A178" s="13">
        <v>-1.23E-2</v>
      </c>
      <c r="B178" s="13">
        <v>0.124</v>
      </c>
      <c r="C178" s="13">
        <v>4.08</v>
      </c>
    </row>
    <row r="179" spans="1:3" x14ac:dyDescent="0.25">
      <c r="A179" s="13">
        <v>-1.2200000000000001E-2</v>
      </c>
      <c r="B179" s="13">
        <v>0.124</v>
      </c>
      <c r="C179" s="13">
        <v>4.08</v>
      </c>
    </row>
    <row r="180" spans="1:3" x14ac:dyDescent="0.25">
      <c r="A180" s="13">
        <v>-1.21E-2</v>
      </c>
      <c r="B180" s="13">
        <v>0.128</v>
      </c>
      <c r="C180" s="13">
        <v>4.08</v>
      </c>
    </row>
    <row r="181" spans="1:3" x14ac:dyDescent="0.25">
      <c r="A181" s="13">
        <v>-1.2E-2</v>
      </c>
      <c r="B181" s="13">
        <v>0.124</v>
      </c>
      <c r="C181" s="13">
        <v>4.08</v>
      </c>
    </row>
    <row r="182" spans="1:3" x14ac:dyDescent="0.25">
      <c r="A182" s="13">
        <v>-1.1900000000000001E-2</v>
      </c>
      <c r="B182" s="13">
        <v>0.13200000000000001</v>
      </c>
      <c r="C182" s="13">
        <v>4</v>
      </c>
    </row>
    <row r="183" spans="1:3" x14ac:dyDescent="0.25">
      <c r="A183" s="13">
        <v>-1.18E-2</v>
      </c>
      <c r="B183" s="13">
        <v>0.13200000000000001</v>
      </c>
      <c r="C183" s="13">
        <v>4</v>
      </c>
    </row>
    <row r="184" spans="1:3" x14ac:dyDescent="0.25">
      <c r="A184" s="13">
        <v>-1.17E-2</v>
      </c>
      <c r="B184" s="13">
        <v>0.13600000000000001</v>
      </c>
      <c r="C184" s="13">
        <v>4.08</v>
      </c>
    </row>
    <row r="185" spans="1:3" x14ac:dyDescent="0.25">
      <c r="A185" s="13">
        <v>-1.1599999999999999E-2</v>
      </c>
      <c r="B185" s="13">
        <v>0.13600000000000001</v>
      </c>
      <c r="C185" s="13">
        <v>4</v>
      </c>
    </row>
    <row r="186" spans="1:3" x14ac:dyDescent="0.25">
      <c r="A186" s="13">
        <v>-1.15E-2</v>
      </c>
      <c r="B186" s="13">
        <v>0.13600000000000001</v>
      </c>
      <c r="C186" s="13">
        <v>3.92</v>
      </c>
    </row>
    <row r="187" spans="1:3" x14ac:dyDescent="0.25">
      <c r="A187" s="13">
        <v>-1.14E-2</v>
      </c>
      <c r="B187" s="13">
        <v>0.13600000000000001</v>
      </c>
      <c r="C187" s="13">
        <v>3.84</v>
      </c>
    </row>
    <row r="188" spans="1:3" x14ac:dyDescent="0.25">
      <c r="A188" s="13">
        <v>-1.1299999999999999E-2</v>
      </c>
      <c r="B188" s="13">
        <v>0.14000000000000001</v>
      </c>
      <c r="C188" s="13">
        <v>3.76</v>
      </c>
    </row>
    <row r="189" spans="1:3" x14ac:dyDescent="0.25">
      <c r="A189" s="13">
        <v>-1.12E-2</v>
      </c>
      <c r="B189" s="13">
        <v>0.14000000000000001</v>
      </c>
      <c r="C189" s="13">
        <v>3.76</v>
      </c>
    </row>
    <row r="190" spans="1:3" x14ac:dyDescent="0.25">
      <c r="A190" s="13">
        <v>-1.11E-2</v>
      </c>
      <c r="B190" s="13">
        <v>0.14399999999999999</v>
      </c>
      <c r="C190" s="13">
        <v>3.6</v>
      </c>
    </row>
    <row r="191" spans="1:3" x14ac:dyDescent="0.25">
      <c r="A191" s="13">
        <v>-1.0999999999999999E-2</v>
      </c>
      <c r="B191" s="13">
        <v>0.14399999999999999</v>
      </c>
      <c r="C191" s="13">
        <v>3.6</v>
      </c>
    </row>
    <row r="192" spans="1:3" x14ac:dyDescent="0.25">
      <c r="A192" s="13">
        <v>-1.09E-2</v>
      </c>
      <c r="B192" s="13">
        <v>0.13600000000000001</v>
      </c>
      <c r="C192" s="13">
        <v>3.44</v>
      </c>
    </row>
    <row r="193" spans="1:3" x14ac:dyDescent="0.25">
      <c r="A193" s="13">
        <v>-1.0800000000000001E-2</v>
      </c>
      <c r="B193" s="13">
        <v>0.13600000000000001</v>
      </c>
      <c r="C193" s="13">
        <v>3.44</v>
      </c>
    </row>
    <row r="194" spans="1:3" x14ac:dyDescent="0.25">
      <c r="A194" s="13">
        <v>-1.0699999999999999E-2</v>
      </c>
      <c r="B194" s="13">
        <v>0.14799999999999999</v>
      </c>
      <c r="C194" s="13">
        <v>3.28</v>
      </c>
    </row>
    <row r="195" spans="1:3" x14ac:dyDescent="0.25">
      <c r="A195" s="13">
        <v>-1.06E-2</v>
      </c>
      <c r="B195" s="13">
        <v>0.14399999999999999</v>
      </c>
      <c r="C195" s="13">
        <v>3.28</v>
      </c>
    </row>
    <row r="196" spans="1:3" x14ac:dyDescent="0.25">
      <c r="A196" s="13">
        <v>-1.0500000000000001E-2</v>
      </c>
      <c r="B196" s="13">
        <v>0.13600000000000001</v>
      </c>
      <c r="C196" s="13">
        <v>3.04</v>
      </c>
    </row>
    <row r="197" spans="1:3" x14ac:dyDescent="0.25">
      <c r="A197" s="13">
        <v>-1.04E-2</v>
      </c>
      <c r="B197" s="13">
        <v>0.14399999999999999</v>
      </c>
      <c r="C197" s="13">
        <v>3.04</v>
      </c>
    </row>
    <row r="198" spans="1:3" x14ac:dyDescent="0.25">
      <c r="A198" s="13">
        <v>-1.03E-2</v>
      </c>
      <c r="B198" s="13">
        <v>0.13600000000000001</v>
      </c>
      <c r="C198" s="13">
        <v>2.88</v>
      </c>
    </row>
    <row r="199" spans="1:3" x14ac:dyDescent="0.25">
      <c r="A199" s="13">
        <v>-1.0200000000000001E-2</v>
      </c>
      <c r="B199" s="13">
        <v>0.14399999999999999</v>
      </c>
      <c r="C199" s="13">
        <v>2.8</v>
      </c>
    </row>
    <row r="200" spans="1:3" x14ac:dyDescent="0.25">
      <c r="A200" s="13">
        <v>-1.01E-2</v>
      </c>
      <c r="B200" s="13">
        <v>0.13600000000000001</v>
      </c>
      <c r="C200" s="13">
        <v>2.48</v>
      </c>
    </row>
    <row r="201" spans="1:3" x14ac:dyDescent="0.25">
      <c r="A201" s="13">
        <v>-0.01</v>
      </c>
      <c r="B201" s="13">
        <v>0.13600000000000001</v>
      </c>
      <c r="C201" s="13">
        <v>2.48</v>
      </c>
    </row>
    <row r="202" spans="1:3" x14ac:dyDescent="0.25">
      <c r="A202" s="13">
        <v>-9.9000000000000008E-3</v>
      </c>
      <c r="B202" s="13">
        <v>0.14000000000000001</v>
      </c>
      <c r="C202" s="13">
        <v>2.2400000000000002</v>
      </c>
    </row>
    <row r="203" spans="1:3" x14ac:dyDescent="0.25">
      <c r="A203" s="13">
        <v>-9.7999999999999997E-3</v>
      </c>
      <c r="B203" s="13">
        <v>0.13600000000000001</v>
      </c>
      <c r="C203" s="13">
        <v>2.16</v>
      </c>
    </row>
    <row r="204" spans="1:3" x14ac:dyDescent="0.25">
      <c r="A204" s="13">
        <v>-9.7000000000000003E-3</v>
      </c>
      <c r="B204" s="13">
        <v>0.13600000000000001</v>
      </c>
      <c r="C204" s="13">
        <v>1.92</v>
      </c>
    </row>
    <row r="205" spans="1:3" x14ac:dyDescent="0.25">
      <c r="A205" s="13">
        <v>-9.5999999999999992E-3</v>
      </c>
      <c r="B205" s="13">
        <v>0.13600000000000001</v>
      </c>
      <c r="C205" s="13">
        <v>1.92</v>
      </c>
    </row>
    <row r="206" spans="1:3" x14ac:dyDescent="0.25">
      <c r="A206" s="13">
        <v>-9.4999999999999998E-3</v>
      </c>
      <c r="B206" s="13">
        <v>0.13200000000000001</v>
      </c>
      <c r="C206" s="13">
        <v>1.6</v>
      </c>
    </row>
    <row r="207" spans="1:3" x14ac:dyDescent="0.25">
      <c r="A207" s="13">
        <v>-9.4000000000000004E-3</v>
      </c>
      <c r="B207" s="13">
        <v>0.13200000000000001</v>
      </c>
      <c r="C207" s="13">
        <v>1.6</v>
      </c>
    </row>
    <row r="208" spans="1:3" x14ac:dyDescent="0.25">
      <c r="A208" s="13">
        <v>-9.2999999999999992E-3</v>
      </c>
      <c r="B208" s="13">
        <v>0.124</v>
      </c>
      <c r="C208" s="13">
        <v>1.28</v>
      </c>
    </row>
    <row r="209" spans="1:3" x14ac:dyDescent="0.25">
      <c r="A209" s="13">
        <v>-9.1999999999999998E-3</v>
      </c>
      <c r="B209" s="13">
        <v>0.12</v>
      </c>
      <c r="C209" s="13">
        <v>1.2</v>
      </c>
    </row>
    <row r="210" spans="1:3" x14ac:dyDescent="0.25">
      <c r="A210" s="13">
        <v>-9.1000000000000004E-3</v>
      </c>
      <c r="B210" s="13">
        <v>0.128</v>
      </c>
      <c r="C210" s="13">
        <v>1.04</v>
      </c>
    </row>
    <row r="211" spans="1:3" x14ac:dyDescent="0.25">
      <c r="A211" s="13">
        <v>-8.9999999999999993E-3</v>
      </c>
      <c r="B211" s="13">
        <v>0.13600000000000001</v>
      </c>
      <c r="C211" s="13">
        <v>0.96</v>
      </c>
    </row>
    <row r="212" spans="1:3" x14ac:dyDescent="0.25">
      <c r="A212" s="13">
        <v>-8.8999999999999999E-3</v>
      </c>
      <c r="B212" s="13">
        <v>0.112</v>
      </c>
      <c r="C212" s="13">
        <v>0.72</v>
      </c>
    </row>
    <row r="213" spans="1:3" x14ac:dyDescent="0.25">
      <c r="A213" s="13">
        <v>-8.8000000000000005E-3</v>
      </c>
      <c r="B213" s="13">
        <v>0.112</v>
      </c>
      <c r="C213" s="13">
        <v>0.72</v>
      </c>
    </row>
    <row r="214" spans="1:3" x14ac:dyDescent="0.25">
      <c r="A214" s="13">
        <v>-8.6999999999999994E-3</v>
      </c>
      <c r="B214" s="13">
        <v>0.1</v>
      </c>
      <c r="C214" s="13">
        <v>0.32</v>
      </c>
    </row>
    <row r="215" spans="1:3" x14ac:dyDescent="0.25">
      <c r="A215" s="13">
        <v>-8.6E-3</v>
      </c>
      <c r="B215" s="13">
        <v>0.1</v>
      </c>
      <c r="C215" s="13">
        <v>0.32</v>
      </c>
    </row>
    <row r="216" spans="1:3" x14ac:dyDescent="0.25">
      <c r="A216" s="13">
        <v>-8.5000000000000006E-3</v>
      </c>
      <c r="B216" s="13">
        <v>0.108</v>
      </c>
      <c r="C216" s="13">
        <v>7.9899999999999999E-2</v>
      </c>
    </row>
    <row r="217" spans="1:3" x14ac:dyDescent="0.25">
      <c r="A217" s="13">
        <v>-8.3999999999999995E-3</v>
      </c>
      <c r="B217" s="13">
        <v>0.1</v>
      </c>
      <c r="C217" s="13">
        <v>0</v>
      </c>
    </row>
    <row r="218" spans="1:3" x14ac:dyDescent="0.25">
      <c r="A218" s="13">
        <v>-8.3000000000000001E-3</v>
      </c>
      <c r="B218" s="13">
        <v>6.4000000000000001E-2</v>
      </c>
      <c r="C218" s="13">
        <v>-0.4</v>
      </c>
    </row>
    <row r="219" spans="1:3" x14ac:dyDescent="0.25">
      <c r="A219" s="13">
        <v>-8.2000000000000007E-3</v>
      </c>
      <c r="B219" s="13">
        <v>8.4000000000000005E-2</v>
      </c>
      <c r="C219" s="13">
        <v>-0.4</v>
      </c>
    </row>
    <row r="220" spans="1:3" x14ac:dyDescent="0.25">
      <c r="A220" s="13">
        <v>-8.0999999999999996E-3</v>
      </c>
      <c r="B220" s="13">
        <v>0.1</v>
      </c>
      <c r="C220" s="13">
        <v>-0.64</v>
      </c>
    </row>
    <row r="221" spans="1:3" x14ac:dyDescent="0.25">
      <c r="A221" s="13">
        <v>-8.0000000000000002E-3</v>
      </c>
      <c r="B221" s="13">
        <v>7.9899999999999999E-2</v>
      </c>
      <c r="C221" s="13">
        <v>-0.72</v>
      </c>
    </row>
    <row r="222" spans="1:3" x14ac:dyDescent="0.25">
      <c r="A222" s="13">
        <v>-7.9000000000000008E-3</v>
      </c>
      <c r="B222" s="13">
        <v>7.5899999999999995E-2</v>
      </c>
      <c r="C222" s="13">
        <v>-1.04</v>
      </c>
    </row>
    <row r="223" spans="1:3" x14ac:dyDescent="0.25">
      <c r="A223" s="13">
        <v>-7.7999999999999996E-3</v>
      </c>
      <c r="B223" s="13">
        <v>7.1999999999999995E-2</v>
      </c>
      <c r="C223" s="13">
        <v>-1.04</v>
      </c>
    </row>
    <row r="224" spans="1:3" x14ac:dyDescent="0.25">
      <c r="A224" s="13">
        <v>-7.7000000000000002E-3</v>
      </c>
      <c r="B224" s="13">
        <v>6.4000000000000001E-2</v>
      </c>
      <c r="C224" s="13">
        <v>-1.28</v>
      </c>
    </row>
    <row r="225" spans="1:3" x14ac:dyDescent="0.25">
      <c r="A225" s="13">
        <v>-7.6E-3</v>
      </c>
      <c r="B225" s="13">
        <v>0.06</v>
      </c>
      <c r="C225" s="13">
        <v>-1.28</v>
      </c>
    </row>
    <row r="226" spans="1:3" x14ac:dyDescent="0.25">
      <c r="A226" s="13">
        <v>-7.4999999999999997E-3</v>
      </c>
      <c r="B226" s="13">
        <v>5.1999999999999998E-2</v>
      </c>
      <c r="C226" s="13">
        <v>-1.52</v>
      </c>
    </row>
    <row r="227" spans="1:3" x14ac:dyDescent="0.25">
      <c r="A227" s="13">
        <v>-7.4000000000000003E-3</v>
      </c>
      <c r="B227" s="13">
        <v>5.1999999999999998E-2</v>
      </c>
      <c r="C227" s="13">
        <v>-1.52</v>
      </c>
    </row>
    <row r="228" spans="1:3" x14ac:dyDescent="0.25">
      <c r="A228" s="13">
        <v>-7.3000000000000001E-3</v>
      </c>
      <c r="B228" s="13">
        <v>0.04</v>
      </c>
      <c r="C228" s="13">
        <v>-1.84</v>
      </c>
    </row>
    <row r="229" spans="1:3" x14ac:dyDescent="0.25">
      <c r="A229" s="13">
        <v>-7.1999999999999998E-3</v>
      </c>
      <c r="B229" s="13">
        <v>0.04</v>
      </c>
      <c r="C229" s="13">
        <v>-1.84</v>
      </c>
    </row>
    <row r="230" spans="1:3" x14ac:dyDescent="0.25">
      <c r="A230" s="13">
        <v>-7.1000000000000004E-3</v>
      </c>
      <c r="B230" s="13">
        <v>3.2000000000000001E-2</v>
      </c>
      <c r="C230" s="13">
        <v>-2.08</v>
      </c>
    </row>
    <row r="231" spans="1:3" x14ac:dyDescent="0.25">
      <c r="A231" s="13">
        <v>-7.0000000000000001E-3</v>
      </c>
      <c r="B231" s="13">
        <v>3.2000000000000001E-2</v>
      </c>
      <c r="C231" s="13">
        <v>-2.08</v>
      </c>
    </row>
    <row r="232" spans="1:3" x14ac:dyDescent="0.25">
      <c r="A232" s="13">
        <v>-6.8999999999999999E-3</v>
      </c>
      <c r="B232" s="13">
        <v>0.02</v>
      </c>
      <c r="C232" s="13">
        <v>-2.3199999999999998</v>
      </c>
    </row>
    <row r="233" spans="1:3" x14ac:dyDescent="0.25">
      <c r="A233" s="13">
        <v>-6.7999999999999996E-3</v>
      </c>
      <c r="B233" s="13">
        <v>0.02</v>
      </c>
      <c r="C233" s="13">
        <v>-2.4</v>
      </c>
    </row>
    <row r="234" spans="1:3" x14ac:dyDescent="0.25">
      <c r="A234" s="13">
        <v>-6.7000000000000002E-3</v>
      </c>
      <c r="B234" s="13">
        <v>4.0000000000000001E-3</v>
      </c>
      <c r="C234" s="13">
        <v>-2.64</v>
      </c>
    </row>
    <row r="235" spans="1:3" x14ac:dyDescent="0.25">
      <c r="A235" s="13">
        <v>-6.6E-3</v>
      </c>
      <c r="B235" s="13">
        <v>1.2E-2</v>
      </c>
      <c r="C235" s="13">
        <v>-2.64</v>
      </c>
    </row>
    <row r="236" spans="1:3" x14ac:dyDescent="0.25">
      <c r="A236" s="13">
        <v>-6.4999999999999997E-3</v>
      </c>
      <c r="B236" s="13">
        <v>-4.0000000000000001E-3</v>
      </c>
      <c r="C236" s="13">
        <v>-2.88</v>
      </c>
    </row>
    <row r="237" spans="1:3" x14ac:dyDescent="0.25">
      <c r="A237" s="13">
        <v>-6.4000000000000003E-3</v>
      </c>
      <c r="B237" s="13">
        <v>-4.0000000000000001E-3</v>
      </c>
      <c r="C237" s="13">
        <v>-2.88</v>
      </c>
    </row>
    <row r="238" spans="1:3" x14ac:dyDescent="0.25">
      <c r="A238" s="13">
        <v>-6.3E-3</v>
      </c>
      <c r="B238" s="13">
        <v>-8.0000000000000002E-3</v>
      </c>
      <c r="C238" s="13">
        <v>-3.12</v>
      </c>
    </row>
    <row r="239" spans="1:3" x14ac:dyDescent="0.25">
      <c r="A239" s="13">
        <v>-6.1999999999999998E-3</v>
      </c>
      <c r="B239" s="13">
        <v>-4.0000000000000001E-3</v>
      </c>
      <c r="C239" s="13">
        <v>-3.12</v>
      </c>
    </row>
    <row r="240" spans="1:3" x14ac:dyDescent="0.25">
      <c r="A240" s="13">
        <v>-6.1000000000000004E-3</v>
      </c>
      <c r="B240" s="13">
        <v>-1.6E-2</v>
      </c>
      <c r="C240" s="13">
        <v>-3.36</v>
      </c>
    </row>
    <row r="241" spans="1:3" x14ac:dyDescent="0.25">
      <c r="A241" s="13">
        <v>-6.0000000000000001E-3</v>
      </c>
      <c r="B241" s="13">
        <v>-1.6E-2</v>
      </c>
      <c r="C241" s="13">
        <v>-3.36</v>
      </c>
    </row>
    <row r="242" spans="1:3" x14ac:dyDescent="0.25">
      <c r="A242" s="13">
        <v>-5.8999999999999999E-3</v>
      </c>
      <c r="B242" s="13">
        <v>-3.2000000000000001E-2</v>
      </c>
      <c r="C242" s="13">
        <v>-3.6</v>
      </c>
    </row>
    <row r="243" spans="1:3" x14ac:dyDescent="0.25">
      <c r="A243" s="13">
        <v>-5.7999999999999996E-3</v>
      </c>
      <c r="B243" s="13">
        <v>-3.2000000000000001E-2</v>
      </c>
      <c r="C243" s="13">
        <v>-3.6</v>
      </c>
    </row>
    <row r="244" spans="1:3" x14ac:dyDescent="0.25">
      <c r="A244" s="13">
        <v>-5.7000000000000002E-3</v>
      </c>
      <c r="B244" s="13">
        <v>-0.04</v>
      </c>
      <c r="C244" s="13">
        <v>-3.76</v>
      </c>
    </row>
    <row r="245" spans="1:3" x14ac:dyDescent="0.25">
      <c r="A245" s="13">
        <v>-5.5999999999999999E-3</v>
      </c>
      <c r="B245" s="13">
        <v>-0.04</v>
      </c>
      <c r="C245" s="13">
        <v>-3.76</v>
      </c>
    </row>
    <row r="246" spans="1:3" x14ac:dyDescent="0.25">
      <c r="A246" s="13">
        <v>-5.4999999999999997E-3</v>
      </c>
      <c r="B246" s="13">
        <v>-5.1999999999999998E-2</v>
      </c>
      <c r="C246" s="13">
        <v>-3.92</v>
      </c>
    </row>
    <row r="247" spans="1:3" x14ac:dyDescent="0.25">
      <c r="A247" s="13">
        <v>-5.4000000000000003E-3</v>
      </c>
      <c r="B247" s="13">
        <v>-4.8000000000000001E-2</v>
      </c>
      <c r="C247" s="13">
        <v>-3.84</v>
      </c>
    </row>
    <row r="248" spans="1:3" x14ac:dyDescent="0.25">
      <c r="A248" s="13">
        <v>-5.3E-3</v>
      </c>
      <c r="B248" s="13">
        <v>-7.1999999999999995E-2</v>
      </c>
      <c r="C248" s="13">
        <v>-4</v>
      </c>
    </row>
    <row r="249" spans="1:3" x14ac:dyDescent="0.25">
      <c r="A249" s="13">
        <v>-5.1999999999999998E-3</v>
      </c>
      <c r="B249" s="13">
        <v>-0.06</v>
      </c>
      <c r="C249" s="13">
        <v>-4</v>
      </c>
    </row>
    <row r="250" spans="1:3" x14ac:dyDescent="0.25">
      <c r="A250" s="13">
        <v>-5.1000000000000004E-3</v>
      </c>
      <c r="B250" s="13">
        <v>-7.1999999999999995E-2</v>
      </c>
      <c r="C250" s="13">
        <v>-4.16</v>
      </c>
    </row>
    <row r="251" spans="1:3" x14ac:dyDescent="0.25">
      <c r="A251" s="13">
        <v>-5.0000000000000001E-3</v>
      </c>
      <c r="B251" s="13">
        <v>-6.8000000000000005E-2</v>
      </c>
      <c r="C251" s="13">
        <v>-4.16</v>
      </c>
    </row>
    <row r="252" spans="1:3" x14ac:dyDescent="0.25">
      <c r="A252" s="13">
        <v>-4.8999999999999998E-3</v>
      </c>
      <c r="B252" s="13">
        <v>-7.9899999999999999E-2</v>
      </c>
      <c r="C252" s="13">
        <v>-4.16</v>
      </c>
    </row>
    <row r="253" spans="1:3" x14ac:dyDescent="0.25">
      <c r="A253" s="13">
        <v>-4.7999999999999996E-3</v>
      </c>
      <c r="B253" s="13">
        <v>-7.5899999999999995E-2</v>
      </c>
      <c r="C253" s="13">
        <v>-4.24</v>
      </c>
    </row>
    <row r="254" spans="1:3" x14ac:dyDescent="0.25">
      <c r="A254" s="13">
        <v>-4.7000000000000002E-3</v>
      </c>
      <c r="B254" s="13">
        <v>-8.7900000000000006E-2</v>
      </c>
      <c r="C254" s="13">
        <v>-4.16</v>
      </c>
    </row>
    <row r="255" spans="1:3" x14ac:dyDescent="0.25">
      <c r="A255" s="13">
        <v>-4.5999999999999999E-3</v>
      </c>
      <c r="B255" s="13">
        <v>-9.1999999999999998E-2</v>
      </c>
      <c r="C255" s="13">
        <v>-4.24</v>
      </c>
    </row>
    <row r="256" spans="1:3" x14ac:dyDescent="0.25">
      <c r="A256" s="13">
        <v>-4.4999999999999997E-3</v>
      </c>
      <c r="B256" s="13">
        <v>-0.1</v>
      </c>
      <c r="C256" s="13">
        <v>-4.16</v>
      </c>
    </row>
    <row r="257" spans="1:3" x14ac:dyDescent="0.25">
      <c r="A257" s="13">
        <v>-4.4000000000000003E-3</v>
      </c>
      <c r="B257" s="13">
        <v>-9.6000000000000002E-2</v>
      </c>
      <c r="C257" s="13">
        <v>-4.24</v>
      </c>
    </row>
    <row r="258" spans="1:3" x14ac:dyDescent="0.25">
      <c r="A258" s="13">
        <v>-4.3E-3</v>
      </c>
      <c r="B258" s="13">
        <v>-0.104</v>
      </c>
      <c r="C258" s="13">
        <v>-4.16</v>
      </c>
    </row>
    <row r="259" spans="1:3" x14ac:dyDescent="0.25">
      <c r="A259" s="13">
        <v>-4.1999999999999997E-3</v>
      </c>
      <c r="B259" s="13">
        <v>-0.104</v>
      </c>
      <c r="C259" s="13">
        <v>-4.16</v>
      </c>
    </row>
    <row r="260" spans="1:3" x14ac:dyDescent="0.25">
      <c r="A260" s="13">
        <v>-4.1000000000000003E-3</v>
      </c>
      <c r="B260" s="13">
        <v>-0.112</v>
      </c>
      <c r="C260" s="13">
        <v>-4.24</v>
      </c>
    </row>
    <row r="261" spans="1:3" x14ac:dyDescent="0.25">
      <c r="A261" s="13">
        <v>-4.0000000000000001E-3</v>
      </c>
      <c r="B261" s="13">
        <v>-0.112</v>
      </c>
      <c r="C261" s="13">
        <v>-4.16</v>
      </c>
    </row>
    <row r="262" spans="1:3" x14ac:dyDescent="0.25">
      <c r="A262" s="13">
        <v>-3.8999999999999998E-3</v>
      </c>
      <c r="B262" s="13">
        <v>-0.12</v>
      </c>
      <c r="C262" s="13">
        <v>-4.16</v>
      </c>
    </row>
    <row r="263" spans="1:3" x14ac:dyDescent="0.25">
      <c r="A263" s="13">
        <v>-3.8E-3</v>
      </c>
      <c r="B263" s="13">
        <v>-0.11600000000000001</v>
      </c>
      <c r="C263" s="13">
        <v>-4.16</v>
      </c>
    </row>
    <row r="264" spans="1:3" x14ac:dyDescent="0.25">
      <c r="A264" s="13">
        <v>-3.7000000000000002E-3</v>
      </c>
      <c r="B264" s="13">
        <v>-0.124</v>
      </c>
      <c r="C264" s="13">
        <v>-4.16</v>
      </c>
    </row>
    <row r="265" spans="1:3" x14ac:dyDescent="0.25">
      <c r="A265" s="13">
        <v>-3.5999999999999999E-3</v>
      </c>
      <c r="B265" s="13">
        <v>-0.12</v>
      </c>
      <c r="C265" s="13">
        <v>-4.16</v>
      </c>
    </row>
    <row r="266" spans="1:3" x14ac:dyDescent="0.25">
      <c r="A266" s="13">
        <v>-3.5000000000000001E-3</v>
      </c>
      <c r="B266" s="13">
        <v>-0.128</v>
      </c>
      <c r="C266" s="13">
        <v>-4.08</v>
      </c>
    </row>
    <row r="267" spans="1:3" x14ac:dyDescent="0.25">
      <c r="A267" s="13">
        <v>-3.3999999999999998E-3</v>
      </c>
      <c r="B267" s="13">
        <v>-0.128</v>
      </c>
      <c r="C267" s="13">
        <v>-4.08</v>
      </c>
    </row>
    <row r="268" spans="1:3" x14ac:dyDescent="0.25">
      <c r="A268" s="13">
        <v>-3.3E-3</v>
      </c>
      <c r="B268" s="13">
        <v>-0.13200000000000001</v>
      </c>
      <c r="C268" s="13">
        <v>-4</v>
      </c>
    </row>
    <row r="269" spans="1:3" x14ac:dyDescent="0.25">
      <c r="A269" s="13">
        <v>-3.2000000000000002E-3</v>
      </c>
      <c r="B269" s="13">
        <v>-0.128</v>
      </c>
      <c r="C269" s="13">
        <v>-4.08</v>
      </c>
    </row>
    <row r="270" spans="1:3" x14ac:dyDescent="0.25">
      <c r="A270" s="13">
        <v>-3.0999999999999999E-3</v>
      </c>
      <c r="B270" s="13">
        <v>-0.14000000000000001</v>
      </c>
      <c r="C270" s="13">
        <v>-4</v>
      </c>
    </row>
    <row r="271" spans="1:3" x14ac:dyDescent="0.25">
      <c r="A271" s="13">
        <v>-3.0000000000000001E-3</v>
      </c>
      <c r="B271" s="13">
        <v>-0.14000000000000001</v>
      </c>
      <c r="C271" s="13">
        <v>-4</v>
      </c>
    </row>
    <row r="272" spans="1:3" x14ac:dyDescent="0.25">
      <c r="A272" s="13">
        <v>-2.8999999999999998E-3</v>
      </c>
      <c r="B272" s="13">
        <v>-0.13200000000000001</v>
      </c>
      <c r="C272" s="13">
        <v>-3.76</v>
      </c>
    </row>
    <row r="273" spans="1:3" x14ac:dyDescent="0.25">
      <c r="A273" s="13">
        <v>-2.8E-3</v>
      </c>
      <c r="B273" s="13">
        <v>-0.14399999999999999</v>
      </c>
      <c r="C273" s="13">
        <v>-3.84</v>
      </c>
    </row>
    <row r="274" spans="1:3" x14ac:dyDescent="0.25">
      <c r="A274" s="13">
        <v>-2.7000000000000001E-3</v>
      </c>
      <c r="B274" s="13">
        <v>-0.13600000000000001</v>
      </c>
      <c r="C274" s="13">
        <v>-3.6</v>
      </c>
    </row>
    <row r="275" spans="1:3" x14ac:dyDescent="0.25">
      <c r="A275" s="13">
        <v>-2.5999999999999999E-3</v>
      </c>
      <c r="B275" s="13">
        <v>-0.14399999999999999</v>
      </c>
      <c r="C275" s="13">
        <v>-3.6</v>
      </c>
    </row>
    <row r="276" spans="1:3" x14ac:dyDescent="0.25">
      <c r="A276" s="13">
        <v>-2.5000000000000001E-3</v>
      </c>
      <c r="B276" s="13">
        <v>-0.13600000000000001</v>
      </c>
      <c r="C276" s="13">
        <v>-3.44</v>
      </c>
    </row>
    <row r="277" spans="1:3" x14ac:dyDescent="0.25">
      <c r="A277" s="13">
        <v>-2.3999999999999998E-3</v>
      </c>
      <c r="B277" s="13">
        <v>-0.14399999999999999</v>
      </c>
      <c r="C277" s="13">
        <v>-3.44</v>
      </c>
    </row>
    <row r="278" spans="1:3" x14ac:dyDescent="0.25">
      <c r="A278" s="13">
        <v>-2.3E-3</v>
      </c>
      <c r="B278" s="13">
        <v>-0.13600000000000001</v>
      </c>
      <c r="C278" s="13">
        <v>-3.28</v>
      </c>
    </row>
    <row r="279" spans="1:3" x14ac:dyDescent="0.25">
      <c r="A279" s="13">
        <v>-2.2000000000000001E-3</v>
      </c>
      <c r="B279" s="13">
        <v>-0.13600000000000001</v>
      </c>
      <c r="C279" s="13">
        <v>-3.2</v>
      </c>
    </row>
    <row r="280" spans="1:3" x14ac:dyDescent="0.25">
      <c r="A280" s="13">
        <v>-2.0999999999999999E-3</v>
      </c>
      <c r="B280" s="13">
        <v>-0.14399999999999999</v>
      </c>
      <c r="C280" s="13">
        <v>-3.04</v>
      </c>
    </row>
    <row r="281" spans="1:3" x14ac:dyDescent="0.25">
      <c r="A281" s="13">
        <v>-2E-3</v>
      </c>
      <c r="B281" s="13">
        <v>-0.14399999999999999</v>
      </c>
      <c r="C281" s="13">
        <v>-3.04</v>
      </c>
    </row>
    <row r="282" spans="1:3" x14ac:dyDescent="0.25">
      <c r="A282" s="13">
        <v>-1.9E-3</v>
      </c>
      <c r="B282" s="13">
        <v>-0.13600000000000001</v>
      </c>
      <c r="C282" s="13">
        <v>-2.72</v>
      </c>
    </row>
    <row r="283" spans="1:3" x14ac:dyDescent="0.25">
      <c r="A283" s="13">
        <v>-1.8E-3</v>
      </c>
      <c r="B283" s="13">
        <v>-0.14399999999999999</v>
      </c>
      <c r="C283" s="13">
        <v>-2.8</v>
      </c>
    </row>
    <row r="284" spans="1:3" x14ac:dyDescent="0.25">
      <c r="A284" s="13">
        <v>-1.6999999999999999E-3</v>
      </c>
      <c r="B284" s="13">
        <v>-0.128</v>
      </c>
      <c r="C284" s="13">
        <v>-2.48</v>
      </c>
    </row>
    <row r="285" spans="1:3" x14ac:dyDescent="0.25">
      <c r="A285" s="13">
        <v>-1.6000000000000001E-3</v>
      </c>
      <c r="B285" s="13">
        <v>-0.14000000000000001</v>
      </c>
      <c r="C285" s="13">
        <v>-2.48</v>
      </c>
    </row>
    <row r="286" spans="1:3" x14ac:dyDescent="0.25">
      <c r="A286" s="13">
        <v>-1.5E-3</v>
      </c>
      <c r="B286" s="13">
        <v>-0.13200000000000001</v>
      </c>
      <c r="C286" s="13">
        <v>-2.16</v>
      </c>
    </row>
    <row r="287" spans="1:3" x14ac:dyDescent="0.25">
      <c r="A287" s="13">
        <v>-1.4E-3</v>
      </c>
      <c r="B287" s="13">
        <v>-0.13600000000000001</v>
      </c>
      <c r="C287" s="13">
        <v>-2.16</v>
      </c>
    </row>
    <row r="288" spans="1:3" x14ac:dyDescent="0.25">
      <c r="A288" s="13">
        <v>-1.2999999999999999E-3</v>
      </c>
      <c r="B288" s="13">
        <v>-0.124</v>
      </c>
      <c r="C288" s="13">
        <v>-1.84</v>
      </c>
    </row>
    <row r="289" spans="1:3" x14ac:dyDescent="0.25">
      <c r="A289" s="13">
        <v>-1.1999999999999999E-3</v>
      </c>
      <c r="B289" s="13">
        <v>-0.128</v>
      </c>
      <c r="C289" s="13">
        <v>-1.84</v>
      </c>
    </row>
    <row r="290" spans="1:3" x14ac:dyDescent="0.25">
      <c r="A290" s="13">
        <v>-1.1000000000000001E-3</v>
      </c>
      <c r="B290" s="13">
        <v>-0.124</v>
      </c>
      <c r="C290" s="13">
        <v>-1.52</v>
      </c>
    </row>
    <row r="291" spans="1:3" x14ac:dyDescent="0.25">
      <c r="A291" s="13">
        <v>-1E-3</v>
      </c>
      <c r="B291" s="13">
        <v>-0.128</v>
      </c>
      <c r="C291" s="13">
        <v>-1.52</v>
      </c>
    </row>
    <row r="292" spans="1:3" x14ac:dyDescent="0.25">
      <c r="A292" s="13">
        <v>-8.9999999999999998E-4</v>
      </c>
      <c r="B292" s="13">
        <v>-0.12</v>
      </c>
      <c r="C292" s="13">
        <v>-1.28</v>
      </c>
    </row>
    <row r="293" spans="1:3" x14ac:dyDescent="0.25">
      <c r="A293" s="13">
        <v>-8.0000000000000004E-4</v>
      </c>
      <c r="B293" s="13">
        <v>-0.12</v>
      </c>
      <c r="C293" s="13">
        <v>-1.28</v>
      </c>
    </row>
    <row r="294" spans="1:3" x14ac:dyDescent="0.25">
      <c r="A294" s="13">
        <v>-6.9999999999999999E-4</v>
      </c>
      <c r="B294" s="13">
        <v>-0.112</v>
      </c>
      <c r="C294" s="13">
        <v>-1.04</v>
      </c>
    </row>
    <row r="295" spans="1:3" x14ac:dyDescent="0.25">
      <c r="A295" s="13">
        <v>-5.9999999999999995E-4</v>
      </c>
      <c r="B295" s="13">
        <v>-0.112</v>
      </c>
      <c r="C295" s="13">
        <v>-0.96</v>
      </c>
    </row>
    <row r="296" spans="1:3" x14ac:dyDescent="0.25">
      <c r="A296" s="13">
        <v>-5.0000000000000001E-4</v>
      </c>
      <c r="B296" s="13">
        <v>-0.104</v>
      </c>
      <c r="C296" s="13">
        <v>-0.72</v>
      </c>
    </row>
    <row r="297" spans="1:3" x14ac:dyDescent="0.25">
      <c r="A297" s="13">
        <v>-4.0000000000000002E-4</v>
      </c>
      <c r="B297" s="13">
        <v>-0.108</v>
      </c>
      <c r="C297" s="13">
        <v>-0.64</v>
      </c>
    </row>
    <row r="298" spans="1:3" x14ac:dyDescent="0.25">
      <c r="A298" s="13">
        <v>-2.9999999999999997E-4</v>
      </c>
      <c r="B298" s="13">
        <v>-9.1999999999999998E-2</v>
      </c>
      <c r="C298" s="13">
        <v>-0.32</v>
      </c>
    </row>
    <row r="299" spans="1:3" x14ac:dyDescent="0.25">
      <c r="A299" s="13">
        <v>-2.0000000000000001E-4</v>
      </c>
      <c r="B299" s="13">
        <v>-9.6000000000000002E-2</v>
      </c>
      <c r="C299" s="13">
        <v>-0.32</v>
      </c>
    </row>
    <row r="300" spans="1:3" x14ac:dyDescent="0.25">
      <c r="A300" s="13">
        <v>-1E-4</v>
      </c>
      <c r="B300" s="13">
        <v>-8.7900000000000006E-2</v>
      </c>
      <c r="C300" s="13">
        <v>7.9899999999999999E-2</v>
      </c>
    </row>
    <row r="301" spans="1:3" x14ac:dyDescent="0.25">
      <c r="A301" s="13">
        <v>1.96043E-11</v>
      </c>
      <c r="B301" s="13">
        <v>-9.6000000000000002E-2</v>
      </c>
      <c r="C301" s="13">
        <v>7.9899999999999999E-2</v>
      </c>
    </row>
    <row r="302" spans="1:3" x14ac:dyDescent="0.25">
      <c r="A302" s="13">
        <v>1E-4</v>
      </c>
      <c r="B302" s="13">
        <v>-6.4000000000000001E-2</v>
      </c>
      <c r="C302" s="13">
        <v>0.48</v>
      </c>
    </row>
    <row r="303" spans="1:3" x14ac:dyDescent="0.25">
      <c r="A303" s="13">
        <v>2.0000000000000001E-4</v>
      </c>
      <c r="B303" s="13">
        <v>-7.9899999999999999E-2</v>
      </c>
      <c r="C303" s="13">
        <v>0.4</v>
      </c>
    </row>
    <row r="304" spans="1:3" x14ac:dyDescent="0.25">
      <c r="A304" s="13">
        <v>2.9999999999999997E-4</v>
      </c>
      <c r="B304" s="13">
        <v>-7.1999999999999995E-2</v>
      </c>
      <c r="C304" s="13">
        <v>0.72</v>
      </c>
    </row>
    <row r="305" spans="1:3" x14ac:dyDescent="0.25">
      <c r="A305" s="13">
        <v>4.0000000000000002E-4</v>
      </c>
      <c r="B305" s="13">
        <v>-7.1999999999999995E-2</v>
      </c>
      <c r="C305" s="13">
        <v>0.72</v>
      </c>
    </row>
    <row r="306" spans="1:3" x14ac:dyDescent="0.25">
      <c r="A306" s="13">
        <v>5.0000000000000001E-4</v>
      </c>
      <c r="B306" s="13">
        <v>-5.6000000000000001E-2</v>
      </c>
      <c r="C306" s="13">
        <v>1.04</v>
      </c>
    </row>
    <row r="307" spans="1:3" x14ac:dyDescent="0.25">
      <c r="A307" s="13">
        <v>5.9999999999999995E-4</v>
      </c>
      <c r="B307" s="13">
        <v>-5.1999999999999998E-2</v>
      </c>
      <c r="C307" s="13">
        <v>1.04</v>
      </c>
    </row>
    <row r="308" spans="1:3" x14ac:dyDescent="0.25">
      <c r="A308" s="13">
        <v>6.9999999999999999E-4</v>
      </c>
      <c r="B308" s="13">
        <v>-0.06</v>
      </c>
      <c r="C308" s="13">
        <v>1.28</v>
      </c>
    </row>
    <row r="309" spans="1:3" x14ac:dyDescent="0.25">
      <c r="A309" s="13">
        <v>8.0000000000000004E-4</v>
      </c>
      <c r="B309" s="13">
        <v>-5.1999999999999998E-2</v>
      </c>
      <c r="C309" s="13">
        <v>1.28</v>
      </c>
    </row>
    <row r="310" spans="1:3" x14ac:dyDescent="0.25">
      <c r="A310" s="13">
        <v>8.9999999999999998E-4</v>
      </c>
      <c r="B310" s="13">
        <v>-0.04</v>
      </c>
      <c r="C310" s="13">
        <v>1.52</v>
      </c>
    </row>
    <row r="311" spans="1:3" x14ac:dyDescent="0.25">
      <c r="A311" s="13">
        <v>1E-3</v>
      </c>
      <c r="B311" s="13">
        <v>-4.3999999999999997E-2</v>
      </c>
      <c r="C311" s="13">
        <v>1.6</v>
      </c>
    </row>
    <row r="312" spans="1:3" x14ac:dyDescent="0.25">
      <c r="A312" s="13">
        <v>1.1000000000000001E-3</v>
      </c>
      <c r="B312" s="13">
        <v>-3.2000000000000001E-2</v>
      </c>
      <c r="C312" s="13">
        <v>1.84</v>
      </c>
    </row>
    <row r="313" spans="1:3" x14ac:dyDescent="0.25">
      <c r="A313" s="13">
        <v>1.1999999999999999E-3</v>
      </c>
      <c r="B313" s="13">
        <v>-3.2000000000000001E-2</v>
      </c>
      <c r="C313" s="13">
        <v>1.84</v>
      </c>
    </row>
    <row r="314" spans="1:3" x14ac:dyDescent="0.25">
      <c r="A314" s="13">
        <v>1.2999999999999999E-3</v>
      </c>
      <c r="B314" s="13">
        <v>-0.02</v>
      </c>
      <c r="C314" s="13">
        <v>2.08</v>
      </c>
    </row>
    <row r="315" spans="1:3" x14ac:dyDescent="0.25">
      <c r="A315" s="13">
        <v>1.4E-3</v>
      </c>
      <c r="B315" s="13">
        <v>-2.4E-2</v>
      </c>
      <c r="C315" s="13">
        <v>2.08</v>
      </c>
    </row>
    <row r="316" spans="1:3" x14ac:dyDescent="0.25">
      <c r="A316" s="13">
        <v>1.5E-3</v>
      </c>
      <c r="B316" s="13">
        <v>-8.0000000000000002E-3</v>
      </c>
      <c r="C316" s="13">
        <v>2.3199999999999998</v>
      </c>
    </row>
    <row r="317" spans="1:3" x14ac:dyDescent="0.25">
      <c r="A317" s="13">
        <v>1.6000000000000001E-3</v>
      </c>
      <c r="B317" s="13">
        <v>-8.0000000000000002E-3</v>
      </c>
      <c r="C317" s="13">
        <v>2.3199999999999998</v>
      </c>
    </row>
    <row r="318" spans="1:3" x14ac:dyDescent="0.25">
      <c r="A318" s="13">
        <v>1.6999999999999999E-3</v>
      </c>
      <c r="B318" s="13">
        <v>-4.0000000000000001E-3</v>
      </c>
      <c r="C318" s="13">
        <v>2.56</v>
      </c>
    </row>
    <row r="319" spans="1:3" x14ac:dyDescent="0.25">
      <c r="A319" s="13">
        <v>1.8E-3</v>
      </c>
      <c r="B319" s="13">
        <v>-4.0000000000000001E-3</v>
      </c>
      <c r="C319" s="13">
        <v>2.56</v>
      </c>
    </row>
    <row r="320" spans="1:3" x14ac:dyDescent="0.25">
      <c r="A320" s="13">
        <v>1.9E-3</v>
      </c>
      <c r="B320" s="13">
        <v>4.0000000000000001E-3</v>
      </c>
      <c r="C320" s="13">
        <v>2.8</v>
      </c>
    </row>
    <row r="321" spans="1:3" x14ac:dyDescent="0.25">
      <c r="A321" s="13">
        <v>2E-3</v>
      </c>
      <c r="B321" s="13">
        <v>8.0000000000000002E-3</v>
      </c>
      <c r="C321" s="13">
        <v>2.88</v>
      </c>
    </row>
    <row r="322" spans="1:3" x14ac:dyDescent="0.25">
      <c r="A322" s="13">
        <v>2.0999999999999999E-3</v>
      </c>
      <c r="B322" s="13">
        <v>0.02</v>
      </c>
      <c r="C322" s="13">
        <v>3.04</v>
      </c>
    </row>
    <row r="323" spans="1:3" x14ac:dyDescent="0.25">
      <c r="A323" s="13">
        <v>2.2000000000000001E-3</v>
      </c>
      <c r="B323" s="13">
        <v>0.02</v>
      </c>
      <c r="C323" s="13">
        <v>3.12</v>
      </c>
    </row>
    <row r="324" spans="1:3" x14ac:dyDescent="0.25">
      <c r="A324" s="13">
        <v>2.3E-3</v>
      </c>
      <c r="B324" s="13">
        <v>3.2000000000000001E-2</v>
      </c>
      <c r="C324" s="13">
        <v>3.36</v>
      </c>
    </row>
    <row r="325" spans="1:3" x14ac:dyDescent="0.25">
      <c r="A325" s="13">
        <v>2.3999999999999998E-3</v>
      </c>
      <c r="B325" s="13">
        <v>3.2000000000000001E-2</v>
      </c>
      <c r="C325" s="13">
        <v>3.28</v>
      </c>
    </row>
    <row r="326" spans="1:3" x14ac:dyDescent="0.25">
      <c r="A326" s="13">
        <v>2.5000000000000001E-3</v>
      </c>
      <c r="B326" s="13">
        <v>0.04</v>
      </c>
      <c r="C326" s="13">
        <v>3.52</v>
      </c>
    </row>
    <row r="327" spans="1:3" x14ac:dyDescent="0.25">
      <c r="A327" s="13">
        <v>2.5999999999999999E-3</v>
      </c>
      <c r="B327" s="13">
        <v>0.04</v>
      </c>
      <c r="C327" s="13">
        <v>3.52</v>
      </c>
    </row>
    <row r="328" spans="1:3" x14ac:dyDescent="0.25">
      <c r="A328" s="13">
        <v>2.7000000000000001E-3</v>
      </c>
      <c r="B328" s="13">
        <v>4.8000000000000001E-2</v>
      </c>
      <c r="C328" s="13">
        <v>3.76</v>
      </c>
    </row>
    <row r="329" spans="1:3" x14ac:dyDescent="0.25">
      <c r="A329" s="13">
        <v>2.8E-3</v>
      </c>
      <c r="B329" s="13">
        <v>5.1999999999999998E-2</v>
      </c>
      <c r="C329" s="13">
        <v>3.76</v>
      </c>
    </row>
    <row r="330" spans="1:3" x14ac:dyDescent="0.25">
      <c r="A330" s="13">
        <v>2.8999999999999998E-3</v>
      </c>
      <c r="B330" s="13">
        <v>0.06</v>
      </c>
      <c r="C330" s="13">
        <v>3.84</v>
      </c>
    </row>
    <row r="331" spans="1:3" x14ac:dyDescent="0.25">
      <c r="A331" s="13">
        <v>3.0000000000000001E-3</v>
      </c>
      <c r="B331" s="13">
        <v>5.6000000000000001E-2</v>
      </c>
      <c r="C331" s="13">
        <v>3.84</v>
      </c>
    </row>
    <row r="332" spans="1:3" x14ac:dyDescent="0.25">
      <c r="A332" s="13">
        <v>3.0999999999999999E-3</v>
      </c>
      <c r="B332" s="13">
        <v>7.1999999999999995E-2</v>
      </c>
      <c r="C332" s="13">
        <v>4</v>
      </c>
    </row>
    <row r="333" spans="1:3" x14ac:dyDescent="0.25">
      <c r="A333" s="13">
        <v>3.2000000000000002E-3</v>
      </c>
      <c r="B333" s="13">
        <v>6.8000000000000005E-2</v>
      </c>
      <c r="C333" s="13">
        <v>3.92</v>
      </c>
    </row>
    <row r="334" spans="1:3" x14ac:dyDescent="0.25">
      <c r="A334" s="13">
        <v>3.3E-3</v>
      </c>
      <c r="B334" s="13">
        <v>7.9899999999999999E-2</v>
      </c>
      <c r="C334" s="13">
        <v>4.08</v>
      </c>
    </row>
    <row r="335" spans="1:3" x14ac:dyDescent="0.25">
      <c r="A335" s="13">
        <v>3.3999999999999998E-3</v>
      </c>
      <c r="B335" s="13">
        <v>7.9899999999999999E-2</v>
      </c>
      <c r="C335" s="13">
        <v>4</v>
      </c>
    </row>
    <row r="336" spans="1:3" x14ac:dyDescent="0.25">
      <c r="A336" s="13">
        <v>3.5000000000000001E-3</v>
      </c>
      <c r="B336" s="13">
        <v>9.1999999999999998E-2</v>
      </c>
      <c r="C336" s="13">
        <v>4.16</v>
      </c>
    </row>
    <row r="337" spans="1:3" x14ac:dyDescent="0.25">
      <c r="A337" s="13">
        <v>3.5999999999999999E-3</v>
      </c>
      <c r="B337" s="13">
        <v>8.4000000000000005E-2</v>
      </c>
      <c r="C337" s="13">
        <v>4.08</v>
      </c>
    </row>
    <row r="338" spans="1:3" x14ac:dyDescent="0.25">
      <c r="A338" s="13">
        <v>3.7000000000000002E-3</v>
      </c>
      <c r="B338" s="13">
        <v>9.6000000000000002E-2</v>
      </c>
      <c r="C338" s="13">
        <v>4.16</v>
      </c>
    </row>
    <row r="339" spans="1:3" x14ac:dyDescent="0.25">
      <c r="A339" s="13">
        <v>3.8E-3</v>
      </c>
      <c r="B339" s="13">
        <v>0.1</v>
      </c>
      <c r="C339" s="13">
        <v>4.16</v>
      </c>
    </row>
    <row r="340" spans="1:3" x14ac:dyDescent="0.25">
      <c r="A340" s="13">
        <v>3.8999999999999998E-3</v>
      </c>
      <c r="B340" s="13">
        <v>0.108</v>
      </c>
      <c r="C340" s="13">
        <v>4.08</v>
      </c>
    </row>
    <row r="341" spans="1:3" x14ac:dyDescent="0.25">
      <c r="A341" s="13">
        <v>4.0000000000000001E-3</v>
      </c>
      <c r="B341" s="13">
        <v>0.112</v>
      </c>
      <c r="C341" s="13">
        <v>4.16</v>
      </c>
    </row>
    <row r="342" spans="1:3" x14ac:dyDescent="0.25">
      <c r="A342" s="13">
        <v>4.1000000000000003E-3</v>
      </c>
      <c r="B342" s="13">
        <v>0.1</v>
      </c>
      <c r="C342" s="13">
        <v>4.08</v>
      </c>
    </row>
    <row r="343" spans="1:3" x14ac:dyDescent="0.25">
      <c r="A343" s="13">
        <v>4.1999999999999997E-3</v>
      </c>
      <c r="B343" s="13">
        <v>0.108</v>
      </c>
      <c r="C343" s="13">
        <v>4.08</v>
      </c>
    </row>
    <row r="344" spans="1:3" x14ac:dyDescent="0.25">
      <c r="A344" s="13">
        <v>4.3E-3</v>
      </c>
      <c r="B344" s="13">
        <v>0.12</v>
      </c>
      <c r="C344" s="13">
        <v>4.16</v>
      </c>
    </row>
    <row r="345" spans="1:3" x14ac:dyDescent="0.25">
      <c r="A345" s="13">
        <v>4.4000000000000003E-3</v>
      </c>
      <c r="B345" s="13">
        <v>0.124</v>
      </c>
      <c r="C345" s="13">
        <v>4.08</v>
      </c>
    </row>
    <row r="346" spans="1:3" x14ac:dyDescent="0.25">
      <c r="A346" s="13">
        <v>4.4999999999999997E-3</v>
      </c>
      <c r="B346" s="13">
        <v>0.12</v>
      </c>
      <c r="C346" s="13">
        <v>4.16</v>
      </c>
    </row>
    <row r="347" spans="1:3" x14ac:dyDescent="0.25">
      <c r="A347" s="13">
        <v>4.5999999999999999E-3</v>
      </c>
      <c r="B347" s="13">
        <v>0.124</v>
      </c>
      <c r="C347" s="13">
        <v>4.08</v>
      </c>
    </row>
    <row r="348" spans="1:3" x14ac:dyDescent="0.25">
      <c r="A348" s="13">
        <v>4.7000000000000002E-3</v>
      </c>
      <c r="B348" s="13">
        <v>0.13200000000000001</v>
      </c>
      <c r="C348" s="13">
        <v>4.08</v>
      </c>
    </row>
    <row r="349" spans="1:3" x14ac:dyDescent="0.25">
      <c r="A349" s="13">
        <v>4.7999999999999996E-3</v>
      </c>
      <c r="B349" s="13">
        <v>0.128</v>
      </c>
      <c r="C349" s="13">
        <v>4.08</v>
      </c>
    </row>
    <row r="350" spans="1:3" x14ac:dyDescent="0.25">
      <c r="A350" s="13">
        <v>4.8999999999999998E-3</v>
      </c>
      <c r="B350" s="13">
        <v>0.13600000000000001</v>
      </c>
      <c r="C350" s="13">
        <v>4</v>
      </c>
    </row>
    <row r="351" spans="1:3" x14ac:dyDescent="0.25">
      <c r="A351" s="13">
        <v>5.0000000000000001E-3</v>
      </c>
      <c r="B351" s="13">
        <v>0.13200000000000001</v>
      </c>
      <c r="C351" s="13">
        <v>4</v>
      </c>
    </row>
    <row r="352" spans="1:3" x14ac:dyDescent="0.25">
      <c r="A352" s="13">
        <v>5.1000000000000004E-3</v>
      </c>
      <c r="B352" s="13">
        <v>0.14399999999999999</v>
      </c>
      <c r="C352" s="13">
        <v>3.92</v>
      </c>
    </row>
    <row r="353" spans="1:3" x14ac:dyDescent="0.25">
      <c r="A353" s="13">
        <v>5.1999999999999998E-3</v>
      </c>
      <c r="B353" s="13">
        <v>0.13600000000000001</v>
      </c>
      <c r="C353" s="13">
        <v>3.92</v>
      </c>
    </row>
    <row r="354" spans="1:3" x14ac:dyDescent="0.25">
      <c r="A354" s="13">
        <v>5.3E-3</v>
      </c>
      <c r="B354" s="13">
        <v>0.13600000000000001</v>
      </c>
      <c r="C354" s="13">
        <v>3.76</v>
      </c>
    </row>
    <row r="355" spans="1:3" x14ac:dyDescent="0.25">
      <c r="A355" s="13">
        <v>5.4000000000000003E-3</v>
      </c>
      <c r="B355" s="13">
        <v>0.13600000000000001</v>
      </c>
      <c r="C355" s="13">
        <v>3.84</v>
      </c>
    </row>
    <row r="356" spans="1:3" x14ac:dyDescent="0.25">
      <c r="A356" s="13">
        <v>5.4999999999999997E-3</v>
      </c>
      <c r="B356" s="13">
        <v>0.14399999999999999</v>
      </c>
      <c r="C356" s="13">
        <v>3.6</v>
      </c>
    </row>
    <row r="357" spans="1:3" x14ac:dyDescent="0.25">
      <c r="A357" s="13">
        <v>5.5999999999999999E-3</v>
      </c>
      <c r="B357" s="13">
        <v>0.13600000000000001</v>
      </c>
      <c r="C357" s="13">
        <v>3.6</v>
      </c>
    </row>
    <row r="358" spans="1:3" x14ac:dyDescent="0.25">
      <c r="A358" s="13">
        <v>5.7000000000000002E-3</v>
      </c>
      <c r="B358" s="13">
        <v>0.14399999999999999</v>
      </c>
      <c r="C358" s="13">
        <v>3.52</v>
      </c>
    </row>
    <row r="359" spans="1:3" x14ac:dyDescent="0.25">
      <c r="A359" s="13">
        <v>5.7999999999999996E-3</v>
      </c>
      <c r="B359" s="13">
        <v>0.14399999999999999</v>
      </c>
      <c r="C359" s="13">
        <v>3.52</v>
      </c>
    </row>
    <row r="360" spans="1:3" x14ac:dyDescent="0.25">
      <c r="A360" s="13">
        <v>5.8999999999999999E-3</v>
      </c>
      <c r="B360" s="13">
        <v>0.112</v>
      </c>
      <c r="C360" s="13">
        <v>3.36</v>
      </c>
    </row>
    <row r="361" spans="1:3" x14ac:dyDescent="0.25">
      <c r="A361" s="13">
        <v>6.0000000000000001E-3</v>
      </c>
      <c r="B361" s="13">
        <v>0.156</v>
      </c>
      <c r="C361" s="13">
        <v>3.28</v>
      </c>
    </row>
    <row r="362" spans="1:3" x14ac:dyDescent="0.25">
      <c r="A362" s="13">
        <v>6.1000000000000004E-3</v>
      </c>
      <c r="B362" s="13">
        <v>0.13600000000000001</v>
      </c>
      <c r="C362" s="13">
        <v>3.12</v>
      </c>
    </row>
    <row r="363" spans="1:3" x14ac:dyDescent="0.25">
      <c r="A363" s="13">
        <v>6.1999999999999998E-3</v>
      </c>
      <c r="B363" s="13">
        <v>0.13600000000000001</v>
      </c>
      <c r="C363" s="13">
        <v>3.12</v>
      </c>
    </row>
    <row r="364" spans="1:3" x14ac:dyDescent="0.25">
      <c r="A364" s="13">
        <v>6.3E-3</v>
      </c>
      <c r="B364" s="13">
        <v>0.14399999999999999</v>
      </c>
      <c r="C364" s="13">
        <v>2.88</v>
      </c>
    </row>
    <row r="365" spans="1:3" x14ac:dyDescent="0.25">
      <c r="A365" s="13">
        <v>6.4000000000000003E-3</v>
      </c>
      <c r="B365" s="13">
        <v>0.13600000000000001</v>
      </c>
      <c r="C365" s="13">
        <v>2.88</v>
      </c>
    </row>
    <row r="366" spans="1:3" x14ac:dyDescent="0.25">
      <c r="A366" s="13">
        <v>6.4999999999999997E-3</v>
      </c>
      <c r="B366" s="13">
        <v>0.14399999999999999</v>
      </c>
      <c r="C366" s="13">
        <v>2.64</v>
      </c>
    </row>
    <row r="367" spans="1:3" x14ac:dyDescent="0.25">
      <c r="A367" s="13">
        <v>6.6E-3</v>
      </c>
      <c r="B367" s="13">
        <v>0.14000000000000001</v>
      </c>
      <c r="C367" s="13">
        <v>2.64</v>
      </c>
    </row>
    <row r="368" spans="1:3" x14ac:dyDescent="0.25">
      <c r="A368" s="13">
        <v>6.7000000000000002E-3</v>
      </c>
      <c r="B368" s="13">
        <v>0.13600000000000001</v>
      </c>
      <c r="C368" s="13">
        <v>2.3199999999999998</v>
      </c>
    </row>
    <row r="369" spans="1:3" x14ac:dyDescent="0.25">
      <c r="A369" s="13">
        <v>6.7999999999999996E-3</v>
      </c>
      <c r="B369" s="13">
        <v>0.13600000000000001</v>
      </c>
      <c r="C369" s="13">
        <v>2.3199999999999998</v>
      </c>
    </row>
    <row r="370" spans="1:3" x14ac:dyDescent="0.25">
      <c r="A370" s="13">
        <v>6.8999999999999999E-3</v>
      </c>
      <c r="B370" s="13">
        <v>0.14000000000000001</v>
      </c>
      <c r="C370" s="13">
        <v>2</v>
      </c>
    </row>
    <row r="371" spans="1:3" x14ac:dyDescent="0.25">
      <c r="A371" s="13">
        <v>7.0000000000000001E-3</v>
      </c>
      <c r="B371" s="13">
        <v>0.13200000000000001</v>
      </c>
      <c r="C371" s="13">
        <v>2.08</v>
      </c>
    </row>
    <row r="372" spans="1:3" x14ac:dyDescent="0.25">
      <c r="A372" s="13">
        <v>7.1000000000000004E-3</v>
      </c>
      <c r="B372" s="13">
        <v>0.14399999999999999</v>
      </c>
      <c r="C372" s="13">
        <v>1.68</v>
      </c>
    </row>
    <row r="373" spans="1:3" x14ac:dyDescent="0.25">
      <c r="A373" s="13">
        <v>7.1999999999999998E-3</v>
      </c>
      <c r="B373" s="13">
        <v>0.13600000000000001</v>
      </c>
      <c r="C373" s="13">
        <v>1.68</v>
      </c>
    </row>
    <row r="374" spans="1:3" x14ac:dyDescent="0.25">
      <c r="A374" s="13">
        <v>7.3000000000000001E-3</v>
      </c>
      <c r="B374" s="13">
        <v>0.124</v>
      </c>
      <c r="C374" s="13">
        <v>1.44</v>
      </c>
    </row>
    <row r="375" spans="1:3" x14ac:dyDescent="0.25">
      <c r="A375" s="13">
        <v>7.4000000000000003E-3</v>
      </c>
      <c r="B375" s="13">
        <v>0.128</v>
      </c>
      <c r="C375" s="13">
        <v>1.36</v>
      </c>
    </row>
    <row r="376" spans="1:3" x14ac:dyDescent="0.25">
      <c r="A376" s="13">
        <v>7.4999999999999997E-3</v>
      </c>
      <c r="B376" s="13">
        <v>0.124</v>
      </c>
      <c r="C376" s="13">
        <v>1.1200000000000001</v>
      </c>
    </row>
    <row r="377" spans="1:3" x14ac:dyDescent="0.25">
      <c r="A377" s="13">
        <v>7.6E-3</v>
      </c>
      <c r="B377" s="13">
        <v>0.124</v>
      </c>
      <c r="C377" s="13">
        <v>1.1200000000000001</v>
      </c>
    </row>
    <row r="378" spans="1:3" x14ac:dyDescent="0.25">
      <c r="A378" s="13">
        <v>7.7000000000000002E-3</v>
      </c>
      <c r="B378" s="13">
        <v>0.11600000000000001</v>
      </c>
      <c r="C378" s="13">
        <v>0.88</v>
      </c>
    </row>
    <row r="379" spans="1:3" x14ac:dyDescent="0.25">
      <c r="A379" s="13">
        <v>7.7999999999999996E-3</v>
      </c>
      <c r="B379" s="13">
        <v>0.12</v>
      </c>
      <c r="C379" s="13">
        <v>0.8</v>
      </c>
    </row>
    <row r="380" spans="1:3" x14ac:dyDescent="0.25">
      <c r="A380" s="13">
        <v>7.9000000000000008E-3</v>
      </c>
      <c r="B380" s="13">
        <v>0.108</v>
      </c>
      <c r="C380" s="13">
        <v>0.48</v>
      </c>
    </row>
    <row r="381" spans="1:3" x14ac:dyDescent="0.25">
      <c r="A381" s="13">
        <v>8.0000000000000002E-3</v>
      </c>
      <c r="B381" s="13">
        <v>0.108</v>
      </c>
      <c r="C381" s="13">
        <v>0.48</v>
      </c>
    </row>
    <row r="382" spans="1:3" x14ac:dyDescent="0.25">
      <c r="A382" s="13">
        <v>8.0999999999999996E-3</v>
      </c>
      <c r="B382" s="13">
        <v>0.1</v>
      </c>
      <c r="C382" s="13">
        <v>0.24</v>
      </c>
    </row>
    <row r="383" spans="1:3" x14ac:dyDescent="0.25">
      <c r="A383" s="13">
        <v>8.2000000000000007E-3</v>
      </c>
      <c r="B383" s="13">
        <v>0.104</v>
      </c>
      <c r="C383" s="13">
        <v>0.16</v>
      </c>
    </row>
    <row r="384" spans="1:3" x14ac:dyDescent="0.25">
      <c r="A384" s="13">
        <v>8.3000000000000001E-3</v>
      </c>
      <c r="B384" s="13">
        <v>9.1999999999999998E-2</v>
      </c>
      <c r="C384" s="13">
        <v>-7.9899999999999999E-2</v>
      </c>
    </row>
    <row r="385" spans="1:3" x14ac:dyDescent="0.25">
      <c r="A385" s="13">
        <v>8.3999999999999995E-3</v>
      </c>
      <c r="B385" s="13">
        <v>9.6000000000000002E-2</v>
      </c>
      <c r="C385" s="13">
        <v>-0.24</v>
      </c>
    </row>
    <row r="386" spans="1:3" x14ac:dyDescent="0.25">
      <c r="A386" s="13">
        <v>8.5000000000000006E-3</v>
      </c>
      <c r="B386" s="13">
        <v>8.4000000000000005E-2</v>
      </c>
      <c r="C386" s="13">
        <v>-0.56000000000000005</v>
      </c>
    </row>
    <row r="387" spans="1:3" x14ac:dyDescent="0.25">
      <c r="A387" s="13">
        <v>8.6E-3</v>
      </c>
      <c r="B387" s="13">
        <v>8.7900000000000006E-2</v>
      </c>
      <c r="C387" s="13">
        <v>-0.56000000000000005</v>
      </c>
    </row>
    <row r="388" spans="1:3" x14ac:dyDescent="0.25">
      <c r="A388" s="13">
        <v>8.6999999999999994E-3</v>
      </c>
      <c r="B388" s="13">
        <v>7.5899999999999995E-2</v>
      </c>
      <c r="C388" s="13">
        <v>-0.88</v>
      </c>
    </row>
    <row r="389" spans="1:3" x14ac:dyDescent="0.25">
      <c r="A389" s="13">
        <v>8.8000000000000005E-3</v>
      </c>
      <c r="B389" s="13">
        <v>6.8000000000000005E-2</v>
      </c>
      <c r="C389" s="13">
        <v>-0.88</v>
      </c>
    </row>
    <row r="390" spans="1:3" x14ac:dyDescent="0.25">
      <c r="A390" s="13">
        <v>8.8999999999999999E-3</v>
      </c>
      <c r="B390" s="13">
        <v>7.5899999999999995E-2</v>
      </c>
      <c r="C390" s="13">
        <v>-1.1200000000000001</v>
      </c>
    </row>
    <row r="391" spans="1:3" x14ac:dyDescent="0.25">
      <c r="A391" s="13">
        <v>8.9999999999999993E-3</v>
      </c>
      <c r="B391" s="13">
        <v>6.8000000000000005E-2</v>
      </c>
      <c r="C391" s="13">
        <v>-1.2</v>
      </c>
    </row>
    <row r="392" spans="1:3" x14ac:dyDescent="0.25">
      <c r="A392" s="13">
        <v>9.1000000000000004E-3</v>
      </c>
      <c r="B392" s="13">
        <v>5.1999999999999998E-2</v>
      </c>
      <c r="C392" s="13">
        <v>-1.44</v>
      </c>
    </row>
    <row r="393" spans="1:3" x14ac:dyDescent="0.25">
      <c r="A393" s="13">
        <v>9.1999999999999998E-3</v>
      </c>
      <c r="B393" s="13">
        <v>0.06</v>
      </c>
      <c r="C393" s="13">
        <v>-1.44</v>
      </c>
    </row>
    <row r="394" spans="1:3" x14ac:dyDescent="0.25">
      <c r="A394" s="13">
        <v>9.2999999999999992E-3</v>
      </c>
      <c r="B394" s="13">
        <v>4.3999999999999997E-2</v>
      </c>
      <c r="C394" s="13">
        <v>-1.68</v>
      </c>
    </row>
    <row r="395" spans="1:3" x14ac:dyDescent="0.25">
      <c r="A395" s="13">
        <v>9.4000000000000004E-3</v>
      </c>
      <c r="B395" s="13">
        <v>4.3999999999999997E-2</v>
      </c>
      <c r="C395" s="13">
        <v>-1.76</v>
      </c>
    </row>
    <row r="396" spans="1:3" x14ac:dyDescent="0.25">
      <c r="A396" s="13">
        <v>9.4999999999999998E-3</v>
      </c>
      <c r="B396" s="13">
        <v>3.5999999999999997E-2</v>
      </c>
      <c r="C396" s="13">
        <v>-2</v>
      </c>
    </row>
    <row r="397" spans="1:3" x14ac:dyDescent="0.25">
      <c r="A397" s="13">
        <v>9.5999999999999992E-3</v>
      </c>
      <c r="B397" s="13">
        <v>3.5999999999999997E-2</v>
      </c>
      <c r="C397" s="13">
        <v>-2</v>
      </c>
    </row>
    <row r="398" spans="1:3" x14ac:dyDescent="0.25">
      <c r="A398" s="13">
        <v>9.7000000000000003E-3</v>
      </c>
      <c r="B398" s="13">
        <v>2.8000000000000001E-2</v>
      </c>
      <c r="C398" s="13">
        <v>-2.2400000000000002</v>
      </c>
    </row>
    <row r="399" spans="1:3" x14ac:dyDescent="0.25">
      <c r="A399" s="13">
        <v>9.7999999999999997E-3</v>
      </c>
      <c r="B399" s="13">
        <v>0.02</v>
      </c>
      <c r="C399" s="13">
        <v>-2.2400000000000002</v>
      </c>
    </row>
    <row r="400" spans="1:3" x14ac:dyDescent="0.25">
      <c r="A400" s="13">
        <v>9.9000000000000008E-3</v>
      </c>
      <c r="B400" s="13">
        <v>1.2E-2</v>
      </c>
      <c r="C400" s="13">
        <v>-2.56</v>
      </c>
    </row>
    <row r="401" spans="1:3" x14ac:dyDescent="0.25">
      <c r="A401" s="13">
        <v>0.01</v>
      </c>
      <c r="B401" s="13">
        <v>1.2E-2</v>
      </c>
      <c r="C401" s="13">
        <v>-2.56</v>
      </c>
    </row>
    <row r="402" spans="1:3" x14ac:dyDescent="0.25">
      <c r="A402" s="13">
        <v>1.01E-2</v>
      </c>
      <c r="B402" s="13">
        <v>4.0000000000000001E-3</v>
      </c>
      <c r="C402" s="13">
        <v>-2.72</v>
      </c>
    </row>
    <row r="403" spans="1:3" x14ac:dyDescent="0.25">
      <c r="A403" s="13">
        <v>1.0200000000000001E-2</v>
      </c>
      <c r="B403" s="13">
        <v>4.0000000000000001E-3</v>
      </c>
      <c r="C403" s="13">
        <v>-2.8</v>
      </c>
    </row>
    <row r="404" spans="1:3" x14ac:dyDescent="0.25">
      <c r="A404" s="13">
        <v>1.03E-2</v>
      </c>
      <c r="B404" s="13">
        <v>-2.4E-2</v>
      </c>
      <c r="C404" s="13">
        <v>-2.96</v>
      </c>
    </row>
    <row r="405" spans="1:3" x14ac:dyDescent="0.25">
      <c r="A405" s="13">
        <v>1.04E-2</v>
      </c>
      <c r="B405" s="13">
        <v>-4.0000000000000001E-3</v>
      </c>
      <c r="C405" s="13">
        <v>-3.04</v>
      </c>
    </row>
    <row r="406" spans="1:3" x14ac:dyDescent="0.25">
      <c r="A406" s="13">
        <v>1.0500000000000001E-2</v>
      </c>
      <c r="B406" s="13">
        <v>-1.6E-2</v>
      </c>
      <c r="C406" s="13">
        <v>-3.28</v>
      </c>
    </row>
    <row r="407" spans="1:3" x14ac:dyDescent="0.25">
      <c r="A407" s="13">
        <v>1.06E-2</v>
      </c>
      <c r="B407" s="13">
        <v>-1.6E-2</v>
      </c>
      <c r="C407" s="13">
        <v>-3.28</v>
      </c>
    </row>
    <row r="408" spans="1:3" x14ac:dyDescent="0.25">
      <c r="A408" s="13">
        <v>1.0699999999999999E-2</v>
      </c>
      <c r="B408" s="13">
        <v>-2.8000000000000001E-2</v>
      </c>
      <c r="C408" s="13">
        <v>-3.52</v>
      </c>
    </row>
    <row r="409" spans="1:3" x14ac:dyDescent="0.25">
      <c r="A409" s="13">
        <v>1.0800000000000001E-2</v>
      </c>
      <c r="B409" s="13">
        <v>-2.4E-2</v>
      </c>
      <c r="C409" s="13">
        <v>-3.52</v>
      </c>
    </row>
    <row r="410" spans="1:3" x14ac:dyDescent="0.25">
      <c r="A410" s="13">
        <v>1.09E-2</v>
      </c>
      <c r="B410" s="13">
        <v>-0.04</v>
      </c>
      <c r="C410" s="13">
        <v>-3.68</v>
      </c>
    </row>
    <row r="411" spans="1:3" x14ac:dyDescent="0.25">
      <c r="A411" s="13">
        <v>1.0999999999999999E-2</v>
      </c>
      <c r="B411" s="13">
        <v>-3.5999999999999997E-2</v>
      </c>
      <c r="C411" s="13">
        <v>-3.68</v>
      </c>
    </row>
    <row r="412" spans="1:3" x14ac:dyDescent="0.25">
      <c r="A412" s="13">
        <v>1.11E-2</v>
      </c>
      <c r="B412" s="13">
        <v>-4.8000000000000001E-2</v>
      </c>
      <c r="C412" s="13">
        <v>-3.84</v>
      </c>
    </row>
    <row r="413" spans="1:3" x14ac:dyDescent="0.25">
      <c r="A413" s="13">
        <v>1.12E-2</v>
      </c>
      <c r="B413" s="13">
        <v>-4.8000000000000001E-2</v>
      </c>
      <c r="C413" s="13">
        <v>-3.84</v>
      </c>
    </row>
    <row r="414" spans="1:3" x14ac:dyDescent="0.25">
      <c r="A414" s="13">
        <v>1.1299999999999999E-2</v>
      </c>
      <c r="B414" s="13">
        <v>-5.6000000000000001E-2</v>
      </c>
      <c r="C414" s="13">
        <v>-4</v>
      </c>
    </row>
    <row r="415" spans="1:3" x14ac:dyDescent="0.25">
      <c r="A415" s="13">
        <v>1.14E-2</v>
      </c>
      <c r="B415" s="13">
        <v>-5.6000000000000001E-2</v>
      </c>
      <c r="C415" s="13">
        <v>-3.92</v>
      </c>
    </row>
    <row r="416" spans="1:3" x14ac:dyDescent="0.25">
      <c r="A416" s="13">
        <v>1.15E-2</v>
      </c>
      <c r="B416" s="13">
        <v>-6.8000000000000005E-2</v>
      </c>
      <c r="C416" s="13">
        <v>-4.08</v>
      </c>
    </row>
    <row r="417" spans="1:3" x14ac:dyDescent="0.25">
      <c r="A417" s="13">
        <v>1.1599999999999999E-2</v>
      </c>
      <c r="B417" s="13">
        <v>-6.4000000000000001E-2</v>
      </c>
      <c r="C417" s="13">
        <v>-4.08</v>
      </c>
    </row>
    <row r="418" spans="1:3" x14ac:dyDescent="0.25">
      <c r="A418" s="13">
        <v>1.17E-2</v>
      </c>
      <c r="B418" s="13">
        <v>-7.5899999999999995E-2</v>
      </c>
      <c r="C418" s="13">
        <v>-4.16</v>
      </c>
    </row>
    <row r="419" spans="1:3" x14ac:dyDescent="0.25">
      <c r="A419" s="13">
        <v>1.18E-2</v>
      </c>
      <c r="B419" s="13">
        <v>-7.5899999999999995E-2</v>
      </c>
      <c r="C419" s="13">
        <v>-4.16</v>
      </c>
    </row>
    <row r="420" spans="1:3" x14ac:dyDescent="0.25">
      <c r="A420" s="13">
        <v>1.1900000000000001E-2</v>
      </c>
      <c r="B420" s="13">
        <v>-8.7900000000000006E-2</v>
      </c>
      <c r="C420" s="13">
        <v>-4.24</v>
      </c>
    </row>
    <row r="421" spans="1:3" x14ac:dyDescent="0.25">
      <c r="A421" s="13">
        <v>1.2E-2</v>
      </c>
      <c r="B421" s="13">
        <v>-8.4000000000000005E-2</v>
      </c>
      <c r="C421" s="13">
        <v>-4.24</v>
      </c>
    </row>
    <row r="422" spans="1:3" x14ac:dyDescent="0.25">
      <c r="A422" s="13">
        <v>1.21E-2</v>
      </c>
      <c r="B422" s="13">
        <v>-9.1999999999999998E-2</v>
      </c>
      <c r="C422" s="13">
        <v>-4.16</v>
      </c>
    </row>
    <row r="423" spans="1:3" x14ac:dyDescent="0.25">
      <c r="A423" s="13">
        <v>1.2200000000000001E-2</v>
      </c>
      <c r="B423" s="13">
        <v>-7.9899999999999999E-2</v>
      </c>
      <c r="C423" s="13">
        <v>-4.24</v>
      </c>
    </row>
    <row r="424" spans="1:3" x14ac:dyDescent="0.25">
      <c r="A424" s="13">
        <v>1.23E-2</v>
      </c>
      <c r="B424" s="13">
        <v>-0.104</v>
      </c>
      <c r="C424" s="13">
        <v>-4.16</v>
      </c>
    </row>
    <row r="425" spans="1:3" x14ac:dyDescent="0.25">
      <c r="A425" s="13">
        <v>1.24E-2</v>
      </c>
      <c r="B425" s="13">
        <v>-0.1</v>
      </c>
      <c r="C425" s="13">
        <v>-4.16</v>
      </c>
    </row>
    <row r="426" spans="1:3" x14ac:dyDescent="0.25">
      <c r="A426" s="13">
        <v>1.2500000000000001E-2</v>
      </c>
      <c r="B426" s="13">
        <v>-0.112</v>
      </c>
      <c r="C426" s="13">
        <v>-4.24</v>
      </c>
    </row>
    <row r="427" spans="1:3" x14ac:dyDescent="0.25">
      <c r="A427" s="13">
        <v>1.26E-2</v>
      </c>
      <c r="B427" s="13">
        <v>-0.112</v>
      </c>
      <c r="C427" s="13">
        <v>-4.24</v>
      </c>
    </row>
    <row r="428" spans="1:3" x14ac:dyDescent="0.25">
      <c r="A428" s="13">
        <v>1.2699999999999999E-2</v>
      </c>
      <c r="B428" s="13">
        <v>-0.12</v>
      </c>
      <c r="C428" s="13">
        <v>-4.16</v>
      </c>
    </row>
    <row r="429" spans="1:3" x14ac:dyDescent="0.25">
      <c r="A429" s="13">
        <v>1.2800000000000001E-2</v>
      </c>
      <c r="B429" s="13">
        <v>-0.112</v>
      </c>
      <c r="C429" s="13">
        <v>-4.24</v>
      </c>
    </row>
    <row r="430" spans="1:3" x14ac:dyDescent="0.25">
      <c r="A430" s="13">
        <v>1.29E-2</v>
      </c>
      <c r="B430" s="13">
        <v>-0.124</v>
      </c>
      <c r="C430" s="13">
        <v>-4.16</v>
      </c>
    </row>
    <row r="431" spans="1:3" x14ac:dyDescent="0.25">
      <c r="A431" s="13">
        <v>1.2999999999999999E-2</v>
      </c>
      <c r="B431" s="13">
        <v>-0.112</v>
      </c>
      <c r="C431" s="13">
        <v>-4.16</v>
      </c>
    </row>
    <row r="432" spans="1:3" x14ac:dyDescent="0.25">
      <c r="A432" s="13">
        <v>1.3100000000000001E-2</v>
      </c>
      <c r="B432" s="13">
        <v>-0.128</v>
      </c>
      <c r="C432" s="13">
        <v>-4.08</v>
      </c>
    </row>
    <row r="433" spans="1:3" x14ac:dyDescent="0.25">
      <c r="A433" s="13">
        <v>1.32E-2</v>
      </c>
      <c r="B433" s="13">
        <v>-0.128</v>
      </c>
      <c r="C433" s="13">
        <v>-4.08</v>
      </c>
    </row>
    <row r="434" spans="1:3" x14ac:dyDescent="0.25">
      <c r="A434" s="13">
        <v>1.3299999999999999E-2</v>
      </c>
      <c r="B434" s="13">
        <v>-0.13200000000000001</v>
      </c>
      <c r="C434" s="13">
        <v>-4.08</v>
      </c>
    </row>
    <row r="435" spans="1:3" x14ac:dyDescent="0.25">
      <c r="A435" s="13">
        <v>1.34E-2</v>
      </c>
      <c r="B435" s="13">
        <v>-0.128</v>
      </c>
      <c r="C435" s="13">
        <v>-4.08</v>
      </c>
    </row>
    <row r="436" spans="1:3" x14ac:dyDescent="0.25">
      <c r="A436" s="13">
        <v>1.35E-2</v>
      </c>
      <c r="B436" s="13">
        <v>-0.13600000000000001</v>
      </c>
      <c r="C436" s="13">
        <v>-4</v>
      </c>
    </row>
    <row r="437" spans="1:3" x14ac:dyDescent="0.25">
      <c r="A437" s="13">
        <v>1.3599999999999999E-2</v>
      </c>
      <c r="B437" s="13">
        <v>-0.13200000000000001</v>
      </c>
      <c r="C437" s="13">
        <v>-4</v>
      </c>
    </row>
    <row r="438" spans="1:3" x14ac:dyDescent="0.25">
      <c r="A438" s="13">
        <v>1.37E-2</v>
      </c>
      <c r="B438" s="13">
        <v>-0.14000000000000001</v>
      </c>
      <c r="C438" s="13">
        <v>-3.92</v>
      </c>
    </row>
    <row r="439" spans="1:3" x14ac:dyDescent="0.25">
      <c r="A439" s="13">
        <v>1.38E-2</v>
      </c>
      <c r="B439" s="13">
        <v>-0.14399999999999999</v>
      </c>
      <c r="C439" s="13">
        <v>-3.84</v>
      </c>
    </row>
    <row r="440" spans="1:3" x14ac:dyDescent="0.25">
      <c r="A440" s="13">
        <v>1.3899999999999999E-2</v>
      </c>
      <c r="B440" s="13">
        <v>-0.13200000000000001</v>
      </c>
      <c r="C440" s="13">
        <v>-3.68</v>
      </c>
    </row>
    <row r="441" spans="1:3" x14ac:dyDescent="0.25">
      <c r="A441" s="13">
        <v>1.4E-2</v>
      </c>
      <c r="B441" s="13">
        <v>-0.14399999999999999</v>
      </c>
      <c r="C441" s="13">
        <v>-3.68</v>
      </c>
    </row>
    <row r="442" spans="1:3" x14ac:dyDescent="0.25">
      <c r="A442" s="13">
        <v>1.41E-2</v>
      </c>
      <c r="B442" s="13">
        <v>-0.13600000000000001</v>
      </c>
      <c r="C442" s="13">
        <v>-3.52</v>
      </c>
    </row>
    <row r="443" spans="1:3" x14ac:dyDescent="0.25">
      <c r="A443" s="13">
        <v>1.4200000000000001E-2</v>
      </c>
      <c r="B443" s="13">
        <v>-0.13600000000000001</v>
      </c>
      <c r="C443" s="13">
        <v>-3.52</v>
      </c>
    </row>
    <row r="444" spans="1:3" x14ac:dyDescent="0.25">
      <c r="A444" s="13">
        <v>1.43E-2</v>
      </c>
      <c r="B444" s="13">
        <v>-0.14799999999999999</v>
      </c>
      <c r="C444" s="13">
        <v>-3.36</v>
      </c>
    </row>
    <row r="445" spans="1:3" x14ac:dyDescent="0.25">
      <c r="A445" s="13">
        <v>1.44E-2</v>
      </c>
      <c r="B445" s="13">
        <v>-0.14000000000000001</v>
      </c>
      <c r="C445" s="13">
        <v>-3.36</v>
      </c>
    </row>
    <row r="446" spans="1:3" x14ac:dyDescent="0.25">
      <c r="A446" s="13">
        <v>1.4500000000000001E-2</v>
      </c>
      <c r="B446" s="13">
        <v>-0.14399999999999999</v>
      </c>
      <c r="C446" s="13">
        <v>-3.12</v>
      </c>
    </row>
    <row r="447" spans="1:3" x14ac:dyDescent="0.25">
      <c r="A447" s="13">
        <v>1.46E-2</v>
      </c>
      <c r="B447" s="13">
        <v>-0.14399999999999999</v>
      </c>
      <c r="C447" s="13">
        <v>-3.12</v>
      </c>
    </row>
    <row r="448" spans="1:3" x14ac:dyDescent="0.25">
      <c r="A448" s="13">
        <v>1.47E-2</v>
      </c>
      <c r="B448" s="13">
        <v>-0.14000000000000001</v>
      </c>
      <c r="C448" s="13">
        <v>-2.88</v>
      </c>
    </row>
    <row r="449" spans="1:3" x14ac:dyDescent="0.25">
      <c r="A449" s="13">
        <v>1.4800000000000001E-2</v>
      </c>
      <c r="B449" s="13">
        <v>-0.14000000000000001</v>
      </c>
      <c r="C449" s="13">
        <v>-2.88</v>
      </c>
    </row>
    <row r="450" spans="1:3" x14ac:dyDescent="0.25">
      <c r="A450" s="13">
        <v>1.49E-2</v>
      </c>
      <c r="B450" s="13">
        <v>-0.13600000000000001</v>
      </c>
      <c r="C450" s="13">
        <v>-2.72</v>
      </c>
    </row>
    <row r="451" spans="1:3" x14ac:dyDescent="0.25">
      <c r="A451" s="13">
        <v>1.4999999999999999E-2</v>
      </c>
      <c r="B451" s="13">
        <v>-0.14000000000000001</v>
      </c>
      <c r="C451" s="13">
        <v>-2.64</v>
      </c>
    </row>
    <row r="452" spans="1:3" x14ac:dyDescent="0.25">
      <c r="A452" s="13">
        <v>1.5100000000000001E-2</v>
      </c>
      <c r="B452" s="13">
        <v>-0.13200000000000001</v>
      </c>
      <c r="C452" s="13">
        <v>-2.3199999999999998</v>
      </c>
    </row>
    <row r="453" spans="1:3" x14ac:dyDescent="0.25">
      <c r="A453" s="13">
        <v>1.52E-2</v>
      </c>
      <c r="B453" s="13">
        <v>-0.14000000000000001</v>
      </c>
      <c r="C453" s="13">
        <v>-2.3199999999999998</v>
      </c>
    </row>
    <row r="454" spans="1:3" x14ac:dyDescent="0.25">
      <c r="A454" s="13">
        <v>1.5299999999999999E-2</v>
      </c>
      <c r="B454" s="13">
        <v>-0.128</v>
      </c>
      <c r="C454" s="13">
        <v>-2.08</v>
      </c>
    </row>
    <row r="455" spans="1:3" x14ac:dyDescent="0.25">
      <c r="A455" s="13">
        <v>1.54E-2</v>
      </c>
      <c r="B455" s="13">
        <v>-0.13600000000000001</v>
      </c>
      <c r="C455" s="13">
        <v>-1.92</v>
      </c>
    </row>
    <row r="456" spans="1:3" x14ac:dyDescent="0.25">
      <c r="A456" s="13">
        <v>1.55E-2</v>
      </c>
      <c r="B456" s="13">
        <v>-0.124</v>
      </c>
      <c r="C456" s="13">
        <v>-1.76</v>
      </c>
    </row>
    <row r="457" spans="1:3" x14ac:dyDescent="0.25">
      <c r="A457" s="13">
        <v>1.5599999999999999E-2</v>
      </c>
      <c r="B457" s="13">
        <v>-0.128</v>
      </c>
      <c r="C457" s="13">
        <v>-1.68</v>
      </c>
    </row>
    <row r="458" spans="1:3" x14ac:dyDescent="0.25">
      <c r="A458" s="13">
        <v>1.5699999999999999E-2</v>
      </c>
      <c r="B458" s="13">
        <v>-0.11600000000000001</v>
      </c>
      <c r="C458" s="13">
        <v>-1.44</v>
      </c>
    </row>
    <row r="459" spans="1:3" x14ac:dyDescent="0.25">
      <c r="A459" s="13">
        <v>1.5800000000000002E-2</v>
      </c>
      <c r="B459" s="13">
        <v>-0.128</v>
      </c>
      <c r="C459" s="13">
        <v>-1.44</v>
      </c>
    </row>
    <row r="460" spans="1:3" x14ac:dyDescent="0.25">
      <c r="A460" s="13">
        <v>1.5900000000000001E-2</v>
      </c>
      <c r="B460" s="13">
        <v>-0.112</v>
      </c>
      <c r="C460" s="13">
        <v>-1.1200000000000001</v>
      </c>
    </row>
    <row r="461" spans="1:3" x14ac:dyDescent="0.25">
      <c r="A461" s="13">
        <v>1.6E-2</v>
      </c>
      <c r="B461" s="13">
        <v>-0.11600000000000001</v>
      </c>
      <c r="C461" s="13">
        <v>-1.1200000000000001</v>
      </c>
    </row>
    <row r="462" spans="1:3" x14ac:dyDescent="0.25">
      <c r="A462" s="13">
        <v>1.61E-2</v>
      </c>
      <c r="B462" s="13">
        <v>-0.108</v>
      </c>
      <c r="C462" s="13">
        <v>-0.88</v>
      </c>
    </row>
    <row r="463" spans="1:3" x14ac:dyDescent="0.25">
      <c r="A463" s="13">
        <v>1.6199999999999999E-2</v>
      </c>
      <c r="B463" s="13">
        <v>-0.112</v>
      </c>
      <c r="C463" s="13">
        <v>-0.8</v>
      </c>
    </row>
    <row r="464" spans="1:3" x14ac:dyDescent="0.25">
      <c r="A464" s="13">
        <v>1.6299999999999999E-2</v>
      </c>
      <c r="B464" s="13">
        <v>-0.104</v>
      </c>
      <c r="C464" s="13">
        <v>-0.48</v>
      </c>
    </row>
    <row r="465" spans="1:3" x14ac:dyDescent="0.25">
      <c r="A465" s="13">
        <v>1.6400000000000001E-2</v>
      </c>
      <c r="B465" s="13">
        <v>-0.104</v>
      </c>
      <c r="C465" s="13">
        <v>-0.4</v>
      </c>
    </row>
    <row r="466" spans="1:3" x14ac:dyDescent="0.25">
      <c r="A466" s="13">
        <v>1.6500000000000001E-2</v>
      </c>
      <c r="B466" s="13">
        <v>-9.1999999999999998E-2</v>
      </c>
      <c r="C466" s="13">
        <v>-0.24</v>
      </c>
    </row>
    <row r="467" spans="1:3" x14ac:dyDescent="0.25">
      <c r="A467" s="13">
        <v>1.66E-2</v>
      </c>
      <c r="B467" s="13">
        <v>-9.6000000000000002E-2</v>
      </c>
      <c r="C467" s="13">
        <v>-7.9899999999999999E-2</v>
      </c>
    </row>
    <row r="468" spans="1:3" x14ac:dyDescent="0.25">
      <c r="A468" s="13">
        <v>1.67E-2</v>
      </c>
      <c r="B468" s="13">
        <v>-8.4000000000000005E-2</v>
      </c>
      <c r="C468" s="13">
        <v>0.24</v>
      </c>
    </row>
    <row r="469" spans="1:3" x14ac:dyDescent="0.25">
      <c r="A469" s="13">
        <v>1.6799999999999999E-2</v>
      </c>
      <c r="B469" s="13">
        <v>-0.1</v>
      </c>
      <c r="C469" s="13">
        <v>0.24</v>
      </c>
    </row>
    <row r="470" spans="1:3" x14ac:dyDescent="0.25">
      <c r="A470" s="13">
        <v>1.6899999999999998E-2</v>
      </c>
      <c r="B470" s="13">
        <v>-7.1999999999999995E-2</v>
      </c>
      <c r="C470" s="13">
        <v>0.56000000000000005</v>
      </c>
    </row>
    <row r="471" spans="1:3" x14ac:dyDescent="0.25">
      <c r="A471" s="13">
        <v>1.7000000000000001E-2</v>
      </c>
      <c r="B471" s="13">
        <v>-7.9899999999999999E-2</v>
      </c>
      <c r="C471" s="13">
        <v>0.56000000000000005</v>
      </c>
    </row>
    <row r="472" spans="1:3" x14ac:dyDescent="0.25">
      <c r="A472" s="13">
        <v>1.7100000000000001E-2</v>
      </c>
      <c r="B472" s="13">
        <v>-6.4000000000000001E-2</v>
      </c>
      <c r="C472" s="13">
        <v>0.88</v>
      </c>
    </row>
    <row r="473" spans="1:3" x14ac:dyDescent="0.25">
      <c r="A473" s="13">
        <v>1.72E-2</v>
      </c>
      <c r="B473" s="13">
        <v>-6.4000000000000001E-2</v>
      </c>
      <c r="C473" s="13">
        <v>0.88</v>
      </c>
    </row>
    <row r="474" spans="1:3" x14ac:dyDescent="0.25">
      <c r="A474" s="13">
        <v>1.7299999999999999E-2</v>
      </c>
      <c r="B474" s="13">
        <v>-5.6000000000000001E-2</v>
      </c>
      <c r="C474" s="13">
        <v>1.2</v>
      </c>
    </row>
    <row r="475" spans="1:3" x14ac:dyDescent="0.25">
      <c r="A475" s="13">
        <v>1.7399999999999999E-2</v>
      </c>
      <c r="B475" s="13">
        <v>-6.4000000000000001E-2</v>
      </c>
      <c r="C475" s="13">
        <v>1.2</v>
      </c>
    </row>
    <row r="476" spans="1:3" x14ac:dyDescent="0.25">
      <c r="A476" s="13">
        <v>1.7500000000000002E-2</v>
      </c>
      <c r="B476" s="13">
        <v>-4.3999999999999997E-2</v>
      </c>
      <c r="C476" s="13">
        <v>1.36</v>
      </c>
    </row>
    <row r="477" spans="1:3" x14ac:dyDescent="0.25">
      <c r="A477" s="13">
        <v>1.7600000000000001E-2</v>
      </c>
      <c r="B477" s="13">
        <v>-4.8000000000000001E-2</v>
      </c>
      <c r="C477" s="13">
        <v>1.44</v>
      </c>
    </row>
    <row r="478" spans="1:3" x14ac:dyDescent="0.25">
      <c r="A478" s="13">
        <v>1.77E-2</v>
      </c>
      <c r="B478" s="13">
        <v>-3.5999999999999997E-2</v>
      </c>
      <c r="C478" s="13">
        <v>1.68</v>
      </c>
    </row>
    <row r="479" spans="1:3" x14ac:dyDescent="0.25">
      <c r="A479" s="13">
        <v>1.78E-2</v>
      </c>
      <c r="B479" s="13">
        <v>-3.5999999999999997E-2</v>
      </c>
      <c r="C479" s="13">
        <v>1.68</v>
      </c>
    </row>
    <row r="480" spans="1:3" x14ac:dyDescent="0.25">
      <c r="A480" s="13">
        <v>1.7899999999999999E-2</v>
      </c>
      <c r="B480" s="13">
        <v>-2.8000000000000001E-2</v>
      </c>
      <c r="C480" s="13">
        <v>2</v>
      </c>
    </row>
    <row r="481" spans="1:3" x14ac:dyDescent="0.25">
      <c r="A481" s="13">
        <v>1.7999999999999999E-2</v>
      </c>
      <c r="B481" s="13">
        <v>-1.6E-2</v>
      </c>
      <c r="C481" s="13">
        <v>2</v>
      </c>
    </row>
    <row r="482" spans="1:3" x14ac:dyDescent="0.25">
      <c r="A482" s="13">
        <v>1.8100000000000002E-2</v>
      </c>
      <c r="B482" s="13">
        <v>-2.8000000000000001E-2</v>
      </c>
      <c r="C482" s="13">
        <v>2.2400000000000002</v>
      </c>
    </row>
    <row r="483" spans="1:3" x14ac:dyDescent="0.25">
      <c r="A483" s="13">
        <v>1.8200000000000001E-2</v>
      </c>
      <c r="B483" s="13">
        <v>-1.2E-2</v>
      </c>
      <c r="C483" s="13">
        <v>2.2400000000000002</v>
      </c>
    </row>
    <row r="484" spans="1:3" x14ac:dyDescent="0.25">
      <c r="A484" s="13">
        <v>1.83E-2</v>
      </c>
      <c r="B484" s="13">
        <v>-4.0000000000000001E-3</v>
      </c>
      <c r="C484" s="13">
        <v>2.48</v>
      </c>
    </row>
    <row r="485" spans="1:3" x14ac:dyDescent="0.25">
      <c r="A485" s="13">
        <v>1.84E-2</v>
      </c>
      <c r="B485" s="13">
        <v>-1.6E-2</v>
      </c>
      <c r="C485" s="13">
        <v>2.48</v>
      </c>
    </row>
    <row r="486" spans="1:3" x14ac:dyDescent="0.25">
      <c r="A486" s="13">
        <v>1.8499999999999999E-2</v>
      </c>
      <c r="B486" s="13">
        <v>4.0000000000000001E-3</v>
      </c>
      <c r="C486" s="13">
        <v>2.72</v>
      </c>
    </row>
    <row r="487" spans="1:3" x14ac:dyDescent="0.25">
      <c r="A487" s="13">
        <v>1.8599999999999998E-2</v>
      </c>
      <c r="B487" s="13">
        <v>0</v>
      </c>
      <c r="C487" s="13">
        <v>2.72</v>
      </c>
    </row>
    <row r="488" spans="1:3" x14ac:dyDescent="0.25">
      <c r="A488" s="13">
        <v>1.8700000000000001E-2</v>
      </c>
      <c r="B488" s="13">
        <v>1.2E-2</v>
      </c>
      <c r="C488" s="13">
        <v>2.96</v>
      </c>
    </row>
    <row r="489" spans="1:3" x14ac:dyDescent="0.25">
      <c r="A489" s="13">
        <v>1.8800000000000001E-2</v>
      </c>
      <c r="B489" s="13">
        <v>1.2E-2</v>
      </c>
      <c r="C489" s="13">
        <v>2.96</v>
      </c>
    </row>
    <row r="490" spans="1:3" x14ac:dyDescent="0.25">
      <c r="A490" s="13">
        <v>1.89E-2</v>
      </c>
      <c r="B490" s="13">
        <v>2.4E-2</v>
      </c>
      <c r="C490" s="13">
        <v>3.28</v>
      </c>
    </row>
    <row r="491" spans="1:3" x14ac:dyDescent="0.25">
      <c r="A491" s="13">
        <v>1.9E-2</v>
      </c>
      <c r="B491" s="13">
        <v>2.4E-2</v>
      </c>
      <c r="C491" s="13">
        <v>3.2</v>
      </c>
    </row>
    <row r="492" spans="1:3" x14ac:dyDescent="0.25">
      <c r="A492" s="13">
        <v>1.9099999999999999E-2</v>
      </c>
      <c r="B492" s="13">
        <v>3.5999999999999997E-2</v>
      </c>
      <c r="C492" s="13">
        <v>3.44</v>
      </c>
    </row>
    <row r="493" spans="1:3" x14ac:dyDescent="0.25">
      <c r="A493" s="13">
        <v>1.9199999999999998E-2</v>
      </c>
      <c r="B493" s="13">
        <v>3.5999999999999997E-2</v>
      </c>
      <c r="C493" s="13">
        <v>3.44</v>
      </c>
    </row>
    <row r="494" spans="1:3" x14ac:dyDescent="0.25">
      <c r="A494" s="13">
        <v>1.9300000000000001E-2</v>
      </c>
      <c r="B494" s="13">
        <v>4.3999999999999997E-2</v>
      </c>
      <c r="C494" s="13">
        <v>3.68</v>
      </c>
    </row>
    <row r="495" spans="1:3" x14ac:dyDescent="0.25">
      <c r="A495" s="13">
        <v>1.9400000000000001E-2</v>
      </c>
      <c r="B495" s="13">
        <v>4.3999999999999997E-2</v>
      </c>
      <c r="C495" s="13">
        <v>3.68</v>
      </c>
    </row>
    <row r="496" spans="1:3" x14ac:dyDescent="0.25">
      <c r="A496" s="13">
        <v>1.95E-2</v>
      </c>
      <c r="B496" s="13">
        <v>5.6000000000000001E-2</v>
      </c>
      <c r="C496" s="13">
        <v>3.76</v>
      </c>
    </row>
    <row r="497" spans="1:3" x14ac:dyDescent="0.25">
      <c r="A497" s="13">
        <v>1.9599999999999999E-2</v>
      </c>
      <c r="B497" s="13">
        <v>4.8000000000000001E-2</v>
      </c>
      <c r="C497" s="13">
        <v>3.76</v>
      </c>
    </row>
    <row r="498" spans="1:3" x14ac:dyDescent="0.25">
      <c r="A498" s="13">
        <v>1.9699999999999999E-2</v>
      </c>
      <c r="B498" s="13">
        <v>6.8000000000000005E-2</v>
      </c>
      <c r="C498" s="13">
        <v>3.92</v>
      </c>
    </row>
    <row r="499" spans="1:3" x14ac:dyDescent="0.25">
      <c r="A499" s="13">
        <v>1.9800000000000002E-2</v>
      </c>
      <c r="B499" s="13">
        <v>6.4000000000000001E-2</v>
      </c>
      <c r="C499" s="13">
        <v>3.92</v>
      </c>
    </row>
    <row r="500" spans="1:3" x14ac:dyDescent="0.25">
      <c r="A500" s="13">
        <v>1.9900000000000001E-2</v>
      </c>
      <c r="B500" s="13">
        <v>7.9899999999999999E-2</v>
      </c>
      <c r="C500" s="13">
        <v>4.08</v>
      </c>
    </row>
    <row r="501" spans="1:3" x14ac:dyDescent="0.25">
      <c r="A501" s="13">
        <v>0.02</v>
      </c>
      <c r="B501" s="13">
        <v>7.5899999999999995E-2</v>
      </c>
      <c r="C501" s="13">
        <v>4.08</v>
      </c>
    </row>
    <row r="502" spans="1:3" x14ac:dyDescent="0.25">
      <c r="A502" s="13">
        <v>2.01E-2</v>
      </c>
      <c r="B502" s="13">
        <v>8.4000000000000005E-2</v>
      </c>
      <c r="C502" s="13">
        <v>4.08</v>
      </c>
    </row>
    <row r="503" spans="1:3" x14ac:dyDescent="0.25">
      <c r="A503" s="13">
        <v>2.0199999999999999E-2</v>
      </c>
      <c r="B503" s="13">
        <v>7.5899999999999995E-2</v>
      </c>
      <c r="C503" s="13">
        <v>4.08</v>
      </c>
    </row>
    <row r="504" spans="1:3" x14ac:dyDescent="0.25">
      <c r="A504" s="13">
        <v>2.0299999999999999E-2</v>
      </c>
      <c r="B504" s="13">
        <v>9.1999999999999998E-2</v>
      </c>
      <c r="C504" s="13">
        <v>4.16</v>
      </c>
    </row>
    <row r="505" spans="1:3" x14ac:dyDescent="0.25">
      <c r="A505" s="13">
        <v>2.0400000000000001E-2</v>
      </c>
      <c r="B505" s="13">
        <v>9.1999999999999998E-2</v>
      </c>
      <c r="C505" s="13">
        <v>4.16</v>
      </c>
    </row>
    <row r="506" spans="1:3" x14ac:dyDescent="0.25">
      <c r="A506" s="13">
        <v>2.0500000000000001E-2</v>
      </c>
      <c r="B506" s="13">
        <v>0.104</v>
      </c>
      <c r="C506" s="13">
        <v>4.08</v>
      </c>
    </row>
    <row r="507" spans="1:3" x14ac:dyDescent="0.25">
      <c r="A507" s="13">
        <v>2.06E-2</v>
      </c>
      <c r="B507" s="13">
        <v>0.1</v>
      </c>
      <c r="C507" s="13">
        <v>4.16</v>
      </c>
    </row>
    <row r="508" spans="1:3" x14ac:dyDescent="0.25">
      <c r="A508" s="13">
        <v>2.07E-2</v>
      </c>
      <c r="B508" s="13">
        <v>0.108</v>
      </c>
      <c r="C508" s="13">
        <v>4.08</v>
      </c>
    </row>
    <row r="509" spans="1:3" x14ac:dyDescent="0.25">
      <c r="A509" s="13">
        <v>2.0799999999999999E-2</v>
      </c>
      <c r="B509" s="13">
        <v>0.112</v>
      </c>
      <c r="C509" s="13">
        <v>4.16</v>
      </c>
    </row>
    <row r="510" spans="1:3" x14ac:dyDescent="0.25">
      <c r="A510" s="13">
        <v>2.0899999999999998E-2</v>
      </c>
      <c r="B510" s="13">
        <v>0.108</v>
      </c>
      <c r="C510" s="13">
        <v>4.08</v>
      </c>
    </row>
    <row r="511" spans="1:3" x14ac:dyDescent="0.25">
      <c r="A511" s="13">
        <v>2.1000000000000001E-2</v>
      </c>
      <c r="B511" s="13">
        <v>0.108</v>
      </c>
      <c r="C511" s="13">
        <v>4.16</v>
      </c>
    </row>
    <row r="512" spans="1:3" x14ac:dyDescent="0.25">
      <c r="A512" s="13">
        <v>2.1100000000000001E-2</v>
      </c>
      <c r="B512" s="13">
        <v>0.124</v>
      </c>
      <c r="C512" s="13">
        <v>4.08</v>
      </c>
    </row>
    <row r="513" spans="1:3" x14ac:dyDescent="0.25">
      <c r="A513" s="13">
        <v>2.12E-2</v>
      </c>
      <c r="B513" s="13">
        <v>0.12</v>
      </c>
      <c r="C513" s="13">
        <v>4.08</v>
      </c>
    </row>
    <row r="514" spans="1:3" x14ac:dyDescent="0.25">
      <c r="A514" s="13">
        <v>2.1299999999999999E-2</v>
      </c>
      <c r="B514" s="13">
        <v>0.128</v>
      </c>
      <c r="C514" s="13">
        <v>4.08</v>
      </c>
    </row>
    <row r="515" spans="1:3" x14ac:dyDescent="0.25">
      <c r="A515" s="13">
        <v>2.1399999999999999E-2</v>
      </c>
      <c r="B515" s="13">
        <v>0.128</v>
      </c>
      <c r="C515" s="13">
        <v>4.08</v>
      </c>
    </row>
    <row r="516" spans="1:3" x14ac:dyDescent="0.25">
      <c r="A516" s="13">
        <v>2.1499999999999998E-2</v>
      </c>
      <c r="B516" s="13">
        <v>0.13200000000000001</v>
      </c>
      <c r="C516" s="13">
        <v>4</v>
      </c>
    </row>
    <row r="517" spans="1:3" x14ac:dyDescent="0.25">
      <c r="A517" s="13">
        <v>2.1600000000000001E-2</v>
      </c>
      <c r="B517" s="13">
        <v>0.128</v>
      </c>
      <c r="C517" s="13">
        <v>4.08</v>
      </c>
    </row>
    <row r="518" spans="1:3" x14ac:dyDescent="0.25">
      <c r="A518" s="13">
        <v>2.1700000000000001E-2</v>
      </c>
      <c r="B518" s="13">
        <v>0.13600000000000001</v>
      </c>
      <c r="C518" s="13">
        <v>3.92</v>
      </c>
    </row>
    <row r="519" spans="1:3" x14ac:dyDescent="0.25">
      <c r="A519" s="13">
        <v>2.18E-2</v>
      </c>
      <c r="B519" s="13">
        <v>0.13600000000000001</v>
      </c>
      <c r="C519" s="13">
        <v>4</v>
      </c>
    </row>
    <row r="520" spans="1:3" x14ac:dyDescent="0.25">
      <c r="A520" s="13">
        <v>2.1899999999999999E-2</v>
      </c>
      <c r="B520" s="13">
        <v>0.11600000000000001</v>
      </c>
      <c r="C520" s="13">
        <v>3.84</v>
      </c>
    </row>
    <row r="521" spans="1:3" x14ac:dyDescent="0.25">
      <c r="A521" s="13">
        <v>2.1999999999999999E-2</v>
      </c>
      <c r="B521" s="13">
        <v>0.13600000000000001</v>
      </c>
      <c r="C521" s="13">
        <v>3.84</v>
      </c>
    </row>
    <row r="522" spans="1:3" x14ac:dyDescent="0.25">
      <c r="A522" s="13">
        <v>2.2100000000000002E-2</v>
      </c>
      <c r="B522" s="13">
        <v>0.14000000000000001</v>
      </c>
      <c r="C522" s="13">
        <v>3.68</v>
      </c>
    </row>
    <row r="523" spans="1:3" x14ac:dyDescent="0.25">
      <c r="A523" s="13">
        <v>2.2200000000000001E-2</v>
      </c>
      <c r="B523" s="13">
        <v>0.13600000000000001</v>
      </c>
      <c r="C523" s="13">
        <v>3.68</v>
      </c>
    </row>
    <row r="524" spans="1:3" x14ac:dyDescent="0.25">
      <c r="A524" s="13">
        <v>2.23E-2</v>
      </c>
      <c r="B524" s="13">
        <v>0.14399999999999999</v>
      </c>
      <c r="C524" s="13">
        <v>3.6</v>
      </c>
    </row>
    <row r="525" spans="1:3" x14ac:dyDescent="0.25">
      <c r="A525" s="13">
        <v>2.24E-2</v>
      </c>
      <c r="B525" s="13">
        <v>0.14399999999999999</v>
      </c>
      <c r="C525" s="13">
        <v>3.52</v>
      </c>
    </row>
    <row r="526" spans="1:3" x14ac:dyDescent="0.25">
      <c r="A526" s="13">
        <v>2.2499999999999999E-2</v>
      </c>
      <c r="B526" s="13">
        <v>0.13600000000000001</v>
      </c>
      <c r="C526" s="13">
        <v>3.44</v>
      </c>
    </row>
    <row r="527" spans="1:3" x14ac:dyDescent="0.25">
      <c r="A527" s="13">
        <v>2.2599999999999999E-2</v>
      </c>
      <c r="B527" s="13">
        <v>0.14399999999999999</v>
      </c>
      <c r="C527" s="13">
        <v>3.44</v>
      </c>
    </row>
    <row r="528" spans="1:3" x14ac:dyDescent="0.25">
      <c r="A528" s="13">
        <v>2.2700000000000001E-2</v>
      </c>
      <c r="B528" s="13">
        <v>0.14000000000000001</v>
      </c>
      <c r="C528" s="13">
        <v>3.2</v>
      </c>
    </row>
    <row r="529" spans="1:3" x14ac:dyDescent="0.25">
      <c r="A529" s="13">
        <v>2.2800000000000001E-2</v>
      </c>
      <c r="B529" s="13">
        <v>0.14000000000000001</v>
      </c>
      <c r="C529" s="13">
        <v>3.2</v>
      </c>
    </row>
    <row r="530" spans="1:3" x14ac:dyDescent="0.25">
      <c r="A530" s="13">
        <v>2.29E-2</v>
      </c>
      <c r="B530" s="13">
        <v>0.156</v>
      </c>
      <c r="C530" s="13">
        <v>2.96</v>
      </c>
    </row>
    <row r="531" spans="1:3" x14ac:dyDescent="0.25">
      <c r="A531" s="13">
        <v>2.3E-2</v>
      </c>
      <c r="B531" s="13">
        <v>0.14399999999999999</v>
      </c>
      <c r="C531" s="13">
        <v>2.96</v>
      </c>
    </row>
    <row r="532" spans="1:3" x14ac:dyDescent="0.25">
      <c r="A532" s="13">
        <v>2.3099999999999999E-2</v>
      </c>
      <c r="B532" s="13">
        <v>0.13600000000000001</v>
      </c>
      <c r="C532" s="13">
        <v>2.8</v>
      </c>
    </row>
    <row r="533" spans="1:3" x14ac:dyDescent="0.25">
      <c r="A533" s="13">
        <v>2.3199999999999998E-2</v>
      </c>
      <c r="B533" s="13">
        <v>0.14399999999999999</v>
      </c>
      <c r="C533" s="13">
        <v>2.8</v>
      </c>
    </row>
    <row r="534" spans="1:3" x14ac:dyDescent="0.25">
      <c r="A534" s="13">
        <v>2.3300000000000001E-2</v>
      </c>
      <c r="B534" s="13">
        <v>0.13600000000000001</v>
      </c>
      <c r="C534" s="13">
        <v>2.48</v>
      </c>
    </row>
    <row r="535" spans="1:3" x14ac:dyDescent="0.25">
      <c r="A535" s="13">
        <v>2.3400000000000001E-2</v>
      </c>
      <c r="B535" s="13">
        <v>0.14000000000000001</v>
      </c>
      <c r="C535" s="13">
        <v>2.48</v>
      </c>
    </row>
    <row r="536" spans="1:3" x14ac:dyDescent="0.25">
      <c r="A536" s="13">
        <v>2.35E-2</v>
      </c>
      <c r="B536" s="13">
        <v>0.13600000000000001</v>
      </c>
      <c r="C536" s="13">
        <v>2.2400000000000002</v>
      </c>
    </row>
    <row r="537" spans="1:3" x14ac:dyDescent="0.25">
      <c r="A537" s="13">
        <v>2.3599999999999999E-2</v>
      </c>
      <c r="B537" s="13">
        <v>0.13600000000000001</v>
      </c>
      <c r="C537" s="13">
        <v>2.16</v>
      </c>
    </row>
    <row r="538" spans="1:3" x14ac:dyDescent="0.25">
      <c r="A538" s="13">
        <v>2.3699999999999999E-2</v>
      </c>
      <c r="B538" s="13">
        <v>0.13600000000000001</v>
      </c>
      <c r="C538" s="13">
        <v>1.92</v>
      </c>
    </row>
    <row r="539" spans="1:3" x14ac:dyDescent="0.25">
      <c r="A539" s="13">
        <v>2.3800000000000002E-2</v>
      </c>
      <c r="B539" s="13">
        <v>0.13600000000000001</v>
      </c>
      <c r="C539" s="13">
        <v>1.84</v>
      </c>
    </row>
    <row r="540" spans="1:3" x14ac:dyDescent="0.25">
      <c r="A540" s="13">
        <v>2.3900000000000001E-2</v>
      </c>
      <c r="B540" s="13">
        <v>0.124</v>
      </c>
      <c r="C540" s="13">
        <v>1.52</v>
      </c>
    </row>
    <row r="541" spans="1:3" x14ac:dyDescent="0.25">
      <c r="A541" s="13">
        <v>2.4E-2</v>
      </c>
      <c r="B541" s="13">
        <v>0.13200000000000001</v>
      </c>
      <c r="C541" s="13">
        <v>1.52</v>
      </c>
    </row>
    <row r="542" spans="1:3" x14ac:dyDescent="0.25">
      <c r="A542" s="13">
        <v>2.41E-2</v>
      </c>
      <c r="B542" s="13">
        <v>0.124</v>
      </c>
      <c r="C542" s="13">
        <v>1.2</v>
      </c>
    </row>
    <row r="543" spans="1:3" x14ac:dyDescent="0.25">
      <c r="A543" s="13">
        <v>2.4199999999999999E-2</v>
      </c>
      <c r="B543" s="13">
        <v>0.128</v>
      </c>
      <c r="C543" s="13">
        <v>1.2</v>
      </c>
    </row>
    <row r="544" spans="1:3" x14ac:dyDescent="0.25">
      <c r="A544" s="13">
        <v>2.4299999999999999E-2</v>
      </c>
      <c r="B544" s="13">
        <v>0.11600000000000001</v>
      </c>
      <c r="C544" s="13">
        <v>0.96</v>
      </c>
    </row>
    <row r="545" spans="1:3" x14ac:dyDescent="0.25">
      <c r="A545" s="13">
        <v>2.4400000000000002E-2</v>
      </c>
      <c r="B545" s="13">
        <v>0.124</v>
      </c>
      <c r="C545" s="13">
        <v>0.88</v>
      </c>
    </row>
    <row r="546" spans="1:3" x14ac:dyDescent="0.25">
      <c r="A546" s="13">
        <v>2.4500000000000001E-2</v>
      </c>
      <c r="B546" s="13">
        <v>0.112</v>
      </c>
      <c r="C546" s="13">
        <v>0.64</v>
      </c>
    </row>
    <row r="547" spans="1:3" x14ac:dyDescent="0.25">
      <c r="A547" s="13">
        <v>2.46E-2</v>
      </c>
      <c r="B547" s="13">
        <v>0.112</v>
      </c>
      <c r="C547" s="13">
        <v>0.64</v>
      </c>
    </row>
    <row r="548" spans="1:3" x14ac:dyDescent="0.25">
      <c r="A548" s="13">
        <v>2.47E-2</v>
      </c>
      <c r="B548" s="13">
        <v>0.1</v>
      </c>
      <c r="C548" s="13">
        <v>0.32</v>
      </c>
    </row>
    <row r="549" spans="1:3" x14ac:dyDescent="0.25">
      <c r="A549" s="13">
        <v>2.4799999999999999E-2</v>
      </c>
      <c r="B549" s="13">
        <v>0.104</v>
      </c>
      <c r="C549" s="13">
        <v>0.32</v>
      </c>
    </row>
    <row r="550" spans="1:3" x14ac:dyDescent="0.25">
      <c r="A550" s="13">
        <v>2.4899999999999999E-2</v>
      </c>
      <c r="B550" s="13">
        <v>8.7900000000000006E-2</v>
      </c>
      <c r="C550" s="13">
        <v>0</v>
      </c>
    </row>
    <row r="551" spans="1:3" x14ac:dyDescent="0.25">
      <c r="A551" s="13">
        <v>2.5000000000000001E-2</v>
      </c>
      <c r="B551" s="13">
        <v>9.6000000000000002E-2</v>
      </c>
      <c r="C551" s="13">
        <v>0</v>
      </c>
    </row>
    <row r="552" spans="1:3" x14ac:dyDescent="0.25">
      <c r="A552" s="13">
        <v>2.5100000000000001E-2</v>
      </c>
      <c r="B552" s="13">
        <v>8.4000000000000005E-2</v>
      </c>
      <c r="C552" s="13">
        <v>-0.4</v>
      </c>
    </row>
    <row r="553" spans="1:3" x14ac:dyDescent="0.25">
      <c r="A553" s="13">
        <v>2.52E-2</v>
      </c>
      <c r="B553" s="13">
        <v>9.1999999999999998E-2</v>
      </c>
      <c r="C553" s="13">
        <v>-0.48</v>
      </c>
    </row>
    <row r="554" spans="1:3" x14ac:dyDescent="0.25">
      <c r="A554" s="13">
        <v>2.53E-2</v>
      </c>
      <c r="B554" s="13">
        <v>7.5899999999999995E-2</v>
      </c>
      <c r="C554" s="13">
        <v>-0.8</v>
      </c>
    </row>
    <row r="555" spans="1:3" x14ac:dyDescent="0.25">
      <c r="A555" s="13">
        <v>2.5399999999999999E-2</v>
      </c>
      <c r="B555" s="13">
        <v>7.9899999999999999E-2</v>
      </c>
      <c r="C555" s="13">
        <v>-0.72</v>
      </c>
    </row>
    <row r="556" spans="1:3" x14ac:dyDescent="0.25">
      <c r="A556" s="13">
        <v>2.5499999999999998E-2</v>
      </c>
      <c r="B556" s="13">
        <v>7.1999999999999995E-2</v>
      </c>
      <c r="C556" s="13">
        <v>-1.04</v>
      </c>
    </row>
    <row r="557" spans="1:3" x14ac:dyDescent="0.25">
      <c r="A557" s="13">
        <v>2.5600000000000001E-2</v>
      </c>
      <c r="B557" s="13">
        <v>7.1999999999999995E-2</v>
      </c>
      <c r="C557" s="13">
        <v>-1.04</v>
      </c>
    </row>
    <row r="558" spans="1:3" x14ac:dyDescent="0.25">
      <c r="A558" s="13">
        <v>2.5700000000000001E-2</v>
      </c>
      <c r="B558" s="13">
        <v>0.06</v>
      </c>
      <c r="C558" s="13">
        <v>-1.28</v>
      </c>
    </row>
    <row r="559" spans="1:3" x14ac:dyDescent="0.25">
      <c r="A559" s="13">
        <v>2.58E-2</v>
      </c>
      <c r="B559" s="13">
        <v>0.06</v>
      </c>
      <c r="C559" s="13">
        <v>-1.36</v>
      </c>
    </row>
    <row r="560" spans="1:3" x14ac:dyDescent="0.25">
      <c r="A560" s="13">
        <v>2.5899999999999999E-2</v>
      </c>
      <c r="B560" s="13">
        <v>4.8000000000000001E-2</v>
      </c>
      <c r="C560" s="13">
        <v>-1.6</v>
      </c>
    </row>
    <row r="561" spans="1:3" x14ac:dyDescent="0.25">
      <c r="A561" s="13">
        <v>2.5999999999999999E-2</v>
      </c>
      <c r="B561" s="13">
        <v>5.1999999999999998E-2</v>
      </c>
      <c r="C561" s="13">
        <v>-1.6</v>
      </c>
    </row>
    <row r="562" spans="1:3" x14ac:dyDescent="0.25">
      <c r="A562" s="13">
        <v>2.6100000000000002E-2</v>
      </c>
      <c r="B562" s="13">
        <v>0.04</v>
      </c>
      <c r="C562" s="13">
        <v>-1.84</v>
      </c>
    </row>
    <row r="563" spans="1:3" x14ac:dyDescent="0.25">
      <c r="A563" s="13">
        <v>2.6200000000000001E-2</v>
      </c>
      <c r="B563" s="13">
        <v>3.5999999999999997E-2</v>
      </c>
      <c r="C563" s="13">
        <v>-1.92</v>
      </c>
    </row>
    <row r="564" spans="1:3" x14ac:dyDescent="0.25">
      <c r="A564" s="13">
        <v>2.63E-2</v>
      </c>
      <c r="B564" s="13">
        <v>2.8000000000000001E-2</v>
      </c>
      <c r="C564" s="13">
        <v>-2.16</v>
      </c>
    </row>
    <row r="565" spans="1:3" x14ac:dyDescent="0.25">
      <c r="A565" s="13">
        <v>2.64E-2</v>
      </c>
      <c r="B565" s="13">
        <v>2.8000000000000001E-2</v>
      </c>
      <c r="C565" s="13">
        <v>-2.16</v>
      </c>
    </row>
    <row r="566" spans="1:3" x14ac:dyDescent="0.25">
      <c r="A566" s="13">
        <v>2.6499999999999999E-2</v>
      </c>
      <c r="B566" s="13">
        <v>1.6E-2</v>
      </c>
      <c r="C566" s="13">
        <v>-2.4</v>
      </c>
    </row>
    <row r="567" spans="1:3" x14ac:dyDescent="0.25">
      <c r="A567" s="13">
        <v>2.6599999999999999E-2</v>
      </c>
      <c r="B567" s="13">
        <v>1.6E-2</v>
      </c>
      <c r="C567" s="13">
        <v>-2.4</v>
      </c>
    </row>
    <row r="568" spans="1:3" x14ac:dyDescent="0.25">
      <c r="A568" s="13">
        <v>2.6700000000000002E-2</v>
      </c>
      <c r="B568" s="13">
        <v>8.0000000000000002E-3</v>
      </c>
      <c r="C568" s="13">
        <v>-2.64</v>
      </c>
    </row>
    <row r="569" spans="1:3" x14ac:dyDescent="0.25">
      <c r="A569" s="13">
        <v>2.6800000000000001E-2</v>
      </c>
      <c r="B569" s="13">
        <v>8.0000000000000002E-3</v>
      </c>
      <c r="C569" s="13">
        <v>-2.72</v>
      </c>
    </row>
    <row r="570" spans="1:3" x14ac:dyDescent="0.25">
      <c r="A570" s="13">
        <v>2.69E-2</v>
      </c>
      <c r="B570" s="13">
        <v>-4.0000000000000001E-3</v>
      </c>
      <c r="C570" s="13">
        <v>-2.88</v>
      </c>
    </row>
    <row r="571" spans="1:3" x14ac:dyDescent="0.25">
      <c r="A571" s="13">
        <v>2.7E-2</v>
      </c>
      <c r="B571" s="13">
        <v>-4.0000000000000001E-3</v>
      </c>
      <c r="C571" s="13">
        <v>-2.88</v>
      </c>
    </row>
    <row r="572" spans="1:3" x14ac:dyDescent="0.25">
      <c r="A572" s="13">
        <v>2.7099999999999999E-2</v>
      </c>
      <c r="B572" s="13">
        <v>-1.2E-2</v>
      </c>
      <c r="C572" s="13">
        <v>-3.12</v>
      </c>
    </row>
    <row r="573" spans="1:3" x14ac:dyDescent="0.25">
      <c r="A573" s="13">
        <v>2.7199999999999998E-2</v>
      </c>
      <c r="B573" s="13">
        <v>-8.0000000000000002E-3</v>
      </c>
      <c r="C573" s="13">
        <v>-3.12</v>
      </c>
    </row>
    <row r="574" spans="1:3" x14ac:dyDescent="0.25">
      <c r="A574" s="13">
        <v>2.7300000000000001E-2</v>
      </c>
      <c r="B574" s="13">
        <v>-2.4E-2</v>
      </c>
      <c r="C574" s="13">
        <v>-3.36</v>
      </c>
    </row>
    <row r="575" spans="1:3" x14ac:dyDescent="0.25">
      <c r="A575" s="13">
        <v>2.7400000000000001E-2</v>
      </c>
      <c r="B575" s="13">
        <v>-0.02</v>
      </c>
      <c r="C575" s="13">
        <v>-3.44</v>
      </c>
    </row>
    <row r="576" spans="1:3" x14ac:dyDescent="0.25">
      <c r="A576" s="13">
        <v>2.75E-2</v>
      </c>
      <c r="B576" s="13">
        <v>-3.2000000000000001E-2</v>
      </c>
      <c r="C576" s="13">
        <v>-3.6</v>
      </c>
    </row>
    <row r="577" spans="1:3" x14ac:dyDescent="0.25">
      <c r="A577" s="13">
        <v>2.76E-2</v>
      </c>
      <c r="B577" s="13">
        <v>-3.2000000000000001E-2</v>
      </c>
      <c r="C577" s="13">
        <v>-3.6</v>
      </c>
    </row>
    <row r="578" spans="1:3" x14ac:dyDescent="0.25">
      <c r="A578" s="13">
        <v>2.7699999999999999E-2</v>
      </c>
      <c r="B578" s="13">
        <v>-4.8000000000000001E-2</v>
      </c>
      <c r="C578" s="13">
        <v>-3.76</v>
      </c>
    </row>
    <row r="579" spans="1:3" x14ac:dyDescent="0.25">
      <c r="A579" s="13">
        <v>2.7799999999999998E-2</v>
      </c>
      <c r="B579" s="13">
        <v>-4.3999999999999997E-2</v>
      </c>
      <c r="C579" s="13">
        <v>-3.76</v>
      </c>
    </row>
    <row r="580" spans="1:3" x14ac:dyDescent="0.25">
      <c r="A580" s="13">
        <v>2.7900000000000001E-2</v>
      </c>
      <c r="B580" s="13">
        <v>-5.1999999999999998E-2</v>
      </c>
      <c r="C580" s="13">
        <v>-3.92</v>
      </c>
    </row>
    <row r="581" spans="1:3" x14ac:dyDescent="0.25">
      <c r="A581" s="13">
        <v>2.8000000000000001E-2</v>
      </c>
      <c r="B581" s="13">
        <v>-5.1999999999999998E-2</v>
      </c>
      <c r="C581" s="13">
        <v>-3.92</v>
      </c>
    </row>
    <row r="582" spans="1:3" x14ac:dyDescent="0.25">
      <c r="A582" s="13">
        <v>2.81E-2</v>
      </c>
      <c r="B582" s="13">
        <v>-6.4000000000000001E-2</v>
      </c>
      <c r="C582" s="13">
        <v>-4</v>
      </c>
    </row>
    <row r="583" spans="1:3" x14ac:dyDescent="0.25">
      <c r="A583" s="13">
        <v>2.8199999999999999E-2</v>
      </c>
      <c r="B583" s="13">
        <v>-6.4000000000000001E-2</v>
      </c>
      <c r="C583" s="13">
        <v>-4</v>
      </c>
    </row>
    <row r="584" spans="1:3" x14ac:dyDescent="0.25">
      <c r="A584" s="13">
        <v>2.8299999999999999E-2</v>
      </c>
      <c r="B584" s="13">
        <v>-7.1999999999999995E-2</v>
      </c>
      <c r="C584" s="13">
        <v>-4.08</v>
      </c>
    </row>
    <row r="585" spans="1:3" x14ac:dyDescent="0.25">
      <c r="A585" s="13">
        <v>2.8400000000000002E-2</v>
      </c>
      <c r="B585" s="13">
        <v>-8.7900000000000006E-2</v>
      </c>
      <c r="C585" s="13">
        <v>-4.08</v>
      </c>
    </row>
    <row r="586" spans="1:3" x14ac:dyDescent="0.25">
      <c r="A586" s="13">
        <v>2.8500000000000001E-2</v>
      </c>
      <c r="B586" s="13">
        <v>-0.06</v>
      </c>
      <c r="C586" s="13">
        <v>-4.24</v>
      </c>
    </row>
    <row r="587" spans="1:3" x14ac:dyDescent="0.25">
      <c r="A587" s="13">
        <v>2.86E-2</v>
      </c>
      <c r="B587" s="13">
        <v>-8.7900000000000006E-2</v>
      </c>
      <c r="C587" s="13">
        <v>-4.16</v>
      </c>
    </row>
    <row r="588" spans="1:3" x14ac:dyDescent="0.25">
      <c r="A588" s="13">
        <v>2.87E-2</v>
      </c>
      <c r="B588" s="13">
        <v>-7.9899999999999999E-2</v>
      </c>
      <c r="C588" s="13">
        <v>-4.24</v>
      </c>
    </row>
    <row r="589" spans="1:3" x14ac:dyDescent="0.25">
      <c r="A589" s="13">
        <v>2.8799999999999999E-2</v>
      </c>
      <c r="B589" s="13">
        <v>-8.7900000000000006E-2</v>
      </c>
      <c r="C589" s="13">
        <v>-4.16</v>
      </c>
    </row>
    <row r="590" spans="1:3" x14ac:dyDescent="0.25">
      <c r="A590" s="13">
        <v>2.8899999999999999E-2</v>
      </c>
      <c r="B590" s="13">
        <v>-0.104</v>
      </c>
      <c r="C590" s="13">
        <v>-4.24</v>
      </c>
    </row>
    <row r="591" spans="1:3" x14ac:dyDescent="0.25">
      <c r="A591" s="13">
        <v>2.9000000000000001E-2</v>
      </c>
      <c r="B591" s="13">
        <v>-9.6000000000000002E-2</v>
      </c>
      <c r="C591" s="13">
        <v>-4.16</v>
      </c>
    </row>
    <row r="592" spans="1:3" x14ac:dyDescent="0.25">
      <c r="A592" s="13">
        <v>2.9100000000000001E-2</v>
      </c>
      <c r="B592" s="13">
        <v>-0.112</v>
      </c>
      <c r="C592" s="13">
        <v>-4.24</v>
      </c>
    </row>
    <row r="593" spans="1:3" x14ac:dyDescent="0.25">
      <c r="A593" s="13">
        <v>2.92E-2</v>
      </c>
      <c r="B593" s="13">
        <v>-9.6000000000000002E-2</v>
      </c>
      <c r="C593" s="13">
        <v>-4.24</v>
      </c>
    </row>
    <row r="594" spans="1:3" x14ac:dyDescent="0.25">
      <c r="A594" s="13">
        <v>2.93E-2</v>
      </c>
      <c r="B594" s="13">
        <v>-0.112</v>
      </c>
      <c r="C594" s="13">
        <v>-4.16</v>
      </c>
    </row>
    <row r="595" spans="1:3" x14ac:dyDescent="0.25">
      <c r="A595" s="13">
        <v>2.9399999999999999E-2</v>
      </c>
      <c r="B595" s="13">
        <v>-0.12</v>
      </c>
      <c r="C595" s="13">
        <v>-4.16</v>
      </c>
    </row>
    <row r="596" spans="1:3" x14ac:dyDescent="0.25">
      <c r="A596" s="13">
        <v>2.9499999999999998E-2</v>
      </c>
      <c r="B596" s="13">
        <v>-0.112</v>
      </c>
      <c r="C596" s="13">
        <v>-4.24</v>
      </c>
    </row>
    <row r="597" spans="1:3" x14ac:dyDescent="0.25">
      <c r="A597" s="13">
        <v>2.9600000000000001E-2</v>
      </c>
      <c r="B597" s="13">
        <v>-0.124</v>
      </c>
      <c r="C597" s="13">
        <v>-4.16</v>
      </c>
    </row>
    <row r="598" spans="1:3" x14ac:dyDescent="0.25">
      <c r="A598" s="13">
        <v>2.9700000000000001E-2</v>
      </c>
      <c r="B598" s="13">
        <v>-0.11600000000000001</v>
      </c>
      <c r="C598" s="13">
        <v>-4.08</v>
      </c>
    </row>
    <row r="599" spans="1:3" x14ac:dyDescent="0.25">
      <c r="A599" s="13">
        <v>2.98E-2</v>
      </c>
      <c r="B599" s="13">
        <v>-0.128</v>
      </c>
      <c r="C599" s="13">
        <v>-4.16</v>
      </c>
    </row>
    <row r="600" spans="1:3" x14ac:dyDescent="0.25">
      <c r="A600" s="13">
        <v>2.9899999999999999E-2</v>
      </c>
      <c r="B600" s="13">
        <v>-0.124</v>
      </c>
      <c r="C600" s="13">
        <v>-4.08</v>
      </c>
    </row>
    <row r="601" spans="1:3" x14ac:dyDescent="0.25">
      <c r="A601" s="13">
        <v>0.03</v>
      </c>
      <c r="B601" s="13">
        <v>-0.128</v>
      </c>
      <c r="C601" s="13">
        <v>-4.08</v>
      </c>
    </row>
    <row r="602" spans="1:3" x14ac:dyDescent="0.25">
      <c r="A602" s="13">
        <v>3.0099999999999998E-2</v>
      </c>
      <c r="B602" s="13">
        <v>-0.13200000000000001</v>
      </c>
      <c r="C602" s="13">
        <v>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C602"/>
  <sheetViews>
    <sheetView topLeftCell="A283" workbookViewId="0"/>
  </sheetViews>
  <sheetFormatPr defaultRowHeight="15" x14ac:dyDescent="0.25"/>
  <sheetData>
    <row r="1" spans="1:3" x14ac:dyDescent="0.25">
      <c r="A1" t="s">
        <v>48</v>
      </c>
      <c r="B1" t="s">
        <v>47</v>
      </c>
      <c r="C1" t="s">
        <v>46</v>
      </c>
    </row>
    <row r="2" spans="1:3" x14ac:dyDescent="0.25">
      <c r="A2" t="s">
        <v>45</v>
      </c>
      <c r="B2" t="s">
        <v>44</v>
      </c>
      <c r="C2" t="s">
        <v>44</v>
      </c>
    </row>
    <row r="3" spans="1:3" x14ac:dyDescent="0.25">
      <c r="A3" s="13">
        <v>-2.98E-2</v>
      </c>
      <c r="B3" s="13">
        <v>4.5999999999999999E-2</v>
      </c>
      <c r="C3" s="13">
        <v>2.16</v>
      </c>
    </row>
    <row r="4" spans="1:3" x14ac:dyDescent="0.25">
      <c r="A4" s="13">
        <v>-2.9700000000000001E-2</v>
      </c>
      <c r="B4" s="13">
        <v>0.05</v>
      </c>
      <c r="C4" s="13">
        <v>2.08</v>
      </c>
    </row>
    <row r="5" spans="1:3" x14ac:dyDescent="0.25">
      <c r="A5" s="13">
        <v>-2.9600000000000001E-2</v>
      </c>
      <c r="B5" s="13">
        <v>4.5999999999999999E-2</v>
      </c>
      <c r="C5" s="13">
        <v>2.12</v>
      </c>
    </row>
    <row r="6" spans="1:3" x14ac:dyDescent="0.25">
      <c r="A6" s="13">
        <v>-2.9499999999999998E-2</v>
      </c>
      <c r="B6" s="13">
        <v>5.3999999999999999E-2</v>
      </c>
      <c r="C6" s="13">
        <v>2.16</v>
      </c>
    </row>
    <row r="7" spans="1:3" x14ac:dyDescent="0.25">
      <c r="A7" s="13">
        <v>-2.9399999999999999E-2</v>
      </c>
      <c r="B7" s="13">
        <v>5.1999999999999998E-2</v>
      </c>
      <c r="C7" s="13">
        <v>2.16</v>
      </c>
    </row>
    <row r="8" spans="1:3" x14ac:dyDescent="0.25">
      <c r="A8" s="13">
        <v>-2.93E-2</v>
      </c>
      <c r="B8" s="13">
        <v>0.06</v>
      </c>
      <c r="C8" s="13">
        <v>2.08</v>
      </c>
    </row>
    <row r="9" spans="1:3" x14ac:dyDescent="0.25">
      <c r="A9" s="13">
        <v>-2.92E-2</v>
      </c>
      <c r="B9" s="13">
        <v>4.8000000000000001E-2</v>
      </c>
      <c r="C9" s="13">
        <v>2.12</v>
      </c>
    </row>
    <row r="10" spans="1:3" x14ac:dyDescent="0.25">
      <c r="A10" s="13">
        <v>-2.9100000000000001E-2</v>
      </c>
      <c r="B10" s="13">
        <v>0.06</v>
      </c>
      <c r="C10" s="13">
        <v>2.08</v>
      </c>
    </row>
    <row r="11" spans="1:3" x14ac:dyDescent="0.25">
      <c r="A11" s="13">
        <v>-2.9000000000000001E-2</v>
      </c>
      <c r="B11" s="13">
        <v>5.6000000000000001E-2</v>
      </c>
      <c r="C11" s="13">
        <v>2.12</v>
      </c>
    </row>
    <row r="12" spans="1:3" x14ac:dyDescent="0.25">
      <c r="A12" s="13">
        <v>-2.8899999999999999E-2</v>
      </c>
      <c r="B12" s="13">
        <v>6.59E-2</v>
      </c>
      <c r="C12" s="13">
        <v>2.08</v>
      </c>
    </row>
    <row r="13" spans="1:3" x14ac:dyDescent="0.25">
      <c r="A13" s="13">
        <v>-2.8799999999999999E-2</v>
      </c>
      <c r="B13" s="13">
        <v>5.6000000000000001E-2</v>
      </c>
      <c r="C13" s="13">
        <v>2.08</v>
      </c>
    </row>
    <row r="14" spans="1:3" x14ac:dyDescent="0.25">
      <c r="A14" s="13">
        <v>-2.87E-2</v>
      </c>
      <c r="B14" s="13">
        <v>6.4000000000000001E-2</v>
      </c>
      <c r="C14" s="13">
        <v>2.12</v>
      </c>
    </row>
    <row r="15" spans="1:3" x14ac:dyDescent="0.25">
      <c r="A15" s="13">
        <v>-2.86E-2</v>
      </c>
      <c r="B15" s="13">
        <v>6.8000000000000005E-2</v>
      </c>
      <c r="C15" s="13">
        <v>2.08</v>
      </c>
    </row>
    <row r="16" spans="1:3" x14ac:dyDescent="0.25">
      <c r="A16" s="13">
        <v>-2.8500000000000001E-2</v>
      </c>
      <c r="B16" s="13">
        <v>6.4000000000000001E-2</v>
      </c>
      <c r="C16" s="13">
        <v>2.04</v>
      </c>
    </row>
    <row r="17" spans="1:3" x14ac:dyDescent="0.25">
      <c r="A17" s="13">
        <v>-2.8400000000000002E-2</v>
      </c>
      <c r="B17" s="13">
        <v>6.59E-2</v>
      </c>
      <c r="C17" s="13">
        <v>2.04</v>
      </c>
    </row>
    <row r="18" spans="1:3" x14ac:dyDescent="0.25">
      <c r="A18" s="13">
        <v>-2.8299999999999999E-2</v>
      </c>
      <c r="B18" s="13">
        <v>0.106</v>
      </c>
      <c r="C18" s="13">
        <v>2.08</v>
      </c>
    </row>
    <row r="19" spans="1:3" x14ac:dyDescent="0.25">
      <c r="A19" s="13">
        <v>-2.8199999999999999E-2</v>
      </c>
      <c r="B19" s="13">
        <v>7.3999999999999996E-2</v>
      </c>
      <c r="C19" s="13">
        <v>2.04</v>
      </c>
    </row>
    <row r="20" spans="1:3" x14ac:dyDescent="0.25">
      <c r="A20" s="13">
        <v>-2.81E-2</v>
      </c>
      <c r="B20" s="13">
        <v>6.8000000000000005E-2</v>
      </c>
      <c r="C20" s="13">
        <v>2</v>
      </c>
    </row>
    <row r="21" spans="1:3" x14ac:dyDescent="0.25">
      <c r="A21" s="13">
        <v>-2.8000000000000001E-2</v>
      </c>
      <c r="B21" s="13">
        <v>7.0000000000000007E-2</v>
      </c>
      <c r="C21" s="13">
        <v>2</v>
      </c>
    </row>
    <row r="22" spans="1:3" x14ac:dyDescent="0.25">
      <c r="A22" s="13">
        <v>-2.7900000000000001E-2</v>
      </c>
      <c r="B22" s="13">
        <v>7.3999999999999996E-2</v>
      </c>
      <c r="C22" s="13">
        <v>1.92</v>
      </c>
    </row>
    <row r="23" spans="1:3" x14ac:dyDescent="0.25">
      <c r="A23" s="13">
        <v>-2.7799999999999998E-2</v>
      </c>
      <c r="B23" s="13">
        <v>7.0000000000000007E-2</v>
      </c>
      <c r="C23" s="13">
        <v>1.92</v>
      </c>
    </row>
    <row r="24" spans="1:3" x14ac:dyDescent="0.25">
      <c r="A24" s="13">
        <v>-2.7699999999999999E-2</v>
      </c>
      <c r="B24" s="13">
        <v>7.8E-2</v>
      </c>
      <c r="C24" s="13">
        <v>1.84</v>
      </c>
    </row>
    <row r="25" spans="1:3" x14ac:dyDescent="0.25">
      <c r="A25" s="13">
        <v>-2.76E-2</v>
      </c>
      <c r="B25" s="13">
        <v>7.9899999999999999E-2</v>
      </c>
      <c r="C25" s="13">
        <v>1.84</v>
      </c>
    </row>
    <row r="26" spans="1:3" x14ac:dyDescent="0.25">
      <c r="A26" s="13">
        <v>-2.75E-2</v>
      </c>
      <c r="B26" s="13">
        <v>7.0000000000000007E-2</v>
      </c>
      <c r="C26" s="13">
        <v>1.72</v>
      </c>
    </row>
    <row r="27" spans="1:3" x14ac:dyDescent="0.25">
      <c r="A27" s="13">
        <v>-2.7400000000000001E-2</v>
      </c>
      <c r="B27" s="13">
        <v>6.8000000000000005E-2</v>
      </c>
      <c r="C27" s="13">
        <v>1.72</v>
      </c>
    </row>
    <row r="28" spans="1:3" x14ac:dyDescent="0.25">
      <c r="A28" s="13">
        <v>-2.7300000000000001E-2</v>
      </c>
      <c r="B28" s="13">
        <v>7.9899999999999999E-2</v>
      </c>
      <c r="C28" s="13">
        <v>1.64</v>
      </c>
    </row>
    <row r="29" spans="1:3" x14ac:dyDescent="0.25">
      <c r="A29" s="13">
        <v>-2.7199999999999998E-2</v>
      </c>
      <c r="B29" s="13">
        <v>7.3999999999999996E-2</v>
      </c>
      <c r="C29" s="13">
        <v>1.64</v>
      </c>
    </row>
    <row r="30" spans="1:3" x14ac:dyDescent="0.25">
      <c r="A30" s="13">
        <v>-2.7099999999999999E-2</v>
      </c>
      <c r="B30" s="13">
        <v>7.0000000000000007E-2</v>
      </c>
      <c r="C30" s="13">
        <v>1.52</v>
      </c>
    </row>
    <row r="31" spans="1:3" x14ac:dyDescent="0.25">
      <c r="A31" s="13">
        <v>-2.7E-2</v>
      </c>
      <c r="B31" s="13">
        <v>7.3999999999999996E-2</v>
      </c>
      <c r="C31" s="13">
        <v>1.52</v>
      </c>
    </row>
    <row r="32" spans="1:3" x14ac:dyDescent="0.25">
      <c r="A32" s="13">
        <v>-2.69E-2</v>
      </c>
      <c r="B32" s="13">
        <v>6.59E-2</v>
      </c>
      <c r="C32" s="13">
        <v>1.44</v>
      </c>
    </row>
    <row r="33" spans="1:3" x14ac:dyDescent="0.25">
      <c r="A33" s="13">
        <v>-2.6800000000000001E-2</v>
      </c>
      <c r="B33" s="13">
        <v>7.1999999999999995E-2</v>
      </c>
      <c r="C33" s="13">
        <v>1.4</v>
      </c>
    </row>
    <row r="34" spans="1:3" x14ac:dyDescent="0.25">
      <c r="A34" s="13">
        <v>-2.6700000000000002E-2</v>
      </c>
      <c r="B34" s="13">
        <v>7.3999999999999996E-2</v>
      </c>
      <c r="C34" s="13">
        <v>1.28</v>
      </c>
    </row>
    <row r="35" spans="1:3" x14ac:dyDescent="0.25">
      <c r="A35" s="13">
        <v>-2.6599999999999999E-2</v>
      </c>
      <c r="B35" s="13">
        <v>6.8000000000000005E-2</v>
      </c>
      <c r="C35" s="13">
        <v>1.24</v>
      </c>
    </row>
    <row r="36" spans="1:3" x14ac:dyDescent="0.25">
      <c r="A36" s="13">
        <v>-2.6499999999999999E-2</v>
      </c>
      <c r="B36" s="13">
        <v>7.8E-2</v>
      </c>
      <c r="C36" s="13">
        <v>1.1200000000000001</v>
      </c>
    </row>
    <row r="37" spans="1:3" x14ac:dyDescent="0.25">
      <c r="A37" s="13">
        <v>-2.64E-2</v>
      </c>
      <c r="B37" s="13">
        <v>7.1999999999999995E-2</v>
      </c>
      <c r="C37" s="13">
        <v>1.1200000000000001</v>
      </c>
    </row>
    <row r="38" spans="1:3" x14ac:dyDescent="0.25">
      <c r="A38" s="13">
        <v>-2.63E-2</v>
      </c>
      <c r="B38" s="13">
        <v>6.8000000000000005E-2</v>
      </c>
      <c r="C38" s="13">
        <v>0.96</v>
      </c>
    </row>
    <row r="39" spans="1:3" x14ac:dyDescent="0.25">
      <c r="A39" s="13">
        <v>-2.6200000000000001E-2</v>
      </c>
      <c r="B39" s="13">
        <v>6.4000000000000001E-2</v>
      </c>
      <c r="C39" s="13">
        <v>0.96</v>
      </c>
    </row>
    <row r="40" spans="1:3" x14ac:dyDescent="0.25">
      <c r="A40" s="13">
        <v>-2.6100000000000002E-2</v>
      </c>
      <c r="B40" s="13">
        <v>7.0000000000000007E-2</v>
      </c>
      <c r="C40" s="13">
        <v>0.8</v>
      </c>
    </row>
    <row r="41" spans="1:3" x14ac:dyDescent="0.25">
      <c r="A41" s="13">
        <v>-2.5999999999999999E-2</v>
      </c>
      <c r="B41" s="13">
        <v>6.59E-2</v>
      </c>
      <c r="C41" s="13">
        <v>0.76</v>
      </c>
    </row>
    <row r="42" spans="1:3" x14ac:dyDescent="0.25">
      <c r="A42" s="13">
        <v>-2.5899999999999999E-2</v>
      </c>
      <c r="B42" s="13">
        <v>6.2E-2</v>
      </c>
      <c r="C42" s="13">
        <v>0.64</v>
      </c>
    </row>
    <row r="43" spans="1:3" x14ac:dyDescent="0.25">
      <c r="A43" s="13">
        <v>-2.58E-2</v>
      </c>
      <c r="B43" s="13">
        <v>6.4000000000000001E-2</v>
      </c>
      <c r="C43" s="13">
        <v>0.64</v>
      </c>
    </row>
    <row r="44" spans="1:3" x14ac:dyDescent="0.25">
      <c r="A44" s="13">
        <v>-2.5700000000000001E-2</v>
      </c>
      <c r="B44" s="13">
        <v>5.6000000000000001E-2</v>
      </c>
      <c r="C44" s="13">
        <v>0.52</v>
      </c>
    </row>
    <row r="45" spans="1:3" x14ac:dyDescent="0.25">
      <c r="A45" s="13">
        <v>-2.5600000000000001E-2</v>
      </c>
      <c r="B45" s="13">
        <v>0.06</v>
      </c>
      <c r="C45" s="13">
        <v>0.48</v>
      </c>
    </row>
    <row r="46" spans="1:3" x14ac:dyDescent="0.25">
      <c r="A46" s="13">
        <v>-2.5499999999999998E-2</v>
      </c>
      <c r="B46" s="13">
        <v>5.6000000000000001E-2</v>
      </c>
      <c r="C46" s="13">
        <v>0.36</v>
      </c>
    </row>
    <row r="47" spans="1:3" x14ac:dyDescent="0.25">
      <c r="A47" s="13">
        <v>-2.5399999999999999E-2</v>
      </c>
      <c r="B47" s="13">
        <v>5.8000000000000003E-2</v>
      </c>
      <c r="C47" s="13">
        <v>0.32</v>
      </c>
    </row>
    <row r="48" spans="1:3" x14ac:dyDescent="0.25">
      <c r="A48" s="13">
        <v>-2.53E-2</v>
      </c>
      <c r="B48" s="13">
        <v>5.1999999999999998E-2</v>
      </c>
      <c r="C48" s="13">
        <v>0.16</v>
      </c>
    </row>
    <row r="49" spans="1:3" x14ac:dyDescent="0.25">
      <c r="A49" s="13">
        <v>-2.52E-2</v>
      </c>
      <c r="B49" s="13">
        <v>5.6000000000000001E-2</v>
      </c>
      <c r="C49" s="13">
        <v>0.12</v>
      </c>
    </row>
    <row r="50" spans="1:3" x14ac:dyDescent="0.25">
      <c r="A50" s="13">
        <v>-2.5100000000000001E-2</v>
      </c>
      <c r="B50" s="13">
        <v>4.8000000000000001E-2</v>
      </c>
      <c r="C50" s="13">
        <v>0</v>
      </c>
    </row>
    <row r="51" spans="1:3" x14ac:dyDescent="0.25">
      <c r="A51" s="13">
        <v>-2.5000000000000001E-2</v>
      </c>
      <c r="B51" s="13">
        <v>0.05</v>
      </c>
      <c r="C51" s="13">
        <v>0</v>
      </c>
    </row>
    <row r="52" spans="1:3" x14ac:dyDescent="0.25">
      <c r="A52" s="13">
        <v>-2.4899999999999999E-2</v>
      </c>
      <c r="B52" s="13">
        <v>3.5999999999999997E-2</v>
      </c>
      <c r="C52" s="13">
        <v>-0.12</v>
      </c>
    </row>
    <row r="53" spans="1:3" x14ac:dyDescent="0.25">
      <c r="A53" s="13">
        <v>-2.4799999999999999E-2</v>
      </c>
      <c r="B53" s="13">
        <v>4.3999999999999997E-2</v>
      </c>
      <c r="C53" s="13">
        <v>-0.16</v>
      </c>
    </row>
    <row r="54" spans="1:3" x14ac:dyDescent="0.25">
      <c r="A54" s="13">
        <v>-2.47E-2</v>
      </c>
      <c r="B54" s="13">
        <v>0.04</v>
      </c>
      <c r="C54" s="13">
        <v>-0.28000000000000003</v>
      </c>
    </row>
    <row r="55" spans="1:3" x14ac:dyDescent="0.25">
      <c r="A55" s="13">
        <v>-2.46E-2</v>
      </c>
      <c r="B55" s="13">
        <v>4.2000000000000003E-2</v>
      </c>
      <c r="C55" s="13">
        <v>-0.32</v>
      </c>
    </row>
    <row r="56" spans="1:3" x14ac:dyDescent="0.25">
      <c r="A56" s="13">
        <v>-2.4500000000000001E-2</v>
      </c>
      <c r="B56" s="13">
        <v>3.4000000000000002E-2</v>
      </c>
      <c r="C56" s="13">
        <v>-0.4</v>
      </c>
    </row>
    <row r="57" spans="1:3" x14ac:dyDescent="0.25">
      <c r="A57" s="13">
        <v>-2.4400000000000002E-2</v>
      </c>
      <c r="B57" s="13">
        <v>3.5999999999999997E-2</v>
      </c>
      <c r="C57" s="13">
        <v>-0.44</v>
      </c>
    </row>
    <row r="58" spans="1:3" x14ac:dyDescent="0.25">
      <c r="A58" s="13">
        <v>-2.4299999999999999E-2</v>
      </c>
      <c r="B58" s="13">
        <v>2.8000000000000001E-2</v>
      </c>
      <c r="C58" s="13">
        <v>-0.6</v>
      </c>
    </row>
    <row r="59" spans="1:3" x14ac:dyDescent="0.25">
      <c r="A59" s="13">
        <v>-2.4199999999999999E-2</v>
      </c>
      <c r="B59" s="13">
        <v>2.5999999999999999E-2</v>
      </c>
      <c r="C59" s="13">
        <v>-0.6</v>
      </c>
    </row>
    <row r="60" spans="1:3" x14ac:dyDescent="0.25">
      <c r="A60" s="13">
        <v>-2.41E-2</v>
      </c>
      <c r="B60" s="13">
        <v>3.4000000000000002E-2</v>
      </c>
      <c r="C60" s="13">
        <v>-0.72</v>
      </c>
    </row>
    <row r="61" spans="1:3" x14ac:dyDescent="0.25">
      <c r="A61" s="13">
        <v>-2.4E-2</v>
      </c>
      <c r="B61" s="13">
        <v>3.2000000000000001E-2</v>
      </c>
      <c r="C61" s="13">
        <v>-0.72</v>
      </c>
    </row>
    <row r="62" spans="1:3" x14ac:dyDescent="0.25">
      <c r="A62" s="13">
        <v>-2.3900000000000001E-2</v>
      </c>
      <c r="B62" s="13">
        <v>1.7999999999999999E-2</v>
      </c>
      <c r="C62" s="13">
        <v>-0.84</v>
      </c>
    </row>
    <row r="63" spans="1:3" x14ac:dyDescent="0.25">
      <c r="A63" s="13">
        <v>-2.3800000000000002E-2</v>
      </c>
      <c r="B63" s="13">
        <v>2.4E-2</v>
      </c>
      <c r="C63" s="13">
        <v>-0.88</v>
      </c>
    </row>
    <row r="64" spans="1:3" x14ac:dyDescent="0.25">
      <c r="A64" s="13">
        <v>-2.3699999999999999E-2</v>
      </c>
      <c r="B64" s="13">
        <v>1.6E-2</v>
      </c>
      <c r="C64" s="13">
        <v>-1</v>
      </c>
    </row>
    <row r="65" spans="1:3" x14ac:dyDescent="0.25">
      <c r="A65" s="13">
        <v>-2.3599999999999999E-2</v>
      </c>
      <c r="B65" s="13">
        <v>1.7999999999999999E-2</v>
      </c>
      <c r="C65" s="13">
        <v>-1</v>
      </c>
    </row>
    <row r="66" spans="1:3" x14ac:dyDescent="0.25">
      <c r="A66" s="13">
        <v>-2.35E-2</v>
      </c>
      <c r="B66" s="13">
        <v>8.0000000000000002E-3</v>
      </c>
      <c r="C66" s="13">
        <v>-1.1200000000000001</v>
      </c>
    </row>
    <row r="67" spans="1:3" x14ac:dyDescent="0.25">
      <c r="A67" s="13">
        <v>-2.3400000000000001E-2</v>
      </c>
      <c r="B67" s="13">
        <v>0.01</v>
      </c>
      <c r="C67" s="13">
        <v>-1.1200000000000001</v>
      </c>
    </row>
    <row r="68" spans="1:3" x14ac:dyDescent="0.25">
      <c r="A68" s="13">
        <v>-2.3300000000000001E-2</v>
      </c>
      <c r="B68" s="13">
        <v>4.0000000000000001E-3</v>
      </c>
      <c r="C68" s="13">
        <v>-1.24</v>
      </c>
    </row>
    <row r="69" spans="1:3" x14ac:dyDescent="0.25">
      <c r="A69" s="13">
        <v>-2.3199999999999998E-2</v>
      </c>
      <c r="B69" s="13">
        <v>1.2E-2</v>
      </c>
      <c r="C69" s="13">
        <v>-1.28</v>
      </c>
    </row>
    <row r="70" spans="1:3" x14ac:dyDescent="0.25">
      <c r="A70" s="13">
        <v>-2.3099999999999999E-2</v>
      </c>
      <c r="B70" s="13">
        <v>-2E-3</v>
      </c>
      <c r="C70" s="13">
        <v>-1.4</v>
      </c>
    </row>
    <row r="71" spans="1:3" x14ac:dyDescent="0.25">
      <c r="A71" s="13">
        <v>-2.3E-2</v>
      </c>
      <c r="B71" s="13">
        <v>4.0000000000000001E-3</v>
      </c>
      <c r="C71" s="13">
        <v>-1.4</v>
      </c>
    </row>
    <row r="72" spans="1:3" x14ac:dyDescent="0.25">
      <c r="A72" s="13">
        <v>-2.29E-2</v>
      </c>
      <c r="B72" s="13">
        <v>-0.01</v>
      </c>
      <c r="C72" s="13">
        <v>-1.52</v>
      </c>
    </row>
    <row r="73" spans="1:3" x14ac:dyDescent="0.25">
      <c r="A73" s="13">
        <v>-2.2800000000000001E-2</v>
      </c>
      <c r="B73" s="13">
        <v>-8.0000000000000002E-3</v>
      </c>
      <c r="C73" s="13">
        <v>-1.56</v>
      </c>
    </row>
    <row r="74" spans="1:3" x14ac:dyDescent="0.25">
      <c r="A74" s="13">
        <v>-2.2700000000000001E-2</v>
      </c>
      <c r="B74" s="13">
        <v>-0.02</v>
      </c>
      <c r="C74" s="13">
        <v>-1.64</v>
      </c>
    </row>
    <row r="75" spans="1:3" x14ac:dyDescent="0.25">
      <c r="A75" s="13">
        <v>-2.2599999999999999E-2</v>
      </c>
      <c r="B75" s="13">
        <v>-0.01</v>
      </c>
      <c r="C75" s="13">
        <v>-1.64</v>
      </c>
    </row>
    <row r="76" spans="1:3" x14ac:dyDescent="0.25">
      <c r="A76" s="13">
        <v>-2.2499999999999999E-2</v>
      </c>
      <c r="B76" s="13">
        <v>-2.1999999999999999E-2</v>
      </c>
      <c r="C76" s="13">
        <v>-1.76</v>
      </c>
    </row>
    <row r="77" spans="1:3" x14ac:dyDescent="0.25">
      <c r="A77" s="13">
        <v>-2.24E-2</v>
      </c>
      <c r="B77" s="13">
        <v>-1.6E-2</v>
      </c>
      <c r="C77" s="13">
        <v>-1.76</v>
      </c>
    </row>
    <row r="78" spans="1:3" x14ac:dyDescent="0.25">
      <c r="A78" s="13">
        <v>-2.23E-2</v>
      </c>
      <c r="B78" s="13">
        <v>-2.5999999999999999E-2</v>
      </c>
      <c r="C78" s="13">
        <v>-1.88</v>
      </c>
    </row>
    <row r="79" spans="1:3" x14ac:dyDescent="0.25">
      <c r="A79" s="13">
        <v>-2.2200000000000001E-2</v>
      </c>
      <c r="B79" s="13">
        <v>-2.1999999999999999E-2</v>
      </c>
      <c r="C79" s="13">
        <v>-1.84</v>
      </c>
    </row>
    <row r="80" spans="1:3" x14ac:dyDescent="0.25">
      <c r="A80" s="13">
        <v>-2.2100000000000002E-2</v>
      </c>
      <c r="B80" s="13">
        <v>-0.05</v>
      </c>
      <c r="C80" s="13">
        <v>-1.92</v>
      </c>
    </row>
    <row r="81" spans="1:3" x14ac:dyDescent="0.25">
      <c r="A81" s="13">
        <v>-2.1999999999999999E-2</v>
      </c>
      <c r="B81" s="13">
        <v>-2.5999999999999999E-2</v>
      </c>
      <c r="C81" s="13">
        <v>-1.92</v>
      </c>
    </row>
    <row r="82" spans="1:3" x14ac:dyDescent="0.25">
      <c r="A82" s="13">
        <v>-2.1899999999999999E-2</v>
      </c>
      <c r="B82" s="13">
        <v>-3.4000000000000002E-2</v>
      </c>
      <c r="C82" s="13">
        <v>-1.96</v>
      </c>
    </row>
    <row r="83" spans="1:3" x14ac:dyDescent="0.25">
      <c r="A83" s="13">
        <v>-2.18E-2</v>
      </c>
      <c r="B83" s="13">
        <v>-3.4000000000000002E-2</v>
      </c>
      <c r="C83" s="13">
        <v>-1.96</v>
      </c>
    </row>
    <row r="84" spans="1:3" x14ac:dyDescent="0.25">
      <c r="A84" s="13">
        <v>-2.1700000000000001E-2</v>
      </c>
      <c r="B84" s="13">
        <v>-3.7999999999999999E-2</v>
      </c>
      <c r="C84" s="13">
        <v>-2</v>
      </c>
    </row>
    <row r="85" spans="1:3" x14ac:dyDescent="0.25">
      <c r="A85" s="13">
        <v>-2.1600000000000001E-2</v>
      </c>
      <c r="B85" s="13">
        <v>-3.5999999999999997E-2</v>
      </c>
      <c r="C85" s="13">
        <v>-2.04</v>
      </c>
    </row>
    <row r="86" spans="1:3" x14ac:dyDescent="0.25">
      <c r="A86" s="13">
        <v>-2.1499999999999998E-2</v>
      </c>
      <c r="B86" s="13">
        <v>-4.8000000000000001E-2</v>
      </c>
      <c r="C86" s="13">
        <v>-2.04</v>
      </c>
    </row>
    <row r="87" spans="1:3" x14ac:dyDescent="0.25">
      <c r="A87" s="13">
        <v>-2.1399999999999999E-2</v>
      </c>
      <c r="B87" s="13">
        <v>-4.8000000000000001E-2</v>
      </c>
      <c r="C87" s="13">
        <v>-2.04</v>
      </c>
    </row>
    <row r="88" spans="1:3" x14ac:dyDescent="0.25">
      <c r="A88" s="13">
        <v>-2.1299999999999999E-2</v>
      </c>
      <c r="B88" s="13">
        <v>-3.7999999999999999E-2</v>
      </c>
      <c r="C88" s="13">
        <v>-2.08</v>
      </c>
    </row>
    <row r="89" spans="1:3" x14ac:dyDescent="0.25">
      <c r="A89" s="13">
        <v>-2.12E-2</v>
      </c>
      <c r="B89" s="13">
        <v>-0.05</v>
      </c>
      <c r="C89" s="13">
        <v>-2.04</v>
      </c>
    </row>
    <row r="90" spans="1:3" x14ac:dyDescent="0.25">
      <c r="A90" s="13">
        <v>-2.1100000000000001E-2</v>
      </c>
      <c r="B90" s="13">
        <v>-4.2000000000000003E-2</v>
      </c>
      <c r="C90" s="13">
        <v>-2.08</v>
      </c>
    </row>
    <row r="91" spans="1:3" x14ac:dyDescent="0.25">
      <c r="A91" s="13">
        <v>-2.1000000000000001E-2</v>
      </c>
      <c r="B91" s="13">
        <v>-5.3999999999999999E-2</v>
      </c>
      <c r="C91" s="13">
        <v>-2.08</v>
      </c>
    </row>
    <row r="92" spans="1:3" x14ac:dyDescent="0.25">
      <c r="A92" s="13">
        <v>-2.0899999999999998E-2</v>
      </c>
      <c r="B92" s="13">
        <v>-4.2000000000000003E-2</v>
      </c>
      <c r="C92" s="13">
        <v>-2.04</v>
      </c>
    </row>
    <row r="93" spans="1:3" x14ac:dyDescent="0.25">
      <c r="A93" s="13">
        <v>-2.0799999999999999E-2</v>
      </c>
      <c r="B93" s="13">
        <v>-4.8000000000000001E-2</v>
      </c>
      <c r="C93" s="13">
        <v>-2.04</v>
      </c>
    </row>
    <row r="94" spans="1:3" x14ac:dyDescent="0.25">
      <c r="A94" s="13">
        <v>-2.07E-2</v>
      </c>
      <c r="B94" s="13">
        <v>-5.8000000000000003E-2</v>
      </c>
      <c r="C94" s="13">
        <v>-2.04</v>
      </c>
    </row>
    <row r="95" spans="1:3" x14ac:dyDescent="0.25">
      <c r="A95" s="13">
        <v>-2.06E-2</v>
      </c>
      <c r="B95" s="13">
        <v>-5.8000000000000003E-2</v>
      </c>
      <c r="C95" s="13">
        <v>-2.04</v>
      </c>
    </row>
    <row r="96" spans="1:3" x14ac:dyDescent="0.25">
      <c r="A96" s="13">
        <v>-2.0500000000000001E-2</v>
      </c>
      <c r="B96" s="13">
        <v>-6.4000000000000001E-2</v>
      </c>
      <c r="C96" s="13">
        <v>-2</v>
      </c>
    </row>
    <row r="97" spans="1:3" x14ac:dyDescent="0.25">
      <c r="A97" s="13">
        <v>-2.0400000000000001E-2</v>
      </c>
      <c r="B97" s="13">
        <v>-5.8000000000000003E-2</v>
      </c>
      <c r="C97" s="13">
        <v>-2.04</v>
      </c>
    </row>
    <row r="98" spans="1:3" x14ac:dyDescent="0.25">
      <c r="A98" s="13">
        <v>-2.0299999999999999E-2</v>
      </c>
      <c r="B98" s="13">
        <v>-6.4000000000000001E-2</v>
      </c>
      <c r="C98" s="13">
        <v>-2</v>
      </c>
    </row>
    <row r="99" spans="1:3" x14ac:dyDescent="0.25">
      <c r="A99" s="13">
        <v>-2.0199999999999999E-2</v>
      </c>
      <c r="B99" s="13">
        <v>-6.59E-2</v>
      </c>
      <c r="C99" s="13">
        <v>-1.96</v>
      </c>
    </row>
    <row r="100" spans="1:3" x14ac:dyDescent="0.25">
      <c r="A100" s="13">
        <v>-2.01E-2</v>
      </c>
      <c r="B100" s="13">
        <v>-2.5999999999999999E-2</v>
      </c>
      <c r="C100" s="13">
        <v>-2.04</v>
      </c>
    </row>
    <row r="101" spans="1:3" x14ac:dyDescent="0.25">
      <c r="A101" s="13">
        <v>-0.02</v>
      </c>
      <c r="B101" s="13">
        <v>-6.2E-2</v>
      </c>
      <c r="C101" s="13">
        <v>-2</v>
      </c>
    </row>
    <row r="102" spans="1:3" x14ac:dyDescent="0.25">
      <c r="A102" s="13">
        <v>-1.9900000000000001E-2</v>
      </c>
      <c r="B102" s="13">
        <v>-6.8000000000000005E-2</v>
      </c>
      <c r="C102" s="13">
        <v>-1.96</v>
      </c>
    </row>
    <row r="103" spans="1:3" x14ac:dyDescent="0.25">
      <c r="A103" s="13">
        <v>-1.9800000000000002E-2</v>
      </c>
      <c r="B103" s="13">
        <v>-7.5899999999999995E-2</v>
      </c>
      <c r="C103" s="13">
        <v>-1.96</v>
      </c>
    </row>
    <row r="104" spans="1:3" x14ac:dyDescent="0.25">
      <c r="A104" s="13">
        <v>-1.9699999999999999E-2</v>
      </c>
      <c r="B104" s="13">
        <v>-6.59E-2</v>
      </c>
      <c r="C104" s="13">
        <v>-1.88</v>
      </c>
    </row>
    <row r="105" spans="1:3" x14ac:dyDescent="0.25">
      <c r="A105" s="13">
        <v>-1.9599999999999999E-2</v>
      </c>
      <c r="B105" s="13">
        <v>-6.59E-2</v>
      </c>
      <c r="C105" s="13">
        <v>-1.88</v>
      </c>
    </row>
    <row r="106" spans="1:3" x14ac:dyDescent="0.25">
      <c r="A106" s="13">
        <v>-1.95E-2</v>
      </c>
      <c r="B106" s="13">
        <v>-7.1999999999999995E-2</v>
      </c>
      <c r="C106" s="13">
        <v>-1.84</v>
      </c>
    </row>
    <row r="107" spans="1:3" x14ac:dyDescent="0.25">
      <c r="A107" s="13">
        <v>-1.9400000000000001E-2</v>
      </c>
      <c r="B107" s="13">
        <v>-6.59E-2</v>
      </c>
      <c r="C107" s="13">
        <v>-1.84</v>
      </c>
    </row>
    <row r="108" spans="1:3" x14ac:dyDescent="0.25">
      <c r="A108" s="13">
        <v>-1.9300000000000001E-2</v>
      </c>
      <c r="B108" s="13">
        <v>-7.1999999999999995E-2</v>
      </c>
      <c r="C108" s="13">
        <v>-1.72</v>
      </c>
    </row>
    <row r="109" spans="1:3" x14ac:dyDescent="0.25">
      <c r="A109" s="13">
        <v>-1.9199999999999998E-2</v>
      </c>
      <c r="B109" s="13">
        <v>-6.8000000000000005E-2</v>
      </c>
      <c r="C109" s="13">
        <v>-1.72</v>
      </c>
    </row>
    <row r="110" spans="1:3" x14ac:dyDescent="0.25">
      <c r="A110" s="13">
        <v>-1.9099999999999999E-2</v>
      </c>
      <c r="B110" s="13">
        <v>-7.3999999999999996E-2</v>
      </c>
      <c r="C110" s="13">
        <v>-1.64</v>
      </c>
    </row>
    <row r="111" spans="1:3" x14ac:dyDescent="0.25">
      <c r="A111" s="13">
        <v>-1.9E-2</v>
      </c>
      <c r="B111" s="13">
        <v>-6.8000000000000005E-2</v>
      </c>
      <c r="C111" s="13">
        <v>-1.64</v>
      </c>
    </row>
    <row r="112" spans="1:3" x14ac:dyDescent="0.25">
      <c r="A112" s="13">
        <v>-1.89E-2</v>
      </c>
      <c r="B112" s="13">
        <v>-7.3999999999999996E-2</v>
      </c>
      <c r="C112" s="13">
        <v>-1.56</v>
      </c>
    </row>
    <row r="113" spans="1:3" x14ac:dyDescent="0.25">
      <c r="A113" s="13">
        <v>-1.8800000000000001E-2</v>
      </c>
      <c r="B113" s="13">
        <v>-7.3999999999999996E-2</v>
      </c>
      <c r="C113" s="13">
        <v>-1.52</v>
      </c>
    </row>
    <row r="114" spans="1:3" x14ac:dyDescent="0.25">
      <c r="A114" s="13">
        <v>-1.8700000000000001E-2</v>
      </c>
      <c r="B114" s="13">
        <v>-6.8000000000000005E-2</v>
      </c>
      <c r="C114" s="13">
        <v>-1.44</v>
      </c>
    </row>
    <row r="115" spans="1:3" x14ac:dyDescent="0.25">
      <c r="A115" s="13">
        <v>-1.8599999999999998E-2</v>
      </c>
      <c r="B115" s="13">
        <v>-7.1999999999999995E-2</v>
      </c>
      <c r="C115" s="13">
        <v>-1.44</v>
      </c>
    </row>
    <row r="116" spans="1:3" x14ac:dyDescent="0.25">
      <c r="A116" s="13">
        <v>-1.8499999999999999E-2</v>
      </c>
      <c r="B116" s="13">
        <v>-6.8000000000000005E-2</v>
      </c>
      <c r="C116" s="13">
        <v>-1.32</v>
      </c>
    </row>
    <row r="117" spans="1:3" x14ac:dyDescent="0.25">
      <c r="A117" s="13">
        <v>-1.84E-2</v>
      </c>
      <c r="B117" s="13">
        <v>-7.0000000000000007E-2</v>
      </c>
      <c r="C117" s="13">
        <v>-1.28</v>
      </c>
    </row>
    <row r="118" spans="1:3" x14ac:dyDescent="0.25">
      <c r="A118" s="13">
        <v>-1.83E-2</v>
      </c>
      <c r="B118" s="13">
        <v>-5.8000000000000003E-2</v>
      </c>
      <c r="C118" s="13">
        <v>-1.1599999999999999</v>
      </c>
    </row>
    <row r="119" spans="1:3" x14ac:dyDescent="0.25">
      <c r="A119" s="13">
        <v>-1.8200000000000001E-2</v>
      </c>
      <c r="B119" s="13">
        <v>-7.0000000000000007E-2</v>
      </c>
      <c r="C119" s="13">
        <v>-1.1200000000000001</v>
      </c>
    </row>
    <row r="120" spans="1:3" x14ac:dyDescent="0.25">
      <c r="A120" s="13">
        <v>-1.8100000000000002E-2</v>
      </c>
      <c r="B120" s="13">
        <v>-6.59E-2</v>
      </c>
      <c r="C120" s="13">
        <v>-1</v>
      </c>
    </row>
    <row r="121" spans="1:3" x14ac:dyDescent="0.25">
      <c r="A121" s="13">
        <v>-1.7999999999999999E-2</v>
      </c>
      <c r="B121" s="13">
        <v>-7.1999999999999995E-2</v>
      </c>
      <c r="C121" s="13">
        <v>-1</v>
      </c>
    </row>
    <row r="122" spans="1:3" x14ac:dyDescent="0.25">
      <c r="A122" s="13">
        <v>-1.7899999999999999E-2</v>
      </c>
      <c r="B122" s="13">
        <v>-5.8000000000000003E-2</v>
      </c>
      <c r="C122" s="13">
        <v>-0.84</v>
      </c>
    </row>
    <row r="123" spans="1:3" x14ac:dyDescent="0.25">
      <c r="A123" s="13">
        <v>-1.78E-2</v>
      </c>
      <c r="B123" s="13">
        <v>-6.59E-2</v>
      </c>
      <c r="C123" s="13">
        <v>-0.8</v>
      </c>
    </row>
    <row r="124" spans="1:3" x14ac:dyDescent="0.25">
      <c r="A124" s="13">
        <v>-1.77E-2</v>
      </c>
      <c r="B124" s="13">
        <v>-5.6000000000000001E-2</v>
      </c>
      <c r="C124" s="13">
        <v>-0.68</v>
      </c>
    </row>
    <row r="125" spans="1:3" x14ac:dyDescent="0.25">
      <c r="A125" s="13">
        <v>-1.7600000000000001E-2</v>
      </c>
      <c r="B125" s="13">
        <v>-6.59E-2</v>
      </c>
      <c r="C125" s="13">
        <v>-0.68</v>
      </c>
    </row>
    <row r="126" spans="1:3" x14ac:dyDescent="0.25">
      <c r="A126" s="13">
        <v>-1.7500000000000002E-2</v>
      </c>
      <c r="B126" s="13">
        <v>-5.8000000000000003E-2</v>
      </c>
      <c r="C126" s="13">
        <v>-0.52</v>
      </c>
    </row>
    <row r="127" spans="1:3" x14ac:dyDescent="0.25">
      <c r="A127" s="13">
        <v>-1.7399999999999999E-2</v>
      </c>
      <c r="B127" s="13">
        <v>-5.6000000000000001E-2</v>
      </c>
      <c r="C127" s="13">
        <v>-0.52</v>
      </c>
    </row>
    <row r="128" spans="1:3" x14ac:dyDescent="0.25">
      <c r="A128" s="13">
        <v>-1.7299999999999999E-2</v>
      </c>
      <c r="B128" s="13">
        <v>-0.06</v>
      </c>
      <c r="C128" s="13">
        <v>-0.4</v>
      </c>
    </row>
    <row r="129" spans="1:3" x14ac:dyDescent="0.25">
      <c r="A129" s="13">
        <v>-1.72E-2</v>
      </c>
      <c r="B129" s="13">
        <v>-6.4000000000000001E-2</v>
      </c>
      <c r="C129" s="13">
        <v>-0.36</v>
      </c>
    </row>
    <row r="130" spans="1:3" x14ac:dyDescent="0.25">
      <c r="A130" s="13">
        <v>-1.7100000000000001E-2</v>
      </c>
      <c r="B130" s="13">
        <v>-5.3999999999999999E-2</v>
      </c>
      <c r="C130" s="13">
        <v>-0.24</v>
      </c>
    </row>
    <row r="131" spans="1:3" x14ac:dyDescent="0.25">
      <c r="A131" s="13">
        <v>-1.7000000000000001E-2</v>
      </c>
      <c r="B131" s="13">
        <v>-5.3999999999999999E-2</v>
      </c>
      <c r="C131" s="13">
        <v>-0.2</v>
      </c>
    </row>
    <row r="132" spans="1:3" x14ac:dyDescent="0.25">
      <c r="A132" s="13">
        <v>-1.6899999999999998E-2</v>
      </c>
      <c r="B132" s="13">
        <v>-4.5999999999999999E-2</v>
      </c>
      <c r="C132" s="13">
        <v>-7.9899999999999999E-2</v>
      </c>
    </row>
    <row r="133" spans="1:3" x14ac:dyDescent="0.25">
      <c r="A133" s="13">
        <v>-1.6799999999999999E-2</v>
      </c>
      <c r="B133" s="13">
        <v>-4.8000000000000001E-2</v>
      </c>
      <c r="C133" s="13">
        <v>-7.9899999999999999E-2</v>
      </c>
    </row>
    <row r="134" spans="1:3" x14ac:dyDescent="0.25">
      <c r="A134" s="13">
        <v>-1.67E-2</v>
      </c>
      <c r="B134" s="13">
        <v>-4.3999999999999997E-2</v>
      </c>
      <c r="C134" s="13">
        <v>7.9899999999999999E-2</v>
      </c>
    </row>
    <row r="135" spans="1:3" x14ac:dyDescent="0.25">
      <c r="A135" s="13">
        <v>-1.66E-2</v>
      </c>
      <c r="B135" s="13">
        <v>-4.5999999999999999E-2</v>
      </c>
      <c r="C135" s="13">
        <v>7.9899999999999999E-2</v>
      </c>
    </row>
    <row r="136" spans="1:3" x14ac:dyDescent="0.25">
      <c r="A136" s="13">
        <v>-1.6500000000000001E-2</v>
      </c>
      <c r="B136" s="13">
        <v>-3.4000000000000002E-2</v>
      </c>
      <c r="C136" s="13">
        <v>0.24</v>
      </c>
    </row>
    <row r="137" spans="1:3" x14ac:dyDescent="0.25">
      <c r="A137" s="13">
        <v>-1.6400000000000001E-2</v>
      </c>
      <c r="B137" s="13">
        <v>-4.2000000000000003E-2</v>
      </c>
      <c r="C137" s="13">
        <v>0.24</v>
      </c>
    </row>
    <row r="138" spans="1:3" x14ac:dyDescent="0.25">
      <c r="A138" s="13">
        <v>-1.6299999999999999E-2</v>
      </c>
      <c r="B138" s="13">
        <v>-3.4000000000000002E-2</v>
      </c>
      <c r="C138" s="13">
        <v>0.4</v>
      </c>
    </row>
    <row r="139" spans="1:3" x14ac:dyDescent="0.25">
      <c r="A139" s="13">
        <v>-1.6199999999999999E-2</v>
      </c>
      <c r="B139" s="13">
        <v>-3.2000000000000001E-2</v>
      </c>
      <c r="C139" s="13">
        <v>0.4</v>
      </c>
    </row>
    <row r="140" spans="1:3" x14ac:dyDescent="0.25">
      <c r="A140" s="13">
        <v>-1.61E-2</v>
      </c>
      <c r="B140" s="13">
        <v>-3.7999999999999999E-2</v>
      </c>
      <c r="C140" s="13">
        <v>0.56000000000000005</v>
      </c>
    </row>
    <row r="141" spans="1:3" x14ac:dyDescent="0.25">
      <c r="A141" s="13">
        <v>-1.6E-2</v>
      </c>
      <c r="B141" s="13">
        <v>-3.4000000000000002E-2</v>
      </c>
      <c r="C141" s="13">
        <v>0.56000000000000005</v>
      </c>
    </row>
    <row r="142" spans="1:3" x14ac:dyDescent="0.25">
      <c r="A142" s="13">
        <v>-1.5900000000000001E-2</v>
      </c>
      <c r="B142" s="13">
        <v>-2.4E-2</v>
      </c>
      <c r="C142" s="13">
        <v>0.64</v>
      </c>
    </row>
    <row r="143" spans="1:3" x14ac:dyDescent="0.25">
      <c r="A143" s="13">
        <v>-1.5800000000000002E-2</v>
      </c>
      <c r="B143" s="13">
        <v>-0.02</v>
      </c>
      <c r="C143" s="13">
        <v>0.68</v>
      </c>
    </row>
    <row r="144" spans="1:3" x14ac:dyDescent="0.25">
      <c r="A144" s="13">
        <v>-1.5699999999999999E-2</v>
      </c>
      <c r="B144" s="13">
        <v>-3.2000000000000001E-2</v>
      </c>
      <c r="C144" s="13">
        <v>0.84</v>
      </c>
    </row>
    <row r="145" spans="1:3" x14ac:dyDescent="0.25">
      <c r="A145" s="13">
        <v>-1.5599999999999999E-2</v>
      </c>
      <c r="B145" s="13">
        <v>-2.1999999999999999E-2</v>
      </c>
      <c r="C145" s="13">
        <v>0.84</v>
      </c>
    </row>
    <row r="146" spans="1:3" x14ac:dyDescent="0.25">
      <c r="A146" s="13">
        <v>-1.55E-2</v>
      </c>
      <c r="B146" s="13">
        <v>-1.7999999999999999E-2</v>
      </c>
      <c r="C146" s="13">
        <v>0.96</v>
      </c>
    </row>
    <row r="147" spans="1:3" x14ac:dyDescent="0.25">
      <c r="A147" s="13">
        <v>-1.54E-2</v>
      </c>
      <c r="B147" s="13">
        <v>-2.4E-2</v>
      </c>
      <c r="C147" s="13">
        <v>1</v>
      </c>
    </row>
    <row r="148" spans="1:3" x14ac:dyDescent="0.25">
      <c r="A148" s="13">
        <v>-1.5299999999999999E-2</v>
      </c>
      <c r="B148" s="13">
        <v>-0.01</v>
      </c>
      <c r="C148" s="13">
        <v>1.08</v>
      </c>
    </row>
    <row r="149" spans="1:3" x14ac:dyDescent="0.25">
      <c r="A149" s="13">
        <v>-1.52E-2</v>
      </c>
      <c r="B149" s="13">
        <v>-0.01</v>
      </c>
      <c r="C149" s="13">
        <v>1.1200000000000001</v>
      </c>
    </row>
    <row r="150" spans="1:3" x14ac:dyDescent="0.25">
      <c r="A150" s="13">
        <v>-1.5100000000000001E-2</v>
      </c>
      <c r="B150" s="13">
        <v>-6.0000000000000001E-3</v>
      </c>
      <c r="C150" s="13">
        <v>1.28</v>
      </c>
    </row>
    <row r="151" spans="1:3" x14ac:dyDescent="0.25">
      <c r="A151" s="13">
        <v>-1.4999999999999999E-2</v>
      </c>
      <c r="B151" s="13">
        <v>-6.0000000000000001E-3</v>
      </c>
      <c r="C151" s="13">
        <v>1.24</v>
      </c>
    </row>
    <row r="152" spans="1:3" x14ac:dyDescent="0.25">
      <c r="A152" s="13">
        <v>-1.49E-2</v>
      </c>
      <c r="B152" s="13">
        <v>2E-3</v>
      </c>
      <c r="C152" s="13">
        <v>1.4</v>
      </c>
    </row>
    <row r="153" spans="1:3" x14ac:dyDescent="0.25">
      <c r="A153" s="13">
        <v>-1.4800000000000001E-2</v>
      </c>
      <c r="B153" s="13">
        <v>-0.04</v>
      </c>
      <c r="C153" s="13">
        <v>1.4</v>
      </c>
    </row>
    <row r="154" spans="1:3" x14ac:dyDescent="0.25">
      <c r="A154" s="13">
        <v>-1.47E-2</v>
      </c>
      <c r="B154" s="13">
        <v>8.0000000000000002E-3</v>
      </c>
      <c r="C154" s="13">
        <v>1.48</v>
      </c>
    </row>
    <row r="155" spans="1:3" x14ac:dyDescent="0.25">
      <c r="A155" s="13">
        <v>-1.46E-2</v>
      </c>
      <c r="B155" s="13">
        <v>6.0000000000000001E-3</v>
      </c>
      <c r="C155" s="13">
        <v>1.52</v>
      </c>
    </row>
    <row r="156" spans="1:3" x14ac:dyDescent="0.25">
      <c r="A156" s="13">
        <v>-1.4500000000000001E-2</v>
      </c>
      <c r="B156" s="13">
        <v>1.4E-2</v>
      </c>
      <c r="C156" s="13">
        <v>1.6</v>
      </c>
    </row>
    <row r="157" spans="1:3" x14ac:dyDescent="0.25">
      <c r="A157" s="13">
        <v>-1.44E-2</v>
      </c>
      <c r="B157" s="13">
        <v>1.2E-2</v>
      </c>
      <c r="C157" s="13">
        <v>1.64</v>
      </c>
    </row>
    <row r="158" spans="1:3" x14ac:dyDescent="0.25">
      <c r="A158" s="13">
        <v>-1.43E-2</v>
      </c>
      <c r="B158" s="13">
        <v>1.7999999999999999E-2</v>
      </c>
      <c r="C158" s="13">
        <v>1.72</v>
      </c>
    </row>
    <row r="159" spans="1:3" x14ac:dyDescent="0.25">
      <c r="A159" s="13">
        <v>-1.4200000000000001E-2</v>
      </c>
      <c r="B159" s="13">
        <v>1.6E-2</v>
      </c>
      <c r="C159" s="13">
        <v>1.76</v>
      </c>
    </row>
    <row r="160" spans="1:3" x14ac:dyDescent="0.25">
      <c r="A160" s="13">
        <v>-1.41E-2</v>
      </c>
      <c r="B160" s="13">
        <v>2.1999999999999999E-2</v>
      </c>
      <c r="C160" s="13">
        <v>1.84</v>
      </c>
    </row>
    <row r="161" spans="1:3" x14ac:dyDescent="0.25">
      <c r="A161" s="13">
        <v>-1.4E-2</v>
      </c>
      <c r="B161" s="13">
        <v>0.02</v>
      </c>
      <c r="C161" s="13">
        <v>1.84</v>
      </c>
    </row>
    <row r="162" spans="1:3" x14ac:dyDescent="0.25">
      <c r="A162" s="13">
        <v>-1.3899999999999999E-2</v>
      </c>
      <c r="B162" s="13">
        <v>2.8000000000000001E-2</v>
      </c>
      <c r="C162" s="13">
        <v>1.92</v>
      </c>
    </row>
    <row r="163" spans="1:3" x14ac:dyDescent="0.25">
      <c r="A163" s="13">
        <v>-1.38E-2</v>
      </c>
      <c r="B163" s="13">
        <v>2.5999999999999999E-2</v>
      </c>
      <c r="C163" s="13">
        <v>1.96</v>
      </c>
    </row>
    <row r="164" spans="1:3" x14ac:dyDescent="0.25">
      <c r="A164" s="13">
        <v>-1.37E-2</v>
      </c>
      <c r="B164" s="13">
        <v>3.2000000000000001E-2</v>
      </c>
      <c r="C164" s="13">
        <v>2.04</v>
      </c>
    </row>
    <row r="165" spans="1:3" x14ac:dyDescent="0.25">
      <c r="A165" s="13">
        <v>-1.3599999999999999E-2</v>
      </c>
      <c r="B165" s="13">
        <v>2.4E-2</v>
      </c>
      <c r="C165" s="13">
        <v>2</v>
      </c>
    </row>
    <row r="166" spans="1:3" x14ac:dyDescent="0.25">
      <c r="A166" s="13">
        <v>-1.35E-2</v>
      </c>
      <c r="B166" s="13">
        <v>0.04</v>
      </c>
      <c r="C166" s="13">
        <v>2.04</v>
      </c>
    </row>
    <row r="167" spans="1:3" x14ac:dyDescent="0.25">
      <c r="A167" s="13">
        <v>-1.34E-2</v>
      </c>
      <c r="B167" s="13">
        <v>3.7999999999999999E-2</v>
      </c>
      <c r="C167" s="13">
        <v>2.04</v>
      </c>
    </row>
    <row r="168" spans="1:3" x14ac:dyDescent="0.25">
      <c r="A168" s="13">
        <v>-1.3299999999999999E-2</v>
      </c>
      <c r="B168" s="13">
        <v>4.2000000000000003E-2</v>
      </c>
      <c r="C168" s="13">
        <v>2.12</v>
      </c>
    </row>
    <row r="169" spans="1:3" x14ac:dyDescent="0.25">
      <c r="A169" s="13">
        <v>-1.32E-2</v>
      </c>
      <c r="B169" s="13">
        <v>3.7999999999999999E-2</v>
      </c>
      <c r="C169" s="13">
        <v>2.08</v>
      </c>
    </row>
    <row r="170" spans="1:3" x14ac:dyDescent="0.25">
      <c r="A170" s="13">
        <v>-1.3100000000000001E-2</v>
      </c>
      <c r="B170" s="13">
        <v>4.5999999999999999E-2</v>
      </c>
      <c r="C170" s="13">
        <v>2.12</v>
      </c>
    </row>
    <row r="171" spans="1:3" x14ac:dyDescent="0.25">
      <c r="A171" s="13">
        <v>-1.2999999999999999E-2</v>
      </c>
      <c r="B171" s="13">
        <v>4.8000000000000001E-2</v>
      </c>
      <c r="C171" s="13">
        <v>2.16</v>
      </c>
    </row>
    <row r="172" spans="1:3" x14ac:dyDescent="0.25">
      <c r="A172" s="13">
        <v>-1.29E-2</v>
      </c>
      <c r="B172" s="13">
        <v>4.5999999999999999E-2</v>
      </c>
      <c r="C172" s="13">
        <v>2.08</v>
      </c>
    </row>
    <row r="173" spans="1:3" x14ac:dyDescent="0.25">
      <c r="A173" s="13">
        <v>-1.2800000000000001E-2</v>
      </c>
      <c r="B173" s="13">
        <v>0.05</v>
      </c>
      <c r="C173" s="13">
        <v>2.16</v>
      </c>
    </row>
    <row r="174" spans="1:3" x14ac:dyDescent="0.25">
      <c r="A174" s="13">
        <v>-1.2699999999999999E-2</v>
      </c>
      <c r="B174" s="13">
        <v>0.06</v>
      </c>
      <c r="C174" s="13">
        <v>2.08</v>
      </c>
    </row>
    <row r="175" spans="1:3" x14ac:dyDescent="0.25">
      <c r="A175" s="13">
        <v>-1.26E-2</v>
      </c>
      <c r="B175" s="13">
        <v>5.3999999999999999E-2</v>
      </c>
      <c r="C175" s="13">
        <v>2.12</v>
      </c>
    </row>
    <row r="176" spans="1:3" x14ac:dyDescent="0.25">
      <c r="A176" s="13">
        <v>-1.2500000000000001E-2</v>
      </c>
      <c r="B176" s="13">
        <v>6.4000000000000001E-2</v>
      </c>
      <c r="C176" s="13">
        <v>2.08</v>
      </c>
    </row>
    <row r="177" spans="1:3" x14ac:dyDescent="0.25">
      <c r="A177" s="13">
        <v>-1.24E-2</v>
      </c>
      <c r="B177" s="13">
        <v>5.1999999999999998E-2</v>
      </c>
      <c r="C177" s="13">
        <v>2.12</v>
      </c>
    </row>
    <row r="178" spans="1:3" x14ac:dyDescent="0.25">
      <c r="A178" s="13">
        <v>-1.23E-2</v>
      </c>
      <c r="B178" s="13">
        <v>6.2E-2</v>
      </c>
      <c r="C178" s="13">
        <v>2.08</v>
      </c>
    </row>
    <row r="179" spans="1:3" x14ac:dyDescent="0.25">
      <c r="A179" s="13">
        <v>-1.2200000000000001E-2</v>
      </c>
      <c r="B179" s="13">
        <v>6.59E-2</v>
      </c>
      <c r="C179" s="13">
        <v>2.08</v>
      </c>
    </row>
    <row r="180" spans="1:3" x14ac:dyDescent="0.25">
      <c r="A180" s="13">
        <v>-1.21E-2</v>
      </c>
      <c r="B180" s="13">
        <v>5.6000000000000001E-2</v>
      </c>
      <c r="C180" s="13">
        <v>2.08</v>
      </c>
    </row>
    <row r="181" spans="1:3" x14ac:dyDescent="0.25">
      <c r="A181" s="13">
        <v>-1.2E-2</v>
      </c>
      <c r="B181" s="13">
        <v>6.2E-2</v>
      </c>
      <c r="C181" s="13">
        <v>2.08</v>
      </c>
    </row>
    <row r="182" spans="1:3" x14ac:dyDescent="0.25">
      <c r="A182" s="13">
        <v>-1.1900000000000001E-2</v>
      </c>
      <c r="B182" s="13">
        <v>6.8000000000000005E-2</v>
      </c>
      <c r="C182" s="13">
        <v>2.04</v>
      </c>
    </row>
    <row r="183" spans="1:3" x14ac:dyDescent="0.25">
      <c r="A183" s="13">
        <v>-1.18E-2</v>
      </c>
      <c r="B183" s="13">
        <v>6.4000000000000001E-2</v>
      </c>
      <c r="C183" s="13">
        <v>2.08</v>
      </c>
    </row>
    <row r="184" spans="1:3" x14ac:dyDescent="0.25">
      <c r="A184" s="13">
        <v>-1.17E-2</v>
      </c>
      <c r="B184" s="13">
        <v>7.0000000000000007E-2</v>
      </c>
      <c r="C184" s="13">
        <v>2.04</v>
      </c>
    </row>
    <row r="185" spans="1:3" x14ac:dyDescent="0.25">
      <c r="A185" s="13">
        <v>-1.1599999999999999E-2</v>
      </c>
      <c r="B185" s="13">
        <v>6.59E-2</v>
      </c>
      <c r="C185" s="13">
        <v>2.04</v>
      </c>
    </row>
    <row r="186" spans="1:3" x14ac:dyDescent="0.25">
      <c r="A186" s="13">
        <v>-1.15E-2</v>
      </c>
      <c r="B186" s="13">
        <v>8.1900000000000001E-2</v>
      </c>
      <c r="C186" s="13">
        <v>2.04</v>
      </c>
    </row>
    <row r="187" spans="1:3" x14ac:dyDescent="0.25">
      <c r="A187" s="13">
        <v>-1.14E-2</v>
      </c>
      <c r="B187" s="13">
        <v>6.8000000000000005E-2</v>
      </c>
      <c r="C187" s="13">
        <v>2.04</v>
      </c>
    </row>
    <row r="188" spans="1:3" x14ac:dyDescent="0.25">
      <c r="A188" s="13">
        <v>-1.1299999999999999E-2</v>
      </c>
      <c r="B188" s="13">
        <v>7.1999999999999995E-2</v>
      </c>
      <c r="C188" s="13">
        <v>1.96</v>
      </c>
    </row>
    <row r="189" spans="1:3" x14ac:dyDescent="0.25">
      <c r="A189" s="13">
        <v>-1.12E-2</v>
      </c>
      <c r="B189" s="13">
        <v>7.5899999999999995E-2</v>
      </c>
      <c r="C189" s="13">
        <v>1.96</v>
      </c>
    </row>
    <row r="190" spans="1:3" x14ac:dyDescent="0.25">
      <c r="A190" s="13">
        <v>-1.11E-2</v>
      </c>
      <c r="B190" s="13">
        <v>6.8000000000000005E-2</v>
      </c>
      <c r="C190" s="13">
        <v>1.88</v>
      </c>
    </row>
    <row r="191" spans="1:3" x14ac:dyDescent="0.25">
      <c r="A191" s="13">
        <v>-1.0999999999999999E-2</v>
      </c>
      <c r="B191" s="13">
        <v>7.0000000000000007E-2</v>
      </c>
      <c r="C191" s="13">
        <v>1.88</v>
      </c>
    </row>
    <row r="192" spans="1:3" x14ac:dyDescent="0.25">
      <c r="A192" s="13">
        <v>-1.09E-2</v>
      </c>
      <c r="B192" s="13">
        <v>7.8E-2</v>
      </c>
      <c r="C192" s="13">
        <v>1.8</v>
      </c>
    </row>
    <row r="193" spans="1:3" x14ac:dyDescent="0.25">
      <c r="A193" s="13">
        <v>-1.0800000000000001E-2</v>
      </c>
      <c r="B193" s="13">
        <v>7.3999999999999996E-2</v>
      </c>
      <c r="C193" s="13">
        <v>1.76</v>
      </c>
    </row>
    <row r="194" spans="1:3" x14ac:dyDescent="0.25">
      <c r="A194" s="13">
        <v>-1.0699999999999999E-2</v>
      </c>
      <c r="B194" s="13">
        <v>6.59E-2</v>
      </c>
      <c r="C194" s="13">
        <v>1.68</v>
      </c>
    </row>
    <row r="195" spans="1:3" x14ac:dyDescent="0.25">
      <c r="A195" s="13">
        <v>-1.06E-2</v>
      </c>
      <c r="B195" s="13">
        <v>7.1999999999999995E-2</v>
      </c>
      <c r="C195" s="13">
        <v>1.72</v>
      </c>
    </row>
    <row r="196" spans="1:3" x14ac:dyDescent="0.25">
      <c r="A196" s="13">
        <v>-1.0500000000000001E-2</v>
      </c>
      <c r="B196" s="13">
        <v>7.8E-2</v>
      </c>
      <c r="C196" s="13">
        <v>1.6</v>
      </c>
    </row>
    <row r="197" spans="1:3" x14ac:dyDescent="0.25">
      <c r="A197" s="13">
        <v>-1.04E-2</v>
      </c>
      <c r="B197" s="13">
        <v>7.0000000000000007E-2</v>
      </c>
      <c r="C197" s="13">
        <v>1.6</v>
      </c>
    </row>
    <row r="198" spans="1:3" x14ac:dyDescent="0.25">
      <c r="A198" s="13">
        <v>-1.03E-2</v>
      </c>
      <c r="B198" s="13">
        <v>8.7900000000000006E-2</v>
      </c>
      <c r="C198" s="13">
        <v>1.48</v>
      </c>
    </row>
    <row r="199" spans="1:3" x14ac:dyDescent="0.25">
      <c r="A199" s="13">
        <v>-1.0200000000000001E-2</v>
      </c>
      <c r="B199" s="13">
        <v>7.3999999999999996E-2</v>
      </c>
      <c r="C199" s="13">
        <v>1.48</v>
      </c>
    </row>
    <row r="200" spans="1:3" x14ac:dyDescent="0.25">
      <c r="A200" s="13">
        <v>-1.01E-2</v>
      </c>
      <c r="B200" s="13">
        <v>6.8000000000000005E-2</v>
      </c>
      <c r="C200" s="13">
        <v>1.36</v>
      </c>
    </row>
    <row r="201" spans="1:3" x14ac:dyDescent="0.25">
      <c r="A201" s="13">
        <v>-0.01</v>
      </c>
      <c r="B201" s="13">
        <v>7.3999999999999996E-2</v>
      </c>
      <c r="C201" s="13">
        <v>1.32</v>
      </c>
    </row>
    <row r="202" spans="1:3" x14ac:dyDescent="0.25">
      <c r="A202" s="13">
        <v>-9.9000000000000008E-3</v>
      </c>
      <c r="B202" s="13">
        <v>7.0000000000000007E-2</v>
      </c>
      <c r="C202" s="13">
        <v>1.2</v>
      </c>
    </row>
    <row r="203" spans="1:3" x14ac:dyDescent="0.25">
      <c r="A203" s="13">
        <v>-9.7999999999999997E-3</v>
      </c>
      <c r="B203" s="13">
        <v>6.59E-2</v>
      </c>
      <c r="C203" s="13">
        <v>1.1599999999999999</v>
      </c>
    </row>
    <row r="204" spans="1:3" x14ac:dyDescent="0.25">
      <c r="A204" s="13">
        <v>-9.7000000000000003E-3</v>
      </c>
      <c r="B204" s="13">
        <v>7.5899999999999995E-2</v>
      </c>
      <c r="C204" s="13">
        <v>1.04</v>
      </c>
    </row>
    <row r="205" spans="1:3" x14ac:dyDescent="0.25">
      <c r="A205" s="13">
        <v>-9.5999999999999992E-3</v>
      </c>
      <c r="B205" s="13">
        <v>7.5899999999999995E-2</v>
      </c>
      <c r="C205" s="13">
        <v>1.04</v>
      </c>
    </row>
    <row r="206" spans="1:3" x14ac:dyDescent="0.25">
      <c r="A206" s="13">
        <v>-9.4999999999999998E-3</v>
      </c>
      <c r="B206" s="13">
        <v>6.59E-2</v>
      </c>
      <c r="C206" s="13">
        <v>0.88</v>
      </c>
    </row>
    <row r="207" spans="1:3" x14ac:dyDescent="0.25">
      <c r="A207" s="13">
        <v>-9.4000000000000004E-3</v>
      </c>
      <c r="B207" s="13">
        <v>6.8000000000000005E-2</v>
      </c>
      <c r="C207" s="13">
        <v>0.84</v>
      </c>
    </row>
    <row r="208" spans="1:3" x14ac:dyDescent="0.25">
      <c r="A208" s="13">
        <v>-9.2999999999999992E-3</v>
      </c>
      <c r="B208" s="13">
        <v>0.06</v>
      </c>
      <c r="C208" s="13">
        <v>0.72</v>
      </c>
    </row>
    <row r="209" spans="1:3" x14ac:dyDescent="0.25">
      <c r="A209" s="13">
        <v>-9.1999999999999998E-3</v>
      </c>
      <c r="B209" s="13">
        <v>6.4000000000000001E-2</v>
      </c>
      <c r="C209" s="13">
        <v>0.72</v>
      </c>
    </row>
    <row r="210" spans="1:3" x14ac:dyDescent="0.25">
      <c r="A210" s="13">
        <v>-9.1000000000000004E-3</v>
      </c>
      <c r="B210" s="13">
        <v>5.8000000000000003E-2</v>
      </c>
      <c r="C210" s="13">
        <v>0.56000000000000005</v>
      </c>
    </row>
    <row r="211" spans="1:3" x14ac:dyDescent="0.25">
      <c r="A211" s="13">
        <v>-8.9999999999999993E-3</v>
      </c>
      <c r="B211" s="13">
        <v>6.4000000000000001E-2</v>
      </c>
      <c r="C211" s="13">
        <v>0.56000000000000005</v>
      </c>
    </row>
    <row r="212" spans="1:3" x14ac:dyDescent="0.25">
      <c r="A212" s="13">
        <v>-8.8999999999999999E-3</v>
      </c>
      <c r="B212" s="13">
        <v>5.6000000000000001E-2</v>
      </c>
      <c r="C212" s="13">
        <v>0.4</v>
      </c>
    </row>
    <row r="213" spans="1:3" x14ac:dyDescent="0.25">
      <c r="A213" s="13">
        <v>-8.8000000000000005E-3</v>
      </c>
      <c r="B213" s="13">
        <v>6.4000000000000001E-2</v>
      </c>
      <c r="C213" s="13">
        <v>0.4</v>
      </c>
    </row>
    <row r="214" spans="1:3" x14ac:dyDescent="0.25">
      <c r="A214" s="13">
        <v>-8.6999999999999994E-3</v>
      </c>
      <c r="B214" s="13">
        <v>5.6000000000000001E-2</v>
      </c>
      <c r="C214" s="13">
        <v>0.24</v>
      </c>
    </row>
    <row r="215" spans="1:3" x14ac:dyDescent="0.25">
      <c r="A215" s="13">
        <v>-8.6E-3</v>
      </c>
      <c r="B215" s="13">
        <v>5.8000000000000003E-2</v>
      </c>
      <c r="C215" s="13">
        <v>0.24</v>
      </c>
    </row>
    <row r="216" spans="1:3" x14ac:dyDescent="0.25">
      <c r="A216" s="13">
        <v>-8.5000000000000006E-3</v>
      </c>
      <c r="B216" s="13">
        <v>4.8000000000000001E-2</v>
      </c>
      <c r="C216" s="13">
        <v>7.9899999999999999E-2</v>
      </c>
    </row>
    <row r="217" spans="1:3" x14ac:dyDescent="0.25">
      <c r="A217" s="13">
        <v>-8.3999999999999995E-3</v>
      </c>
      <c r="B217" s="13">
        <v>4.3999999999999997E-2</v>
      </c>
      <c r="C217" s="13">
        <v>7.9899999999999999E-2</v>
      </c>
    </row>
    <row r="218" spans="1:3" x14ac:dyDescent="0.25">
      <c r="A218" s="13">
        <v>-8.3000000000000001E-3</v>
      </c>
      <c r="B218" s="13">
        <v>5.3999999999999999E-2</v>
      </c>
      <c r="C218" s="13">
        <v>-7.9899999999999999E-2</v>
      </c>
    </row>
    <row r="219" spans="1:3" x14ac:dyDescent="0.25">
      <c r="A219" s="13">
        <v>-8.2000000000000007E-3</v>
      </c>
      <c r="B219" s="13">
        <v>0.05</v>
      </c>
      <c r="C219" s="13">
        <v>-7.9899999999999999E-2</v>
      </c>
    </row>
    <row r="220" spans="1:3" x14ac:dyDescent="0.25">
      <c r="A220" s="13">
        <v>-8.0999999999999996E-3</v>
      </c>
      <c r="B220" s="13">
        <v>4.2000000000000003E-2</v>
      </c>
      <c r="C220" s="13">
        <v>-0.2</v>
      </c>
    </row>
    <row r="221" spans="1:3" x14ac:dyDescent="0.25">
      <c r="A221" s="13">
        <v>-8.0000000000000002E-3</v>
      </c>
      <c r="B221" s="13">
        <v>4.8000000000000001E-2</v>
      </c>
      <c r="C221" s="13">
        <v>-0.24</v>
      </c>
    </row>
    <row r="222" spans="1:3" x14ac:dyDescent="0.25">
      <c r="A222" s="13">
        <v>-7.9000000000000008E-3</v>
      </c>
      <c r="B222" s="13">
        <v>3.7999999999999999E-2</v>
      </c>
      <c r="C222" s="13">
        <v>-0.36</v>
      </c>
    </row>
    <row r="223" spans="1:3" x14ac:dyDescent="0.25">
      <c r="A223" s="13">
        <v>-7.7999999999999996E-3</v>
      </c>
      <c r="B223" s="13">
        <v>3.7999999999999999E-2</v>
      </c>
      <c r="C223" s="13">
        <v>-0.36</v>
      </c>
    </row>
    <row r="224" spans="1:3" x14ac:dyDescent="0.25">
      <c r="A224" s="13">
        <v>-7.7000000000000002E-3</v>
      </c>
      <c r="B224" s="13">
        <v>3.2000000000000001E-2</v>
      </c>
      <c r="C224" s="13">
        <v>-0.52</v>
      </c>
    </row>
    <row r="225" spans="1:3" x14ac:dyDescent="0.25">
      <c r="A225" s="13">
        <v>-7.6E-3</v>
      </c>
      <c r="B225" s="13">
        <v>3.2000000000000001E-2</v>
      </c>
      <c r="C225" s="13">
        <v>-0.52</v>
      </c>
    </row>
    <row r="226" spans="1:3" x14ac:dyDescent="0.25">
      <c r="A226" s="13">
        <v>-7.4999999999999997E-3</v>
      </c>
      <c r="B226" s="13">
        <v>2.1999999999999999E-2</v>
      </c>
      <c r="C226" s="13">
        <v>-0.64</v>
      </c>
    </row>
    <row r="227" spans="1:3" x14ac:dyDescent="0.25">
      <c r="A227" s="13">
        <v>-7.4000000000000003E-3</v>
      </c>
      <c r="B227" s="13">
        <v>0.03</v>
      </c>
      <c r="C227" s="13">
        <v>-0.68</v>
      </c>
    </row>
    <row r="228" spans="1:3" x14ac:dyDescent="0.25">
      <c r="A228" s="13">
        <v>-7.3000000000000001E-3</v>
      </c>
      <c r="B228" s="13">
        <v>2.1999999999999999E-2</v>
      </c>
      <c r="C228" s="13">
        <v>-0.8</v>
      </c>
    </row>
    <row r="229" spans="1:3" x14ac:dyDescent="0.25">
      <c r="A229" s="13">
        <v>-7.1999999999999998E-3</v>
      </c>
      <c r="B229" s="13">
        <v>2.4E-2</v>
      </c>
      <c r="C229" s="13">
        <v>-0.8</v>
      </c>
    </row>
    <row r="230" spans="1:3" x14ac:dyDescent="0.25">
      <c r="A230" s="13">
        <v>-7.1000000000000004E-3</v>
      </c>
      <c r="B230" s="13">
        <v>1.6E-2</v>
      </c>
      <c r="C230" s="13">
        <v>-0.92</v>
      </c>
    </row>
    <row r="231" spans="1:3" x14ac:dyDescent="0.25">
      <c r="A231" s="13">
        <v>-7.0000000000000001E-3</v>
      </c>
      <c r="B231" s="13">
        <v>1.7999999999999999E-2</v>
      </c>
      <c r="C231" s="13">
        <v>-0.96</v>
      </c>
    </row>
    <row r="232" spans="1:3" x14ac:dyDescent="0.25">
      <c r="A232" s="13">
        <v>-6.8999999999999999E-3</v>
      </c>
      <c r="B232" s="13">
        <v>0.01</v>
      </c>
      <c r="C232" s="13">
        <v>-1.08</v>
      </c>
    </row>
    <row r="233" spans="1:3" x14ac:dyDescent="0.25">
      <c r="A233" s="13">
        <v>-6.7999999999999996E-3</v>
      </c>
      <c r="B233" s="13">
        <v>1.6E-2</v>
      </c>
      <c r="C233" s="13">
        <v>-1.08</v>
      </c>
    </row>
    <row r="234" spans="1:3" x14ac:dyDescent="0.25">
      <c r="A234" s="13">
        <v>-6.7000000000000002E-3</v>
      </c>
      <c r="B234" s="13">
        <v>8.0000000000000002E-3</v>
      </c>
      <c r="C234" s="13">
        <v>-1.24</v>
      </c>
    </row>
    <row r="235" spans="1:3" x14ac:dyDescent="0.25">
      <c r="A235" s="13">
        <v>-6.6E-3</v>
      </c>
      <c r="B235" s="13">
        <v>8.0000000000000002E-3</v>
      </c>
      <c r="C235" s="13">
        <v>-1.24</v>
      </c>
    </row>
    <row r="236" spans="1:3" x14ac:dyDescent="0.25">
      <c r="A236" s="13">
        <v>-6.4999999999999997E-3</v>
      </c>
      <c r="B236" s="13">
        <v>-2E-3</v>
      </c>
      <c r="C236" s="13">
        <v>-1.36</v>
      </c>
    </row>
    <row r="237" spans="1:3" x14ac:dyDescent="0.25">
      <c r="A237" s="13">
        <v>-6.4000000000000003E-3</v>
      </c>
      <c r="B237" s="13">
        <v>2E-3</v>
      </c>
      <c r="C237" s="13">
        <v>-1.36</v>
      </c>
    </row>
    <row r="238" spans="1:3" x14ac:dyDescent="0.25">
      <c r="A238" s="13">
        <v>-6.3E-3</v>
      </c>
      <c r="B238" s="13">
        <v>-4.0000000000000001E-3</v>
      </c>
      <c r="C238" s="13">
        <v>-1.44</v>
      </c>
    </row>
    <row r="239" spans="1:3" x14ac:dyDescent="0.25">
      <c r="A239" s="13">
        <v>-6.1999999999999998E-3</v>
      </c>
      <c r="B239" s="13">
        <v>-6.0000000000000001E-3</v>
      </c>
      <c r="C239" s="13">
        <v>-1.48</v>
      </c>
    </row>
    <row r="240" spans="1:3" x14ac:dyDescent="0.25">
      <c r="A240" s="13">
        <v>-6.1000000000000004E-3</v>
      </c>
      <c r="B240" s="13">
        <v>-0.01</v>
      </c>
      <c r="C240" s="13">
        <v>-1.6</v>
      </c>
    </row>
    <row r="241" spans="1:3" x14ac:dyDescent="0.25">
      <c r="A241" s="13">
        <v>-6.0000000000000001E-3</v>
      </c>
      <c r="B241" s="13">
        <v>-0.01</v>
      </c>
      <c r="C241" s="13">
        <v>-1.6</v>
      </c>
    </row>
    <row r="242" spans="1:3" x14ac:dyDescent="0.25">
      <c r="A242" s="13">
        <v>-5.8999999999999999E-3</v>
      </c>
      <c r="B242" s="13">
        <v>-1.7999999999999999E-2</v>
      </c>
      <c r="C242" s="13">
        <v>-1.72</v>
      </c>
    </row>
    <row r="243" spans="1:3" x14ac:dyDescent="0.25">
      <c r="A243" s="13">
        <v>-5.7999999999999996E-3</v>
      </c>
      <c r="B243" s="13">
        <v>-1.6E-2</v>
      </c>
      <c r="C243" s="13">
        <v>-1.72</v>
      </c>
    </row>
    <row r="244" spans="1:3" x14ac:dyDescent="0.25">
      <c r="A244" s="13">
        <v>-5.7000000000000002E-3</v>
      </c>
      <c r="B244" s="13">
        <v>-2.1999999999999999E-2</v>
      </c>
      <c r="C244" s="13">
        <v>-1.8</v>
      </c>
    </row>
    <row r="245" spans="1:3" x14ac:dyDescent="0.25">
      <c r="A245" s="13">
        <v>-5.5999999999999999E-3</v>
      </c>
      <c r="B245" s="13">
        <v>-1.7999999999999999E-2</v>
      </c>
      <c r="C245" s="13">
        <v>-1.8</v>
      </c>
    </row>
    <row r="246" spans="1:3" x14ac:dyDescent="0.25">
      <c r="A246" s="13">
        <v>-5.4999999999999997E-3</v>
      </c>
      <c r="B246" s="13">
        <v>-2.5999999999999999E-2</v>
      </c>
      <c r="C246" s="13">
        <v>-1.88</v>
      </c>
    </row>
    <row r="247" spans="1:3" x14ac:dyDescent="0.25">
      <c r="A247" s="13">
        <v>-5.4000000000000003E-3</v>
      </c>
      <c r="B247" s="13">
        <v>-0.01</v>
      </c>
      <c r="C247" s="13">
        <v>-1.88</v>
      </c>
    </row>
    <row r="248" spans="1:3" x14ac:dyDescent="0.25">
      <c r="A248" s="13">
        <v>-5.3E-3</v>
      </c>
      <c r="B248" s="13">
        <v>-3.2000000000000001E-2</v>
      </c>
      <c r="C248" s="13">
        <v>-1.96</v>
      </c>
    </row>
    <row r="249" spans="1:3" x14ac:dyDescent="0.25">
      <c r="A249" s="13">
        <v>-5.1999999999999998E-3</v>
      </c>
      <c r="B249" s="13">
        <v>-2.8000000000000001E-2</v>
      </c>
      <c r="C249" s="13">
        <v>-1.96</v>
      </c>
    </row>
    <row r="250" spans="1:3" x14ac:dyDescent="0.25">
      <c r="A250" s="13">
        <v>-5.1000000000000004E-3</v>
      </c>
      <c r="B250" s="13">
        <v>-3.7999999999999999E-2</v>
      </c>
      <c r="C250" s="13">
        <v>-2</v>
      </c>
    </row>
    <row r="251" spans="1:3" x14ac:dyDescent="0.25">
      <c r="A251" s="13">
        <v>-5.0000000000000001E-3</v>
      </c>
      <c r="B251" s="13">
        <v>-3.5999999999999997E-2</v>
      </c>
      <c r="C251" s="13">
        <v>-2</v>
      </c>
    </row>
    <row r="252" spans="1:3" x14ac:dyDescent="0.25">
      <c r="A252" s="13">
        <v>-4.8999999999999998E-3</v>
      </c>
      <c r="B252" s="13">
        <v>-4.2000000000000003E-2</v>
      </c>
      <c r="C252" s="13">
        <v>-2.04</v>
      </c>
    </row>
    <row r="253" spans="1:3" x14ac:dyDescent="0.25">
      <c r="A253" s="13">
        <v>-4.7999999999999996E-3</v>
      </c>
      <c r="B253" s="13">
        <v>-3.5999999999999997E-2</v>
      </c>
      <c r="C253" s="13">
        <v>-2</v>
      </c>
    </row>
    <row r="254" spans="1:3" x14ac:dyDescent="0.25">
      <c r="A254" s="13">
        <v>-4.7000000000000002E-3</v>
      </c>
      <c r="B254" s="13">
        <v>-0.05</v>
      </c>
      <c r="C254" s="13">
        <v>-2.08</v>
      </c>
    </row>
    <row r="255" spans="1:3" x14ac:dyDescent="0.25">
      <c r="A255" s="13">
        <v>-4.5999999999999999E-3</v>
      </c>
      <c r="B255" s="13">
        <v>-4.3999999999999997E-2</v>
      </c>
      <c r="C255" s="13">
        <v>-2.04</v>
      </c>
    </row>
    <row r="256" spans="1:3" x14ac:dyDescent="0.25">
      <c r="A256" s="13">
        <v>-4.4999999999999997E-3</v>
      </c>
      <c r="B256" s="13">
        <v>-5.3999999999999999E-2</v>
      </c>
      <c r="C256" s="13">
        <v>-2.08</v>
      </c>
    </row>
    <row r="257" spans="1:3" x14ac:dyDescent="0.25">
      <c r="A257" s="13">
        <v>-4.4000000000000003E-3</v>
      </c>
      <c r="B257" s="13">
        <v>-4.5999999999999999E-2</v>
      </c>
      <c r="C257" s="13">
        <v>-2</v>
      </c>
    </row>
    <row r="258" spans="1:3" x14ac:dyDescent="0.25">
      <c r="A258" s="13">
        <v>-4.3E-3</v>
      </c>
      <c r="B258" s="13">
        <v>-5.6000000000000001E-2</v>
      </c>
      <c r="C258" s="13">
        <v>-2.08</v>
      </c>
    </row>
    <row r="259" spans="1:3" x14ac:dyDescent="0.25">
      <c r="A259" s="13">
        <v>-4.1999999999999997E-3</v>
      </c>
      <c r="B259" s="13">
        <v>-5.1999999999999998E-2</v>
      </c>
      <c r="C259" s="13">
        <v>-2.04</v>
      </c>
    </row>
    <row r="260" spans="1:3" x14ac:dyDescent="0.25">
      <c r="A260" s="13">
        <v>-4.1000000000000003E-3</v>
      </c>
      <c r="B260" s="13">
        <v>-5.8000000000000003E-2</v>
      </c>
      <c r="C260" s="13">
        <v>-2.08</v>
      </c>
    </row>
    <row r="261" spans="1:3" x14ac:dyDescent="0.25">
      <c r="A261" s="13">
        <v>-4.0000000000000001E-3</v>
      </c>
      <c r="B261" s="13">
        <v>-5.6000000000000001E-2</v>
      </c>
      <c r="C261" s="13">
        <v>-2.04</v>
      </c>
    </row>
    <row r="262" spans="1:3" x14ac:dyDescent="0.25">
      <c r="A262" s="13">
        <v>-3.8999999999999998E-3</v>
      </c>
      <c r="B262" s="13">
        <v>-0.06</v>
      </c>
      <c r="C262" s="13">
        <v>-2</v>
      </c>
    </row>
    <row r="263" spans="1:3" x14ac:dyDescent="0.25">
      <c r="A263" s="13">
        <v>-3.8E-3</v>
      </c>
      <c r="B263" s="13">
        <v>-5.6000000000000001E-2</v>
      </c>
      <c r="C263" s="13">
        <v>-2</v>
      </c>
    </row>
    <row r="264" spans="1:3" x14ac:dyDescent="0.25">
      <c r="A264" s="13">
        <v>-3.7000000000000002E-3</v>
      </c>
      <c r="B264" s="13">
        <v>-6.4000000000000001E-2</v>
      </c>
      <c r="C264" s="13">
        <v>-2.04</v>
      </c>
    </row>
    <row r="265" spans="1:3" x14ac:dyDescent="0.25">
      <c r="A265" s="13">
        <v>-3.5999999999999999E-3</v>
      </c>
      <c r="B265" s="13">
        <v>-5.8000000000000003E-2</v>
      </c>
      <c r="C265" s="13">
        <v>-2</v>
      </c>
    </row>
    <row r="266" spans="1:3" x14ac:dyDescent="0.25">
      <c r="A266" s="13">
        <v>-3.5000000000000001E-3</v>
      </c>
      <c r="B266" s="13">
        <v>-6.59E-2</v>
      </c>
      <c r="C266" s="13">
        <v>-1.96</v>
      </c>
    </row>
    <row r="267" spans="1:3" x14ac:dyDescent="0.25">
      <c r="A267" s="13">
        <v>-3.3999999999999998E-3</v>
      </c>
      <c r="B267" s="13">
        <v>-6.59E-2</v>
      </c>
      <c r="C267" s="13">
        <v>-1.96</v>
      </c>
    </row>
    <row r="268" spans="1:3" x14ac:dyDescent="0.25">
      <c r="A268" s="13">
        <v>-3.3E-3</v>
      </c>
      <c r="B268" s="13">
        <v>-6.2E-2</v>
      </c>
      <c r="C268" s="13">
        <v>-2</v>
      </c>
    </row>
    <row r="269" spans="1:3" x14ac:dyDescent="0.25">
      <c r="A269" s="13">
        <v>-3.2000000000000002E-3</v>
      </c>
      <c r="B269" s="13">
        <v>-6.59E-2</v>
      </c>
      <c r="C269" s="13">
        <v>-1.96</v>
      </c>
    </row>
    <row r="270" spans="1:3" x14ac:dyDescent="0.25">
      <c r="A270" s="13">
        <v>-3.0999999999999999E-3</v>
      </c>
      <c r="B270" s="13">
        <v>-7.0000000000000007E-2</v>
      </c>
      <c r="C270" s="13">
        <v>-1.96</v>
      </c>
    </row>
    <row r="271" spans="1:3" x14ac:dyDescent="0.25">
      <c r="A271" s="13">
        <v>-3.0000000000000001E-3</v>
      </c>
      <c r="B271" s="13">
        <v>-6.4000000000000001E-2</v>
      </c>
      <c r="C271" s="13">
        <v>-1.92</v>
      </c>
    </row>
    <row r="272" spans="1:3" x14ac:dyDescent="0.25">
      <c r="A272" s="13">
        <v>-2.8999999999999998E-3</v>
      </c>
      <c r="B272" s="13">
        <v>-7.3999999999999996E-2</v>
      </c>
      <c r="C272" s="13">
        <v>-1.88</v>
      </c>
    </row>
    <row r="273" spans="1:3" x14ac:dyDescent="0.25">
      <c r="A273" s="13">
        <v>-2.8E-3</v>
      </c>
      <c r="B273" s="13">
        <v>-6.59E-2</v>
      </c>
      <c r="C273" s="13">
        <v>-1.88</v>
      </c>
    </row>
    <row r="274" spans="1:3" x14ac:dyDescent="0.25">
      <c r="A274" s="13">
        <v>-2.7000000000000001E-3</v>
      </c>
      <c r="B274" s="13">
        <v>-7.1999999999999995E-2</v>
      </c>
      <c r="C274" s="13">
        <v>-1.76</v>
      </c>
    </row>
    <row r="275" spans="1:3" x14ac:dyDescent="0.25">
      <c r="A275" s="13">
        <v>-2.5999999999999999E-3</v>
      </c>
      <c r="B275" s="13">
        <v>-6.8000000000000005E-2</v>
      </c>
      <c r="C275" s="13">
        <v>-1.76</v>
      </c>
    </row>
    <row r="276" spans="1:3" x14ac:dyDescent="0.25">
      <c r="A276" s="13">
        <v>-2.5000000000000001E-3</v>
      </c>
      <c r="B276" s="13">
        <v>-8.1900000000000001E-2</v>
      </c>
      <c r="C276" s="13">
        <v>-1.68</v>
      </c>
    </row>
    <row r="277" spans="1:3" x14ac:dyDescent="0.25">
      <c r="A277" s="13">
        <v>-2.3999999999999998E-3</v>
      </c>
      <c r="B277" s="13">
        <v>-7.1999999999999995E-2</v>
      </c>
      <c r="C277" s="13">
        <v>-1.68</v>
      </c>
    </row>
    <row r="278" spans="1:3" x14ac:dyDescent="0.25">
      <c r="A278" s="13">
        <v>-2.3E-3</v>
      </c>
      <c r="B278" s="13">
        <v>-6.59E-2</v>
      </c>
      <c r="C278" s="13">
        <v>-1.6</v>
      </c>
    </row>
    <row r="279" spans="1:3" x14ac:dyDescent="0.25">
      <c r="A279" s="13">
        <v>-2.2000000000000001E-3</v>
      </c>
      <c r="B279" s="13">
        <v>-6.8000000000000005E-2</v>
      </c>
      <c r="C279" s="13">
        <v>-1.6</v>
      </c>
    </row>
    <row r="280" spans="1:3" x14ac:dyDescent="0.25">
      <c r="A280" s="13">
        <v>-2.0999999999999999E-3</v>
      </c>
      <c r="B280" s="13">
        <v>-7.5899999999999995E-2</v>
      </c>
      <c r="C280" s="13">
        <v>-1.48</v>
      </c>
    </row>
    <row r="281" spans="1:3" x14ac:dyDescent="0.25">
      <c r="A281" s="13">
        <v>-2E-3</v>
      </c>
      <c r="B281" s="13">
        <v>-7.3999999999999996E-2</v>
      </c>
      <c r="C281" s="13">
        <v>-1.48</v>
      </c>
    </row>
    <row r="282" spans="1:3" x14ac:dyDescent="0.25">
      <c r="A282" s="13">
        <v>-1.9E-3</v>
      </c>
      <c r="B282" s="13">
        <v>-7.0000000000000007E-2</v>
      </c>
      <c r="C282" s="13">
        <v>-1.36</v>
      </c>
    </row>
    <row r="283" spans="1:3" x14ac:dyDescent="0.25">
      <c r="A283" s="13">
        <v>-1.8E-3</v>
      </c>
      <c r="B283" s="13">
        <v>-6.8000000000000005E-2</v>
      </c>
      <c r="C283" s="13">
        <v>-1.4</v>
      </c>
    </row>
    <row r="284" spans="1:3" x14ac:dyDescent="0.25">
      <c r="A284" s="13">
        <v>-1.6999999999999999E-3</v>
      </c>
      <c r="B284" s="13">
        <v>-7.1999999999999995E-2</v>
      </c>
      <c r="C284" s="13">
        <v>-1.2</v>
      </c>
    </row>
    <row r="285" spans="1:3" x14ac:dyDescent="0.25">
      <c r="A285" s="13">
        <v>-1.6000000000000001E-3</v>
      </c>
      <c r="B285" s="13">
        <v>-6.59E-2</v>
      </c>
      <c r="C285" s="13">
        <v>-1.2</v>
      </c>
    </row>
    <row r="286" spans="1:3" x14ac:dyDescent="0.25">
      <c r="A286" s="13">
        <v>-1.5E-3</v>
      </c>
      <c r="B286" s="13">
        <v>-7.5899999999999995E-2</v>
      </c>
      <c r="C286" s="13">
        <v>-1.08</v>
      </c>
    </row>
    <row r="287" spans="1:3" x14ac:dyDescent="0.25">
      <c r="A287" s="13">
        <v>-1.4E-3</v>
      </c>
      <c r="B287" s="13">
        <v>-7.9899999999999999E-2</v>
      </c>
      <c r="C287" s="13">
        <v>-1.04</v>
      </c>
    </row>
    <row r="288" spans="1:3" x14ac:dyDescent="0.25">
      <c r="A288" s="13">
        <v>-1.2999999999999999E-3</v>
      </c>
      <c r="B288" s="13">
        <v>-6.2E-2</v>
      </c>
      <c r="C288" s="13">
        <v>-0.92</v>
      </c>
    </row>
    <row r="289" spans="1:3" x14ac:dyDescent="0.25">
      <c r="A289" s="13">
        <v>-1.1999999999999999E-3</v>
      </c>
      <c r="B289" s="13">
        <v>-6.59E-2</v>
      </c>
      <c r="C289" s="13">
        <v>-0.88</v>
      </c>
    </row>
    <row r="290" spans="1:3" x14ac:dyDescent="0.25">
      <c r="A290" s="13">
        <v>-1.1000000000000001E-3</v>
      </c>
      <c r="B290" s="13">
        <v>-6.2E-2</v>
      </c>
      <c r="C290" s="13">
        <v>-0.72</v>
      </c>
    </row>
    <row r="291" spans="1:3" x14ac:dyDescent="0.25">
      <c r="A291" s="13">
        <v>-1E-3</v>
      </c>
      <c r="B291" s="13">
        <v>-6.59E-2</v>
      </c>
      <c r="C291" s="13">
        <v>-0.72</v>
      </c>
    </row>
    <row r="292" spans="1:3" x14ac:dyDescent="0.25">
      <c r="A292" s="13">
        <v>-8.9999999999999998E-4</v>
      </c>
      <c r="B292" s="13">
        <v>-5.8000000000000003E-2</v>
      </c>
      <c r="C292" s="13">
        <v>-0.6</v>
      </c>
    </row>
    <row r="293" spans="1:3" x14ac:dyDescent="0.25">
      <c r="A293" s="13">
        <v>-8.0000000000000004E-4</v>
      </c>
      <c r="B293" s="13">
        <v>-5.6000000000000001E-2</v>
      </c>
      <c r="C293" s="13">
        <v>-0.6</v>
      </c>
    </row>
    <row r="294" spans="1:3" x14ac:dyDescent="0.25">
      <c r="A294" s="13">
        <v>-6.9999999999999999E-4</v>
      </c>
      <c r="B294" s="13">
        <v>-6.2E-2</v>
      </c>
      <c r="C294" s="13">
        <v>-0.48</v>
      </c>
    </row>
    <row r="295" spans="1:3" x14ac:dyDescent="0.25">
      <c r="A295" s="13">
        <v>-5.9999999999999995E-4</v>
      </c>
      <c r="B295" s="13">
        <v>-5.8000000000000003E-2</v>
      </c>
      <c r="C295" s="13">
        <v>-0.44</v>
      </c>
    </row>
    <row r="296" spans="1:3" x14ac:dyDescent="0.25">
      <c r="A296" s="13">
        <v>-5.0000000000000001E-4</v>
      </c>
      <c r="B296" s="13">
        <v>-4.2000000000000003E-2</v>
      </c>
      <c r="C296" s="13">
        <v>-0.28000000000000003</v>
      </c>
    </row>
    <row r="297" spans="1:3" x14ac:dyDescent="0.25">
      <c r="A297" s="13">
        <v>-4.0000000000000002E-4</v>
      </c>
      <c r="B297" s="13">
        <v>-5.6000000000000001E-2</v>
      </c>
      <c r="C297" s="13">
        <v>-0.28000000000000003</v>
      </c>
    </row>
    <row r="298" spans="1:3" x14ac:dyDescent="0.25">
      <c r="A298" s="13">
        <v>-2.9999999999999997E-4</v>
      </c>
      <c r="B298" s="13">
        <v>-4.8000000000000001E-2</v>
      </c>
      <c r="C298" s="13">
        <v>-0.12</v>
      </c>
    </row>
    <row r="299" spans="1:3" x14ac:dyDescent="0.25">
      <c r="A299" s="13">
        <v>-2.0000000000000001E-4</v>
      </c>
      <c r="B299" s="13">
        <v>-5.3999999999999999E-2</v>
      </c>
      <c r="C299" s="13">
        <v>-0.12</v>
      </c>
    </row>
    <row r="300" spans="1:3" x14ac:dyDescent="0.25">
      <c r="A300" s="13">
        <v>-1E-4</v>
      </c>
      <c r="B300" s="13">
        <v>-4.3999999999999997E-2</v>
      </c>
      <c r="C300" s="13">
        <v>-0.04</v>
      </c>
    </row>
    <row r="301" spans="1:3" x14ac:dyDescent="0.25">
      <c r="A301" s="13">
        <v>1.96043E-11</v>
      </c>
      <c r="B301" s="13">
        <v>-0.04</v>
      </c>
      <c r="C301" s="13">
        <v>0</v>
      </c>
    </row>
    <row r="302" spans="1:3" x14ac:dyDescent="0.25">
      <c r="A302" s="13">
        <v>1E-4</v>
      </c>
      <c r="B302" s="13">
        <v>-4.5999999999999999E-2</v>
      </c>
      <c r="C302" s="13">
        <v>0.16</v>
      </c>
    </row>
    <row r="303" spans="1:3" x14ac:dyDescent="0.25">
      <c r="A303" s="13">
        <v>2.0000000000000001E-4</v>
      </c>
      <c r="B303" s="13">
        <v>-6.59E-2</v>
      </c>
      <c r="C303" s="13">
        <v>0.16</v>
      </c>
    </row>
    <row r="304" spans="1:3" x14ac:dyDescent="0.25">
      <c r="A304" s="13">
        <v>2.9999999999999997E-4</v>
      </c>
      <c r="B304" s="13">
        <v>-3.4000000000000002E-2</v>
      </c>
      <c r="C304" s="13">
        <v>0.36</v>
      </c>
    </row>
    <row r="305" spans="1:3" x14ac:dyDescent="0.25">
      <c r="A305" s="13">
        <v>4.0000000000000002E-4</v>
      </c>
      <c r="B305" s="13">
        <v>-3.7999999999999999E-2</v>
      </c>
      <c r="C305" s="13">
        <v>0.36</v>
      </c>
    </row>
    <row r="306" spans="1:3" x14ac:dyDescent="0.25">
      <c r="A306" s="13">
        <v>5.0000000000000001E-4</v>
      </c>
      <c r="B306" s="13">
        <v>-3.2000000000000001E-2</v>
      </c>
      <c r="C306" s="13">
        <v>0.48</v>
      </c>
    </row>
    <row r="307" spans="1:3" x14ac:dyDescent="0.25">
      <c r="A307" s="13">
        <v>5.9999999999999995E-4</v>
      </c>
      <c r="B307" s="13">
        <v>-3.4000000000000002E-2</v>
      </c>
      <c r="C307" s="13">
        <v>0.44</v>
      </c>
    </row>
    <row r="308" spans="1:3" x14ac:dyDescent="0.25">
      <c r="A308" s="13">
        <v>6.9999999999999999E-4</v>
      </c>
      <c r="B308" s="13">
        <v>-2.5999999999999999E-2</v>
      </c>
      <c r="C308" s="13">
        <v>0.64</v>
      </c>
    </row>
    <row r="309" spans="1:3" x14ac:dyDescent="0.25">
      <c r="A309" s="13">
        <v>8.0000000000000004E-4</v>
      </c>
      <c r="B309" s="13">
        <v>-4.2000000000000003E-2</v>
      </c>
      <c r="C309" s="13">
        <v>0.64</v>
      </c>
    </row>
    <row r="310" spans="1:3" x14ac:dyDescent="0.25">
      <c r="A310" s="13">
        <v>8.9999999999999998E-4</v>
      </c>
      <c r="B310" s="13">
        <v>-2.4E-2</v>
      </c>
      <c r="C310" s="13">
        <v>0.72</v>
      </c>
    </row>
    <row r="311" spans="1:3" x14ac:dyDescent="0.25">
      <c r="A311" s="13">
        <v>1E-3</v>
      </c>
      <c r="B311" s="13">
        <v>-2.5999999999999999E-2</v>
      </c>
      <c r="C311" s="13">
        <v>0.76</v>
      </c>
    </row>
    <row r="312" spans="1:3" x14ac:dyDescent="0.25">
      <c r="A312" s="13">
        <v>1.1000000000000001E-3</v>
      </c>
      <c r="B312" s="13">
        <v>-0.02</v>
      </c>
      <c r="C312" s="13">
        <v>0.88</v>
      </c>
    </row>
    <row r="313" spans="1:3" x14ac:dyDescent="0.25">
      <c r="A313" s="13">
        <v>1.1999999999999999E-3</v>
      </c>
      <c r="B313" s="13">
        <v>-1.7999999999999999E-2</v>
      </c>
      <c r="C313" s="13">
        <v>0.92</v>
      </c>
    </row>
    <row r="314" spans="1:3" x14ac:dyDescent="0.25">
      <c r="A314" s="13">
        <v>1.2999999999999999E-3</v>
      </c>
      <c r="B314" s="13">
        <v>-1.4E-2</v>
      </c>
      <c r="C314" s="13">
        <v>1.04</v>
      </c>
    </row>
    <row r="315" spans="1:3" x14ac:dyDescent="0.25">
      <c r="A315" s="13">
        <v>1.4E-3</v>
      </c>
      <c r="B315" s="13">
        <v>-1.7999999999999999E-2</v>
      </c>
      <c r="C315" s="13">
        <v>1</v>
      </c>
    </row>
    <row r="316" spans="1:3" x14ac:dyDescent="0.25">
      <c r="A316" s="13">
        <v>1.5E-3</v>
      </c>
      <c r="B316" s="13">
        <v>-2E-3</v>
      </c>
      <c r="C316" s="13">
        <v>1.1599999999999999</v>
      </c>
    </row>
    <row r="317" spans="1:3" x14ac:dyDescent="0.25">
      <c r="A317" s="13">
        <v>1.6000000000000001E-3</v>
      </c>
      <c r="B317" s="13">
        <v>-1.2E-2</v>
      </c>
      <c r="C317" s="13">
        <v>1.2</v>
      </c>
    </row>
    <row r="318" spans="1:3" x14ac:dyDescent="0.25">
      <c r="A318" s="13">
        <v>1.6999999999999999E-3</v>
      </c>
      <c r="B318" s="13">
        <v>-4.0000000000000001E-3</v>
      </c>
      <c r="C318" s="13">
        <v>1.32</v>
      </c>
    </row>
    <row r="319" spans="1:3" x14ac:dyDescent="0.25">
      <c r="A319" s="13">
        <v>1.8E-3</v>
      </c>
      <c r="B319" s="13">
        <v>-2E-3</v>
      </c>
      <c r="C319" s="13">
        <v>1.32</v>
      </c>
    </row>
    <row r="320" spans="1:3" x14ac:dyDescent="0.25">
      <c r="A320" s="13">
        <v>1.9E-3</v>
      </c>
      <c r="B320" s="13">
        <v>4.0000000000000001E-3</v>
      </c>
      <c r="C320" s="13">
        <v>1.44</v>
      </c>
    </row>
    <row r="321" spans="1:3" x14ac:dyDescent="0.25">
      <c r="A321" s="13">
        <v>2E-3</v>
      </c>
      <c r="B321" s="13">
        <v>2E-3</v>
      </c>
      <c r="C321" s="13">
        <v>1.44</v>
      </c>
    </row>
    <row r="322" spans="1:3" x14ac:dyDescent="0.25">
      <c r="A322" s="13">
        <v>2.0999999999999999E-3</v>
      </c>
      <c r="B322" s="13">
        <v>0.01</v>
      </c>
      <c r="C322" s="13">
        <v>1.6</v>
      </c>
    </row>
    <row r="323" spans="1:3" x14ac:dyDescent="0.25">
      <c r="A323" s="13">
        <v>2.2000000000000001E-3</v>
      </c>
      <c r="B323" s="13">
        <v>8.0000000000000002E-3</v>
      </c>
      <c r="C323" s="13">
        <v>1.6</v>
      </c>
    </row>
    <row r="324" spans="1:3" x14ac:dyDescent="0.25">
      <c r="A324" s="13">
        <v>2.3E-3</v>
      </c>
      <c r="B324" s="13">
        <v>1.6E-2</v>
      </c>
      <c r="C324" s="13">
        <v>1.68</v>
      </c>
    </row>
    <row r="325" spans="1:3" x14ac:dyDescent="0.25">
      <c r="A325" s="13">
        <v>2.3999999999999998E-3</v>
      </c>
      <c r="B325" s="13">
        <v>1.2E-2</v>
      </c>
      <c r="C325" s="13">
        <v>1.72</v>
      </c>
    </row>
    <row r="326" spans="1:3" x14ac:dyDescent="0.25">
      <c r="A326" s="13">
        <v>2.5000000000000001E-3</v>
      </c>
      <c r="B326" s="13">
        <v>1.7999999999999999E-2</v>
      </c>
      <c r="C326" s="13">
        <v>1.8</v>
      </c>
    </row>
    <row r="327" spans="1:3" x14ac:dyDescent="0.25">
      <c r="A327" s="13">
        <v>2.5999999999999999E-3</v>
      </c>
      <c r="B327" s="13">
        <v>0.02</v>
      </c>
      <c r="C327" s="13">
        <v>1.8</v>
      </c>
    </row>
    <row r="328" spans="1:3" x14ac:dyDescent="0.25">
      <c r="A328" s="13">
        <v>2.7000000000000001E-3</v>
      </c>
      <c r="B328" s="13">
        <v>2.8000000000000001E-2</v>
      </c>
      <c r="C328" s="13">
        <v>1.88</v>
      </c>
    </row>
    <row r="329" spans="1:3" x14ac:dyDescent="0.25">
      <c r="A329" s="13">
        <v>2.8E-3</v>
      </c>
      <c r="B329" s="13">
        <v>2.5999999999999999E-2</v>
      </c>
      <c r="C329" s="13">
        <v>1.92</v>
      </c>
    </row>
    <row r="330" spans="1:3" x14ac:dyDescent="0.25">
      <c r="A330" s="13">
        <v>2.8999999999999998E-3</v>
      </c>
      <c r="B330" s="13">
        <v>3.2000000000000001E-2</v>
      </c>
      <c r="C330" s="13">
        <v>1.96</v>
      </c>
    </row>
    <row r="331" spans="1:3" x14ac:dyDescent="0.25">
      <c r="A331" s="13">
        <v>3.0000000000000001E-3</v>
      </c>
      <c r="B331" s="13">
        <v>2.8000000000000001E-2</v>
      </c>
      <c r="C331" s="13">
        <v>1.96</v>
      </c>
    </row>
    <row r="332" spans="1:3" x14ac:dyDescent="0.25">
      <c r="A332" s="13">
        <v>3.0999999999999999E-3</v>
      </c>
      <c r="B332" s="13">
        <v>0.04</v>
      </c>
      <c r="C332" s="13">
        <v>2.04</v>
      </c>
    </row>
    <row r="333" spans="1:3" x14ac:dyDescent="0.25">
      <c r="A333" s="13">
        <v>3.2000000000000002E-3</v>
      </c>
      <c r="B333" s="13">
        <v>3.5999999999999997E-2</v>
      </c>
      <c r="C333" s="13">
        <v>2</v>
      </c>
    </row>
    <row r="334" spans="1:3" x14ac:dyDescent="0.25">
      <c r="A334" s="13">
        <v>3.3E-3</v>
      </c>
      <c r="B334" s="13">
        <v>0.04</v>
      </c>
      <c r="C334" s="13">
        <v>2.08</v>
      </c>
    </row>
    <row r="335" spans="1:3" x14ac:dyDescent="0.25">
      <c r="A335" s="13">
        <v>3.3999999999999998E-3</v>
      </c>
      <c r="B335" s="13">
        <v>0.04</v>
      </c>
      <c r="C335" s="13">
        <v>2.08</v>
      </c>
    </row>
    <row r="336" spans="1:3" x14ac:dyDescent="0.25">
      <c r="A336" s="13">
        <v>3.5000000000000001E-3</v>
      </c>
      <c r="B336" s="13">
        <v>4.8000000000000001E-2</v>
      </c>
      <c r="C336" s="13">
        <v>2.12</v>
      </c>
    </row>
    <row r="337" spans="1:3" x14ac:dyDescent="0.25">
      <c r="A337" s="13">
        <v>3.5999999999999999E-3</v>
      </c>
      <c r="B337" s="13">
        <v>4.8000000000000001E-2</v>
      </c>
      <c r="C337" s="13">
        <v>2.08</v>
      </c>
    </row>
    <row r="338" spans="1:3" x14ac:dyDescent="0.25">
      <c r="A338" s="13">
        <v>3.7000000000000002E-3</v>
      </c>
      <c r="B338" s="13">
        <v>3.5999999999999997E-2</v>
      </c>
      <c r="C338" s="13">
        <v>2.16</v>
      </c>
    </row>
    <row r="339" spans="1:3" x14ac:dyDescent="0.25">
      <c r="A339" s="13">
        <v>3.8E-3</v>
      </c>
      <c r="B339" s="13">
        <v>4.8000000000000001E-2</v>
      </c>
      <c r="C339" s="13">
        <v>2.08</v>
      </c>
    </row>
    <row r="340" spans="1:3" x14ac:dyDescent="0.25">
      <c r="A340" s="13">
        <v>3.8999999999999998E-3</v>
      </c>
      <c r="B340" s="13">
        <v>5.6000000000000001E-2</v>
      </c>
      <c r="C340" s="13">
        <v>2.16</v>
      </c>
    </row>
    <row r="341" spans="1:3" x14ac:dyDescent="0.25">
      <c r="A341" s="13">
        <v>4.0000000000000001E-3</v>
      </c>
      <c r="B341" s="13">
        <v>5.1999999999999998E-2</v>
      </c>
      <c r="C341" s="13">
        <v>2.08</v>
      </c>
    </row>
    <row r="342" spans="1:3" x14ac:dyDescent="0.25">
      <c r="A342" s="13">
        <v>4.1000000000000003E-3</v>
      </c>
      <c r="B342" s="13">
        <v>5.8000000000000003E-2</v>
      </c>
      <c r="C342" s="13">
        <v>2.16</v>
      </c>
    </row>
    <row r="343" spans="1:3" x14ac:dyDescent="0.25">
      <c r="A343" s="13">
        <v>4.1999999999999997E-3</v>
      </c>
      <c r="B343" s="13">
        <v>6.4000000000000001E-2</v>
      </c>
      <c r="C343" s="13">
        <v>2.12</v>
      </c>
    </row>
    <row r="344" spans="1:3" x14ac:dyDescent="0.25">
      <c r="A344" s="13">
        <v>4.3E-3</v>
      </c>
      <c r="B344" s="13">
        <v>5.6000000000000001E-2</v>
      </c>
      <c r="C344" s="13">
        <v>2.08</v>
      </c>
    </row>
    <row r="345" spans="1:3" x14ac:dyDescent="0.25">
      <c r="A345" s="13">
        <v>4.4000000000000003E-3</v>
      </c>
      <c r="B345" s="13">
        <v>5.8000000000000003E-2</v>
      </c>
      <c r="C345" s="13">
        <v>2.08</v>
      </c>
    </row>
    <row r="346" spans="1:3" x14ac:dyDescent="0.25">
      <c r="A346" s="13">
        <v>4.4999999999999997E-3</v>
      </c>
      <c r="B346" s="13">
        <v>6.4000000000000001E-2</v>
      </c>
      <c r="C346" s="13">
        <v>2.12</v>
      </c>
    </row>
    <row r="347" spans="1:3" x14ac:dyDescent="0.25">
      <c r="A347" s="13">
        <v>4.5999999999999999E-3</v>
      </c>
      <c r="B347" s="13">
        <v>0.06</v>
      </c>
      <c r="C347" s="13">
        <v>2.08</v>
      </c>
    </row>
    <row r="348" spans="1:3" x14ac:dyDescent="0.25">
      <c r="A348" s="13">
        <v>4.7000000000000002E-3</v>
      </c>
      <c r="B348" s="13">
        <v>6.59E-2</v>
      </c>
      <c r="C348" s="13">
        <v>2.04</v>
      </c>
    </row>
    <row r="349" spans="1:3" x14ac:dyDescent="0.25">
      <c r="A349" s="13">
        <v>4.7999999999999996E-3</v>
      </c>
      <c r="B349" s="13">
        <v>6.4000000000000001E-2</v>
      </c>
      <c r="C349" s="13">
        <v>2.08</v>
      </c>
    </row>
    <row r="350" spans="1:3" x14ac:dyDescent="0.25">
      <c r="A350" s="13">
        <v>4.8999999999999998E-3</v>
      </c>
      <c r="B350" s="13">
        <v>6.8000000000000005E-2</v>
      </c>
      <c r="C350" s="13">
        <v>2.04</v>
      </c>
    </row>
    <row r="351" spans="1:3" x14ac:dyDescent="0.25">
      <c r="A351" s="13">
        <v>5.0000000000000001E-3</v>
      </c>
      <c r="B351" s="13">
        <v>6.59E-2</v>
      </c>
      <c r="C351" s="13">
        <v>2.04</v>
      </c>
    </row>
    <row r="352" spans="1:3" x14ac:dyDescent="0.25">
      <c r="A352" s="13">
        <v>5.1000000000000004E-3</v>
      </c>
      <c r="B352" s="13">
        <v>7.1999999999999995E-2</v>
      </c>
      <c r="C352" s="13">
        <v>2.04</v>
      </c>
    </row>
    <row r="353" spans="1:3" x14ac:dyDescent="0.25">
      <c r="A353" s="13">
        <v>5.1999999999999998E-3</v>
      </c>
      <c r="B353" s="13">
        <v>7.1999999999999995E-2</v>
      </c>
      <c r="C353" s="13">
        <v>2.04</v>
      </c>
    </row>
    <row r="354" spans="1:3" x14ac:dyDescent="0.25">
      <c r="A354" s="13">
        <v>5.3E-3</v>
      </c>
      <c r="B354" s="13">
        <v>6.59E-2</v>
      </c>
      <c r="C354" s="13">
        <v>1.96</v>
      </c>
    </row>
    <row r="355" spans="1:3" x14ac:dyDescent="0.25">
      <c r="A355" s="13">
        <v>5.4000000000000003E-3</v>
      </c>
      <c r="B355" s="13">
        <v>7.1999999999999995E-2</v>
      </c>
      <c r="C355" s="13">
        <v>1.96</v>
      </c>
    </row>
    <row r="356" spans="1:3" x14ac:dyDescent="0.25">
      <c r="A356" s="13">
        <v>5.4999999999999997E-3</v>
      </c>
      <c r="B356" s="13">
        <v>6.59E-2</v>
      </c>
      <c r="C356" s="13">
        <v>1.92</v>
      </c>
    </row>
    <row r="357" spans="1:3" x14ac:dyDescent="0.25">
      <c r="A357" s="13">
        <v>5.5999999999999999E-3</v>
      </c>
      <c r="B357" s="13">
        <v>7.0000000000000007E-2</v>
      </c>
      <c r="C357" s="13">
        <v>1.92</v>
      </c>
    </row>
    <row r="358" spans="1:3" x14ac:dyDescent="0.25">
      <c r="A358" s="13">
        <v>5.7000000000000002E-3</v>
      </c>
      <c r="B358" s="13">
        <v>7.3999999999999996E-2</v>
      </c>
      <c r="C358" s="13">
        <v>1.84</v>
      </c>
    </row>
    <row r="359" spans="1:3" x14ac:dyDescent="0.25">
      <c r="A359" s="13">
        <v>5.7999999999999996E-3</v>
      </c>
      <c r="B359" s="13">
        <v>7.5899999999999995E-2</v>
      </c>
      <c r="C359" s="13">
        <v>1.84</v>
      </c>
    </row>
    <row r="360" spans="1:3" x14ac:dyDescent="0.25">
      <c r="A360" s="13">
        <v>5.8999999999999999E-3</v>
      </c>
      <c r="B360" s="13">
        <v>6.8000000000000005E-2</v>
      </c>
      <c r="C360" s="13">
        <v>1.72</v>
      </c>
    </row>
    <row r="361" spans="1:3" x14ac:dyDescent="0.25">
      <c r="A361" s="13">
        <v>6.0000000000000001E-3</v>
      </c>
      <c r="B361" s="13">
        <v>7.1999999999999995E-2</v>
      </c>
      <c r="C361" s="13">
        <v>1.72</v>
      </c>
    </row>
    <row r="362" spans="1:3" x14ac:dyDescent="0.25">
      <c r="A362" s="13">
        <v>6.1000000000000004E-3</v>
      </c>
      <c r="B362" s="13">
        <v>7.9899999999999999E-2</v>
      </c>
      <c r="C362" s="13">
        <v>1.64</v>
      </c>
    </row>
    <row r="363" spans="1:3" x14ac:dyDescent="0.25">
      <c r="A363" s="13">
        <v>6.1999999999999998E-3</v>
      </c>
      <c r="B363" s="13">
        <v>7.5899999999999995E-2</v>
      </c>
      <c r="C363" s="13">
        <v>1.64</v>
      </c>
    </row>
    <row r="364" spans="1:3" x14ac:dyDescent="0.25">
      <c r="A364" s="13">
        <v>6.3E-3</v>
      </c>
      <c r="B364" s="13">
        <v>6.59E-2</v>
      </c>
      <c r="C364" s="13">
        <v>1.52</v>
      </c>
    </row>
    <row r="365" spans="1:3" x14ac:dyDescent="0.25">
      <c r="A365" s="13">
        <v>6.4000000000000003E-3</v>
      </c>
      <c r="B365" s="13">
        <v>6.8000000000000005E-2</v>
      </c>
      <c r="C365" s="13">
        <v>1.52</v>
      </c>
    </row>
    <row r="366" spans="1:3" x14ac:dyDescent="0.25">
      <c r="A366" s="13">
        <v>6.4999999999999997E-3</v>
      </c>
      <c r="B366" s="13">
        <v>7.5899999999999995E-2</v>
      </c>
      <c r="C366" s="13">
        <v>1.44</v>
      </c>
    </row>
    <row r="367" spans="1:3" x14ac:dyDescent="0.25">
      <c r="A367" s="13">
        <v>6.6E-3</v>
      </c>
      <c r="B367" s="13">
        <v>7.0000000000000007E-2</v>
      </c>
      <c r="C367" s="13">
        <v>1.4</v>
      </c>
    </row>
    <row r="368" spans="1:3" x14ac:dyDescent="0.25">
      <c r="A368" s="13">
        <v>6.7000000000000002E-3</v>
      </c>
      <c r="B368" s="13">
        <v>7.3999999999999996E-2</v>
      </c>
      <c r="C368" s="13">
        <v>1.28</v>
      </c>
    </row>
    <row r="369" spans="1:3" x14ac:dyDescent="0.25">
      <c r="A369" s="13">
        <v>6.7999999999999996E-3</v>
      </c>
      <c r="B369" s="13">
        <v>6.4000000000000001E-2</v>
      </c>
      <c r="C369" s="13">
        <v>1.24</v>
      </c>
    </row>
    <row r="370" spans="1:3" x14ac:dyDescent="0.25">
      <c r="A370" s="13">
        <v>6.8999999999999999E-3</v>
      </c>
      <c r="B370" s="13">
        <v>7.1999999999999995E-2</v>
      </c>
      <c r="C370" s="13">
        <v>1.08</v>
      </c>
    </row>
    <row r="371" spans="1:3" x14ac:dyDescent="0.25">
      <c r="A371" s="13">
        <v>7.0000000000000001E-3</v>
      </c>
      <c r="B371" s="13">
        <v>7.1999999999999995E-2</v>
      </c>
      <c r="C371" s="13">
        <v>1.08</v>
      </c>
    </row>
    <row r="372" spans="1:3" x14ac:dyDescent="0.25">
      <c r="A372" s="13">
        <v>7.1000000000000004E-3</v>
      </c>
      <c r="B372" s="13">
        <v>6.8000000000000005E-2</v>
      </c>
      <c r="C372" s="13">
        <v>0.96</v>
      </c>
    </row>
    <row r="373" spans="1:3" x14ac:dyDescent="0.25">
      <c r="A373" s="13">
        <v>7.1999999999999998E-3</v>
      </c>
      <c r="B373" s="13">
        <v>7.1999999999999995E-2</v>
      </c>
      <c r="C373" s="13">
        <v>0.92</v>
      </c>
    </row>
    <row r="374" spans="1:3" x14ac:dyDescent="0.25">
      <c r="A374" s="13">
        <v>7.3000000000000001E-3</v>
      </c>
      <c r="B374" s="13">
        <v>6.2E-2</v>
      </c>
      <c r="C374" s="13">
        <v>0.8</v>
      </c>
    </row>
    <row r="375" spans="1:3" x14ac:dyDescent="0.25">
      <c r="A375" s="13">
        <v>7.4000000000000003E-3</v>
      </c>
      <c r="B375" s="13">
        <v>6.59E-2</v>
      </c>
      <c r="C375" s="13">
        <v>0.76</v>
      </c>
    </row>
    <row r="376" spans="1:3" x14ac:dyDescent="0.25">
      <c r="A376" s="13">
        <v>7.4999999999999997E-3</v>
      </c>
      <c r="B376" s="13">
        <v>6.2E-2</v>
      </c>
      <c r="C376" s="13">
        <v>0.64</v>
      </c>
    </row>
    <row r="377" spans="1:3" x14ac:dyDescent="0.25">
      <c r="A377" s="13">
        <v>7.6E-3</v>
      </c>
      <c r="B377" s="13">
        <v>6.4000000000000001E-2</v>
      </c>
      <c r="C377" s="13">
        <v>0.64</v>
      </c>
    </row>
    <row r="378" spans="1:3" x14ac:dyDescent="0.25">
      <c r="A378" s="13">
        <v>7.7000000000000002E-3</v>
      </c>
      <c r="B378" s="13">
        <v>5.8000000000000003E-2</v>
      </c>
      <c r="C378" s="13">
        <v>0.48</v>
      </c>
    </row>
    <row r="379" spans="1:3" x14ac:dyDescent="0.25">
      <c r="A379" s="13">
        <v>7.7999999999999996E-3</v>
      </c>
      <c r="B379" s="13">
        <v>6.2E-2</v>
      </c>
      <c r="C379" s="13">
        <v>0.48</v>
      </c>
    </row>
    <row r="380" spans="1:3" x14ac:dyDescent="0.25">
      <c r="A380" s="13">
        <v>7.9000000000000008E-3</v>
      </c>
      <c r="B380" s="13">
        <v>5.6000000000000001E-2</v>
      </c>
      <c r="C380" s="13">
        <v>0.32</v>
      </c>
    </row>
    <row r="381" spans="1:3" x14ac:dyDescent="0.25">
      <c r="A381" s="13">
        <v>8.0000000000000002E-3</v>
      </c>
      <c r="B381" s="13">
        <v>5.8000000000000003E-2</v>
      </c>
      <c r="C381" s="13">
        <v>0.32</v>
      </c>
    </row>
    <row r="382" spans="1:3" x14ac:dyDescent="0.25">
      <c r="A382" s="13">
        <v>8.0999999999999996E-3</v>
      </c>
      <c r="B382" s="13">
        <v>0.05</v>
      </c>
      <c r="C382" s="13">
        <v>0.16</v>
      </c>
    </row>
    <row r="383" spans="1:3" x14ac:dyDescent="0.25">
      <c r="A383" s="13">
        <v>8.2000000000000007E-3</v>
      </c>
      <c r="B383" s="13">
        <v>5.3999999999999999E-2</v>
      </c>
      <c r="C383" s="13">
        <v>0.16</v>
      </c>
    </row>
    <row r="384" spans="1:3" x14ac:dyDescent="0.25">
      <c r="A384" s="13">
        <v>8.3000000000000001E-3</v>
      </c>
      <c r="B384" s="13">
        <v>4.8000000000000001E-2</v>
      </c>
      <c r="C384" s="13">
        <v>0</v>
      </c>
    </row>
    <row r="385" spans="1:3" x14ac:dyDescent="0.25">
      <c r="A385" s="13">
        <v>8.3999999999999995E-3</v>
      </c>
      <c r="B385" s="13">
        <v>5.1999999999999998E-2</v>
      </c>
      <c r="C385" s="13">
        <v>0</v>
      </c>
    </row>
    <row r="386" spans="1:3" x14ac:dyDescent="0.25">
      <c r="A386" s="13">
        <v>8.5000000000000006E-3</v>
      </c>
      <c r="B386" s="13">
        <v>4.5999999999999999E-2</v>
      </c>
      <c r="C386" s="13">
        <v>-0.12</v>
      </c>
    </row>
    <row r="387" spans="1:3" x14ac:dyDescent="0.25">
      <c r="A387" s="13">
        <v>8.6E-3</v>
      </c>
      <c r="B387" s="13">
        <v>5.1999999999999998E-2</v>
      </c>
      <c r="C387" s="13">
        <v>-0.16</v>
      </c>
    </row>
    <row r="388" spans="1:3" x14ac:dyDescent="0.25">
      <c r="A388" s="13">
        <v>8.6999999999999994E-3</v>
      </c>
      <c r="B388" s="13">
        <v>0.01</v>
      </c>
      <c r="C388" s="13">
        <v>-0.28000000000000003</v>
      </c>
    </row>
    <row r="389" spans="1:3" x14ac:dyDescent="0.25">
      <c r="A389" s="13">
        <v>8.8000000000000005E-3</v>
      </c>
      <c r="B389" s="13">
        <v>3.5999999999999997E-2</v>
      </c>
      <c r="C389" s="13">
        <v>-0.32</v>
      </c>
    </row>
    <row r="390" spans="1:3" x14ac:dyDescent="0.25">
      <c r="A390" s="13">
        <v>8.8999999999999999E-3</v>
      </c>
      <c r="B390" s="13">
        <v>4.2000000000000003E-2</v>
      </c>
      <c r="C390" s="13">
        <v>-0.44</v>
      </c>
    </row>
    <row r="391" spans="1:3" x14ac:dyDescent="0.25">
      <c r="A391" s="13">
        <v>8.9999999999999993E-3</v>
      </c>
      <c r="B391" s="13">
        <v>3.7999999999999999E-2</v>
      </c>
      <c r="C391" s="13">
        <v>-0.48</v>
      </c>
    </row>
    <row r="392" spans="1:3" x14ac:dyDescent="0.25">
      <c r="A392" s="13">
        <v>9.1000000000000004E-3</v>
      </c>
      <c r="B392" s="13">
        <v>2.4E-2</v>
      </c>
      <c r="C392" s="13">
        <v>-0.6</v>
      </c>
    </row>
    <row r="393" spans="1:3" x14ac:dyDescent="0.25">
      <c r="A393" s="13">
        <v>9.1999999999999998E-3</v>
      </c>
      <c r="B393" s="13">
        <v>3.2000000000000001E-2</v>
      </c>
      <c r="C393" s="13">
        <v>-0.56000000000000005</v>
      </c>
    </row>
    <row r="394" spans="1:3" x14ac:dyDescent="0.25">
      <c r="A394" s="13">
        <v>9.2999999999999992E-3</v>
      </c>
      <c r="B394" s="13">
        <v>2.5999999999999999E-2</v>
      </c>
      <c r="C394" s="13">
        <v>-0.72</v>
      </c>
    </row>
    <row r="395" spans="1:3" x14ac:dyDescent="0.25">
      <c r="A395" s="13">
        <v>9.4000000000000004E-3</v>
      </c>
      <c r="B395" s="13">
        <v>2.4E-2</v>
      </c>
      <c r="C395" s="13">
        <v>-0.72</v>
      </c>
    </row>
    <row r="396" spans="1:3" x14ac:dyDescent="0.25">
      <c r="A396" s="13">
        <v>9.4999999999999998E-3</v>
      </c>
      <c r="B396" s="13">
        <v>0.02</v>
      </c>
      <c r="C396" s="13">
        <v>-0.88</v>
      </c>
    </row>
    <row r="397" spans="1:3" x14ac:dyDescent="0.25">
      <c r="A397" s="13">
        <v>9.5999999999999992E-3</v>
      </c>
      <c r="B397" s="13">
        <v>2.1999999999999999E-2</v>
      </c>
      <c r="C397" s="13">
        <v>-0.88</v>
      </c>
    </row>
    <row r="398" spans="1:3" x14ac:dyDescent="0.25">
      <c r="A398" s="13">
        <v>9.7000000000000003E-3</v>
      </c>
      <c r="B398" s="13">
        <v>1.2E-2</v>
      </c>
      <c r="C398" s="13">
        <v>-1</v>
      </c>
    </row>
    <row r="399" spans="1:3" x14ac:dyDescent="0.25">
      <c r="A399" s="13">
        <v>9.7999999999999997E-3</v>
      </c>
      <c r="B399" s="13">
        <v>2.1999999999999999E-2</v>
      </c>
      <c r="C399" s="13">
        <v>-1.04</v>
      </c>
    </row>
    <row r="400" spans="1:3" x14ac:dyDescent="0.25">
      <c r="A400" s="13">
        <v>9.9000000000000008E-3</v>
      </c>
      <c r="B400" s="13">
        <v>8.0000000000000002E-3</v>
      </c>
      <c r="C400" s="13">
        <v>-1.1599999999999999</v>
      </c>
    </row>
    <row r="401" spans="1:3" x14ac:dyDescent="0.25">
      <c r="A401" s="13">
        <v>0.01</v>
      </c>
      <c r="B401" s="13">
        <v>0.01</v>
      </c>
      <c r="C401" s="13">
        <v>-1.1599999999999999</v>
      </c>
    </row>
    <row r="402" spans="1:3" x14ac:dyDescent="0.25">
      <c r="A402" s="13">
        <v>1.01E-2</v>
      </c>
      <c r="B402" s="13">
        <v>-4.0000000000000001E-3</v>
      </c>
      <c r="C402" s="13">
        <v>-1.28</v>
      </c>
    </row>
    <row r="403" spans="1:3" x14ac:dyDescent="0.25">
      <c r="A403" s="13">
        <v>1.0200000000000001E-2</v>
      </c>
      <c r="B403" s="13">
        <v>6.0000000000000001E-3</v>
      </c>
      <c r="C403" s="13">
        <v>-1.32</v>
      </c>
    </row>
    <row r="404" spans="1:3" x14ac:dyDescent="0.25">
      <c r="A404" s="13">
        <v>1.03E-2</v>
      </c>
      <c r="B404" s="13">
        <v>-2E-3</v>
      </c>
      <c r="C404" s="13">
        <v>-1.4</v>
      </c>
    </row>
    <row r="405" spans="1:3" x14ac:dyDescent="0.25">
      <c r="A405" s="13">
        <v>1.04E-2</v>
      </c>
      <c r="B405" s="13">
        <v>8.0000000000000002E-3</v>
      </c>
      <c r="C405" s="13">
        <v>-1.4</v>
      </c>
    </row>
    <row r="406" spans="1:3" x14ac:dyDescent="0.25">
      <c r="A406" s="13">
        <v>1.0500000000000001E-2</v>
      </c>
      <c r="B406" s="13">
        <v>-1.6E-2</v>
      </c>
      <c r="C406" s="13">
        <v>-1.52</v>
      </c>
    </row>
    <row r="407" spans="1:3" x14ac:dyDescent="0.25">
      <c r="A407" s="13">
        <v>1.06E-2</v>
      </c>
      <c r="B407" s="13">
        <v>-6.0000000000000001E-3</v>
      </c>
      <c r="C407" s="13">
        <v>-1.56</v>
      </c>
    </row>
    <row r="408" spans="1:3" x14ac:dyDescent="0.25">
      <c r="A408" s="13">
        <v>1.0699999999999999E-2</v>
      </c>
      <c r="B408" s="13">
        <v>-1.4E-2</v>
      </c>
      <c r="C408" s="13">
        <v>-1.68</v>
      </c>
    </row>
    <row r="409" spans="1:3" x14ac:dyDescent="0.25">
      <c r="A409" s="13">
        <v>1.0800000000000001E-2</v>
      </c>
      <c r="B409" s="13">
        <v>-0.01</v>
      </c>
      <c r="C409" s="13">
        <v>-1.68</v>
      </c>
    </row>
    <row r="410" spans="1:3" x14ac:dyDescent="0.25">
      <c r="A410" s="13">
        <v>1.09E-2</v>
      </c>
      <c r="B410" s="13">
        <v>-1.7999999999999999E-2</v>
      </c>
      <c r="C410" s="13">
        <v>-1.8</v>
      </c>
    </row>
    <row r="411" spans="1:3" x14ac:dyDescent="0.25">
      <c r="A411" s="13">
        <v>1.0999999999999999E-2</v>
      </c>
      <c r="B411" s="13">
        <v>-2.4E-2</v>
      </c>
      <c r="C411" s="13">
        <v>-1.76</v>
      </c>
    </row>
    <row r="412" spans="1:3" x14ac:dyDescent="0.25">
      <c r="A412" s="13">
        <v>1.11E-2</v>
      </c>
      <c r="B412" s="13">
        <v>-2E-3</v>
      </c>
      <c r="C412" s="13">
        <v>-1.88</v>
      </c>
    </row>
    <row r="413" spans="1:3" x14ac:dyDescent="0.25">
      <c r="A413" s="13">
        <v>1.12E-2</v>
      </c>
      <c r="B413" s="13">
        <v>-0.02</v>
      </c>
      <c r="C413" s="13">
        <v>-1.88</v>
      </c>
    </row>
    <row r="414" spans="1:3" x14ac:dyDescent="0.25">
      <c r="A414" s="13">
        <v>1.1299999999999999E-2</v>
      </c>
      <c r="B414" s="13">
        <v>-0.03</v>
      </c>
      <c r="C414" s="13">
        <v>-1.92</v>
      </c>
    </row>
    <row r="415" spans="1:3" x14ac:dyDescent="0.25">
      <c r="A415" s="13">
        <v>1.14E-2</v>
      </c>
      <c r="B415" s="13">
        <v>-2.8000000000000001E-2</v>
      </c>
      <c r="C415" s="13">
        <v>-1.96</v>
      </c>
    </row>
    <row r="416" spans="1:3" x14ac:dyDescent="0.25">
      <c r="A416" s="13">
        <v>1.15E-2</v>
      </c>
      <c r="B416" s="13">
        <v>-3.7999999999999999E-2</v>
      </c>
      <c r="C416" s="13">
        <v>-1.92</v>
      </c>
    </row>
    <row r="417" spans="1:3" x14ac:dyDescent="0.25">
      <c r="A417" s="13">
        <v>1.1599999999999999E-2</v>
      </c>
      <c r="B417" s="13">
        <v>-3.2000000000000001E-2</v>
      </c>
      <c r="C417" s="13">
        <v>-1.96</v>
      </c>
    </row>
    <row r="418" spans="1:3" x14ac:dyDescent="0.25">
      <c r="A418" s="13">
        <v>1.17E-2</v>
      </c>
      <c r="B418" s="13">
        <v>-4.2000000000000003E-2</v>
      </c>
      <c r="C418" s="13">
        <v>-2.04</v>
      </c>
    </row>
    <row r="419" spans="1:3" x14ac:dyDescent="0.25">
      <c r="A419" s="13">
        <v>1.18E-2</v>
      </c>
      <c r="B419" s="13">
        <v>-4.8000000000000001E-2</v>
      </c>
      <c r="C419" s="13">
        <v>-2.04</v>
      </c>
    </row>
    <row r="420" spans="1:3" x14ac:dyDescent="0.25">
      <c r="A420" s="13">
        <v>1.1900000000000001E-2</v>
      </c>
      <c r="B420" s="13">
        <v>-0.04</v>
      </c>
      <c r="C420" s="13">
        <v>-2.08</v>
      </c>
    </row>
    <row r="421" spans="1:3" x14ac:dyDescent="0.25">
      <c r="A421" s="13">
        <v>1.2E-2</v>
      </c>
      <c r="B421" s="13">
        <v>-4.2000000000000003E-2</v>
      </c>
      <c r="C421" s="13">
        <v>-2.08</v>
      </c>
    </row>
    <row r="422" spans="1:3" x14ac:dyDescent="0.25">
      <c r="A422" s="13">
        <v>1.21E-2</v>
      </c>
      <c r="B422" s="13">
        <v>-0.05</v>
      </c>
      <c r="C422" s="13">
        <v>-2.04</v>
      </c>
    </row>
    <row r="423" spans="1:3" x14ac:dyDescent="0.25">
      <c r="A423" s="13">
        <v>1.2200000000000001E-2</v>
      </c>
      <c r="B423" s="13">
        <v>-4.2000000000000003E-2</v>
      </c>
      <c r="C423" s="13">
        <v>-2.08</v>
      </c>
    </row>
    <row r="424" spans="1:3" x14ac:dyDescent="0.25">
      <c r="A424" s="13">
        <v>1.23E-2</v>
      </c>
      <c r="B424" s="13">
        <v>-5.3999999999999999E-2</v>
      </c>
      <c r="C424" s="13">
        <v>-2.04</v>
      </c>
    </row>
    <row r="425" spans="1:3" x14ac:dyDescent="0.25">
      <c r="A425" s="13">
        <v>1.24E-2</v>
      </c>
      <c r="B425" s="13">
        <v>-3.7999999999999999E-2</v>
      </c>
      <c r="C425" s="13">
        <v>-2.04</v>
      </c>
    </row>
    <row r="426" spans="1:3" x14ac:dyDescent="0.25">
      <c r="A426" s="13">
        <v>1.2500000000000001E-2</v>
      </c>
      <c r="B426" s="13">
        <v>-5.6000000000000001E-2</v>
      </c>
      <c r="C426" s="13">
        <v>-2.08</v>
      </c>
    </row>
    <row r="427" spans="1:3" x14ac:dyDescent="0.25">
      <c r="A427" s="13">
        <v>1.26E-2</v>
      </c>
      <c r="B427" s="13">
        <v>-6.2E-2</v>
      </c>
      <c r="C427" s="13">
        <v>-2.08</v>
      </c>
    </row>
    <row r="428" spans="1:3" x14ac:dyDescent="0.25">
      <c r="A428" s="13">
        <v>1.2699999999999999E-2</v>
      </c>
      <c r="B428" s="13">
        <v>-4.8000000000000001E-2</v>
      </c>
      <c r="C428" s="13">
        <v>-2.04</v>
      </c>
    </row>
    <row r="429" spans="1:3" x14ac:dyDescent="0.25">
      <c r="A429" s="13">
        <v>1.2800000000000001E-2</v>
      </c>
      <c r="B429" s="13">
        <v>-6.2E-2</v>
      </c>
      <c r="C429" s="13">
        <v>-2</v>
      </c>
    </row>
    <row r="430" spans="1:3" x14ac:dyDescent="0.25">
      <c r="A430" s="13">
        <v>1.29E-2</v>
      </c>
      <c r="B430" s="13">
        <v>-5.6000000000000001E-2</v>
      </c>
      <c r="C430" s="13">
        <v>-2.04</v>
      </c>
    </row>
    <row r="431" spans="1:3" x14ac:dyDescent="0.25">
      <c r="A431" s="13">
        <v>1.2999999999999999E-2</v>
      </c>
      <c r="B431" s="13">
        <v>-0.06</v>
      </c>
      <c r="C431" s="13">
        <v>-2</v>
      </c>
    </row>
    <row r="432" spans="1:3" x14ac:dyDescent="0.25">
      <c r="A432" s="13">
        <v>1.3100000000000001E-2</v>
      </c>
      <c r="B432" s="13">
        <v>-6.59E-2</v>
      </c>
      <c r="C432" s="13">
        <v>-2.04</v>
      </c>
    </row>
    <row r="433" spans="1:3" x14ac:dyDescent="0.25">
      <c r="A433" s="13">
        <v>1.32E-2</v>
      </c>
      <c r="B433" s="13">
        <v>-6.2E-2</v>
      </c>
      <c r="C433" s="13">
        <v>-2</v>
      </c>
    </row>
    <row r="434" spans="1:3" x14ac:dyDescent="0.25">
      <c r="A434" s="13">
        <v>1.3299999999999999E-2</v>
      </c>
      <c r="B434" s="13">
        <v>-6.59E-2</v>
      </c>
      <c r="C434" s="13">
        <v>-1.96</v>
      </c>
    </row>
    <row r="435" spans="1:3" x14ac:dyDescent="0.25">
      <c r="A435" s="13">
        <v>1.34E-2</v>
      </c>
      <c r="B435" s="13">
        <v>-6.2E-2</v>
      </c>
      <c r="C435" s="13">
        <v>-1.96</v>
      </c>
    </row>
    <row r="436" spans="1:3" x14ac:dyDescent="0.25">
      <c r="A436" s="13">
        <v>1.35E-2</v>
      </c>
      <c r="B436" s="13">
        <v>-8.1900000000000001E-2</v>
      </c>
      <c r="C436" s="13">
        <v>-2</v>
      </c>
    </row>
    <row r="437" spans="1:3" x14ac:dyDescent="0.25">
      <c r="A437" s="13">
        <v>1.3599999999999999E-2</v>
      </c>
      <c r="B437" s="13">
        <v>-6.4000000000000001E-2</v>
      </c>
      <c r="C437" s="13">
        <v>-1.96</v>
      </c>
    </row>
    <row r="438" spans="1:3" x14ac:dyDescent="0.25">
      <c r="A438" s="13">
        <v>1.37E-2</v>
      </c>
      <c r="B438" s="13">
        <v>-7.1999999999999995E-2</v>
      </c>
      <c r="C438" s="13">
        <v>-1.92</v>
      </c>
    </row>
    <row r="439" spans="1:3" x14ac:dyDescent="0.25">
      <c r="A439" s="13">
        <v>1.38E-2</v>
      </c>
      <c r="B439" s="13">
        <v>-0.06</v>
      </c>
      <c r="C439" s="13">
        <v>-1.88</v>
      </c>
    </row>
    <row r="440" spans="1:3" x14ac:dyDescent="0.25">
      <c r="A440" s="13">
        <v>1.3899999999999999E-2</v>
      </c>
      <c r="B440" s="13">
        <v>-7.3999999999999996E-2</v>
      </c>
      <c r="C440" s="13">
        <v>-1.84</v>
      </c>
    </row>
    <row r="441" spans="1:3" x14ac:dyDescent="0.25">
      <c r="A441" s="13">
        <v>1.4E-2</v>
      </c>
      <c r="B441" s="13">
        <v>-7.3999999999999996E-2</v>
      </c>
      <c r="C441" s="13">
        <v>-1.8</v>
      </c>
    </row>
    <row r="442" spans="1:3" x14ac:dyDescent="0.25">
      <c r="A442" s="13">
        <v>1.41E-2</v>
      </c>
      <c r="B442" s="13">
        <v>-6.59E-2</v>
      </c>
      <c r="C442" s="13">
        <v>-1.72</v>
      </c>
    </row>
    <row r="443" spans="1:3" x14ac:dyDescent="0.25">
      <c r="A443" s="13">
        <v>1.4200000000000001E-2</v>
      </c>
      <c r="B443" s="13">
        <v>-7.3999999999999996E-2</v>
      </c>
      <c r="C443" s="13">
        <v>-1.72</v>
      </c>
    </row>
    <row r="444" spans="1:3" x14ac:dyDescent="0.25">
      <c r="A444" s="13">
        <v>1.43E-2</v>
      </c>
      <c r="B444" s="13">
        <v>-6.59E-2</v>
      </c>
      <c r="C444" s="13">
        <v>-1.64</v>
      </c>
    </row>
    <row r="445" spans="1:3" x14ac:dyDescent="0.25">
      <c r="A445" s="13">
        <v>1.44E-2</v>
      </c>
      <c r="B445" s="13">
        <v>-7.5899999999999995E-2</v>
      </c>
      <c r="C445" s="13">
        <v>-1.64</v>
      </c>
    </row>
    <row r="446" spans="1:3" x14ac:dyDescent="0.25">
      <c r="A446" s="13">
        <v>1.4500000000000001E-2</v>
      </c>
      <c r="B446" s="13">
        <v>-6.8000000000000005E-2</v>
      </c>
      <c r="C446" s="13">
        <v>-1.52</v>
      </c>
    </row>
    <row r="447" spans="1:3" x14ac:dyDescent="0.25">
      <c r="A447" s="13">
        <v>1.46E-2</v>
      </c>
      <c r="B447" s="13">
        <v>-7.1999999999999995E-2</v>
      </c>
      <c r="C447" s="13">
        <v>-1.52</v>
      </c>
    </row>
    <row r="448" spans="1:3" x14ac:dyDescent="0.25">
      <c r="A448" s="13">
        <v>1.47E-2</v>
      </c>
      <c r="B448" s="13">
        <v>-7.0000000000000007E-2</v>
      </c>
      <c r="C448" s="13">
        <v>-1.4</v>
      </c>
    </row>
    <row r="449" spans="1:3" x14ac:dyDescent="0.25">
      <c r="A449" s="13">
        <v>1.4800000000000001E-2</v>
      </c>
      <c r="B449" s="13">
        <v>-6.59E-2</v>
      </c>
      <c r="C449" s="13">
        <v>-1.4</v>
      </c>
    </row>
    <row r="450" spans="1:3" x14ac:dyDescent="0.25">
      <c r="A450" s="13">
        <v>1.49E-2</v>
      </c>
      <c r="B450" s="13">
        <v>-7.9899999999999999E-2</v>
      </c>
      <c r="C450" s="13">
        <v>-1.28</v>
      </c>
    </row>
    <row r="451" spans="1:3" x14ac:dyDescent="0.25">
      <c r="A451" s="13">
        <v>1.4999999999999999E-2</v>
      </c>
      <c r="B451" s="13">
        <v>-0.06</v>
      </c>
      <c r="C451" s="13">
        <v>-1.28</v>
      </c>
    </row>
    <row r="452" spans="1:3" x14ac:dyDescent="0.25">
      <c r="A452" s="13">
        <v>1.5100000000000001E-2</v>
      </c>
      <c r="B452" s="13">
        <v>-7.3999999999999996E-2</v>
      </c>
      <c r="C452" s="13">
        <v>-1.1200000000000001</v>
      </c>
    </row>
    <row r="453" spans="1:3" x14ac:dyDescent="0.25">
      <c r="A453" s="13">
        <v>1.52E-2</v>
      </c>
      <c r="B453" s="13">
        <v>-6.59E-2</v>
      </c>
      <c r="C453" s="13">
        <v>-1.1200000000000001</v>
      </c>
    </row>
    <row r="454" spans="1:3" x14ac:dyDescent="0.25">
      <c r="A454" s="13">
        <v>1.5299999999999999E-2</v>
      </c>
      <c r="B454" s="13">
        <v>-7.8E-2</v>
      </c>
      <c r="C454" s="13">
        <v>-0.96</v>
      </c>
    </row>
    <row r="455" spans="1:3" x14ac:dyDescent="0.25">
      <c r="A455" s="13">
        <v>1.54E-2</v>
      </c>
      <c r="B455" s="13">
        <v>-6.2E-2</v>
      </c>
      <c r="C455" s="13">
        <v>-0.96</v>
      </c>
    </row>
    <row r="456" spans="1:3" x14ac:dyDescent="0.25">
      <c r="A456" s="13">
        <v>1.55E-2</v>
      </c>
      <c r="B456" s="13">
        <v>-7.1999999999999995E-2</v>
      </c>
      <c r="C456" s="13">
        <v>-0.84</v>
      </c>
    </row>
    <row r="457" spans="1:3" x14ac:dyDescent="0.25">
      <c r="A457" s="13">
        <v>1.5599999999999999E-2</v>
      </c>
      <c r="B457" s="13">
        <v>-6.59E-2</v>
      </c>
      <c r="C457" s="13">
        <v>-0.8</v>
      </c>
    </row>
    <row r="458" spans="1:3" x14ac:dyDescent="0.25">
      <c r="A458" s="13">
        <v>1.5699999999999999E-2</v>
      </c>
      <c r="B458" s="13">
        <v>-6.2E-2</v>
      </c>
      <c r="C458" s="13">
        <v>-0.68</v>
      </c>
    </row>
    <row r="459" spans="1:3" x14ac:dyDescent="0.25">
      <c r="A459" s="13">
        <v>1.5800000000000002E-2</v>
      </c>
      <c r="B459" s="13">
        <v>-6.8000000000000005E-2</v>
      </c>
      <c r="C459" s="13">
        <v>-0.64</v>
      </c>
    </row>
    <row r="460" spans="1:3" x14ac:dyDescent="0.25">
      <c r="A460" s="13">
        <v>1.5900000000000001E-2</v>
      </c>
      <c r="B460" s="13">
        <v>-5.6000000000000001E-2</v>
      </c>
      <c r="C460" s="13">
        <v>-0.56000000000000005</v>
      </c>
    </row>
    <row r="461" spans="1:3" x14ac:dyDescent="0.25">
      <c r="A461" s="13">
        <v>1.6E-2</v>
      </c>
      <c r="B461" s="13">
        <v>-0.06</v>
      </c>
      <c r="C461" s="13">
        <v>-0.52</v>
      </c>
    </row>
    <row r="462" spans="1:3" x14ac:dyDescent="0.25">
      <c r="A462" s="13">
        <v>1.61E-2</v>
      </c>
      <c r="B462" s="13">
        <v>-5.6000000000000001E-2</v>
      </c>
      <c r="C462" s="13">
        <v>-0.36</v>
      </c>
    </row>
    <row r="463" spans="1:3" x14ac:dyDescent="0.25">
      <c r="A463" s="13">
        <v>1.6199999999999999E-2</v>
      </c>
      <c r="B463" s="13">
        <v>-6.2E-2</v>
      </c>
      <c r="C463" s="13">
        <v>-0.36</v>
      </c>
    </row>
    <row r="464" spans="1:3" x14ac:dyDescent="0.25">
      <c r="A464" s="13">
        <v>1.6299999999999999E-2</v>
      </c>
      <c r="B464" s="13">
        <v>-5.1999999999999998E-2</v>
      </c>
      <c r="C464" s="13">
        <v>-0.24</v>
      </c>
    </row>
    <row r="465" spans="1:3" x14ac:dyDescent="0.25">
      <c r="A465" s="13">
        <v>1.6400000000000001E-2</v>
      </c>
      <c r="B465" s="13">
        <v>-5.3999999999999999E-2</v>
      </c>
      <c r="C465" s="13">
        <v>-0.2</v>
      </c>
    </row>
    <row r="466" spans="1:3" x14ac:dyDescent="0.25">
      <c r="A466" s="13">
        <v>1.6500000000000001E-2</v>
      </c>
      <c r="B466" s="13">
        <v>-4.2000000000000003E-2</v>
      </c>
      <c r="C466" s="13">
        <v>-7.9899999999999999E-2</v>
      </c>
    </row>
    <row r="467" spans="1:3" x14ac:dyDescent="0.25">
      <c r="A467" s="13">
        <v>1.66E-2</v>
      </c>
      <c r="B467" s="13">
        <v>-5.6000000000000001E-2</v>
      </c>
      <c r="C467" s="13">
        <v>-7.9899999999999999E-2</v>
      </c>
    </row>
    <row r="468" spans="1:3" x14ac:dyDescent="0.25">
      <c r="A468" s="13">
        <v>1.67E-2</v>
      </c>
      <c r="B468" s="13">
        <v>-4.3999999999999997E-2</v>
      </c>
      <c r="C468" s="13">
        <v>0.04</v>
      </c>
    </row>
    <row r="469" spans="1:3" x14ac:dyDescent="0.25">
      <c r="A469" s="13">
        <v>1.6799999999999999E-2</v>
      </c>
      <c r="B469" s="13">
        <v>-4.5999999999999999E-2</v>
      </c>
      <c r="C469" s="13">
        <v>7.9899999999999999E-2</v>
      </c>
    </row>
    <row r="470" spans="1:3" x14ac:dyDescent="0.25">
      <c r="A470" s="13">
        <v>1.6899999999999998E-2</v>
      </c>
      <c r="B470" s="13">
        <v>-0.04</v>
      </c>
      <c r="C470" s="13">
        <v>0.24</v>
      </c>
    </row>
    <row r="471" spans="1:3" x14ac:dyDescent="0.25">
      <c r="A471" s="13">
        <v>1.7000000000000001E-2</v>
      </c>
      <c r="B471" s="13">
        <v>-4.5999999999999999E-2</v>
      </c>
      <c r="C471" s="13">
        <v>0.24</v>
      </c>
    </row>
    <row r="472" spans="1:3" x14ac:dyDescent="0.25">
      <c r="A472" s="13">
        <v>1.7100000000000001E-2</v>
      </c>
      <c r="B472" s="13">
        <v>-2.5999999999999999E-2</v>
      </c>
      <c r="C472" s="13">
        <v>0.4</v>
      </c>
    </row>
    <row r="473" spans="1:3" x14ac:dyDescent="0.25">
      <c r="A473" s="13">
        <v>1.72E-2</v>
      </c>
      <c r="B473" s="13">
        <v>-3.7999999999999999E-2</v>
      </c>
      <c r="C473" s="13">
        <v>0.4</v>
      </c>
    </row>
    <row r="474" spans="1:3" x14ac:dyDescent="0.25">
      <c r="A474" s="13">
        <v>1.7299999999999999E-2</v>
      </c>
      <c r="B474" s="13">
        <v>-3.2000000000000001E-2</v>
      </c>
      <c r="C474" s="13">
        <v>0.56000000000000005</v>
      </c>
    </row>
    <row r="475" spans="1:3" x14ac:dyDescent="0.25">
      <c r="A475" s="13">
        <v>1.7399999999999999E-2</v>
      </c>
      <c r="B475" s="13">
        <v>-3.2000000000000001E-2</v>
      </c>
      <c r="C475" s="13">
        <v>0.56000000000000005</v>
      </c>
    </row>
    <row r="476" spans="1:3" x14ac:dyDescent="0.25">
      <c r="A476" s="13">
        <v>1.7500000000000002E-2</v>
      </c>
      <c r="B476" s="13">
        <v>-2.5999999999999999E-2</v>
      </c>
      <c r="C476" s="13">
        <v>0.72</v>
      </c>
    </row>
    <row r="477" spans="1:3" x14ac:dyDescent="0.25">
      <c r="A477" s="13">
        <v>1.7600000000000001E-2</v>
      </c>
      <c r="B477" s="13">
        <v>-3.2000000000000001E-2</v>
      </c>
      <c r="C477" s="13">
        <v>0.72</v>
      </c>
    </row>
    <row r="478" spans="1:3" x14ac:dyDescent="0.25">
      <c r="A478" s="13">
        <v>1.77E-2</v>
      </c>
      <c r="B478" s="13">
        <v>-1.7999999999999999E-2</v>
      </c>
      <c r="C478" s="13">
        <v>0.8</v>
      </c>
    </row>
    <row r="479" spans="1:3" x14ac:dyDescent="0.25">
      <c r="A479" s="13">
        <v>1.78E-2</v>
      </c>
      <c r="B479" s="13">
        <v>-2.1999999999999999E-2</v>
      </c>
      <c r="C479" s="13">
        <v>0.84</v>
      </c>
    </row>
    <row r="480" spans="1:3" x14ac:dyDescent="0.25">
      <c r="A480" s="13">
        <v>1.7899999999999999E-2</v>
      </c>
      <c r="B480" s="13">
        <v>-1.4E-2</v>
      </c>
      <c r="C480" s="13">
        <v>1</v>
      </c>
    </row>
    <row r="481" spans="1:3" x14ac:dyDescent="0.25">
      <c r="A481" s="13">
        <v>1.7999999999999999E-2</v>
      </c>
      <c r="B481" s="13">
        <v>-1.7999999999999999E-2</v>
      </c>
      <c r="C481" s="13">
        <v>1</v>
      </c>
    </row>
    <row r="482" spans="1:3" x14ac:dyDescent="0.25">
      <c r="A482" s="13">
        <v>1.8100000000000002E-2</v>
      </c>
      <c r="B482" s="13">
        <v>-0.01</v>
      </c>
      <c r="C482" s="13">
        <v>1.1200000000000001</v>
      </c>
    </row>
    <row r="483" spans="1:3" x14ac:dyDescent="0.25">
      <c r="A483" s="13">
        <v>1.8200000000000001E-2</v>
      </c>
      <c r="B483" s="13">
        <v>-0.01</v>
      </c>
      <c r="C483" s="13">
        <v>1.1200000000000001</v>
      </c>
    </row>
    <row r="484" spans="1:3" x14ac:dyDescent="0.25">
      <c r="A484" s="13">
        <v>1.83E-2</v>
      </c>
      <c r="B484" s="13">
        <v>-4.0000000000000001E-3</v>
      </c>
      <c r="C484" s="13">
        <v>1.24</v>
      </c>
    </row>
    <row r="485" spans="1:3" x14ac:dyDescent="0.25">
      <c r="A485" s="13">
        <v>1.84E-2</v>
      </c>
      <c r="B485" s="13">
        <v>-0.01</v>
      </c>
      <c r="C485" s="13">
        <v>1.24</v>
      </c>
    </row>
    <row r="486" spans="1:3" x14ac:dyDescent="0.25">
      <c r="A486" s="13">
        <v>1.8499999999999999E-2</v>
      </c>
      <c r="B486" s="13">
        <v>-2E-3</v>
      </c>
      <c r="C486" s="13">
        <v>1.4</v>
      </c>
    </row>
    <row r="487" spans="1:3" x14ac:dyDescent="0.25">
      <c r="A487" s="13">
        <v>1.8599999999999998E-2</v>
      </c>
      <c r="B487" s="13">
        <v>-2E-3</v>
      </c>
      <c r="C487" s="13">
        <v>1.4</v>
      </c>
    </row>
    <row r="488" spans="1:3" x14ac:dyDescent="0.25">
      <c r="A488" s="13">
        <v>1.8700000000000001E-2</v>
      </c>
      <c r="B488" s="13">
        <v>8.0000000000000002E-3</v>
      </c>
      <c r="C488" s="13">
        <v>1.52</v>
      </c>
    </row>
    <row r="489" spans="1:3" x14ac:dyDescent="0.25">
      <c r="A489" s="13">
        <v>1.8800000000000001E-2</v>
      </c>
      <c r="B489" s="13">
        <v>4.0000000000000001E-3</v>
      </c>
      <c r="C489" s="13">
        <v>1.52</v>
      </c>
    </row>
    <row r="490" spans="1:3" x14ac:dyDescent="0.25">
      <c r="A490" s="13">
        <v>1.89E-2</v>
      </c>
      <c r="B490" s="13">
        <v>0.01</v>
      </c>
      <c r="C490" s="13">
        <v>1.64</v>
      </c>
    </row>
    <row r="491" spans="1:3" x14ac:dyDescent="0.25">
      <c r="A491" s="13">
        <v>1.9E-2</v>
      </c>
      <c r="B491" s="13">
        <v>1.2E-2</v>
      </c>
      <c r="C491" s="13">
        <v>1.64</v>
      </c>
    </row>
    <row r="492" spans="1:3" x14ac:dyDescent="0.25">
      <c r="A492" s="13">
        <v>1.9099999999999999E-2</v>
      </c>
      <c r="B492" s="13">
        <v>0.02</v>
      </c>
      <c r="C492" s="13">
        <v>1.76</v>
      </c>
    </row>
    <row r="493" spans="1:3" x14ac:dyDescent="0.25">
      <c r="A493" s="13">
        <v>1.9199999999999998E-2</v>
      </c>
      <c r="B493" s="13">
        <v>1.7999999999999999E-2</v>
      </c>
      <c r="C493" s="13">
        <v>1.76</v>
      </c>
    </row>
    <row r="494" spans="1:3" x14ac:dyDescent="0.25">
      <c r="A494" s="13">
        <v>1.9300000000000001E-2</v>
      </c>
      <c r="B494" s="13">
        <v>6.2E-2</v>
      </c>
      <c r="C494" s="13">
        <v>1.84</v>
      </c>
    </row>
    <row r="495" spans="1:3" x14ac:dyDescent="0.25">
      <c r="A495" s="13">
        <v>1.9400000000000001E-2</v>
      </c>
      <c r="B495" s="13">
        <v>2.1999999999999999E-2</v>
      </c>
      <c r="C495" s="13">
        <v>1.84</v>
      </c>
    </row>
    <row r="496" spans="1:3" x14ac:dyDescent="0.25">
      <c r="A496" s="13">
        <v>1.95E-2</v>
      </c>
      <c r="B496" s="13">
        <v>3.2000000000000001E-2</v>
      </c>
      <c r="C496" s="13">
        <v>1.96</v>
      </c>
    </row>
    <row r="497" spans="1:3" x14ac:dyDescent="0.25">
      <c r="A497" s="13">
        <v>1.9599999999999999E-2</v>
      </c>
      <c r="B497" s="13">
        <v>2.5999999999999999E-2</v>
      </c>
      <c r="C497" s="13">
        <v>1.96</v>
      </c>
    </row>
    <row r="498" spans="1:3" x14ac:dyDescent="0.25">
      <c r="A498" s="13">
        <v>1.9699999999999999E-2</v>
      </c>
      <c r="B498" s="13">
        <v>3.7999999999999999E-2</v>
      </c>
      <c r="C498" s="13">
        <v>2</v>
      </c>
    </row>
    <row r="499" spans="1:3" x14ac:dyDescent="0.25">
      <c r="A499" s="13">
        <v>1.9800000000000002E-2</v>
      </c>
      <c r="B499" s="13">
        <v>3.2000000000000001E-2</v>
      </c>
      <c r="C499" s="13">
        <v>2</v>
      </c>
    </row>
    <row r="500" spans="1:3" x14ac:dyDescent="0.25">
      <c r="A500" s="13">
        <v>1.9900000000000001E-2</v>
      </c>
      <c r="B500" s="13">
        <v>4.2000000000000003E-2</v>
      </c>
      <c r="C500" s="13">
        <v>2.04</v>
      </c>
    </row>
    <row r="501" spans="1:3" x14ac:dyDescent="0.25">
      <c r="A501" s="13">
        <v>0.02</v>
      </c>
      <c r="B501" s="13">
        <v>3.5999999999999997E-2</v>
      </c>
      <c r="C501" s="13">
        <v>2.04</v>
      </c>
    </row>
    <row r="502" spans="1:3" x14ac:dyDescent="0.25">
      <c r="A502" s="13">
        <v>2.01E-2</v>
      </c>
      <c r="B502" s="13">
        <v>4.3999999999999997E-2</v>
      </c>
      <c r="C502" s="13">
        <v>2.12</v>
      </c>
    </row>
    <row r="503" spans="1:3" x14ac:dyDescent="0.25">
      <c r="A503" s="13">
        <v>2.0199999999999999E-2</v>
      </c>
      <c r="B503" s="13">
        <v>4.2000000000000003E-2</v>
      </c>
      <c r="C503" s="13">
        <v>2.08</v>
      </c>
    </row>
    <row r="504" spans="1:3" x14ac:dyDescent="0.25">
      <c r="A504" s="13">
        <v>2.0299999999999999E-2</v>
      </c>
      <c r="B504" s="13">
        <v>4.8000000000000001E-2</v>
      </c>
      <c r="C504" s="13">
        <v>2.12</v>
      </c>
    </row>
    <row r="505" spans="1:3" x14ac:dyDescent="0.25">
      <c r="A505" s="13">
        <v>2.0400000000000001E-2</v>
      </c>
      <c r="B505" s="13">
        <v>5.1999999999999998E-2</v>
      </c>
      <c r="C505" s="13">
        <v>2.16</v>
      </c>
    </row>
    <row r="506" spans="1:3" x14ac:dyDescent="0.25">
      <c r="A506" s="13">
        <v>2.0500000000000001E-2</v>
      </c>
      <c r="B506" s="13">
        <v>0.04</v>
      </c>
      <c r="C506" s="13">
        <v>2.08</v>
      </c>
    </row>
    <row r="507" spans="1:3" x14ac:dyDescent="0.25">
      <c r="A507" s="13">
        <v>2.06E-2</v>
      </c>
      <c r="B507" s="13">
        <v>5.1999999999999998E-2</v>
      </c>
      <c r="C507" s="13">
        <v>2.16</v>
      </c>
    </row>
    <row r="508" spans="1:3" x14ac:dyDescent="0.25">
      <c r="A508" s="13">
        <v>2.07E-2</v>
      </c>
      <c r="B508" s="13">
        <v>5.6000000000000001E-2</v>
      </c>
      <c r="C508" s="13">
        <v>2.08</v>
      </c>
    </row>
    <row r="509" spans="1:3" x14ac:dyDescent="0.25">
      <c r="A509" s="13">
        <v>2.0799999999999999E-2</v>
      </c>
      <c r="B509" s="13">
        <v>4.3999999999999997E-2</v>
      </c>
      <c r="C509" s="13">
        <v>2.08</v>
      </c>
    </row>
    <row r="510" spans="1:3" x14ac:dyDescent="0.25">
      <c r="A510" s="13">
        <v>2.0899999999999998E-2</v>
      </c>
      <c r="B510" s="13">
        <v>5.8000000000000003E-2</v>
      </c>
      <c r="C510" s="13">
        <v>2.16</v>
      </c>
    </row>
    <row r="511" spans="1:3" x14ac:dyDescent="0.25">
      <c r="A511" s="13">
        <v>2.1000000000000001E-2</v>
      </c>
      <c r="B511" s="13">
        <v>5.6000000000000001E-2</v>
      </c>
      <c r="C511" s="13">
        <v>2.08</v>
      </c>
    </row>
    <row r="512" spans="1:3" x14ac:dyDescent="0.25">
      <c r="A512" s="13">
        <v>2.1100000000000001E-2</v>
      </c>
      <c r="B512" s="13">
        <v>0.06</v>
      </c>
      <c r="C512" s="13">
        <v>2.16</v>
      </c>
    </row>
    <row r="513" spans="1:3" x14ac:dyDescent="0.25">
      <c r="A513" s="13">
        <v>2.12E-2</v>
      </c>
      <c r="B513" s="13">
        <v>6.59E-2</v>
      </c>
      <c r="C513" s="13">
        <v>2.08</v>
      </c>
    </row>
    <row r="514" spans="1:3" x14ac:dyDescent="0.25">
      <c r="A514" s="13">
        <v>2.1299999999999999E-2</v>
      </c>
      <c r="B514" s="13">
        <v>5.8000000000000003E-2</v>
      </c>
      <c r="C514" s="13">
        <v>2.12</v>
      </c>
    </row>
    <row r="515" spans="1:3" x14ac:dyDescent="0.25">
      <c r="A515" s="13">
        <v>2.1399999999999999E-2</v>
      </c>
      <c r="B515" s="13">
        <v>0.06</v>
      </c>
      <c r="C515" s="13">
        <v>2.08</v>
      </c>
    </row>
    <row r="516" spans="1:3" x14ac:dyDescent="0.25">
      <c r="A516" s="13">
        <v>2.1499999999999998E-2</v>
      </c>
      <c r="B516" s="13">
        <v>6.8000000000000005E-2</v>
      </c>
      <c r="C516" s="13">
        <v>2.08</v>
      </c>
    </row>
    <row r="517" spans="1:3" x14ac:dyDescent="0.25">
      <c r="A517" s="13">
        <v>2.1600000000000001E-2</v>
      </c>
      <c r="B517" s="13">
        <v>7.0000000000000007E-2</v>
      </c>
      <c r="C517" s="13">
        <v>2.04</v>
      </c>
    </row>
    <row r="518" spans="1:3" x14ac:dyDescent="0.25">
      <c r="A518" s="13">
        <v>2.1700000000000001E-2</v>
      </c>
      <c r="B518" s="13">
        <v>6.4000000000000001E-2</v>
      </c>
      <c r="C518" s="13">
        <v>2.08</v>
      </c>
    </row>
    <row r="519" spans="1:3" x14ac:dyDescent="0.25">
      <c r="A519" s="13">
        <v>2.18E-2</v>
      </c>
      <c r="B519" s="13">
        <v>6.59E-2</v>
      </c>
      <c r="C519" s="13">
        <v>2.04</v>
      </c>
    </row>
    <row r="520" spans="1:3" x14ac:dyDescent="0.25">
      <c r="A520" s="13">
        <v>2.1899999999999999E-2</v>
      </c>
      <c r="B520" s="13">
        <v>7.1999999999999995E-2</v>
      </c>
      <c r="C520" s="13">
        <v>2.04</v>
      </c>
    </row>
    <row r="521" spans="1:3" x14ac:dyDescent="0.25">
      <c r="A521" s="13">
        <v>2.1999999999999999E-2</v>
      </c>
      <c r="B521" s="13">
        <v>6.8000000000000005E-2</v>
      </c>
      <c r="C521" s="13">
        <v>2.04</v>
      </c>
    </row>
    <row r="522" spans="1:3" x14ac:dyDescent="0.25">
      <c r="A522" s="13">
        <v>2.2100000000000002E-2</v>
      </c>
      <c r="B522" s="13">
        <v>7.5899999999999995E-2</v>
      </c>
      <c r="C522" s="13">
        <v>1.92</v>
      </c>
    </row>
    <row r="523" spans="1:3" x14ac:dyDescent="0.25">
      <c r="A523" s="13">
        <v>2.2200000000000001E-2</v>
      </c>
      <c r="B523" s="13">
        <v>7.1999999999999995E-2</v>
      </c>
      <c r="C523" s="13">
        <v>1.92</v>
      </c>
    </row>
    <row r="524" spans="1:3" x14ac:dyDescent="0.25">
      <c r="A524" s="13">
        <v>2.23E-2</v>
      </c>
      <c r="B524" s="13">
        <v>7.5899999999999995E-2</v>
      </c>
      <c r="C524" s="13">
        <v>1.88</v>
      </c>
    </row>
    <row r="525" spans="1:3" x14ac:dyDescent="0.25">
      <c r="A525" s="13">
        <v>2.24E-2</v>
      </c>
      <c r="B525" s="13">
        <v>7.8E-2</v>
      </c>
      <c r="C525" s="13">
        <v>1.88</v>
      </c>
    </row>
    <row r="526" spans="1:3" x14ac:dyDescent="0.25">
      <c r="A526" s="13">
        <v>2.2499999999999999E-2</v>
      </c>
      <c r="B526" s="13">
        <v>6.59E-2</v>
      </c>
      <c r="C526" s="13">
        <v>1.76</v>
      </c>
    </row>
    <row r="527" spans="1:3" x14ac:dyDescent="0.25">
      <c r="A527" s="13">
        <v>2.2599999999999999E-2</v>
      </c>
      <c r="B527" s="13">
        <v>7.3999999999999996E-2</v>
      </c>
      <c r="C527" s="13">
        <v>1.76</v>
      </c>
    </row>
    <row r="528" spans="1:3" x14ac:dyDescent="0.25">
      <c r="A528" s="13">
        <v>2.2700000000000001E-2</v>
      </c>
      <c r="B528" s="13">
        <v>7.0000000000000007E-2</v>
      </c>
      <c r="C528" s="13">
        <v>1.68</v>
      </c>
    </row>
    <row r="529" spans="1:3" x14ac:dyDescent="0.25">
      <c r="A529" s="13">
        <v>2.2800000000000001E-2</v>
      </c>
      <c r="B529" s="13">
        <v>7.5899999999999995E-2</v>
      </c>
      <c r="C529" s="13">
        <v>1.68</v>
      </c>
    </row>
    <row r="530" spans="1:3" x14ac:dyDescent="0.25">
      <c r="A530" s="13">
        <v>2.29E-2</v>
      </c>
      <c r="B530" s="13">
        <v>6.8000000000000005E-2</v>
      </c>
      <c r="C530" s="13">
        <v>1.56</v>
      </c>
    </row>
    <row r="531" spans="1:3" x14ac:dyDescent="0.25">
      <c r="A531" s="13">
        <v>2.3E-2</v>
      </c>
      <c r="B531" s="13">
        <v>7.1999999999999995E-2</v>
      </c>
      <c r="C531" s="13">
        <v>1.56</v>
      </c>
    </row>
    <row r="532" spans="1:3" x14ac:dyDescent="0.25">
      <c r="A532" s="13">
        <v>2.3099999999999999E-2</v>
      </c>
      <c r="B532" s="13">
        <v>7.5899999999999995E-2</v>
      </c>
      <c r="C532" s="13">
        <v>1.48</v>
      </c>
    </row>
    <row r="533" spans="1:3" x14ac:dyDescent="0.25">
      <c r="A533" s="13">
        <v>2.3199999999999998E-2</v>
      </c>
      <c r="B533" s="13">
        <v>7.5899999999999995E-2</v>
      </c>
      <c r="C533" s="13">
        <v>1.44</v>
      </c>
    </row>
    <row r="534" spans="1:3" x14ac:dyDescent="0.25">
      <c r="A534" s="13">
        <v>2.3300000000000001E-2</v>
      </c>
      <c r="B534" s="13">
        <v>6.4000000000000001E-2</v>
      </c>
      <c r="C534" s="13">
        <v>1.36</v>
      </c>
    </row>
    <row r="535" spans="1:3" x14ac:dyDescent="0.25">
      <c r="A535" s="13">
        <v>2.3400000000000001E-2</v>
      </c>
      <c r="B535" s="13">
        <v>7.0000000000000007E-2</v>
      </c>
      <c r="C535" s="13">
        <v>1.32</v>
      </c>
    </row>
    <row r="536" spans="1:3" x14ac:dyDescent="0.25">
      <c r="A536" s="13">
        <v>2.35E-2</v>
      </c>
      <c r="B536" s="13">
        <v>7.3999999999999996E-2</v>
      </c>
      <c r="C536" s="13">
        <v>1.1599999999999999</v>
      </c>
    </row>
    <row r="537" spans="1:3" x14ac:dyDescent="0.25">
      <c r="A537" s="13">
        <v>2.3599999999999999E-2</v>
      </c>
      <c r="B537" s="13">
        <v>6.8000000000000005E-2</v>
      </c>
      <c r="C537" s="13">
        <v>1.1599999999999999</v>
      </c>
    </row>
    <row r="538" spans="1:3" x14ac:dyDescent="0.25">
      <c r="A538" s="13">
        <v>2.3699999999999999E-2</v>
      </c>
      <c r="B538" s="13">
        <v>7.1999999999999995E-2</v>
      </c>
      <c r="C538" s="13">
        <v>1.04</v>
      </c>
    </row>
    <row r="539" spans="1:3" x14ac:dyDescent="0.25">
      <c r="A539" s="13">
        <v>2.3800000000000002E-2</v>
      </c>
      <c r="B539" s="13">
        <v>7.0000000000000007E-2</v>
      </c>
      <c r="C539" s="13">
        <v>1</v>
      </c>
    </row>
    <row r="540" spans="1:3" x14ac:dyDescent="0.25">
      <c r="A540" s="13">
        <v>2.3900000000000001E-2</v>
      </c>
      <c r="B540" s="13">
        <v>6.4000000000000001E-2</v>
      </c>
      <c r="C540" s="13">
        <v>0.88</v>
      </c>
    </row>
    <row r="541" spans="1:3" x14ac:dyDescent="0.25">
      <c r="A541" s="13">
        <v>2.4E-2</v>
      </c>
      <c r="B541" s="13">
        <v>6.59E-2</v>
      </c>
      <c r="C541" s="13">
        <v>0.84</v>
      </c>
    </row>
    <row r="542" spans="1:3" x14ac:dyDescent="0.25">
      <c r="A542" s="13">
        <v>2.41E-2</v>
      </c>
      <c r="B542" s="13">
        <v>6.4000000000000001E-2</v>
      </c>
      <c r="C542" s="13">
        <v>0.72</v>
      </c>
    </row>
    <row r="543" spans="1:3" x14ac:dyDescent="0.25">
      <c r="A543" s="13">
        <v>2.4199999999999999E-2</v>
      </c>
      <c r="B543" s="13">
        <v>6.8000000000000005E-2</v>
      </c>
      <c r="C543" s="13">
        <v>0.68</v>
      </c>
    </row>
    <row r="544" spans="1:3" x14ac:dyDescent="0.25">
      <c r="A544" s="13">
        <v>2.4299999999999999E-2</v>
      </c>
      <c r="B544" s="13">
        <v>0.06</v>
      </c>
      <c r="C544" s="13">
        <v>0.56000000000000005</v>
      </c>
    </row>
    <row r="545" spans="1:3" x14ac:dyDescent="0.25">
      <c r="A545" s="13">
        <v>2.4400000000000002E-2</v>
      </c>
      <c r="B545" s="13">
        <v>5.6000000000000001E-2</v>
      </c>
      <c r="C545" s="13">
        <v>0.56000000000000005</v>
      </c>
    </row>
    <row r="546" spans="1:3" x14ac:dyDescent="0.25">
      <c r="A546" s="13">
        <v>2.4500000000000001E-2</v>
      </c>
      <c r="B546" s="13">
        <v>7.5899999999999995E-2</v>
      </c>
      <c r="C546" s="13">
        <v>0.4</v>
      </c>
    </row>
    <row r="547" spans="1:3" x14ac:dyDescent="0.25">
      <c r="A547" s="13">
        <v>2.46E-2</v>
      </c>
      <c r="B547" s="13">
        <v>5.8000000000000003E-2</v>
      </c>
      <c r="C547" s="13">
        <v>0.4</v>
      </c>
    </row>
    <row r="548" spans="1:3" x14ac:dyDescent="0.25">
      <c r="A548" s="13">
        <v>2.47E-2</v>
      </c>
      <c r="B548" s="13">
        <v>5.1999999999999998E-2</v>
      </c>
      <c r="C548" s="13">
        <v>0.2</v>
      </c>
    </row>
    <row r="549" spans="1:3" x14ac:dyDescent="0.25">
      <c r="A549" s="13">
        <v>2.4799999999999999E-2</v>
      </c>
      <c r="B549" s="13">
        <v>5.6000000000000001E-2</v>
      </c>
      <c r="C549" s="13">
        <v>0.2</v>
      </c>
    </row>
    <row r="550" spans="1:3" x14ac:dyDescent="0.25">
      <c r="A550" s="13">
        <v>2.4899999999999999E-2</v>
      </c>
      <c r="B550" s="13">
        <v>5.1999999999999998E-2</v>
      </c>
      <c r="C550" s="13">
        <v>7.9899999999999999E-2</v>
      </c>
    </row>
    <row r="551" spans="1:3" x14ac:dyDescent="0.25">
      <c r="A551" s="13">
        <v>2.5000000000000001E-2</v>
      </c>
      <c r="B551" s="13">
        <v>4.3999999999999997E-2</v>
      </c>
      <c r="C551" s="13">
        <v>7.9899999999999999E-2</v>
      </c>
    </row>
    <row r="552" spans="1:3" x14ac:dyDescent="0.25">
      <c r="A552" s="13">
        <v>2.5100000000000001E-2</v>
      </c>
      <c r="B552" s="13">
        <v>5.3999999999999999E-2</v>
      </c>
      <c r="C552" s="13">
        <v>-7.9899999999999999E-2</v>
      </c>
    </row>
    <row r="553" spans="1:3" x14ac:dyDescent="0.25">
      <c r="A553" s="13">
        <v>2.52E-2</v>
      </c>
      <c r="B553" s="13">
        <v>4.5999999999999999E-2</v>
      </c>
      <c r="C553" s="13">
        <v>-0.12</v>
      </c>
    </row>
    <row r="554" spans="1:3" x14ac:dyDescent="0.25">
      <c r="A554" s="13">
        <v>2.53E-2</v>
      </c>
      <c r="B554" s="13">
        <v>0.04</v>
      </c>
      <c r="C554" s="13">
        <v>-0.2</v>
      </c>
    </row>
    <row r="555" spans="1:3" x14ac:dyDescent="0.25">
      <c r="A555" s="13">
        <v>2.5399999999999999E-2</v>
      </c>
      <c r="B555" s="13">
        <v>4.8000000000000001E-2</v>
      </c>
      <c r="C555" s="13">
        <v>-0.24</v>
      </c>
    </row>
    <row r="556" spans="1:3" x14ac:dyDescent="0.25">
      <c r="A556" s="13">
        <v>2.5499999999999998E-2</v>
      </c>
      <c r="B556" s="13">
        <v>3.7999999999999999E-2</v>
      </c>
      <c r="C556" s="13">
        <v>-0.36</v>
      </c>
    </row>
    <row r="557" spans="1:3" x14ac:dyDescent="0.25">
      <c r="A557" s="13">
        <v>2.5600000000000001E-2</v>
      </c>
      <c r="B557" s="13">
        <v>3.7999999999999999E-2</v>
      </c>
      <c r="C557" s="13">
        <v>-0.4</v>
      </c>
    </row>
    <row r="558" spans="1:3" x14ac:dyDescent="0.25">
      <c r="A558" s="13">
        <v>2.5700000000000001E-2</v>
      </c>
      <c r="B558" s="13">
        <v>3.2000000000000001E-2</v>
      </c>
      <c r="C558" s="13">
        <v>-0.52</v>
      </c>
    </row>
    <row r="559" spans="1:3" x14ac:dyDescent="0.25">
      <c r="A559" s="13">
        <v>2.58E-2</v>
      </c>
      <c r="B559" s="13">
        <v>3.4000000000000002E-2</v>
      </c>
      <c r="C559" s="13">
        <v>-0.56000000000000005</v>
      </c>
    </row>
    <row r="560" spans="1:3" x14ac:dyDescent="0.25">
      <c r="A560" s="13">
        <v>2.5899999999999999E-2</v>
      </c>
      <c r="B560" s="13">
        <v>2.8000000000000001E-2</v>
      </c>
      <c r="C560" s="13">
        <v>-0.68</v>
      </c>
    </row>
    <row r="561" spans="1:3" x14ac:dyDescent="0.25">
      <c r="A561" s="13">
        <v>2.5999999999999999E-2</v>
      </c>
      <c r="B561" s="13">
        <v>2.5999999999999999E-2</v>
      </c>
      <c r="C561" s="13">
        <v>-0.68</v>
      </c>
    </row>
    <row r="562" spans="1:3" x14ac:dyDescent="0.25">
      <c r="A562" s="13">
        <v>2.6100000000000002E-2</v>
      </c>
      <c r="B562" s="13">
        <v>2.1999999999999999E-2</v>
      </c>
      <c r="C562" s="13">
        <v>-0.8</v>
      </c>
    </row>
    <row r="563" spans="1:3" x14ac:dyDescent="0.25">
      <c r="A563" s="13">
        <v>2.6200000000000001E-2</v>
      </c>
      <c r="B563" s="13">
        <v>2.4E-2</v>
      </c>
      <c r="C563" s="13">
        <v>-0.84</v>
      </c>
    </row>
    <row r="564" spans="1:3" x14ac:dyDescent="0.25">
      <c r="A564" s="13">
        <v>2.63E-2</v>
      </c>
      <c r="B564" s="13">
        <v>1.6E-2</v>
      </c>
      <c r="C564" s="13">
        <v>-0.96</v>
      </c>
    </row>
    <row r="565" spans="1:3" x14ac:dyDescent="0.25">
      <c r="A565" s="13">
        <v>2.64E-2</v>
      </c>
      <c r="B565" s="13">
        <v>2.1999999999999999E-2</v>
      </c>
      <c r="C565" s="13">
        <v>-0.92</v>
      </c>
    </row>
    <row r="566" spans="1:3" x14ac:dyDescent="0.25">
      <c r="A566" s="13">
        <v>2.6499999999999999E-2</v>
      </c>
      <c r="B566" s="13">
        <v>1.2E-2</v>
      </c>
      <c r="C566" s="13">
        <v>-1.08</v>
      </c>
    </row>
    <row r="567" spans="1:3" x14ac:dyDescent="0.25">
      <c r="A567" s="13">
        <v>2.6599999999999999E-2</v>
      </c>
      <c r="B567" s="13">
        <v>1.2E-2</v>
      </c>
      <c r="C567" s="13">
        <v>-1.08</v>
      </c>
    </row>
    <row r="568" spans="1:3" x14ac:dyDescent="0.25">
      <c r="A568" s="13">
        <v>2.6700000000000002E-2</v>
      </c>
      <c r="B568" s="13">
        <v>2E-3</v>
      </c>
      <c r="C568" s="13">
        <v>-1.24</v>
      </c>
    </row>
    <row r="569" spans="1:3" x14ac:dyDescent="0.25">
      <c r="A569" s="13">
        <v>2.6800000000000001E-2</v>
      </c>
      <c r="B569" s="13">
        <v>8.0000000000000002E-3</v>
      </c>
      <c r="C569" s="13">
        <v>-1.24</v>
      </c>
    </row>
    <row r="570" spans="1:3" x14ac:dyDescent="0.25">
      <c r="A570" s="13">
        <v>2.69E-2</v>
      </c>
      <c r="B570" s="13">
        <v>-2E-3</v>
      </c>
      <c r="C570" s="13">
        <v>-1.36</v>
      </c>
    </row>
    <row r="571" spans="1:3" x14ac:dyDescent="0.25">
      <c r="A571" s="13">
        <v>2.7E-2</v>
      </c>
      <c r="B571" s="13">
        <v>8.0000000000000002E-3</v>
      </c>
      <c r="C571" s="13">
        <v>-1.36</v>
      </c>
    </row>
    <row r="572" spans="1:3" x14ac:dyDescent="0.25">
      <c r="A572" s="13">
        <v>2.7099999999999999E-2</v>
      </c>
      <c r="B572" s="13">
        <v>-0.01</v>
      </c>
      <c r="C572" s="13">
        <v>-1.48</v>
      </c>
    </row>
    <row r="573" spans="1:3" x14ac:dyDescent="0.25">
      <c r="A573" s="13">
        <v>2.7199999999999998E-2</v>
      </c>
      <c r="B573" s="13">
        <v>-6.0000000000000001E-3</v>
      </c>
      <c r="C573" s="13">
        <v>-1.48</v>
      </c>
    </row>
    <row r="574" spans="1:3" x14ac:dyDescent="0.25">
      <c r="A574" s="13">
        <v>2.7300000000000001E-2</v>
      </c>
      <c r="B574" s="13">
        <v>-1.2E-2</v>
      </c>
      <c r="C574" s="13">
        <v>-1.64</v>
      </c>
    </row>
    <row r="575" spans="1:3" x14ac:dyDescent="0.25">
      <c r="A575" s="13">
        <v>2.7400000000000001E-2</v>
      </c>
      <c r="B575" s="13">
        <v>-0.01</v>
      </c>
      <c r="C575" s="13">
        <v>-1.6</v>
      </c>
    </row>
    <row r="576" spans="1:3" x14ac:dyDescent="0.25">
      <c r="A576" s="13">
        <v>2.75E-2</v>
      </c>
      <c r="B576" s="13">
        <v>-1.6E-2</v>
      </c>
      <c r="C576" s="13">
        <v>-1.76</v>
      </c>
    </row>
    <row r="577" spans="1:3" x14ac:dyDescent="0.25">
      <c r="A577" s="13">
        <v>2.76E-2</v>
      </c>
      <c r="B577" s="13">
        <v>-1.4E-2</v>
      </c>
      <c r="C577" s="13">
        <v>-1.72</v>
      </c>
    </row>
    <row r="578" spans="1:3" x14ac:dyDescent="0.25">
      <c r="A578" s="13">
        <v>2.7699999999999999E-2</v>
      </c>
      <c r="B578" s="13">
        <v>-2.5999999999999999E-2</v>
      </c>
      <c r="C578" s="13">
        <v>-1.8</v>
      </c>
    </row>
    <row r="579" spans="1:3" x14ac:dyDescent="0.25">
      <c r="A579" s="13">
        <v>2.7799999999999998E-2</v>
      </c>
      <c r="B579" s="13">
        <v>-1.6E-2</v>
      </c>
      <c r="C579" s="13">
        <v>-1.8</v>
      </c>
    </row>
    <row r="580" spans="1:3" x14ac:dyDescent="0.25">
      <c r="A580" s="13">
        <v>2.7900000000000001E-2</v>
      </c>
      <c r="B580" s="13">
        <v>-0.03</v>
      </c>
      <c r="C580" s="13">
        <v>-1.92</v>
      </c>
    </row>
    <row r="581" spans="1:3" x14ac:dyDescent="0.25">
      <c r="A581" s="13">
        <v>2.8000000000000001E-2</v>
      </c>
      <c r="B581" s="13">
        <v>-2.4E-2</v>
      </c>
      <c r="C581" s="13">
        <v>-1.92</v>
      </c>
    </row>
    <row r="582" spans="1:3" x14ac:dyDescent="0.25">
      <c r="A582" s="13">
        <v>2.81E-2</v>
      </c>
      <c r="B582" s="13">
        <v>-3.4000000000000002E-2</v>
      </c>
      <c r="C582" s="13">
        <v>-1.96</v>
      </c>
    </row>
    <row r="583" spans="1:3" x14ac:dyDescent="0.25">
      <c r="A583" s="13">
        <v>2.8199999999999999E-2</v>
      </c>
      <c r="B583" s="13">
        <v>-3.4000000000000002E-2</v>
      </c>
      <c r="C583" s="13">
        <v>-1.96</v>
      </c>
    </row>
    <row r="584" spans="1:3" x14ac:dyDescent="0.25">
      <c r="A584" s="13">
        <v>2.8299999999999999E-2</v>
      </c>
      <c r="B584" s="13">
        <v>-3.7999999999999999E-2</v>
      </c>
      <c r="C584" s="13">
        <v>-2.04</v>
      </c>
    </row>
    <row r="585" spans="1:3" x14ac:dyDescent="0.25">
      <c r="A585" s="13">
        <v>2.8400000000000002E-2</v>
      </c>
      <c r="B585" s="13">
        <v>-3.5999999999999997E-2</v>
      </c>
      <c r="C585" s="13">
        <v>-2</v>
      </c>
    </row>
    <row r="586" spans="1:3" x14ac:dyDescent="0.25">
      <c r="A586" s="13">
        <v>2.8500000000000001E-2</v>
      </c>
      <c r="B586" s="13">
        <v>-4.2000000000000003E-2</v>
      </c>
      <c r="C586" s="13">
        <v>-2.04</v>
      </c>
    </row>
    <row r="587" spans="1:3" x14ac:dyDescent="0.25">
      <c r="A587" s="13">
        <v>2.86E-2</v>
      </c>
      <c r="B587" s="13">
        <v>-4.3999999999999997E-2</v>
      </c>
      <c r="C587" s="13">
        <v>-2.04</v>
      </c>
    </row>
    <row r="588" spans="1:3" x14ac:dyDescent="0.25">
      <c r="A588" s="13">
        <v>2.87E-2</v>
      </c>
      <c r="B588" s="13">
        <v>-3.7999999999999999E-2</v>
      </c>
      <c r="C588" s="13">
        <v>-2.08</v>
      </c>
    </row>
    <row r="589" spans="1:3" x14ac:dyDescent="0.25">
      <c r="A589" s="13">
        <v>2.8799999999999999E-2</v>
      </c>
      <c r="B589" s="13">
        <v>-4.2000000000000003E-2</v>
      </c>
      <c r="C589" s="13">
        <v>-2.08</v>
      </c>
    </row>
    <row r="590" spans="1:3" x14ac:dyDescent="0.25">
      <c r="A590" s="13">
        <v>2.8899999999999999E-2</v>
      </c>
      <c r="B590" s="13">
        <v>-5.6000000000000001E-2</v>
      </c>
      <c r="C590" s="13">
        <v>-2.04</v>
      </c>
    </row>
    <row r="591" spans="1:3" x14ac:dyDescent="0.25">
      <c r="A591" s="13">
        <v>2.9000000000000001E-2</v>
      </c>
      <c r="B591" s="13">
        <v>-4.5999999999999999E-2</v>
      </c>
      <c r="C591" s="13">
        <v>-2.08</v>
      </c>
    </row>
    <row r="592" spans="1:3" x14ac:dyDescent="0.25">
      <c r="A592" s="13">
        <v>2.9100000000000001E-2</v>
      </c>
      <c r="B592" s="13">
        <v>-0.09</v>
      </c>
      <c r="C592" s="13">
        <v>-2.04</v>
      </c>
    </row>
    <row r="593" spans="1:3" x14ac:dyDescent="0.25">
      <c r="A593" s="13">
        <v>2.92E-2</v>
      </c>
      <c r="B593" s="13">
        <v>-6.2E-2</v>
      </c>
      <c r="C593" s="13">
        <v>-2.04</v>
      </c>
    </row>
    <row r="594" spans="1:3" x14ac:dyDescent="0.25">
      <c r="A594" s="13">
        <v>2.93E-2</v>
      </c>
      <c r="B594" s="13">
        <v>-0.05</v>
      </c>
      <c r="C594" s="13">
        <v>-2.08</v>
      </c>
    </row>
    <row r="595" spans="1:3" x14ac:dyDescent="0.25">
      <c r="A595" s="13">
        <v>2.9399999999999999E-2</v>
      </c>
      <c r="B595" s="13">
        <v>-5.8000000000000003E-2</v>
      </c>
      <c r="C595" s="13">
        <v>-2.04</v>
      </c>
    </row>
    <row r="596" spans="1:3" x14ac:dyDescent="0.25">
      <c r="A596" s="13">
        <v>2.9499999999999998E-2</v>
      </c>
      <c r="B596" s="13">
        <v>-6.4000000000000001E-2</v>
      </c>
      <c r="C596" s="13">
        <v>-2</v>
      </c>
    </row>
    <row r="597" spans="1:3" x14ac:dyDescent="0.25">
      <c r="A597" s="13">
        <v>2.9600000000000001E-2</v>
      </c>
      <c r="B597" s="13">
        <v>-5.6000000000000001E-2</v>
      </c>
      <c r="C597" s="13">
        <v>-2</v>
      </c>
    </row>
    <row r="598" spans="1:3" x14ac:dyDescent="0.25">
      <c r="A598" s="13">
        <v>2.9700000000000001E-2</v>
      </c>
      <c r="B598" s="13">
        <v>-6.4000000000000001E-2</v>
      </c>
      <c r="C598" s="13">
        <v>-2</v>
      </c>
    </row>
    <row r="599" spans="1:3" x14ac:dyDescent="0.25">
      <c r="A599" s="13">
        <v>2.98E-2</v>
      </c>
      <c r="B599" s="13">
        <v>-5.8000000000000003E-2</v>
      </c>
      <c r="C599" s="13">
        <v>-2</v>
      </c>
    </row>
    <row r="600" spans="1:3" x14ac:dyDescent="0.25">
      <c r="A600" s="13">
        <v>2.9899999999999999E-2</v>
      </c>
      <c r="B600" s="13">
        <v>-6.59E-2</v>
      </c>
      <c r="C600" s="13">
        <v>-2</v>
      </c>
    </row>
    <row r="601" spans="1:3" x14ac:dyDescent="0.25">
      <c r="A601" s="13">
        <v>0.03</v>
      </c>
      <c r="B601" s="13">
        <v>-6.2E-2</v>
      </c>
      <c r="C601" s="13">
        <v>-2</v>
      </c>
    </row>
    <row r="602" spans="1:3" x14ac:dyDescent="0.25">
      <c r="A602" s="13">
        <v>3.0099999999999998E-2</v>
      </c>
      <c r="B602" s="13">
        <v>-7.3999999999999996E-2</v>
      </c>
      <c r="C602" s="13">
        <v>-1.96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70"/>
  <sheetViews>
    <sheetView workbookViewId="0">
      <selection activeCell="A2" sqref="A2:C170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19</v>
      </c>
      <c r="B1" t="s">
        <v>14</v>
      </c>
      <c r="C1" t="s">
        <v>12</v>
      </c>
      <c r="D1" t="s">
        <v>21</v>
      </c>
      <c r="E1" t="s">
        <v>22</v>
      </c>
      <c r="F1" t="s">
        <v>27</v>
      </c>
      <c r="G1" t="s">
        <v>23</v>
      </c>
      <c r="H1">
        <f>AVERAGE(D2:D168)</f>
        <v>1.4313942514970053</v>
      </c>
      <c r="I1" t="s">
        <v>24</v>
      </c>
    </row>
    <row r="2" spans="1:9" x14ac:dyDescent="0.25">
      <c r="A2" s="10">
        <v>1.96043E-11</v>
      </c>
      <c r="B2" s="10">
        <v>0.2</v>
      </c>
      <c r="C2" s="10">
        <v>0.27200000000000002</v>
      </c>
      <c r="D2">
        <f>ABS(B2*C2)</f>
        <v>5.4400000000000004E-2</v>
      </c>
      <c r="E2">
        <f>B2*B2</f>
        <v>4.0000000000000008E-2</v>
      </c>
      <c r="F2">
        <f>C2*C2</f>
        <v>7.3984000000000008E-2</v>
      </c>
      <c r="G2" t="s">
        <v>25</v>
      </c>
      <c r="H2">
        <f>SQRT(AVERAGE(E2:E168))</f>
        <v>7.9564382847880335</v>
      </c>
    </row>
    <row r="3" spans="1:9" x14ac:dyDescent="0.25">
      <c r="A3" s="10">
        <v>1E-4</v>
      </c>
      <c r="B3" s="10">
        <v>1</v>
      </c>
      <c r="C3" s="10">
        <v>0.25600000000000001</v>
      </c>
      <c r="D3">
        <f t="shared" ref="D3:D66" si="0">ABS(B3*C3)</f>
        <v>0.25600000000000001</v>
      </c>
      <c r="E3">
        <f t="shared" ref="E3:F66" si="1">B3*B3</f>
        <v>1</v>
      </c>
      <c r="F3">
        <f t="shared" si="1"/>
        <v>6.5535999999999997E-2</v>
      </c>
      <c r="G3" t="s">
        <v>26</v>
      </c>
      <c r="H3">
        <f>SQRT(AVERAGE(F2:F168))</f>
        <v>0.22098109017644219</v>
      </c>
    </row>
    <row r="4" spans="1:9" x14ac:dyDescent="0.25">
      <c r="A4" s="10">
        <v>2.0000000000000001E-4</v>
      </c>
      <c r="B4" s="10">
        <v>1</v>
      </c>
      <c r="C4" s="10">
        <v>0.25600000000000001</v>
      </c>
      <c r="D4">
        <f t="shared" si="0"/>
        <v>0.25600000000000001</v>
      </c>
      <c r="E4">
        <f t="shared" si="1"/>
        <v>1</v>
      </c>
      <c r="F4">
        <f t="shared" si="1"/>
        <v>6.5535999999999997E-2</v>
      </c>
    </row>
    <row r="5" spans="1:9" x14ac:dyDescent="0.25">
      <c r="A5" s="10">
        <v>2.9999999999999997E-4</v>
      </c>
      <c r="B5" s="10">
        <v>1.8</v>
      </c>
      <c r="C5" s="10">
        <v>0.224</v>
      </c>
      <c r="D5">
        <f t="shared" si="0"/>
        <v>0.4032</v>
      </c>
      <c r="E5">
        <f t="shared" si="1"/>
        <v>3.24</v>
      </c>
      <c r="F5">
        <f t="shared" si="1"/>
        <v>5.0176000000000005E-2</v>
      </c>
    </row>
    <row r="6" spans="1:9" x14ac:dyDescent="0.25">
      <c r="A6" s="10">
        <v>4.0000000000000002E-4</v>
      </c>
      <c r="B6" s="10">
        <v>1.8</v>
      </c>
      <c r="C6" s="10">
        <v>0.216</v>
      </c>
      <c r="D6">
        <f t="shared" si="0"/>
        <v>0.38879999999999998</v>
      </c>
      <c r="E6">
        <f t="shared" si="1"/>
        <v>3.24</v>
      </c>
      <c r="F6">
        <f t="shared" si="1"/>
        <v>4.6655999999999996E-2</v>
      </c>
    </row>
    <row r="7" spans="1:9" x14ac:dyDescent="0.25">
      <c r="A7" s="10">
        <v>5.0000000000000001E-4</v>
      </c>
      <c r="B7" s="10">
        <v>2.4</v>
      </c>
      <c r="C7" s="10">
        <v>0.192</v>
      </c>
      <c r="D7">
        <f t="shared" si="0"/>
        <v>0.46079999999999999</v>
      </c>
      <c r="E7">
        <f t="shared" si="1"/>
        <v>5.76</v>
      </c>
      <c r="F7">
        <f t="shared" si="1"/>
        <v>3.6864000000000001E-2</v>
      </c>
    </row>
    <row r="8" spans="1:9" x14ac:dyDescent="0.25">
      <c r="A8" s="10">
        <v>5.9999999999999995E-4</v>
      </c>
      <c r="B8" s="10">
        <v>2.6</v>
      </c>
      <c r="C8" s="10">
        <v>0.184</v>
      </c>
      <c r="D8">
        <f t="shared" si="0"/>
        <v>0.47839999999999999</v>
      </c>
      <c r="E8">
        <f t="shared" si="1"/>
        <v>6.7600000000000007</v>
      </c>
      <c r="F8">
        <f t="shared" si="1"/>
        <v>3.3855999999999997E-2</v>
      </c>
    </row>
    <row r="9" spans="1:9" x14ac:dyDescent="0.25">
      <c r="A9" s="10">
        <v>6.9999999999999999E-4</v>
      </c>
      <c r="B9" s="10">
        <v>3.2</v>
      </c>
      <c r="C9" s="10">
        <v>0.16</v>
      </c>
      <c r="D9">
        <f t="shared" si="0"/>
        <v>0.51200000000000001</v>
      </c>
      <c r="E9">
        <f t="shared" si="1"/>
        <v>10.240000000000002</v>
      </c>
      <c r="F9">
        <f t="shared" si="1"/>
        <v>2.5600000000000001E-2</v>
      </c>
    </row>
    <row r="10" spans="1:9" x14ac:dyDescent="0.25">
      <c r="A10" s="10">
        <v>8.0000000000000004E-4</v>
      </c>
      <c r="B10" s="10">
        <v>3.2</v>
      </c>
      <c r="C10" s="10">
        <v>0.152</v>
      </c>
      <c r="D10">
        <f t="shared" si="0"/>
        <v>0.4864</v>
      </c>
      <c r="E10">
        <f t="shared" si="1"/>
        <v>10.240000000000002</v>
      </c>
      <c r="F10">
        <f t="shared" si="1"/>
        <v>2.3104E-2</v>
      </c>
    </row>
    <row r="11" spans="1:9" x14ac:dyDescent="0.25">
      <c r="A11" s="10">
        <v>8.9999999999999998E-4</v>
      </c>
      <c r="B11" s="10">
        <v>3.8</v>
      </c>
      <c r="C11" s="10">
        <v>0.12</v>
      </c>
      <c r="D11">
        <f t="shared" si="0"/>
        <v>0.45599999999999996</v>
      </c>
      <c r="E11">
        <f t="shared" si="1"/>
        <v>14.44</v>
      </c>
      <c r="F11">
        <f t="shared" si="1"/>
        <v>1.44E-2</v>
      </c>
    </row>
    <row r="12" spans="1:9" x14ac:dyDescent="0.25">
      <c r="A12" s="10">
        <v>1E-3</v>
      </c>
      <c r="B12" s="10">
        <v>4</v>
      </c>
      <c r="C12" s="10">
        <v>0.112</v>
      </c>
      <c r="D12">
        <f t="shared" si="0"/>
        <v>0.44800000000000001</v>
      </c>
      <c r="E12">
        <f t="shared" si="1"/>
        <v>16</v>
      </c>
      <c r="F12">
        <f t="shared" si="1"/>
        <v>1.2544000000000001E-2</v>
      </c>
    </row>
    <row r="13" spans="1:9" x14ac:dyDescent="0.25">
      <c r="A13" s="10">
        <v>1.1000000000000001E-3</v>
      </c>
      <c r="B13" s="10">
        <v>4.5999999999999996</v>
      </c>
      <c r="C13" s="10">
        <v>7.9899999999999999E-2</v>
      </c>
      <c r="D13">
        <f t="shared" si="0"/>
        <v>0.36753999999999998</v>
      </c>
      <c r="E13">
        <f t="shared" si="1"/>
        <v>21.159999999999997</v>
      </c>
      <c r="F13">
        <f t="shared" si="1"/>
        <v>6.3840099999999999E-3</v>
      </c>
    </row>
    <row r="14" spans="1:9" x14ac:dyDescent="0.25">
      <c r="A14" s="10">
        <v>1.1999999999999999E-3</v>
      </c>
      <c r="B14" s="10">
        <v>4.5999999999999996</v>
      </c>
      <c r="C14" s="10">
        <v>7.1999999999999995E-2</v>
      </c>
      <c r="D14">
        <f t="shared" si="0"/>
        <v>0.33119999999999994</v>
      </c>
      <c r="E14">
        <f t="shared" si="1"/>
        <v>21.159999999999997</v>
      </c>
      <c r="F14">
        <f t="shared" si="1"/>
        <v>5.1839999999999994E-3</v>
      </c>
    </row>
    <row r="15" spans="1:9" x14ac:dyDescent="0.25">
      <c r="A15" s="10">
        <v>1.2999999999999999E-3</v>
      </c>
      <c r="B15" s="10">
        <v>5.2</v>
      </c>
      <c r="C15" s="10">
        <v>0.04</v>
      </c>
      <c r="D15">
        <f t="shared" si="0"/>
        <v>0.20800000000000002</v>
      </c>
      <c r="E15">
        <f t="shared" si="1"/>
        <v>27.040000000000003</v>
      </c>
      <c r="F15">
        <f t="shared" si="1"/>
        <v>1.6000000000000001E-3</v>
      </c>
    </row>
    <row r="16" spans="1:9" x14ac:dyDescent="0.25">
      <c r="A16" s="10">
        <v>1.4E-3</v>
      </c>
      <c r="B16" s="10">
        <v>5.4</v>
      </c>
      <c r="C16" s="10">
        <v>0.04</v>
      </c>
      <c r="D16">
        <f t="shared" si="0"/>
        <v>0.21600000000000003</v>
      </c>
      <c r="E16">
        <f t="shared" si="1"/>
        <v>29.160000000000004</v>
      </c>
      <c r="F16">
        <f t="shared" si="1"/>
        <v>1.6000000000000001E-3</v>
      </c>
    </row>
    <row r="17" spans="1:6" x14ac:dyDescent="0.25">
      <c r="A17" s="10">
        <v>1.5E-3</v>
      </c>
      <c r="B17" s="10">
        <v>5.8</v>
      </c>
      <c r="C17" s="10">
        <v>8.0000000000000002E-3</v>
      </c>
      <c r="D17">
        <f t="shared" si="0"/>
        <v>4.6399999999999997E-2</v>
      </c>
      <c r="E17">
        <f t="shared" si="1"/>
        <v>33.64</v>
      </c>
      <c r="F17">
        <f t="shared" si="1"/>
        <v>6.3999999999999997E-5</v>
      </c>
    </row>
    <row r="18" spans="1:6" x14ac:dyDescent="0.25">
      <c r="A18" s="10">
        <v>1.6000000000000001E-3</v>
      </c>
      <c r="B18" s="10">
        <v>6</v>
      </c>
      <c r="C18" s="10">
        <v>8.0000000000000002E-3</v>
      </c>
      <c r="D18">
        <f t="shared" si="0"/>
        <v>4.8000000000000001E-2</v>
      </c>
      <c r="E18">
        <f t="shared" si="1"/>
        <v>36</v>
      </c>
      <c r="F18">
        <f t="shared" si="1"/>
        <v>6.3999999999999997E-5</v>
      </c>
    </row>
    <row r="19" spans="1:6" x14ac:dyDescent="0.25">
      <c r="A19" s="10">
        <v>1.6999999999999999E-3</v>
      </c>
      <c r="B19" s="10">
        <v>6.6</v>
      </c>
      <c r="C19" s="10">
        <v>-3.2000000000000001E-2</v>
      </c>
      <c r="D19">
        <f t="shared" si="0"/>
        <v>0.2112</v>
      </c>
      <c r="E19">
        <f t="shared" si="1"/>
        <v>43.559999999999995</v>
      </c>
      <c r="F19">
        <f t="shared" si="1"/>
        <v>1.024E-3</v>
      </c>
    </row>
    <row r="20" spans="1:6" x14ac:dyDescent="0.25">
      <c r="A20" s="10">
        <v>1.8E-3</v>
      </c>
      <c r="B20" s="10">
        <v>6.6</v>
      </c>
      <c r="C20" s="10">
        <v>-3.2000000000000001E-2</v>
      </c>
      <c r="D20">
        <f t="shared" si="0"/>
        <v>0.2112</v>
      </c>
      <c r="E20">
        <f t="shared" si="1"/>
        <v>43.559999999999995</v>
      </c>
      <c r="F20">
        <f t="shared" si="1"/>
        <v>1.024E-3</v>
      </c>
    </row>
    <row r="21" spans="1:6" x14ac:dyDescent="0.25">
      <c r="A21" s="10">
        <v>1.9E-3</v>
      </c>
      <c r="B21" s="10">
        <v>7</v>
      </c>
      <c r="C21" s="10">
        <v>-5.6000000000000001E-2</v>
      </c>
      <c r="D21">
        <f t="shared" si="0"/>
        <v>0.39200000000000002</v>
      </c>
      <c r="E21">
        <f t="shared" si="1"/>
        <v>49</v>
      </c>
      <c r="F21">
        <f t="shared" si="1"/>
        <v>3.1360000000000003E-3</v>
      </c>
    </row>
    <row r="22" spans="1:6" x14ac:dyDescent="0.25">
      <c r="A22" s="10">
        <v>2E-3</v>
      </c>
      <c r="B22" s="10">
        <v>7</v>
      </c>
      <c r="C22" s="10">
        <v>-5.6000000000000001E-2</v>
      </c>
      <c r="D22">
        <f t="shared" si="0"/>
        <v>0.39200000000000002</v>
      </c>
      <c r="E22">
        <f t="shared" si="1"/>
        <v>49</v>
      </c>
      <c r="F22">
        <f t="shared" si="1"/>
        <v>3.1360000000000003E-3</v>
      </c>
    </row>
    <row r="23" spans="1:6" x14ac:dyDescent="0.25">
      <c r="A23" s="10">
        <v>2.0999999999999999E-3</v>
      </c>
      <c r="B23" s="10">
        <v>8</v>
      </c>
      <c r="C23" s="10">
        <v>-8.7900000000000006E-2</v>
      </c>
      <c r="D23">
        <f t="shared" si="0"/>
        <v>0.70320000000000005</v>
      </c>
      <c r="E23">
        <f t="shared" si="1"/>
        <v>64</v>
      </c>
      <c r="F23">
        <f t="shared" si="1"/>
        <v>7.7264100000000013E-3</v>
      </c>
    </row>
    <row r="24" spans="1:6" x14ac:dyDescent="0.25">
      <c r="A24" s="10">
        <v>2.2000000000000001E-3</v>
      </c>
      <c r="B24" s="10">
        <v>7.8</v>
      </c>
      <c r="C24" s="10">
        <v>-7.9899999999999999E-2</v>
      </c>
      <c r="D24">
        <f t="shared" si="0"/>
        <v>0.62322</v>
      </c>
      <c r="E24">
        <f t="shared" si="1"/>
        <v>60.839999999999996</v>
      </c>
      <c r="F24">
        <f t="shared" si="1"/>
        <v>6.3840099999999999E-3</v>
      </c>
    </row>
    <row r="25" spans="1:6" x14ac:dyDescent="0.25">
      <c r="A25" s="10">
        <v>2.3E-3</v>
      </c>
      <c r="B25" s="10">
        <v>8.6</v>
      </c>
      <c r="C25" s="10">
        <v>-0.104</v>
      </c>
      <c r="D25">
        <f t="shared" si="0"/>
        <v>0.89439999999999997</v>
      </c>
      <c r="E25">
        <f t="shared" si="1"/>
        <v>73.959999999999994</v>
      </c>
      <c r="F25">
        <f t="shared" si="1"/>
        <v>1.0815999999999999E-2</v>
      </c>
    </row>
    <row r="26" spans="1:6" x14ac:dyDescent="0.25">
      <c r="A26" s="10">
        <v>2.3999999999999998E-3</v>
      </c>
      <c r="B26" s="10">
        <v>8.6</v>
      </c>
      <c r="C26" s="10">
        <v>-0.112</v>
      </c>
      <c r="D26">
        <f t="shared" si="0"/>
        <v>0.96319999999999995</v>
      </c>
      <c r="E26">
        <f t="shared" si="1"/>
        <v>73.959999999999994</v>
      </c>
      <c r="F26">
        <f t="shared" si="1"/>
        <v>1.2544000000000001E-2</v>
      </c>
    </row>
    <row r="27" spans="1:6" x14ac:dyDescent="0.25">
      <c r="A27" s="10">
        <v>2.5000000000000001E-3</v>
      </c>
      <c r="B27" s="10">
        <v>9.4</v>
      </c>
      <c r="C27" s="10">
        <v>-0.128</v>
      </c>
      <c r="D27">
        <f t="shared" si="0"/>
        <v>1.2032</v>
      </c>
      <c r="E27">
        <f t="shared" si="1"/>
        <v>88.360000000000014</v>
      </c>
      <c r="F27">
        <f t="shared" si="1"/>
        <v>1.6383999999999999E-2</v>
      </c>
    </row>
    <row r="28" spans="1:6" x14ac:dyDescent="0.25">
      <c r="A28" s="10">
        <v>2.5999999999999999E-3</v>
      </c>
      <c r="B28" s="10">
        <v>9.4</v>
      </c>
      <c r="C28" s="10">
        <v>-0.128</v>
      </c>
      <c r="D28">
        <f t="shared" si="0"/>
        <v>1.2032</v>
      </c>
      <c r="E28">
        <f t="shared" si="1"/>
        <v>88.360000000000014</v>
      </c>
      <c r="F28">
        <f t="shared" si="1"/>
        <v>1.6383999999999999E-2</v>
      </c>
    </row>
    <row r="29" spans="1:6" x14ac:dyDescent="0.25">
      <c r="A29" s="10">
        <v>2.7000000000000001E-3</v>
      </c>
      <c r="B29" s="10">
        <v>9.6</v>
      </c>
      <c r="C29" s="10">
        <v>-0.14399999999999999</v>
      </c>
      <c r="D29">
        <f t="shared" si="0"/>
        <v>1.3823999999999999</v>
      </c>
      <c r="E29">
        <f t="shared" si="1"/>
        <v>92.16</v>
      </c>
      <c r="F29">
        <f t="shared" si="1"/>
        <v>2.0735999999999997E-2</v>
      </c>
    </row>
    <row r="30" spans="1:6" x14ac:dyDescent="0.25">
      <c r="A30" s="10">
        <v>2.8E-3</v>
      </c>
      <c r="B30" s="10">
        <v>9.8000000000000007</v>
      </c>
      <c r="C30" s="10">
        <v>-0.14399999999999999</v>
      </c>
      <c r="D30">
        <f t="shared" si="0"/>
        <v>1.4112</v>
      </c>
      <c r="E30">
        <f t="shared" si="1"/>
        <v>96.04000000000002</v>
      </c>
      <c r="F30">
        <f t="shared" si="1"/>
        <v>2.0735999999999997E-2</v>
      </c>
    </row>
    <row r="31" spans="1:6" x14ac:dyDescent="0.25">
      <c r="A31" s="10">
        <v>2.8999999999999998E-3</v>
      </c>
      <c r="B31" s="10">
        <v>10.199999999999999</v>
      </c>
      <c r="C31" s="10">
        <v>-0.16</v>
      </c>
      <c r="D31">
        <f t="shared" si="0"/>
        <v>1.6319999999999999</v>
      </c>
      <c r="E31">
        <f t="shared" si="1"/>
        <v>104.03999999999999</v>
      </c>
      <c r="F31">
        <f t="shared" si="1"/>
        <v>2.5600000000000001E-2</v>
      </c>
    </row>
    <row r="32" spans="1:6" x14ac:dyDescent="0.25">
      <c r="A32" s="10">
        <v>3.0000000000000001E-3</v>
      </c>
      <c r="B32" s="10">
        <v>10.199999999999999</v>
      </c>
      <c r="C32" s="10">
        <v>-0.16</v>
      </c>
      <c r="D32">
        <f t="shared" si="0"/>
        <v>1.6319999999999999</v>
      </c>
      <c r="E32">
        <f t="shared" si="1"/>
        <v>104.03999999999999</v>
      </c>
      <c r="F32">
        <f t="shared" si="1"/>
        <v>2.5600000000000001E-2</v>
      </c>
    </row>
    <row r="33" spans="1:6" x14ac:dyDescent="0.25">
      <c r="A33" s="10">
        <v>3.0999999999999999E-3</v>
      </c>
      <c r="B33" s="10">
        <v>10.6</v>
      </c>
      <c r="C33" s="10">
        <v>-0.16800000000000001</v>
      </c>
      <c r="D33">
        <f t="shared" si="0"/>
        <v>1.7808000000000002</v>
      </c>
      <c r="E33">
        <f t="shared" si="1"/>
        <v>112.36</v>
      </c>
      <c r="F33">
        <f t="shared" si="1"/>
        <v>2.8224000000000003E-2</v>
      </c>
    </row>
    <row r="34" spans="1:6" x14ac:dyDescent="0.25">
      <c r="A34" s="10">
        <v>3.2000000000000002E-3</v>
      </c>
      <c r="B34" s="10">
        <v>10.6</v>
      </c>
      <c r="C34" s="10">
        <v>-0.16800000000000001</v>
      </c>
      <c r="D34">
        <f t="shared" si="0"/>
        <v>1.7808000000000002</v>
      </c>
      <c r="E34">
        <f t="shared" si="1"/>
        <v>112.36</v>
      </c>
      <c r="F34">
        <f t="shared" si="1"/>
        <v>2.8224000000000003E-2</v>
      </c>
    </row>
    <row r="35" spans="1:6" x14ac:dyDescent="0.25">
      <c r="A35" s="10">
        <v>3.3E-3</v>
      </c>
      <c r="B35" s="10">
        <v>11</v>
      </c>
      <c r="C35" s="10">
        <v>-0.184</v>
      </c>
      <c r="D35">
        <f t="shared" si="0"/>
        <v>2.024</v>
      </c>
      <c r="E35">
        <f t="shared" si="1"/>
        <v>121</v>
      </c>
      <c r="F35">
        <f t="shared" si="1"/>
        <v>3.3855999999999997E-2</v>
      </c>
    </row>
    <row r="36" spans="1:6" x14ac:dyDescent="0.25">
      <c r="A36" s="10">
        <v>3.3999999999999998E-3</v>
      </c>
      <c r="B36" s="10">
        <v>10.8</v>
      </c>
      <c r="C36" s="10">
        <v>-0.184</v>
      </c>
      <c r="D36">
        <f t="shared" si="0"/>
        <v>1.9872000000000001</v>
      </c>
      <c r="E36">
        <f t="shared" si="1"/>
        <v>116.64000000000001</v>
      </c>
      <c r="F36">
        <f t="shared" si="1"/>
        <v>3.3855999999999997E-2</v>
      </c>
    </row>
    <row r="37" spans="1:6" x14ac:dyDescent="0.25">
      <c r="A37" s="10">
        <v>3.5000000000000001E-3</v>
      </c>
      <c r="B37" s="10">
        <v>11</v>
      </c>
      <c r="C37" s="10">
        <v>-0.192</v>
      </c>
      <c r="D37">
        <f t="shared" si="0"/>
        <v>2.1120000000000001</v>
      </c>
      <c r="E37">
        <f t="shared" si="1"/>
        <v>121</v>
      </c>
      <c r="F37">
        <f t="shared" si="1"/>
        <v>3.6864000000000001E-2</v>
      </c>
    </row>
    <row r="38" spans="1:6" x14ac:dyDescent="0.25">
      <c r="A38" s="10">
        <v>3.5999999999999999E-3</v>
      </c>
      <c r="B38" s="10">
        <v>11</v>
      </c>
      <c r="C38" s="10">
        <v>-0.192</v>
      </c>
      <c r="D38">
        <f t="shared" si="0"/>
        <v>2.1120000000000001</v>
      </c>
      <c r="E38">
        <f t="shared" si="1"/>
        <v>121</v>
      </c>
      <c r="F38">
        <f t="shared" si="1"/>
        <v>3.6864000000000001E-2</v>
      </c>
    </row>
    <row r="39" spans="1:6" x14ac:dyDescent="0.25">
      <c r="A39" s="10">
        <v>3.7000000000000002E-3</v>
      </c>
      <c r="B39" s="10">
        <v>11.2</v>
      </c>
      <c r="C39" s="10">
        <v>-0.2</v>
      </c>
      <c r="D39">
        <f t="shared" si="0"/>
        <v>2.2399999999999998</v>
      </c>
      <c r="E39">
        <f t="shared" si="1"/>
        <v>125.43999999999998</v>
      </c>
      <c r="F39">
        <f t="shared" si="1"/>
        <v>4.0000000000000008E-2</v>
      </c>
    </row>
    <row r="40" spans="1:6" x14ac:dyDescent="0.25">
      <c r="A40" s="10">
        <v>3.8E-3</v>
      </c>
      <c r="B40" s="10">
        <v>11.4</v>
      </c>
      <c r="C40" s="10">
        <v>-0.2</v>
      </c>
      <c r="D40">
        <f t="shared" si="0"/>
        <v>2.2800000000000002</v>
      </c>
      <c r="E40">
        <f t="shared" si="1"/>
        <v>129.96</v>
      </c>
      <c r="F40">
        <f t="shared" si="1"/>
        <v>4.0000000000000008E-2</v>
      </c>
    </row>
    <row r="41" spans="1:6" x14ac:dyDescent="0.25">
      <c r="A41" s="10">
        <v>3.8999999999999998E-3</v>
      </c>
      <c r="B41" s="10">
        <v>11</v>
      </c>
      <c r="C41" s="10">
        <v>-0.20799999999999999</v>
      </c>
      <c r="D41">
        <f t="shared" si="0"/>
        <v>2.2879999999999998</v>
      </c>
      <c r="E41">
        <f t="shared" si="1"/>
        <v>121</v>
      </c>
      <c r="F41">
        <f t="shared" si="1"/>
        <v>4.3263999999999997E-2</v>
      </c>
    </row>
    <row r="42" spans="1:6" x14ac:dyDescent="0.25">
      <c r="A42" s="10">
        <v>4.0000000000000001E-3</v>
      </c>
      <c r="B42" s="10">
        <v>11.4</v>
      </c>
      <c r="C42" s="10">
        <v>-0.20799999999999999</v>
      </c>
      <c r="D42">
        <f t="shared" si="0"/>
        <v>2.3712</v>
      </c>
      <c r="E42">
        <f t="shared" si="1"/>
        <v>129.96</v>
      </c>
      <c r="F42">
        <f t="shared" si="1"/>
        <v>4.3263999999999997E-2</v>
      </c>
    </row>
    <row r="43" spans="1:6" x14ac:dyDescent="0.25">
      <c r="A43" s="10">
        <v>4.1000000000000003E-3</v>
      </c>
      <c r="B43" s="10">
        <v>11.2</v>
      </c>
      <c r="C43" s="10">
        <v>-0.216</v>
      </c>
      <c r="D43">
        <f t="shared" si="0"/>
        <v>2.4192</v>
      </c>
      <c r="E43">
        <f t="shared" si="1"/>
        <v>125.43999999999998</v>
      </c>
      <c r="F43">
        <f t="shared" si="1"/>
        <v>4.6655999999999996E-2</v>
      </c>
    </row>
    <row r="44" spans="1:6" x14ac:dyDescent="0.25">
      <c r="A44" s="10">
        <v>4.1999999999999997E-3</v>
      </c>
      <c r="B44" s="10">
        <v>11.4</v>
      </c>
      <c r="C44" s="10">
        <v>-0.216</v>
      </c>
      <c r="D44">
        <f t="shared" si="0"/>
        <v>2.4624000000000001</v>
      </c>
      <c r="E44">
        <f t="shared" si="1"/>
        <v>129.96</v>
      </c>
      <c r="F44">
        <f t="shared" si="1"/>
        <v>4.6655999999999996E-2</v>
      </c>
    </row>
    <row r="45" spans="1:6" x14ac:dyDescent="0.25">
      <c r="A45" s="10">
        <v>4.3E-3</v>
      </c>
      <c r="B45" s="10">
        <v>11.2</v>
      </c>
      <c r="C45" s="10">
        <v>-0.224</v>
      </c>
      <c r="D45">
        <f t="shared" si="0"/>
        <v>2.5087999999999999</v>
      </c>
      <c r="E45">
        <f t="shared" si="1"/>
        <v>125.43999999999998</v>
      </c>
      <c r="F45">
        <f t="shared" si="1"/>
        <v>5.0176000000000005E-2</v>
      </c>
    </row>
    <row r="46" spans="1:6" x14ac:dyDescent="0.25">
      <c r="A46" s="10">
        <v>4.4000000000000003E-3</v>
      </c>
      <c r="B46" s="10">
        <v>11.4</v>
      </c>
      <c r="C46" s="10">
        <v>-0.216</v>
      </c>
      <c r="D46">
        <f t="shared" si="0"/>
        <v>2.4624000000000001</v>
      </c>
      <c r="E46">
        <f t="shared" si="1"/>
        <v>129.96</v>
      </c>
      <c r="F46">
        <f t="shared" si="1"/>
        <v>4.6655999999999996E-2</v>
      </c>
    </row>
    <row r="47" spans="1:6" x14ac:dyDescent="0.25">
      <c r="A47" s="10">
        <v>4.4999999999999997E-3</v>
      </c>
      <c r="B47" s="10">
        <v>11.2</v>
      </c>
      <c r="C47" s="10">
        <v>-0.224</v>
      </c>
      <c r="D47">
        <f t="shared" si="0"/>
        <v>2.5087999999999999</v>
      </c>
      <c r="E47">
        <f t="shared" si="1"/>
        <v>125.43999999999998</v>
      </c>
      <c r="F47">
        <f t="shared" si="1"/>
        <v>5.0176000000000005E-2</v>
      </c>
    </row>
    <row r="48" spans="1:6" x14ac:dyDescent="0.25">
      <c r="A48" s="10">
        <v>4.5999999999999999E-3</v>
      </c>
      <c r="B48" s="10">
        <v>11.4</v>
      </c>
      <c r="C48" s="10">
        <v>-0.224</v>
      </c>
      <c r="D48">
        <f t="shared" si="0"/>
        <v>2.5536000000000003</v>
      </c>
      <c r="E48">
        <f t="shared" si="1"/>
        <v>129.96</v>
      </c>
      <c r="F48">
        <f t="shared" si="1"/>
        <v>5.0176000000000005E-2</v>
      </c>
    </row>
    <row r="49" spans="1:6" x14ac:dyDescent="0.25">
      <c r="A49" s="10">
        <v>4.7000000000000002E-3</v>
      </c>
      <c r="B49" s="10">
        <v>11.2</v>
      </c>
      <c r="C49" s="10">
        <v>-0.23200000000000001</v>
      </c>
      <c r="D49">
        <f t="shared" si="0"/>
        <v>2.5983999999999998</v>
      </c>
      <c r="E49">
        <f t="shared" si="1"/>
        <v>125.43999999999998</v>
      </c>
      <c r="F49">
        <f t="shared" si="1"/>
        <v>5.3824000000000004E-2</v>
      </c>
    </row>
    <row r="50" spans="1:6" x14ac:dyDescent="0.25">
      <c r="A50" s="10">
        <v>4.7999999999999996E-3</v>
      </c>
      <c r="B50" s="10">
        <v>11</v>
      </c>
      <c r="C50" s="10">
        <v>-0.23200000000000001</v>
      </c>
      <c r="D50">
        <f t="shared" si="0"/>
        <v>2.552</v>
      </c>
      <c r="E50">
        <f t="shared" si="1"/>
        <v>121</v>
      </c>
      <c r="F50">
        <f t="shared" si="1"/>
        <v>5.3824000000000004E-2</v>
      </c>
    </row>
    <row r="51" spans="1:6" x14ac:dyDescent="0.25">
      <c r="A51" s="10">
        <v>4.8999999999999998E-3</v>
      </c>
      <c r="B51" s="10">
        <v>11.4</v>
      </c>
      <c r="C51" s="10">
        <v>-0.24</v>
      </c>
      <c r="D51">
        <f t="shared" si="0"/>
        <v>2.7359999999999998</v>
      </c>
      <c r="E51">
        <f t="shared" si="1"/>
        <v>129.96</v>
      </c>
      <c r="F51">
        <f t="shared" si="1"/>
        <v>5.7599999999999998E-2</v>
      </c>
    </row>
    <row r="52" spans="1:6" x14ac:dyDescent="0.25">
      <c r="A52" s="10">
        <v>5.0000000000000001E-3</v>
      </c>
      <c r="B52" s="10">
        <v>11.2</v>
      </c>
      <c r="C52" s="10">
        <v>-0.24</v>
      </c>
      <c r="D52">
        <f t="shared" si="0"/>
        <v>2.6879999999999997</v>
      </c>
      <c r="E52">
        <f t="shared" si="1"/>
        <v>125.43999999999998</v>
      </c>
      <c r="F52">
        <f t="shared" si="1"/>
        <v>5.7599999999999998E-2</v>
      </c>
    </row>
    <row r="53" spans="1:6" x14ac:dyDescent="0.25">
      <c r="A53" s="10">
        <v>5.1000000000000004E-3</v>
      </c>
      <c r="B53" s="10">
        <v>11</v>
      </c>
      <c r="C53" s="10">
        <v>-0.24</v>
      </c>
      <c r="D53">
        <f t="shared" si="0"/>
        <v>2.6399999999999997</v>
      </c>
      <c r="E53">
        <f t="shared" si="1"/>
        <v>121</v>
      </c>
      <c r="F53">
        <f t="shared" si="1"/>
        <v>5.7599999999999998E-2</v>
      </c>
    </row>
    <row r="54" spans="1:6" x14ac:dyDescent="0.25">
      <c r="A54" s="10">
        <v>5.1999999999999998E-3</v>
      </c>
      <c r="B54" s="10">
        <v>11</v>
      </c>
      <c r="C54" s="10">
        <v>-0.24</v>
      </c>
      <c r="D54">
        <f t="shared" si="0"/>
        <v>2.6399999999999997</v>
      </c>
      <c r="E54">
        <f t="shared" si="1"/>
        <v>121</v>
      </c>
      <c r="F54">
        <f t="shared" si="1"/>
        <v>5.7599999999999998E-2</v>
      </c>
    </row>
    <row r="55" spans="1:6" x14ac:dyDescent="0.25">
      <c r="A55" s="10">
        <v>5.3E-3</v>
      </c>
      <c r="B55" s="10">
        <v>10.6</v>
      </c>
      <c r="C55" s="10">
        <v>-0.248</v>
      </c>
      <c r="D55">
        <f t="shared" si="0"/>
        <v>2.6288</v>
      </c>
      <c r="E55">
        <f t="shared" si="1"/>
        <v>112.36</v>
      </c>
      <c r="F55">
        <f t="shared" si="1"/>
        <v>6.1503999999999996E-2</v>
      </c>
    </row>
    <row r="56" spans="1:6" x14ac:dyDescent="0.25">
      <c r="A56" s="10">
        <v>5.4000000000000003E-3</v>
      </c>
      <c r="B56" s="10">
        <v>10.6</v>
      </c>
      <c r="C56" s="10">
        <v>-0.248</v>
      </c>
      <c r="D56">
        <f t="shared" si="0"/>
        <v>2.6288</v>
      </c>
      <c r="E56">
        <f t="shared" si="1"/>
        <v>112.36</v>
      </c>
      <c r="F56">
        <f t="shared" si="1"/>
        <v>6.1503999999999996E-2</v>
      </c>
    </row>
    <row r="57" spans="1:6" x14ac:dyDescent="0.25">
      <c r="A57" s="10">
        <v>5.4999999999999997E-3</v>
      </c>
      <c r="B57" s="10">
        <v>10.199999999999999</v>
      </c>
      <c r="C57" s="10">
        <v>-0.26400000000000001</v>
      </c>
      <c r="D57">
        <f t="shared" si="0"/>
        <v>2.6928000000000001</v>
      </c>
      <c r="E57">
        <f t="shared" si="1"/>
        <v>104.03999999999999</v>
      </c>
      <c r="F57">
        <f t="shared" si="1"/>
        <v>6.9696000000000008E-2</v>
      </c>
    </row>
    <row r="58" spans="1:6" x14ac:dyDescent="0.25">
      <c r="A58" s="10">
        <v>5.5999999999999999E-3</v>
      </c>
      <c r="B58" s="10">
        <v>10.199999999999999</v>
      </c>
      <c r="C58" s="10">
        <v>-0.26400000000000001</v>
      </c>
      <c r="D58">
        <f t="shared" si="0"/>
        <v>2.6928000000000001</v>
      </c>
      <c r="E58">
        <f t="shared" si="1"/>
        <v>104.03999999999999</v>
      </c>
      <c r="F58">
        <f t="shared" si="1"/>
        <v>6.9696000000000008E-2</v>
      </c>
    </row>
    <row r="59" spans="1:6" x14ac:dyDescent="0.25">
      <c r="A59" s="10">
        <v>5.7000000000000002E-3</v>
      </c>
      <c r="B59" s="10">
        <v>10</v>
      </c>
      <c r="C59" s="10">
        <v>-0.26400000000000001</v>
      </c>
      <c r="D59">
        <f t="shared" si="0"/>
        <v>2.64</v>
      </c>
      <c r="E59">
        <f t="shared" si="1"/>
        <v>100</v>
      </c>
      <c r="F59">
        <f t="shared" si="1"/>
        <v>6.9696000000000008E-2</v>
      </c>
    </row>
    <row r="60" spans="1:6" x14ac:dyDescent="0.25">
      <c r="A60" s="10">
        <v>5.7999999999999996E-3</v>
      </c>
      <c r="B60" s="10">
        <v>9.8000000000000007</v>
      </c>
      <c r="C60" s="10">
        <v>-0.27200000000000002</v>
      </c>
      <c r="D60">
        <f t="shared" si="0"/>
        <v>2.6656000000000004</v>
      </c>
      <c r="E60">
        <f t="shared" si="1"/>
        <v>96.04000000000002</v>
      </c>
      <c r="F60">
        <f t="shared" si="1"/>
        <v>7.3984000000000008E-2</v>
      </c>
    </row>
    <row r="61" spans="1:6" x14ac:dyDescent="0.25">
      <c r="A61" s="10">
        <v>5.8999999999999999E-3</v>
      </c>
      <c r="B61" s="10">
        <v>9.4</v>
      </c>
      <c r="C61" s="10">
        <v>-0.26400000000000001</v>
      </c>
      <c r="D61">
        <f t="shared" si="0"/>
        <v>2.4816000000000003</v>
      </c>
      <c r="E61">
        <f t="shared" si="1"/>
        <v>88.360000000000014</v>
      </c>
      <c r="F61">
        <f t="shared" si="1"/>
        <v>6.9696000000000008E-2</v>
      </c>
    </row>
    <row r="62" spans="1:6" x14ac:dyDescent="0.25">
      <c r="A62" s="10">
        <v>6.0000000000000001E-3</v>
      </c>
      <c r="B62" s="10">
        <v>9.4</v>
      </c>
      <c r="C62" s="10">
        <v>-0.27200000000000002</v>
      </c>
      <c r="D62">
        <f t="shared" si="0"/>
        <v>2.5568000000000004</v>
      </c>
      <c r="E62">
        <f t="shared" si="1"/>
        <v>88.360000000000014</v>
      </c>
      <c r="F62">
        <f t="shared" si="1"/>
        <v>7.3984000000000008E-2</v>
      </c>
    </row>
    <row r="63" spans="1:6" x14ac:dyDescent="0.25">
      <c r="A63" s="10">
        <v>6.1000000000000004E-3</v>
      </c>
      <c r="B63" s="10">
        <v>9</v>
      </c>
      <c r="C63" s="10">
        <v>-0.28000000000000003</v>
      </c>
      <c r="D63">
        <f t="shared" si="0"/>
        <v>2.5200000000000005</v>
      </c>
      <c r="E63">
        <f t="shared" si="1"/>
        <v>81</v>
      </c>
      <c r="F63">
        <f t="shared" si="1"/>
        <v>7.8400000000000011E-2</v>
      </c>
    </row>
    <row r="64" spans="1:6" x14ac:dyDescent="0.25">
      <c r="A64" s="10">
        <v>6.1999999999999998E-3</v>
      </c>
      <c r="B64" s="10">
        <v>8.8000000000000007</v>
      </c>
      <c r="C64" s="10">
        <v>-0.28000000000000003</v>
      </c>
      <c r="D64">
        <f t="shared" si="0"/>
        <v>2.4640000000000004</v>
      </c>
      <c r="E64">
        <f t="shared" si="1"/>
        <v>77.440000000000012</v>
      </c>
      <c r="F64">
        <f t="shared" si="1"/>
        <v>7.8400000000000011E-2</v>
      </c>
    </row>
    <row r="65" spans="1:6" x14ac:dyDescent="0.25">
      <c r="A65" s="10">
        <v>6.3E-3</v>
      </c>
      <c r="B65" s="10">
        <v>8.4</v>
      </c>
      <c r="C65" s="10">
        <v>-0.28799999999999998</v>
      </c>
      <c r="D65">
        <f t="shared" si="0"/>
        <v>2.4192</v>
      </c>
      <c r="E65">
        <f t="shared" si="1"/>
        <v>70.56</v>
      </c>
      <c r="F65">
        <f t="shared" si="1"/>
        <v>8.294399999999999E-2</v>
      </c>
    </row>
    <row r="66" spans="1:6" x14ac:dyDescent="0.25">
      <c r="A66" s="10">
        <v>6.4000000000000003E-3</v>
      </c>
      <c r="B66" s="10">
        <v>8.1999999999999993</v>
      </c>
      <c r="C66" s="10">
        <v>-0.28000000000000003</v>
      </c>
      <c r="D66">
        <f t="shared" si="0"/>
        <v>2.2959999999999998</v>
      </c>
      <c r="E66">
        <f t="shared" si="1"/>
        <v>67.239999999999995</v>
      </c>
      <c r="F66">
        <f t="shared" si="1"/>
        <v>7.8400000000000011E-2</v>
      </c>
    </row>
    <row r="67" spans="1:6" x14ac:dyDescent="0.25">
      <c r="A67" s="10">
        <v>6.4999999999999997E-3</v>
      </c>
      <c r="B67" s="10">
        <v>7.8</v>
      </c>
      <c r="C67" s="10">
        <v>-0.28799999999999998</v>
      </c>
      <c r="D67">
        <f t="shared" ref="D67:D130" si="2">ABS(B67*C67)</f>
        <v>2.2464</v>
      </c>
      <c r="E67">
        <f t="shared" ref="E67:F130" si="3">B67*B67</f>
        <v>60.839999999999996</v>
      </c>
      <c r="F67">
        <f t="shared" si="3"/>
        <v>8.294399999999999E-2</v>
      </c>
    </row>
    <row r="68" spans="1:6" x14ac:dyDescent="0.25">
      <c r="A68" s="10">
        <v>6.6E-3</v>
      </c>
      <c r="B68" s="10">
        <v>7.6</v>
      </c>
      <c r="C68" s="10">
        <v>-0.28799999999999998</v>
      </c>
      <c r="D68">
        <f t="shared" si="2"/>
        <v>2.1887999999999996</v>
      </c>
      <c r="E68">
        <f t="shared" si="3"/>
        <v>57.76</v>
      </c>
      <c r="F68">
        <f t="shared" si="3"/>
        <v>8.294399999999999E-2</v>
      </c>
    </row>
    <row r="69" spans="1:6" x14ac:dyDescent="0.25">
      <c r="A69" s="10">
        <v>6.7000000000000002E-3</v>
      </c>
      <c r="B69" s="10">
        <v>7</v>
      </c>
      <c r="C69" s="10">
        <v>-0.29599999999999999</v>
      </c>
      <c r="D69">
        <f t="shared" si="2"/>
        <v>2.0720000000000001</v>
      </c>
      <c r="E69">
        <f t="shared" si="3"/>
        <v>49</v>
      </c>
      <c r="F69">
        <f t="shared" si="3"/>
        <v>8.7615999999999986E-2</v>
      </c>
    </row>
    <row r="70" spans="1:6" x14ac:dyDescent="0.25">
      <c r="A70" s="10">
        <v>6.7999999999999996E-3</v>
      </c>
      <c r="B70" s="10">
        <v>7</v>
      </c>
      <c r="C70" s="10">
        <v>-0.29599999999999999</v>
      </c>
      <c r="D70">
        <f t="shared" si="2"/>
        <v>2.0720000000000001</v>
      </c>
      <c r="E70">
        <f t="shared" si="3"/>
        <v>49</v>
      </c>
      <c r="F70">
        <f t="shared" si="3"/>
        <v>8.7615999999999986E-2</v>
      </c>
    </row>
    <row r="71" spans="1:6" x14ac:dyDescent="0.25">
      <c r="A71" s="10">
        <v>6.8999999999999999E-3</v>
      </c>
      <c r="B71" s="10">
        <v>6</v>
      </c>
      <c r="C71" s="10">
        <v>-0.29599999999999999</v>
      </c>
      <c r="D71">
        <f t="shared" si="2"/>
        <v>1.7759999999999998</v>
      </c>
      <c r="E71">
        <f t="shared" si="3"/>
        <v>36</v>
      </c>
      <c r="F71">
        <f t="shared" si="3"/>
        <v>8.7615999999999986E-2</v>
      </c>
    </row>
    <row r="72" spans="1:6" x14ac:dyDescent="0.25">
      <c r="A72" s="10">
        <v>7.0000000000000001E-3</v>
      </c>
      <c r="B72" s="10">
        <v>6</v>
      </c>
      <c r="C72" s="10">
        <v>-0.29599999999999999</v>
      </c>
      <c r="D72">
        <f t="shared" si="2"/>
        <v>1.7759999999999998</v>
      </c>
      <c r="E72">
        <f t="shared" si="3"/>
        <v>36</v>
      </c>
      <c r="F72">
        <f t="shared" si="3"/>
        <v>8.7615999999999986E-2</v>
      </c>
    </row>
    <row r="73" spans="1:6" x14ac:dyDescent="0.25">
      <c r="A73" s="10">
        <v>7.1000000000000004E-3</v>
      </c>
      <c r="B73" s="10">
        <v>5.2</v>
      </c>
      <c r="C73" s="10">
        <v>-0.30399999999999999</v>
      </c>
      <c r="D73">
        <f t="shared" si="2"/>
        <v>1.5808</v>
      </c>
      <c r="E73">
        <f t="shared" si="3"/>
        <v>27.040000000000003</v>
      </c>
      <c r="F73">
        <f t="shared" si="3"/>
        <v>9.2415999999999998E-2</v>
      </c>
    </row>
    <row r="74" spans="1:6" x14ac:dyDescent="0.25">
      <c r="A74" s="10">
        <v>7.1999999999999998E-3</v>
      </c>
      <c r="B74" s="10">
        <v>5.2</v>
      </c>
      <c r="C74" s="10">
        <v>-0.29599999999999999</v>
      </c>
      <c r="D74">
        <f t="shared" si="2"/>
        <v>1.5391999999999999</v>
      </c>
      <c r="E74">
        <f t="shared" si="3"/>
        <v>27.040000000000003</v>
      </c>
      <c r="F74">
        <f t="shared" si="3"/>
        <v>8.7615999999999986E-2</v>
      </c>
    </row>
    <row r="75" spans="1:6" x14ac:dyDescent="0.25">
      <c r="A75" s="10">
        <v>7.3000000000000001E-3</v>
      </c>
      <c r="B75" s="10">
        <v>4.5999999999999996</v>
      </c>
      <c r="C75" s="10">
        <v>-0.30399999999999999</v>
      </c>
      <c r="D75">
        <f t="shared" si="2"/>
        <v>1.3983999999999999</v>
      </c>
      <c r="E75">
        <f t="shared" si="3"/>
        <v>21.159999999999997</v>
      </c>
      <c r="F75">
        <f t="shared" si="3"/>
        <v>9.2415999999999998E-2</v>
      </c>
    </row>
    <row r="76" spans="1:6" x14ac:dyDescent="0.25">
      <c r="A76" s="10">
        <v>7.4000000000000003E-3</v>
      </c>
      <c r="B76" s="10">
        <v>4.5999999999999996</v>
      </c>
      <c r="C76" s="10">
        <v>-0.30399999999999999</v>
      </c>
      <c r="D76">
        <f t="shared" si="2"/>
        <v>1.3983999999999999</v>
      </c>
      <c r="E76">
        <f t="shared" si="3"/>
        <v>21.159999999999997</v>
      </c>
      <c r="F76">
        <f t="shared" si="3"/>
        <v>9.2415999999999998E-2</v>
      </c>
    </row>
    <row r="77" spans="1:6" x14ac:dyDescent="0.25">
      <c r="A77" s="10">
        <v>7.4999999999999997E-3</v>
      </c>
      <c r="B77" s="10">
        <v>3.8</v>
      </c>
      <c r="C77" s="10">
        <v>-0.312</v>
      </c>
      <c r="D77">
        <f t="shared" si="2"/>
        <v>1.1856</v>
      </c>
      <c r="E77">
        <f t="shared" si="3"/>
        <v>14.44</v>
      </c>
      <c r="F77">
        <f t="shared" si="3"/>
        <v>9.7344E-2</v>
      </c>
    </row>
    <row r="78" spans="1:6" x14ac:dyDescent="0.25">
      <c r="A78" s="10">
        <v>7.6E-3</v>
      </c>
      <c r="B78" s="10">
        <v>3.6</v>
      </c>
      <c r="C78" s="10">
        <v>-0.30399999999999999</v>
      </c>
      <c r="D78">
        <f t="shared" si="2"/>
        <v>1.0944</v>
      </c>
      <c r="E78">
        <f t="shared" si="3"/>
        <v>12.96</v>
      </c>
      <c r="F78">
        <f t="shared" si="3"/>
        <v>9.2415999999999998E-2</v>
      </c>
    </row>
    <row r="79" spans="1:6" x14ac:dyDescent="0.25">
      <c r="A79" s="10">
        <v>7.7000000000000002E-3</v>
      </c>
      <c r="B79" s="10">
        <v>2.8</v>
      </c>
      <c r="C79" s="10">
        <v>-0.312</v>
      </c>
      <c r="D79">
        <f t="shared" si="2"/>
        <v>0.87359999999999993</v>
      </c>
      <c r="E79">
        <f t="shared" si="3"/>
        <v>7.839999999999999</v>
      </c>
      <c r="F79">
        <f t="shared" si="3"/>
        <v>9.7344E-2</v>
      </c>
    </row>
    <row r="80" spans="1:6" x14ac:dyDescent="0.25">
      <c r="A80" s="10">
        <v>7.7999999999999996E-3</v>
      </c>
      <c r="B80" s="10">
        <v>2.8</v>
      </c>
      <c r="C80" s="10">
        <v>-0.30399999999999999</v>
      </c>
      <c r="D80">
        <f t="shared" si="2"/>
        <v>0.85119999999999996</v>
      </c>
      <c r="E80">
        <f t="shared" si="3"/>
        <v>7.839999999999999</v>
      </c>
      <c r="F80">
        <f t="shared" si="3"/>
        <v>9.2415999999999998E-2</v>
      </c>
    </row>
    <row r="81" spans="1:6" x14ac:dyDescent="0.25">
      <c r="A81" s="10">
        <v>7.9000000000000008E-3</v>
      </c>
      <c r="B81" s="10">
        <v>1.8</v>
      </c>
      <c r="C81" s="10">
        <v>-0.312</v>
      </c>
      <c r="D81">
        <f t="shared" si="2"/>
        <v>0.56159999999999999</v>
      </c>
      <c r="E81">
        <f t="shared" si="3"/>
        <v>3.24</v>
      </c>
      <c r="F81">
        <f t="shared" si="3"/>
        <v>9.7344E-2</v>
      </c>
    </row>
    <row r="82" spans="1:6" x14ac:dyDescent="0.25">
      <c r="A82" s="10">
        <v>8.0000000000000002E-3</v>
      </c>
      <c r="B82" s="10">
        <v>1.6</v>
      </c>
      <c r="C82" s="10">
        <v>-0.29599999999999999</v>
      </c>
      <c r="D82">
        <f t="shared" si="2"/>
        <v>0.47360000000000002</v>
      </c>
      <c r="E82">
        <f t="shared" si="3"/>
        <v>2.5600000000000005</v>
      </c>
      <c r="F82">
        <f t="shared" si="3"/>
        <v>8.7615999999999986E-2</v>
      </c>
    </row>
    <row r="83" spans="1:6" x14ac:dyDescent="0.25">
      <c r="A83" s="10">
        <v>8.0999999999999996E-3</v>
      </c>
      <c r="B83" s="10">
        <v>0.8</v>
      </c>
      <c r="C83" s="10">
        <v>-0.28799999999999998</v>
      </c>
      <c r="D83">
        <f t="shared" si="2"/>
        <v>0.23039999999999999</v>
      </c>
      <c r="E83">
        <f t="shared" si="3"/>
        <v>0.64000000000000012</v>
      </c>
      <c r="F83">
        <f t="shared" si="3"/>
        <v>8.294399999999999E-2</v>
      </c>
    </row>
    <row r="84" spans="1:6" x14ac:dyDescent="0.25">
      <c r="A84" s="10">
        <v>8.2000000000000007E-3</v>
      </c>
      <c r="B84" s="10">
        <v>0.8</v>
      </c>
      <c r="C84" s="10">
        <v>-0.28799999999999998</v>
      </c>
      <c r="D84">
        <f t="shared" si="2"/>
        <v>0.23039999999999999</v>
      </c>
      <c r="E84">
        <f t="shared" si="3"/>
        <v>0.64000000000000012</v>
      </c>
      <c r="F84">
        <f t="shared" si="3"/>
        <v>8.294399999999999E-2</v>
      </c>
    </row>
    <row r="85" spans="1:6" x14ac:dyDescent="0.25">
      <c r="A85" s="10">
        <v>8.3000000000000001E-3</v>
      </c>
      <c r="B85" s="10">
        <v>-0.2</v>
      </c>
      <c r="C85" s="10">
        <v>-0.28000000000000003</v>
      </c>
      <c r="D85">
        <f t="shared" si="2"/>
        <v>5.6000000000000008E-2</v>
      </c>
      <c r="E85">
        <f t="shared" si="3"/>
        <v>4.0000000000000008E-2</v>
      </c>
      <c r="F85">
        <f t="shared" si="3"/>
        <v>7.8400000000000011E-2</v>
      </c>
    </row>
    <row r="86" spans="1:6" x14ac:dyDescent="0.25">
      <c r="A86" s="10">
        <v>8.3999999999999995E-3</v>
      </c>
      <c r="B86" s="10">
        <v>-0.2</v>
      </c>
      <c r="C86" s="10">
        <v>-0.27200000000000002</v>
      </c>
      <c r="D86">
        <f t="shared" si="2"/>
        <v>5.4400000000000004E-2</v>
      </c>
      <c r="E86">
        <f t="shared" si="3"/>
        <v>4.0000000000000008E-2</v>
      </c>
      <c r="F86">
        <f t="shared" si="3"/>
        <v>7.3984000000000008E-2</v>
      </c>
    </row>
    <row r="87" spans="1:6" x14ac:dyDescent="0.25">
      <c r="A87" s="10">
        <v>8.5000000000000006E-3</v>
      </c>
      <c r="B87" s="10">
        <v>-0.6</v>
      </c>
      <c r="C87" s="10">
        <v>-0.248</v>
      </c>
      <c r="D87">
        <f t="shared" si="2"/>
        <v>0.14879999999999999</v>
      </c>
      <c r="E87">
        <f t="shared" si="3"/>
        <v>0.36</v>
      </c>
      <c r="F87">
        <f t="shared" si="3"/>
        <v>6.1503999999999996E-2</v>
      </c>
    </row>
    <row r="88" spans="1:6" x14ac:dyDescent="0.25">
      <c r="A88" s="10">
        <v>8.6E-3</v>
      </c>
      <c r="B88" s="10">
        <v>-0.8</v>
      </c>
      <c r="C88" s="10">
        <v>-0.24</v>
      </c>
      <c r="D88">
        <f t="shared" si="2"/>
        <v>0.192</v>
      </c>
      <c r="E88">
        <f t="shared" si="3"/>
        <v>0.64000000000000012</v>
      </c>
      <c r="F88">
        <f t="shared" si="3"/>
        <v>5.7599999999999998E-2</v>
      </c>
    </row>
    <row r="89" spans="1:6" x14ac:dyDescent="0.25">
      <c r="A89" s="10">
        <v>8.6999999999999994E-3</v>
      </c>
      <c r="B89" s="10">
        <v>-1.4</v>
      </c>
      <c r="C89" s="10">
        <v>-0.216</v>
      </c>
      <c r="D89">
        <f t="shared" si="2"/>
        <v>0.3024</v>
      </c>
      <c r="E89">
        <f t="shared" si="3"/>
        <v>1.9599999999999997</v>
      </c>
      <c r="F89">
        <f t="shared" si="3"/>
        <v>4.6655999999999996E-2</v>
      </c>
    </row>
    <row r="90" spans="1:6" x14ac:dyDescent="0.25">
      <c r="A90" s="10">
        <v>8.8000000000000005E-3</v>
      </c>
      <c r="B90" s="10">
        <v>-1.6</v>
      </c>
      <c r="C90" s="10">
        <v>-0.216</v>
      </c>
      <c r="D90">
        <f t="shared" si="2"/>
        <v>0.34560000000000002</v>
      </c>
      <c r="E90">
        <f t="shared" si="3"/>
        <v>2.5600000000000005</v>
      </c>
      <c r="F90">
        <f t="shared" si="3"/>
        <v>4.6655999999999996E-2</v>
      </c>
    </row>
    <row r="91" spans="1:6" x14ac:dyDescent="0.25">
      <c r="A91" s="10">
        <v>8.8999999999999999E-3</v>
      </c>
      <c r="B91" s="10">
        <v>-2.2000000000000002</v>
      </c>
      <c r="C91" s="10">
        <v>-0.17599999999999999</v>
      </c>
      <c r="D91">
        <f t="shared" si="2"/>
        <v>0.38719999999999999</v>
      </c>
      <c r="E91">
        <f t="shared" si="3"/>
        <v>4.8400000000000007</v>
      </c>
      <c r="F91">
        <f t="shared" si="3"/>
        <v>3.0975999999999997E-2</v>
      </c>
    </row>
    <row r="92" spans="1:6" x14ac:dyDescent="0.25">
      <c r="A92" s="10">
        <v>8.9999999999999993E-3</v>
      </c>
      <c r="B92" s="10">
        <v>-2.4</v>
      </c>
      <c r="C92" s="10">
        <v>-0.17599999999999999</v>
      </c>
      <c r="D92">
        <f t="shared" si="2"/>
        <v>0.42239999999999994</v>
      </c>
      <c r="E92">
        <f t="shared" si="3"/>
        <v>5.76</v>
      </c>
      <c r="F92">
        <f t="shared" si="3"/>
        <v>3.0975999999999997E-2</v>
      </c>
    </row>
    <row r="93" spans="1:6" x14ac:dyDescent="0.25">
      <c r="A93" s="10">
        <v>9.1000000000000004E-3</v>
      </c>
      <c r="B93" s="10">
        <v>-2.8</v>
      </c>
      <c r="C93" s="10">
        <v>-0.14399999999999999</v>
      </c>
      <c r="D93">
        <f t="shared" si="2"/>
        <v>0.40319999999999995</v>
      </c>
      <c r="E93">
        <f t="shared" si="3"/>
        <v>7.839999999999999</v>
      </c>
      <c r="F93">
        <f t="shared" si="3"/>
        <v>2.0735999999999997E-2</v>
      </c>
    </row>
    <row r="94" spans="1:6" x14ac:dyDescent="0.25">
      <c r="A94" s="10">
        <v>9.1999999999999998E-3</v>
      </c>
      <c r="B94" s="10">
        <v>-3</v>
      </c>
      <c r="C94" s="10">
        <v>-0.14399999999999999</v>
      </c>
      <c r="D94">
        <f t="shared" si="2"/>
        <v>0.43199999999999994</v>
      </c>
      <c r="E94">
        <f t="shared" si="3"/>
        <v>9</v>
      </c>
      <c r="F94">
        <f t="shared" si="3"/>
        <v>2.0735999999999997E-2</v>
      </c>
    </row>
    <row r="95" spans="1:6" x14ac:dyDescent="0.25">
      <c r="A95" s="10">
        <v>9.2999999999999992E-3</v>
      </c>
      <c r="B95" s="10">
        <v>-3.6</v>
      </c>
      <c r="C95" s="10">
        <v>-0.112</v>
      </c>
      <c r="D95">
        <f t="shared" si="2"/>
        <v>0.4032</v>
      </c>
      <c r="E95">
        <f t="shared" si="3"/>
        <v>12.96</v>
      </c>
      <c r="F95">
        <f t="shared" si="3"/>
        <v>1.2544000000000001E-2</v>
      </c>
    </row>
    <row r="96" spans="1:6" x14ac:dyDescent="0.25">
      <c r="A96" s="10">
        <v>9.4000000000000004E-3</v>
      </c>
      <c r="B96" s="10">
        <v>-3.6</v>
      </c>
      <c r="C96" s="10">
        <v>-0.104</v>
      </c>
      <c r="D96">
        <f t="shared" si="2"/>
        <v>0.37440000000000001</v>
      </c>
      <c r="E96">
        <f t="shared" si="3"/>
        <v>12.96</v>
      </c>
      <c r="F96">
        <f t="shared" si="3"/>
        <v>1.0815999999999999E-2</v>
      </c>
    </row>
    <row r="97" spans="1:6" x14ac:dyDescent="0.25">
      <c r="A97" s="10">
        <v>9.4999999999999998E-3</v>
      </c>
      <c r="B97" s="10">
        <v>-4.2</v>
      </c>
      <c r="C97" s="10">
        <v>-6.4000000000000001E-2</v>
      </c>
      <c r="D97">
        <f t="shared" si="2"/>
        <v>0.26880000000000004</v>
      </c>
      <c r="E97">
        <f t="shared" si="3"/>
        <v>17.64</v>
      </c>
      <c r="F97">
        <f t="shared" si="3"/>
        <v>4.0959999999999998E-3</v>
      </c>
    </row>
    <row r="98" spans="1:6" x14ac:dyDescent="0.25">
      <c r="A98" s="10">
        <v>9.5999999999999992E-3</v>
      </c>
      <c r="B98" s="10">
        <v>-4.4000000000000004</v>
      </c>
      <c r="C98" s="10">
        <v>-6.4000000000000001E-2</v>
      </c>
      <c r="D98">
        <f t="shared" si="2"/>
        <v>0.28160000000000002</v>
      </c>
      <c r="E98">
        <f t="shared" si="3"/>
        <v>19.360000000000003</v>
      </c>
      <c r="F98">
        <f t="shared" si="3"/>
        <v>4.0959999999999998E-3</v>
      </c>
    </row>
    <row r="99" spans="1:6" x14ac:dyDescent="0.25">
      <c r="A99" s="10">
        <v>9.7000000000000003E-3</v>
      </c>
      <c r="B99" s="10">
        <v>-4.8</v>
      </c>
      <c r="C99" s="10">
        <v>-3.2000000000000001E-2</v>
      </c>
      <c r="D99">
        <f t="shared" si="2"/>
        <v>0.15359999999999999</v>
      </c>
      <c r="E99">
        <f t="shared" si="3"/>
        <v>23.04</v>
      </c>
      <c r="F99">
        <f t="shared" si="3"/>
        <v>1.024E-3</v>
      </c>
    </row>
    <row r="100" spans="1:6" x14ac:dyDescent="0.25">
      <c r="A100" s="10">
        <v>9.7999999999999997E-3</v>
      </c>
      <c r="B100" s="10">
        <v>-5.2</v>
      </c>
      <c r="C100" s="10">
        <v>-3.2000000000000001E-2</v>
      </c>
      <c r="D100">
        <f t="shared" si="2"/>
        <v>0.16640000000000002</v>
      </c>
      <c r="E100">
        <f t="shared" si="3"/>
        <v>27.040000000000003</v>
      </c>
      <c r="F100">
        <f t="shared" si="3"/>
        <v>1.024E-3</v>
      </c>
    </row>
    <row r="101" spans="1:6" x14ac:dyDescent="0.25">
      <c r="A101" s="10">
        <v>9.9000000000000008E-3</v>
      </c>
      <c r="B101" s="10">
        <v>-5.8</v>
      </c>
      <c r="C101" s="10">
        <v>8.0000000000000002E-3</v>
      </c>
      <c r="D101">
        <f t="shared" si="2"/>
        <v>4.6399999999999997E-2</v>
      </c>
      <c r="E101">
        <f t="shared" si="3"/>
        <v>33.64</v>
      </c>
      <c r="F101">
        <f t="shared" si="3"/>
        <v>6.3999999999999997E-5</v>
      </c>
    </row>
    <row r="102" spans="1:6" x14ac:dyDescent="0.25">
      <c r="A102" s="10">
        <v>0.01</v>
      </c>
      <c r="B102" s="10">
        <v>-5.8</v>
      </c>
      <c r="C102" s="10">
        <v>8.0000000000000002E-3</v>
      </c>
      <c r="D102">
        <f t="shared" si="2"/>
        <v>4.6399999999999997E-2</v>
      </c>
      <c r="E102">
        <f t="shared" si="3"/>
        <v>33.64</v>
      </c>
      <c r="F102">
        <f t="shared" si="3"/>
        <v>6.3999999999999997E-5</v>
      </c>
    </row>
    <row r="103" spans="1:6" x14ac:dyDescent="0.25">
      <c r="A103" s="10">
        <v>1.01E-2</v>
      </c>
      <c r="B103" s="10">
        <v>-6.4</v>
      </c>
      <c r="C103" s="10">
        <v>3.2000000000000001E-2</v>
      </c>
      <c r="D103">
        <f t="shared" si="2"/>
        <v>0.20480000000000001</v>
      </c>
      <c r="E103">
        <f t="shared" si="3"/>
        <v>40.960000000000008</v>
      </c>
      <c r="F103">
        <f t="shared" si="3"/>
        <v>1.024E-3</v>
      </c>
    </row>
    <row r="104" spans="1:6" x14ac:dyDescent="0.25">
      <c r="A104" s="10">
        <v>1.0200000000000001E-2</v>
      </c>
      <c r="B104" s="10">
        <v>-6.2</v>
      </c>
      <c r="C104" s="10">
        <v>0.04</v>
      </c>
      <c r="D104">
        <f t="shared" si="2"/>
        <v>0.24800000000000003</v>
      </c>
      <c r="E104">
        <f t="shared" si="3"/>
        <v>38.440000000000005</v>
      </c>
      <c r="F104">
        <f t="shared" si="3"/>
        <v>1.6000000000000001E-3</v>
      </c>
    </row>
    <row r="105" spans="1:6" x14ac:dyDescent="0.25">
      <c r="A105" s="10">
        <v>1.03E-2</v>
      </c>
      <c r="B105" s="10">
        <v>-6.8</v>
      </c>
      <c r="C105" s="10">
        <v>5.6000000000000001E-2</v>
      </c>
      <c r="D105">
        <f t="shared" si="2"/>
        <v>0.38079999999999997</v>
      </c>
      <c r="E105">
        <f t="shared" si="3"/>
        <v>46.239999999999995</v>
      </c>
      <c r="F105">
        <f t="shared" si="3"/>
        <v>3.1360000000000003E-3</v>
      </c>
    </row>
    <row r="106" spans="1:6" x14ac:dyDescent="0.25">
      <c r="A106" s="10">
        <v>1.04E-2</v>
      </c>
      <c r="B106" s="10">
        <v>-7</v>
      </c>
      <c r="C106" s="10">
        <v>6.4000000000000001E-2</v>
      </c>
      <c r="D106">
        <f t="shared" si="2"/>
        <v>0.44800000000000001</v>
      </c>
      <c r="E106">
        <f t="shared" si="3"/>
        <v>49</v>
      </c>
      <c r="F106">
        <f t="shared" si="3"/>
        <v>4.0959999999999998E-3</v>
      </c>
    </row>
    <row r="107" spans="1:6" x14ac:dyDescent="0.25">
      <c r="A107" s="10">
        <v>1.0500000000000001E-2</v>
      </c>
      <c r="B107" s="10">
        <v>-7.6</v>
      </c>
      <c r="C107" s="10">
        <v>8.7900000000000006E-2</v>
      </c>
      <c r="D107">
        <f t="shared" si="2"/>
        <v>0.66803999999999997</v>
      </c>
      <c r="E107">
        <f t="shared" si="3"/>
        <v>57.76</v>
      </c>
      <c r="F107">
        <f t="shared" si="3"/>
        <v>7.7264100000000013E-3</v>
      </c>
    </row>
    <row r="108" spans="1:6" x14ac:dyDescent="0.25">
      <c r="A108" s="10">
        <v>1.06E-2</v>
      </c>
      <c r="B108" s="10">
        <v>-7.6</v>
      </c>
      <c r="C108" s="10">
        <v>8.7900000000000006E-2</v>
      </c>
      <c r="D108">
        <f t="shared" si="2"/>
        <v>0.66803999999999997</v>
      </c>
      <c r="E108">
        <f t="shared" si="3"/>
        <v>57.76</v>
      </c>
      <c r="F108">
        <f t="shared" si="3"/>
        <v>7.7264100000000013E-3</v>
      </c>
    </row>
    <row r="109" spans="1:6" x14ac:dyDescent="0.25">
      <c r="A109" s="10">
        <v>1.0699999999999999E-2</v>
      </c>
      <c r="B109" s="10">
        <v>-8.4</v>
      </c>
      <c r="C109" s="10">
        <v>0.112</v>
      </c>
      <c r="D109">
        <f t="shared" si="2"/>
        <v>0.94080000000000008</v>
      </c>
      <c r="E109">
        <f t="shared" si="3"/>
        <v>70.56</v>
      </c>
      <c r="F109">
        <f t="shared" si="3"/>
        <v>1.2544000000000001E-2</v>
      </c>
    </row>
    <row r="110" spans="1:6" x14ac:dyDescent="0.25">
      <c r="A110" s="10">
        <v>1.0800000000000001E-2</v>
      </c>
      <c r="B110" s="10">
        <v>-8.6</v>
      </c>
      <c r="C110" s="10">
        <v>0.112</v>
      </c>
      <c r="D110">
        <f t="shared" si="2"/>
        <v>0.96319999999999995</v>
      </c>
      <c r="E110">
        <f t="shared" si="3"/>
        <v>73.959999999999994</v>
      </c>
      <c r="F110">
        <f t="shared" si="3"/>
        <v>1.2544000000000001E-2</v>
      </c>
    </row>
    <row r="111" spans="1:6" x14ac:dyDescent="0.25">
      <c r="A111" s="10">
        <v>1.09E-2</v>
      </c>
      <c r="B111" s="10">
        <v>-9</v>
      </c>
      <c r="C111" s="10">
        <v>0.128</v>
      </c>
      <c r="D111">
        <f t="shared" si="2"/>
        <v>1.1520000000000001</v>
      </c>
      <c r="E111">
        <f t="shared" si="3"/>
        <v>81</v>
      </c>
      <c r="F111">
        <f t="shared" si="3"/>
        <v>1.6383999999999999E-2</v>
      </c>
    </row>
    <row r="112" spans="1:6" x14ac:dyDescent="0.25">
      <c r="A112" s="10">
        <v>1.0999999999999999E-2</v>
      </c>
      <c r="B112" s="10">
        <v>-9</v>
      </c>
      <c r="C112" s="10">
        <v>0.128</v>
      </c>
      <c r="D112">
        <f t="shared" si="2"/>
        <v>1.1520000000000001</v>
      </c>
      <c r="E112">
        <f t="shared" si="3"/>
        <v>81</v>
      </c>
      <c r="F112">
        <f t="shared" si="3"/>
        <v>1.6383999999999999E-2</v>
      </c>
    </row>
    <row r="113" spans="1:6" x14ac:dyDescent="0.25">
      <c r="A113" s="10">
        <v>1.11E-2</v>
      </c>
      <c r="B113" s="10">
        <v>-9.4</v>
      </c>
      <c r="C113" s="10">
        <v>0.14399999999999999</v>
      </c>
      <c r="D113">
        <f t="shared" si="2"/>
        <v>1.3535999999999999</v>
      </c>
      <c r="E113">
        <f t="shared" si="3"/>
        <v>88.360000000000014</v>
      </c>
      <c r="F113">
        <f t="shared" si="3"/>
        <v>2.0735999999999997E-2</v>
      </c>
    </row>
    <row r="114" spans="1:6" x14ac:dyDescent="0.25">
      <c r="A114" s="10">
        <v>1.12E-2</v>
      </c>
      <c r="B114" s="10">
        <v>-9.4</v>
      </c>
      <c r="C114" s="10">
        <v>0.14399999999999999</v>
      </c>
      <c r="D114">
        <f t="shared" si="2"/>
        <v>1.3535999999999999</v>
      </c>
      <c r="E114">
        <f t="shared" si="3"/>
        <v>88.360000000000014</v>
      </c>
      <c r="F114">
        <f t="shared" si="3"/>
        <v>2.0735999999999997E-2</v>
      </c>
    </row>
    <row r="115" spans="1:6" x14ac:dyDescent="0.25">
      <c r="A115" s="10">
        <v>1.1299999999999999E-2</v>
      </c>
      <c r="B115" s="10">
        <v>-10</v>
      </c>
      <c r="C115" s="10">
        <v>0.16</v>
      </c>
      <c r="D115">
        <f t="shared" si="2"/>
        <v>1.6</v>
      </c>
      <c r="E115">
        <f t="shared" si="3"/>
        <v>100</v>
      </c>
      <c r="F115">
        <f t="shared" si="3"/>
        <v>2.5600000000000001E-2</v>
      </c>
    </row>
    <row r="116" spans="1:6" x14ac:dyDescent="0.25">
      <c r="A116" s="10">
        <v>1.14E-2</v>
      </c>
      <c r="B116" s="10">
        <v>-9.8000000000000007</v>
      </c>
      <c r="C116" s="10">
        <v>0.16</v>
      </c>
      <c r="D116">
        <f t="shared" si="2"/>
        <v>1.5680000000000001</v>
      </c>
      <c r="E116">
        <f t="shared" si="3"/>
        <v>96.04000000000002</v>
      </c>
      <c r="F116">
        <f t="shared" si="3"/>
        <v>2.5600000000000001E-2</v>
      </c>
    </row>
    <row r="117" spans="1:6" x14ac:dyDescent="0.25">
      <c r="A117" s="10">
        <v>1.15E-2</v>
      </c>
      <c r="B117" s="10">
        <v>-10.4</v>
      </c>
      <c r="C117" s="10">
        <v>0.16800000000000001</v>
      </c>
      <c r="D117">
        <f t="shared" si="2"/>
        <v>1.7472000000000001</v>
      </c>
      <c r="E117">
        <f t="shared" si="3"/>
        <v>108.16000000000001</v>
      </c>
      <c r="F117">
        <f t="shared" si="3"/>
        <v>2.8224000000000003E-2</v>
      </c>
    </row>
    <row r="118" spans="1:6" x14ac:dyDescent="0.25">
      <c r="A118" s="10">
        <v>1.1599999999999999E-2</v>
      </c>
      <c r="B118" s="10">
        <v>-10.199999999999999</v>
      </c>
      <c r="C118" s="10">
        <v>0.16800000000000001</v>
      </c>
      <c r="D118">
        <f t="shared" si="2"/>
        <v>1.7136</v>
      </c>
      <c r="E118">
        <f t="shared" si="3"/>
        <v>104.03999999999999</v>
      </c>
      <c r="F118">
        <f t="shared" si="3"/>
        <v>2.8224000000000003E-2</v>
      </c>
    </row>
    <row r="119" spans="1:6" x14ac:dyDescent="0.25">
      <c r="A119" s="10">
        <v>1.17E-2</v>
      </c>
      <c r="B119" s="10">
        <v>-10.6</v>
      </c>
      <c r="C119" s="10">
        <v>0.17599999999999999</v>
      </c>
      <c r="D119">
        <f t="shared" si="2"/>
        <v>1.8655999999999999</v>
      </c>
      <c r="E119">
        <f t="shared" si="3"/>
        <v>112.36</v>
      </c>
      <c r="F119">
        <f t="shared" si="3"/>
        <v>3.0975999999999997E-2</v>
      </c>
    </row>
    <row r="120" spans="1:6" x14ac:dyDescent="0.25">
      <c r="A120" s="10">
        <v>1.18E-2</v>
      </c>
      <c r="B120" s="10">
        <v>-10.4</v>
      </c>
      <c r="C120" s="10">
        <v>0.184</v>
      </c>
      <c r="D120">
        <f t="shared" si="2"/>
        <v>1.9136</v>
      </c>
      <c r="E120">
        <f t="shared" si="3"/>
        <v>108.16000000000001</v>
      </c>
      <c r="F120">
        <f t="shared" si="3"/>
        <v>3.3855999999999997E-2</v>
      </c>
    </row>
    <row r="121" spans="1:6" x14ac:dyDescent="0.25">
      <c r="A121" s="10">
        <v>1.1900000000000001E-2</v>
      </c>
      <c r="B121" s="10">
        <v>-10.8</v>
      </c>
      <c r="C121" s="10">
        <v>0.192</v>
      </c>
      <c r="D121">
        <f t="shared" si="2"/>
        <v>2.0736000000000003</v>
      </c>
      <c r="E121">
        <f t="shared" si="3"/>
        <v>116.64000000000001</v>
      </c>
      <c r="F121">
        <f t="shared" si="3"/>
        <v>3.6864000000000001E-2</v>
      </c>
    </row>
    <row r="122" spans="1:6" x14ac:dyDescent="0.25">
      <c r="A122" s="10">
        <v>1.2E-2</v>
      </c>
      <c r="B122" s="10">
        <v>-10.6</v>
      </c>
      <c r="C122" s="10">
        <v>0.184</v>
      </c>
      <c r="D122">
        <f t="shared" si="2"/>
        <v>1.9503999999999999</v>
      </c>
      <c r="E122">
        <f t="shared" si="3"/>
        <v>112.36</v>
      </c>
      <c r="F122">
        <f t="shared" si="3"/>
        <v>3.3855999999999997E-2</v>
      </c>
    </row>
    <row r="123" spans="1:6" x14ac:dyDescent="0.25">
      <c r="A123" s="10">
        <v>1.21E-2</v>
      </c>
      <c r="B123" s="10">
        <v>-10.8</v>
      </c>
      <c r="C123" s="10">
        <v>0.2</v>
      </c>
      <c r="D123">
        <f t="shared" si="2"/>
        <v>2.16</v>
      </c>
      <c r="E123">
        <f t="shared" si="3"/>
        <v>116.64000000000001</v>
      </c>
      <c r="F123">
        <f t="shared" si="3"/>
        <v>4.0000000000000008E-2</v>
      </c>
    </row>
    <row r="124" spans="1:6" x14ac:dyDescent="0.25">
      <c r="A124" s="10">
        <v>1.2200000000000001E-2</v>
      </c>
      <c r="B124" s="10">
        <v>-10.8</v>
      </c>
      <c r="C124" s="10">
        <v>0.2</v>
      </c>
      <c r="D124">
        <f t="shared" si="2"/>
        <v>2.16</v>
      </c>
      <c r="E124">
        <f t="shared" si="3"/>
        <v>116.64000000000001</v>
      </c>
      <c r="F124">
        <f t="shared" si="3"/>
        <v>4.0000000000000008E-2</v>
      </c>
    </row>
    <row r="125" spans="1:6" x14ac:dyDescent="0.25">
      <c r="A125" s="10">
        <v>1.23E-2</v>
      </c>
      <c r="B125" s="10">
        <v>-11</v>
      </c>
      <c r="C125" s="10">
        <v>0.2</v>
      </c>
      <c r="D125">
        <f t="shared" si="2"/>
        <v>2.2000000000000002</v>
      </c>
      <c r="E125">
        <f t="shared" si="3"/>
        <v>121</v>
      </c>
      <c r="F125">
        <f t="shared" si="3"/>
        <v>4.0000000000000008E-2</v>
      </c>
    </row>
    <row r="126" spans="1:6" x14ac:dyDescent="0.25">
      <c r="A126" s="10">
        <v>1.24E-2</v>
      </c>
      <c r="B126" s="10">
        <v>-11</v>
      </c>
      <c r="C126" s="10">
        <v>0.2</v>
      </c>
      <c r="D126">
        <f t="shared" si="2"/>
        <v>2.2000000000000002</v>
      </c>
      <c r="E126">
        <f t="shared" si="3"/>
        <v>121</v>
      </c>
      <c r="F126">
        <f t="shared" si="3"/>
        <v>4.0000000000000008E-2</v>
      </c>
    </row>
    <row r="127" spans="1:6" x14ac:dyDescent="0.25">
      <c r="A127" s="10">
        <v>1.2500000000000001E-2</v>
      </c>
      <c r="B127" s="10">
        <v>-10.8</v>
      </c>
      <c r="C127" s="10">
        <v>0.20799999999999999</v>
      </c>
      <c r="D127">
        <f t="shared" si="2"/>
        <v>2.2464</v>
      </c>
      <c r="E127">
        <f t="shared" si="3"/>
        <v>116.64000000000001</v>
      </c>
      <c r="F127">
        <f t="shared" si="3"/>
        <v>4.3263999999999997E-2</v>
      </c>
    </row>
    <row r="128" spans="1:6" x14ac:dyDescent="0.25">
      <c r="A128" s="10">
        <v>1.26E-2</v>
      </c>
      <c r="B128" s="10">
        <v>-10.8</v>
      </c>
      <c r="C128" s="10">
        <v>0.20799999999999999</v>
      </c>
      <c r="D128">
        <f t="shared" si="2"/>
        <v>2.2464</v>
      </c>
      <c r="E128">
        <f t="shared" si="3"/>
        <v>116.64000000000001</v>
      </c>
      <c r="F128">
        <f t="shared" si="3"/>
        <v>4.3263999999999997E-2</v>
      </c>
    </row>
    <row r="129" spans="1:6" x14ac:dyDescent="0.25">
      <c r="A129" s="10">
        <v>1.2699999999999999E-2</v>
      </c>
      <c r="B129" s="10">
        <v>-11</v>
      </c>
      <c r="C129" s="10">
        <v>0.216</v>
      </c>
      <c r="D129">
        <f t="shared" si="2"/>
        <v>2.3759999999999999</v>
      </c>
      <c r="E129">
        <f t="shared" si="3"/>
        <v>121</v>
      </c>
      <c r="F129">
        <f t="shared" si="3"/>
        <v>4.6655999999999996E-2</v>
      </c>
    </row>
    <row r="130" spans="1:6" x14ac:dyDescent="0.25">
      <c r="A130" s="10">
        <v>1.2800000000000001E-2</v>
      </c>
      <c r="B130" s="10">
        <v>-11</v>
      </c>
      <c r="C130" s="10">
        <v>0.216</v>
      </c>
      <c r="D130">
        <f t="shared" si="2"/>
        <v>2.3759999999999999</v>
      </c>
      <c r="E130">
        <f t="shared" si="3"/>
        <v>121</v>
      </c>
      <c r="F130">
        <f t="shared" si="3"/>
        <v>4.6655999999999996E-2</v>
      </c>
    </row>
    <row r="131" spans="1:6" x14ac:dyDescent="0.25">
      <c r="A131" s="10">
        <v>1.29E-2</v>
      </c>
      <c r="B131" s="10">
        <v>-10.8</v>
      </c>
      <c r="C131" s="10">
        <v>0.216</v>
      </c>
      <c r="D131">
        <f t="shared" ref="D131:D168" si="4">ABS(B131*C131)</f>
        <v>2.3328000000000002</v>
      </c>
      <c r="E131">
        <f t="shared" ref="E131:F168" si="5">B131*B131</f>
        <v>116.64000000000001</v>
      </c>
      <c r="F131">
        <f t="shared" si="5"/>
        <v>4.6655999999999996E-2</v>
      </c>
    </row>
    <row r="132" spans="1:6" x14ac:dyDescent="0.25">
      <c r="A132" s="10">
        <v>1.2999999999999999E-2</v>
      </c>
      <c r="B132" s="10">
        <v>-10.8</v>
      </c>
      <c r="C132" s="10">
        <v>0.224</v>
      </c>
      <c r="D132">
        <f t="shared" si="4"/>
        <v>2.4192</v>
      </c>
      <c r="E132">
        <f t="shared" si="5"/>
        <v>116.64000000000001</v>
      </c>
      <c r="F132">
        <f t="shared" si="5"/>
        <v>5.0176000000000005E-2</v>
      </c>
    </row>
    <row r="133" spans="1:6" x14ac:dyDescent="0.25">
      <c r="A133" s="10">
        <v>1.3100000000000001E-2</v>
      </c>
      <c r="B133" s="10">
        <v>-11</v>
      </c>
      <c r="C133" s="10">
        <v>0.24</v>
      </c>
      <c r="D133">
        <f t="shared" si="4"/>
        <v>2.6399999999999997</v>
      </c>
      <c r="E133">
        <f t="shared" si="5"/>
        <v>121</v>
      </c>
      <c r="F133">
        <f t="shared" si="5"/>
        <v>5.7599999999999998E-2</v>
      </c>
    </row>
    <row r="134" spans="1:6" x14ac:dyDescent="0.25">
      <c r="A134" s="10">
        <v>1.32E-2</v>
      </c>
      <c r="B134" s="10">
        <v>-10.8</v>
      </c>
      <c r="C134" s="10">
        <v>0.24</v>
      </c>
      <c r="D134">
        <f t="shared" si="4"/>
        <v>2.5920000000000001</v>
      </c>
      <c r="E134">
        <f t="shared" si="5"/>
        <v>116.64000000000001</v>
      </c>
      <c r="F134">
        <f t="shared" si="5"/>
        <v>5.7599999999999998E-2</v>
      </c>
    </row>
    <row r="135" spans="1:6" x14ac:dyDescent="0.25">
      <c r="A135" s="10">
        <v>1.3299999999999999E-2</v>
      </c>
      <c r="B135" s="10">
        <v>-10.8</v>
      </c>
      <c r="C135" s="10">
        <v>0.224</v>
      </c>
      <c r="D135">
        <f t="shared" si="4"/>
        <v>2.4192</v>
      </c>
      <c r="E135">
        <f t="shared" si="5"/>
        <v>116.64000000000001</v>
      </c>
      <c r="F135">
        <f t="shared" si="5"/>
        <v>5.0176000000000005E-2</v>
      </c>
    </row>
    <row r="136" spans="1:6" x14ac:dyDescent="0.25">
      <c r="A136" s="10">
        <v>1.34E-2</v>
      </c>
      <c r="B136" s="10">
        <v>-10.8</v>
      </c>
      <c r="C136" s="10">
        <v>0.24</v>
      </c>
      <c r="D136">
        <f t="shared" si="4"/>
        <v>2.5920000000000001</v>
      </c>
      <c r="E136">
        <f t="shared" si="5"/>
        <v>116.64000000000001</v>
      </c>
      <c r="F136">
        <f t="shared" si="5"/>
        <v>5.7599999999999998E-2</v>
      </c>
    </row>
    <row r="137" spans="1:6" x14ac:dyDescent="0.25">
      <c r="A137" s="10">
        <v>1.35E-2</v>
      </c>
      <c r="B137" s="10">
        <v>-10.4</v>
      </c>
      <c r="C137" s="10">
        <v>0.248</v>
      </c>
      <c r="D137">
        <f t="shared" si="4"/>
        <v>2.5792000000000002</v>
      </c>
      <c r="E137">
        <f t="shared" si="5"/>
        <v>108.16000000000001</v>
      </c>
      <c r="F137">
        <f t="shared" si="5"/>
        <v>6.1503999999999996E-2</v>
      </c>
    </row>
    <row r="138" spans="1:6" x14ac:dyDescent="0.25">
      <c r="A138" s="10">
        <v>1.3599999999999999E-2</v>
      </c>
      <c r="B138" s="10">
        <v>-10.6</v>
      </c>
      <c r="C138" s="10">
        <v>0.248</v>
      </c>
      <c r="D138">
        <f t="shared" si="4"/>
        <v>2.6288</v>
      </c>
      <c r="E138">
        <f t="shared" si="5"/>
        <v>112.36</v>
      </c>
      <c r="F138">
        <f t="shared" si="5"/>
        <v>6.1503999999999996E-2</v>
      </c>
    </row>
    <row r="139" spans="1:6" x14ac:dyDescent="0.25">
      <c r="A139" s="10">
        <v>1.37E-2</v>
      </c>
      <c r="B139" s="10">
        <v>-10</v>
      </c>
      <c r="C139" s="10">
        <v>0.25600000000000001</v>
      </c>
      <c r="D139">
        <f t="shared" si="4"/>
        <v>2.56</v>
      </c>
      <c r="E139">
        <f t="shared" si="5"/>
        <v>100</v>
      </c>
      <c r="F139">
        <f t="shared" si="5"/>
        <v>6.5535999999999997E-2</v>
      </c>
    </row>
    <row r="140" spans="1:6" x14ac:dyDescent="0.25">
      <c r="A140" s="10">
        <v>1.38E-2</v>
      </c>
      <c r="B140" s="10">
        <v>-10.4</v>
      </c>
      <c r="C140" s="10">
        <v>0.25600000000000001</v>
      </c>
      <c r="D140">
        <f t="shared" si="4"/>
        <v>2.6624000000000003</v>
      </c>
      <c r="E140">
        <f t="shared" si="5"/>
        <v>108.16000000000001</v>
      </c>
      <c r="F140">
        <f t="shared" si="5"/>
        <v>6.5535999999999997E-2</v>
      </c>
    </row>
    <row r="141" spans="1:6" x14ac:dyDescent="0.25">
      <c r="A141" s="10">
        <v>1.3899999999999999E-2</v>
      </c>
      <c r="B141" s="10">
        <v>-9.8000000000000007</v>
      </c>
      <c r="C141" s="10">
        <v>0.26400000000000001</v>
      </c>
      <c r="D141">
        <f t="shared" si="4"/>
        <v>2.5872000000000002</v>
      </c>
      <c r="E141">
        <f t="shared" si="5"/>
        <v>96.04000000000002</v>
      </c>
      <c r="F141">
        <f t="shared" si="5"/>
        <v>6.9696000000000008E-2</v>
      </c>
    </row>
    <row r="142" spans="1:6" x14ac:dyDescent="0.25">
      <c r="A142" s="10">
        <v>1.4E-2</v>
      </c>
      <c r="B142" s="10">
        <v>-9.8000000000000007</v>
      </c>
      <c r="C142" s="10">
        <v>0.25600000000000001</v>
      </c>
      <c r="D142">
        <f t="shared" si="4"/>
        <v>2.5088000000000004</v>
      </c>
      <c r="E142">
        <f t="shared" si="5"/>
        <v>96.04000000000002</v>
      </c>
      <c r="F142">
        <f t="shared" si="5"/>
        <v>6.5535999999999997E-2</v>
      </c>
    </row>
    <row r="143" spans="1:6" x14ac:dyDescent="0.25">
      <c r="A143" s="10">
        <v>1.41E-2</v>
      </c>
      <c r="B143" s="10">
        <v>-9.4</v>
      </c>
      <c r="C143" s="10">
        <v>0.25600000000000001</v>
      </c>
      <c r="D143">
        <f t="shared" si="4"/>
        <v>2.4064000000000001</v>
      </c>
      <c r="E143">
        <f t="shared" si="5"/>
        <v>88.360000000000014</v>
      </c>
      <c r="F143">
        <f t="shared" si="5"/>
        <v>6.5535999999999997E-2</v>
      </c>
    </row>
    <row r="144" spans="1:6" x14ac:dyDescent="0.25">
      <c r="A144" s="10">
        <v>1.4200000000000001E-2</v>
      </c>
      <c r="B144" s="10">
        <v>-9.4</v>
      </c>
      <c r="C144" s="10">
        <v>0.25600000000000001</v>
      </c>
      <c r="D144">
        <f t="shared" si="4"/>
        <v>2.4064000000000001</v>
      </c>
      <c r="E144">
        <f t="shared" si="5"/>
        <v>88.360000000000014</v>
      </c>
      <c r="F144">
        <f t="shared" si="5"/>
        <v>6.5535999999999997E-2</v>
      </c>
    </row>
    <row r="145" spans="1:6" x14ac:dyDescent="0.25">
      <c r="A145" s="10">
        <v>1.43E-2</v>
      </c>
      <c r="B145" s="10">
        <v>-8.8000000000000007</v>
      </c>
      <c r="C145" s="10">
        <v>0.26400000000000001</v>
      </c>
      <c r="D145">
        <f t="shared" si="4"/>
        <v>2.3232000000000004</v>
      </c>
      <c r="E145">
        <f t="shared" si="5"/>
        <v>77.440000000000012</v>
      </c>
      <c r="F145">
        <f t="shared" si="5"/>
        <v>6.9696000000000008E-2</v>
      </c>
    </row>
    <row r="146" spans="1:6" x14ac:dyDescent="0.25">
      <c r="A146" s="10">
        <v>1.44E-2</v>
      </c>
      <c r="B146" s="10">
        <v>-8.8000000000000007</v>
      </c>
      <c r="C146" s="10">
        <v>0.27200000000000002</v>
      </c>
      <c r="D146">
        <f t="shared" si="4"/>
        <v>2.3936000000000002</v>
      </c>
      <c r="E146">
        <f t="shared" si="5"/>
        <v>77.440000000000012</v>
      </c>
      <c r="F146">
        <f t="shared" si="5"/>
        <v>7.3984000000000008E-2</v>
      </c>
    </row>
    <row r="147" spans="1:6" x14ac:dyDescent="0.25">
      <c r="A147" s="10">
        <v>1.4500000000000001E-2</v>
      </c>
      <c r="B147" s="10">
        <v>-8.4</v>
      </c>
      <c r="C147" s="10">
        <v>0.26400000000000001</v>
      </c>
      <c r="D147">
        <f t="shared" si="4"/>
        <v>2.2176</v>
      </c>
      <c r="E147">
        <f t="shared" si="5"/>
        <v>70.56</v>
      </c>
      <c r="F147">
        <f t="shared" si="5"/>
        <v>6.9696000000000008E-2</v>
      </c>
    </row>
    <row r="148" spans="1:6" x14ac:dyDescent="0.25">
      <c r="A148" s="10">
        <v>1.46E-2</v>
      </c>
      <c r="B148" s="10">
        <v>-8.4</v>
      </c>
      <c r="C148" s="10">
        <v>0.27200000000000002</v>
      </c>
      <c r="D148">
        <f t="shared" si="4"/>
        <v>2.2848000000000002</v>
      </c>
      <c r="E148">
        <f t="shared" si="5"/>
        <v>70.56</v>
      </c>
      <c r="F148">
        <f t="shared" si="5"/>
        <v>7.3984000000000008E-2</v>
      </c>
    </row>
    <row r="149" spans="1:6" x14ac:dyDescent="0.25">
      <c r="A149" s="10">
        <v>1.47E-2</v>
      </c>
      <c r="B149" s="10">
        <v>-7.6</v>
      </c>
      <c r="C149" s="10">
        <v>0.28000000000000003</v>
      </c>
      <c r="D149">
        <f t="shared" si="4"/>
        <v>2.1280000000000001</v>
      </c>
      <c r="E149">
        <f t="shared" si="5"/>
        <v>57.76</v>
      </c>
      <c r="F149">
        <f t="shared" si="5"/>
        <v>7.8400000000000011E-2</v>
      </c>
    </row>
    <row r="150" spans="1:6" x14ac:dyDescent="0.25">
      <c r="A150" s="10">
        <v>1.4800000000000001E-2</v>
      </c>
      <c r="B150" s="10">
        <v>-7.8</v>
      </c>
      <c r="C150" s="10">
        <v>0.28000000000000003</v>
      </c>
      <c r="D150">
        <f t="shared" si="4"/>
        <v>2.1840000000000002</v>
      </c>
      <c r="E150">
        <f t="shared" si="5"/>
        <v>60.839999999999996</v>
      </c>
      <c r="F150">
        <f t="shared" si="5"/>
        <v>7.8400000000000011E-2</v>
      </c>
    </row>
    <row r="151" spans="1:6" x14ac:dyDescent="0.25">
      <c r="A151" s="10">
        <v>1.49E-2</v>
      </c>
      <c r="B151" s="10">
        <v>-7</v>
      </c>
      <c r="C151" s="10">
        <v>0.28799999999999998</v>
      </c>
      <c r="D151">
        <f t="shared" si="4"/>
        <v>2.016</v>
      </c>
      <c r="E151">
        <f t="shared" si="5"/>
        <v>49</v>
      </c>
      <c r="F151">
        <f t="shared" si="5"/>
        <v>8.294399999999999E-2</v>
      </c>
    </row>
    <row r="152" spans="1:6" x14ac:dyDescent="0.25">
      <c r="A152" s="10">
        <v>1.4999999999999999E-2</v>
      </c>
      <c r="B152" s="10">
        <v>-7</v>
      </c>
      <c r="C152" s="10">
        <v>0.28799999999999998</v>
      </c>
      <c r="D152">
        <f t="shared" si="4"/>
        <v>2.016</v>
      </c>
      <c r="E152">
        <f t="shared" si="5"/>
        <v>49</v>
      </c>
      <c r="F152">
        <f t="shared" si="5"/>
        <v>8.294399999999999E-2</v>
      </c>
    </row>
    <row r="153" spans="1:6" x14ac:dyDescent="0.25">
      <c r="A153" s="10">
        <v>1.5100000000000001E-2</v>
      </c>
      <c r="B153" s="10">
        <v>-6.2</v>
      </c>
      <c r="C153" s="10">
        <v>0.28799999999999998</v>
      </c>
      <c r="D153">
        <f t="shared" si="4"/>
        <v>1.7855999999999999</v>
      </c>
      <c r="E153">
        <f t="shared" si="5"/>
        <v>38.440000000000005</v>
      </c>
      <c r="F153">
        <f t="shared" si="5"/>
        <v>8.294399999999999E-2</v>
      </c>
    </row>
    <row r="154" spans="1:6" x14ac:dyDescent="0.25">
      <c r="A154" s="10">
        <v>1.52E-2</v>
      </c>
      <c r="B154" s="10">
        <v>-6.2</v>
      </c>
      <c r="C154" s="10">
        <v>0.28799999999999998</v>
      </c>
      <c r="D154">
        <f t="shared" si="4"/>
        <v>1.7855999999999999</v>
      </c>
      <c r="E154">
        <f t="shared" si="5"/>
        <v>38.440000000000005</v>
      </c>
      <c r="F154">
        <f t="shared" si="5"/>
        <v>8.294399999999999E-2</v>
      </c>
    </row>
    <row r="155" spans="1:6" x14ac:dyDescent="0.25">
      <c r="A155" s="10">
        <v>1.5299999999999999E-2</v>
      </c>
      <c r="B155" s="10">
        <v>-5.4</v>
      </c>
      <c r="C155" s="10">
        <v>0.29599999999999999</v>
      </c>
      <c r="D155">
        <f t="shared" si="4"/>
        <v>1.5984</v>
      </c>
      <c r="E155">
        <f t="shared" si="5"/>
        <v>29.160000000000004</v>
      </c>
      <c r="F155">
        <f t="shared" si="5"/>
        <v>8.7615999999999986E-2</v>
      </c>
    </row>
    <row r="156" spans="1:6" x14ac:dyDescent="0.25">
      <c r="A156" s="10">
        <v>1.54E-2</v>
      </c>
      <c r="B156" s="10">
        <v>-5.4</v>
      </c>
      <c r="C156" s="10">
        <v>0.29599999999999999</v>
      </c>
      <c r="D156">
        <f t="shared" si="4"/>
        <v>1.5984</v>
      </c>
      <c r="E156">
        <f t="shared" si="5"/>
        <v>29.160000000000004</v>
      </c>
      <c r="F156">
        <f t="shared" si="5"/>
        <v>8.7615999999999986E-2</v>
      </c>
    </row>
    <row r="157" spans="1:6" x14ac:dyDescent="0.25">
      <c r="A157" s="10">
        <v>1.55E-2</v>
      </c>
      <c r="B157" s="10">
        <v>-4.4000000000000004</v>
      </c>
      <c r="C157" s="10">
        <v>0.28799999999999998</v>
      </c>
      <c r="D157">
        <f t="shared" si="4"/>
        <v>1.2672000000000001</v>
      </c>
      <c r="E157">
        <f t="shared" si="5"/>
        <v>19.360000000000003</v>
      </c>
      <c r="F157">
        <f t="shared" si="5"/>
        <v>8.294399999999999E-2</v>
      </c>
    </row>
    <row r="158" spans="1:6" x14ac:dyDescent="0.25">
      <c r="A158" s="10">
        <v>1.5599999999999999E-2</v>
      </c>
      <c r="B158" s="10">
        <v>-4.4000000000000004</v>
      </c>
      <c r="C158" s="10">
        <v>0.29599999999999999</v>
      </c>
      <c r="D158">
        <f t="shared" si="4"/>
        <v>1.3024</v>
      </c>
      <c r="E158">
        <f t="shared" si="5"/>
        <v>19.360000000000003</v>
      </c>
      <c r="F158">
        <f t="shared" si="5"/>
        <v>8.7615999999999986E-2</v>
      </c>
    </row>
    <row r="159" spans="1:6" x14ac:dyDescent="0.25">
      <c r="A159" s="10">
        <v>1.5699999999999999E-2</v>
      </c>
      <c r="B159" s="10">
        <v>-3.8</v>
      </c>
      <c r="C159" s="10">
        <v>0.29599999999999999</v>
      </c>
      <c r="D159">
        <f t="shared" si="4"/>
        <v>1.1247999999999998</v>
      </c>
      <c r="E159">
        <f t="shared" si="5"/>
        <v>14.44</v>
      </c>
      <c r="F159">
        <f t="shared" si="5"/>
        <v>8.7615999999999986E-2</v>
      </c>
    </row>
    <row r="160" spans="1:6" x14ac:dyDescent="0.25">
      <c r="A160" s="10">
        <v>1.5800000000000002E-2</v>
      </c>
      <c r="B160" s="10">
        <v>-4</v>
      </c>
      <c r="C160" s="10">
        <v>0.29599999999999999</v>
      </c>
      <c r="D160">
        <f t="shared" si="4"/>
        <v>1.1839999999999999</v>
      </c>
      <c r="E160">
        <f t="shared" si="5"/>
        <v>16</v>
      </c>
      <c r="F160">
        <f t="shared" si="5"/>
        <v>8.7615999999999986E-2</v>
      </c>
    </row>
    <row r="161" spans="1:6" x14ac:dyDescent="0.25">
      <c r="A161" s="10">
        <v>1.5900000000000001E-2</v>
      </c>
      <c r="B161" s="10">
        <v>-3</v>
      </c>
      <c r="C161" s="10">
        <v>0.30399999999999999</v>
      </c>
      <c r="D161">
        <f t="shared" si="4"/>
        <v>0.91199999999999992</v>
      </c>
      <c r="E161">
        <f t="shared" si="5"/>
        <v>9</v>
      </c>
      <c r="F161">
        <f t="shared" si="5"/>
        <v>9.2415999999999998E-2</v>
      </c>
    </row>
    <row r="162" spans="1:6" x14ac:dyDescent="0.25">
      <c r="A162" s="10">
        <v>1.6E-2</v>
      </c>
      <c r="B162" s="10">
        <v>-3</v>
      </c>
      <c r="C162" s="10">
        <v>0.29599999999999999</v>
      </c>
      <c r="D162">
        <f t="shared" si="4"/>
        <v>0.8879999999999999</v>
      </c>
      <c r="E162">
        <f t="shared" si="5"/>
        <v>9</v>
      </c>
      <c r="F162">
        <f t="shared" si="5"/>
        <v>8.7615999999999986E-2</v>
      </c>
    </row>
    <row r="163" spans="1:6" x14ac:dyDescent="0.25">
      <c r="A163" s="10">
        <v>1.61E-2</v>
      </c>
      <c r="B163" s="10">
        <v>-2.2000000000000002</v>
      </c>
      <c r="C163" s="10">
        <v>0.30399999999999999</v>
      </c>
      <c r="D163">
        <f t="shared" si="4"/>
        <v>0.66880000000000006</v>
      </c>
      <c r="E163">
        <f t="shared" si="5"/>
        <v>4.8400000000000007</v>
      </c>
      <c r="F163">
        <f t="shared" si="5"/>
        <v>9.2415999999999998E-2</v>
      </c>
    </row>
    <row r="164" spans="1:6" x14ac:dyDescent="0.25">
      <c r="A164" s="10">
        <v>1.6199999999999999E-2</v>
      </c>
      <c r="B164" s="10">
        <v>-2.2000000000000002</v>
      </c>
      <c r="C164" s="10">
        <v>0.29599999999999999</v>
      </c>
      <c r="D164">
        <f t="shared" si="4"/>
        <v>0.6512</v>
      </c>
      <c r="E164">
        <f t="shared" si="5"/>
        <v>4.8400000000000007</v>
      </c>
      <c r="F164">
        <f t="shared" si="5"/>
        <v>8.7615999999999986E-2</v>
      </c>
    </row>
    <row r="165" spans="1:6" x14ac:dyDescent="0.25">
      <c r="A165" s="10">
        <v>1.6299999999999999E-2</v>
      </c>
      <c r="B165" s="10">
        <v>-1</v>
      </c>
      <c r="C165" s="10">
        <v>0.30399999999999999</v>
      </c>
      <c r="D165">
        <f t="shared" si="4"/>
        <v>0.30399999999999999</v>
      </c>
      <c r="E165">
        <f t="shared" si="5"/>
        <v>1</v>
      </c>
      <c r="F165">
        <f t="shared" si="5"/>
        <v>9.2415999999999998E-2</v>
      </c>
    </row>
    <row r="166" spans="1:6" x14ac:dyDescent="0.25">
      <c r="A166" s="10">
        <v>1.6400000000000001E-2</v>
      </c>
      <c r="B166" s="10">
        <v>-0.8</v>
      </c>
      <c r="C166" s="10">
        <v>0.29599999999999999</v>
      </c>
      <c r="D166">
        <f t="shared" si="4"/>
        <v>0.23680000000000001</v>
      </c>
      <c r="E166">
        <f t="shared" si="5"/>
        <v>0.64000000000000012</v>
      </c>
      <c r="F166">
        <f t="shared" si="5"/>
        <v>8.7615999999999986E-2</v>
      </c>
    </row>
    <row r="167" spans="1:6" x14ac:dyDescent="0.25">
      <c r="A167" s="10">
        <v>1.6500000000000001E-2</v>
      </c>
      <c r="B167" s="10">
        <v>-0.2</v>
      </c>
      <c r="C167" s="10">
        <v>0.28000000000000003</v>
      </c>
      <c r="D167">
        <f t="shared" si="4"/>
        <v>5.6000000000000008E-2</v>
      </c>
      <c r="E167">
        <f t="shared" si="5"/>
        <v>4.0000000000000008E-2</v>
      </c>
      <c r="F167">
        <f t="shared" si="5"/>
        <v>7.8400000000000011E-2</v>
      </c>
    </row>
    <row r="168" spans="1:6" x14ac:dyDescent="0.25">
      <c r="A168" s="10">
        <v>1.66E-2</v>
      </c>
      <c r="B168" s="10">
        <v>-0.4</v>
      </c>
      <c r="C168" s="10">
        <v>0.28799999999999998</v>
      </c>
      <c r="D168">
        <f t="shared" si="4"/>
        <v>0.1152</v>
      </c>
      <c r="E168">
        <f t="shared" si="5"/>
        <v>0.16000000000000003</v>
      </c>
      <c r="F168">
        <f t="shared" si="5"/>
        <v>8.294399999999999E-2</v>
      </c>
    </row>
    <row r="169" spans="1:6" x14ac:dyDescent="0.25">
      <c r="A169" s="10">
        <v>1.67E-2</v>
      </c>
      <c r="B169" s="10">
        <v>0.6</v>
      </c>
      <c r="C169" s="10">
        <v>0.27200000000000002</v>
      </c>
    </row>
    <row r="170" spans="1:6" x14ac:dyDescent="0.25">
      <c r="A170" s="10">
        <v>1.6799999999999999E-2</v>
      </c>
      <c r="B170" s="10">
        <v>0.6</v>
      </c>
      <c r="C170" s="10">
        <v>0.26400000000000001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70"/>
  <sheetViews>
    <sheetView workbookViewId="0">
      <selection activeCell="A2" sqref="A2:C170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19</v>
      </c>
      <c r="B1" t="s">
        <v>14</v>
      </c>
      <c r="C1" t="s">
        <v>12</v>
      </c>
      <c r="D1" t="s">
        <v>21</v>
      </c>
      <c r="E1" t="s">
        <v>22</v>
      </c>
      <c r="F1" t="s">
        <v>27</v>
      </c>
      <c r="G1" t="s">
        <v>23</v>
      </c>
      <c r="H1">
        <f>AVERAGE(D2:D168)</f>
        <v>1.7585858682634743</v>
      </c>
      <c r="I1" t="s">
        <v>24</v>
      </c>
    </row>
    <row r="2" spans="1:9" x14ac:dyDescent="0.25">
      <c r="A2" s="10">
        <v>1.96043E-11</v>
      </c>
      <c r="B2" s="10">
        <v>0</v>
      </c>
      <c r="C2" s="10">
        <v>0.33600000000000002</v>
      </c>
      <c r="D2">
        <f>ABS(B2*C2)</f>
        <v>0</v>
      </c>
      <c r="E2">
        <f>B2*B2</f>
        <v>0</v>
      </c>
      <c r="F2">
        <f>C2*C2</f>
        <v>0.11289600000000001</v>
      </c>
      <c r="G2" t="s">
        <v>25</v>
      </c>
      <c r="H2">
        <f>SQRT(AVERAGE(E2:E168))</f>
        <v>8.8790677613912443</v>
      </c>
    </row>
    <row r="3" spans="1:9" x14ac:dyDescent="0.25">
      <c r="A3" s="10">
        <v>1E-4</v>
      </c>
      <c r="B3" s="10">
        <v>1</v>
      </c>
      <c r="C3" s="10">
        <v>0.312</v>
      </c>
      <c r="D3">
        <f t="shared" ref="D3:D66" si="0">ABS(B3*C3)</f>
        <v>0.312</v>
      </c>
      <c r="E3">
        <f t="shared" ref="E3:F66" si="1">B3*B3</f>
        <v>1</v>
      </c>
      <c r="F3">
        <f t="shared" si="1"/>
        <v>9.7344E-2</v>
      </c>
      <c r="G3" t="s">
        <v>26</v>
      </c>
      <c r="H3">
        <f>SQRT(AVERAGE(F2:F168))</f>
        <v>0.25052640173057966</v>
      </c>
    </row>
    <row r="4" spans="1:9" x14ac:dyDescent="0.25">
      <c r="A4" s="10">
        <v>2.0000000000000001E-4</v>
      </c>
      <c r="B4" s="10">
        <v>1</v>
      </c>
      <c r="C4" s="10">
        <v>0.312</v>
      </c>
      <c r="D4">
        <f t="shared" si="0"/>
        <v>0.312</v>
      </c>
      <c r="E4">
        <f t="shared" si="1"/>
        <v>1</v>
      </c>
      <c r="F4">
        <f t="shared" si="1"/>
        <v>9.7344E-2</v>
      </c>
    </row>
    <row r="5" spans="1:9" x14ac:dyDescent="0.25">
      <c r="A5" s="10">
        <v>2.9999999999999997E-4</v>
      </c>
      <c r="B5" s="10">
        <v>2</v>
      </c>
      <c r="C5" s="10">
        <v>0.28000000000000003</v>
      </c>
      <c r="D5">
        <f t="shared" si="0"/>
        <v>0.56000000000000005</v>
      </c>
      <c r="E5">
        <f t="shared" si="1"/>
        <v>4</v>
      </c>
      <c r="F5">
        <f t="shared" si="1"/>
        <v>7.8400000000000011E-2</v>
      </c>
    </row>
    <row r="6" spans="1:9" x14ac:dyDescent="0.25">
      <c r="A6" s="10">
        <v>4.0000000000000002E-4</v>
      </c>
      <c r="B6" s="10">
        <v>2</v>
      </c>
      <c r="C6" s="10">
        <v>0.28000000000000003</v>
      </c>
      <c r="D6">
        <f t="shared" si="0"/>
        <v>0.56000000000000005</v>
      </c>
      <c r="E6">
        <f t="shared" si="1"/>
        <v>4</v>
      </c>
      <c r="F6">
        <f t="shared" si="1"/>
        <v>7.8400000000000011E-2</v>
      </c>
    </row>
    <row r="7" spans="1:9" x14ac:dyDescent="0.25">
      <c r="A7" s="10">
        <v>5.0000000000000001E-4</v>
      </c>
      <c r="B7" s="10">
        <v>2.8</v>
      </c>
      <c r="C7" s="10">
        <v>0.248</v>
      </c>
      <c r="D7">
        <f t="shared" si="0"/>
        <v>0.69439999999999991</v>
      </c>
      <c r="E7">
        <f t="shared" si="1"/>
        <v>7.839999999999999</v>
      </c>
      <c r="F7">
        <f t="shared" si="1"/>
        <v>6.1503999999999996E-2</v>
      </c>
    </row>
    <row r="8" spans="1:9" x14ac:dyDescent="0.25">
      <c r="A8" s="10">
        <v>5.9999999999999995E-4</v>
      </c>
      <c r="B8" s="10">
        <v>2.8</v>
      </c>
      <c r="C8" s="10">
        <v>0.24</v>
      </c>
      <c r="D8">
        <f t="shared" si="0"/>
        <v>0.67199999999999993</v>
      </c>
      <c r="E8">
        <f t="shared" si="1"/>
        <v>7.839999999999999</v>
      </c>
      <c r="F8">
        <f t="shared" si="1"/>
        <v>5.7599999999999998E-2</v>
      </c>
    </row>
    <row r="9" spans="1:9" x14ac:dyDescent="0.25">
      <c r="A9" s="10">
        <v>6.9999999999999999E-4</v>
      </c>
      <c r="B9" s="10">
        <v>3.4</v>
      </c>
      <c r="C9" s="10">
        <v>0.184</v>
      </c>
      <c r="D9">
        <f t="shared" si="0"/>
        <v>0.62559999999999993</v>
      </c>
      <c r="E9">
        <f t="shared" si="1"/>
        <v>11.559999999999999</v>
      </c>
      <c r="F9">
        <f t="shared" si="1"/>
        <v>3.3855999999999997E-2</v>
      </c>
    </row>
    <row r="10" spans="1:9" x14ac:dyDescent="0.25">
      <c r="A10" s="10">
        <v>8.0000000000000004E-4</v>
      </c>
      <c r="B10" s="10">
        <v>3.6</v>
      </c>
      <c r="C10" s="10">
        <v>0.184</v>
      </c>
      <c r="D10">
        <f t="shared" si="0"/>
        <v>0.66239999999999999</v>
      </c>
      <c r="E10">
        <f t="shared" si="1"/>
        <v>12.96</v>
      </c>
      <c r="F10">
        <f t="shared" si="1"/>
        <v>3.3855999999999997E-2</v>
      </c>
    </row>
    <row r="11" spans="1:9" x14ac:dyDescent="0.25">
      <c r="A11" s="10">
        <v>8.9999999999999998E-4</v>
      </c>
      <c r="B11" s="10">
        <v>4.2</v>
      </c>
      <c r="C11" s="10">
        <v>0.14399999999999999</v>
      </c>
      <c r="D11">
        <f t="shared" si="0"/>
        <v>0.6048</v>
      </c>
      <c r="E11">
        <f t="shared" si="1"/>
        <v>17.64</v>
      </c>
      <c r="F11">
        <f t="shared" si="1"/>
        <v>2.0735999999999997E-2</v>
      </c>
    </row>
    <row r="12" spans="1:9" x14ac:dyDescent="0.25">
      <c r="A12" s="10">
        <v>1E-3</v>
      </c>
      <c r="B12" s="10">
        <v>4.2</v>
      </c>
      <c r="C12" s="10">
        <v>0.13600000000000001</v>
      </c>
      <c r="D12">
        <f t="shared" si="0"/>
        <v>0.57120000000000004</v>
      </c>
      <c r="E12">
        <f t="shared" si="1"/>
        <v>17.64</v>
      </c>
      <c r="F12">
        <f t="shared" si="1"/>
        <v>1.8496000000000002E-2</v>
      </c>
    </row>
    <row r="13" spans="1:9" x14ac:dyDescent="0.25">
      <c r="A13" s="10">
        <v>1.1000000000000001E-3</v>
      </c>
      <c r="B13" s="10">
        <v>5</v>
      </c>
      <c r="C13" s="10">
        <v>9.6000000000000002E-2</v>
      </c>
      <c r="D13">
        <f t="shared" si="0"/>
        <v>0.48</v>
      </c>
      <c r="E13">
        <f t="shared" si="1"/>
        <v>25</v>
      </c>
      <c r="F13">
        <f t="shared" si="1"/>
        <v>9.2160000000000002E-3</v>
      </c>
    </row>
    <row r="14" spans="1:9" x14ac:dyDescent="0.25">
      <c r="A14" s="10">
        <v>1.1999999999999999E-3</v>
      </c>
      <c r="B14" s="10">
        <v>5</v>
      </c>
      <c r="C14" s="10">
        <v>9.6000000000000002E-2</v>
      </c>
      <c r="D14">
        <f t="shared" si="0"/>
        <v>0.48</v>
      </c>
      <c r="E14">
        <f t="shared" si="1"/>
        <v>25</v>
      </c>
      <c r="F14">
        <f t="shared" si="1"/>
        <v>9.2160000000000002E-3</v>
      </c>
    </row>
    <row r="15" spans="1:9" x14ac:dyDescent="0.25">
      <c r="A15" s="10">
        <v>1.2999999999999999E-3</v>
      </c>
      <c r="B15" s="10">
        <v>5.6</v>
      </c>
      <c r="C15" s="10">
        <v>5.6000000000000001E-2</v>
      </c>
      <c r="D15">
        <f t="shared" si="0"/>
        <v>0.31359999999999999</v>
      </c>
      <c r="E15">
        <f t="shared" si="1"/>
        <v>31.359999999999996</v>
      </c>
      <c r="F15">
        <f t="shared" si="1"/>
        <v>3.1360000000000003E-3</v>
      </c>
    </row>
    <row r="16" spans="1:9" x14ac:dyDescent="0.25">
      <c r="A16" s="10">
        <v>1.4E-3</v>
      </c>
      <c r="B16" s="10">
        <v>5.8</v>
      </c>
      <c r="C16" s="10">
        <v>4.8000000000000001E-2</v>
      </c>
      <c r="D16">
        <f t="shared" si="0"/>
        <v>0.27839999999999998</v>
      </c>
      <c r="E16">
        <f t="shared" si="1"/>
        <v>33.64</v>
      </c>
      <c r="F16">
        <f t="shared" si="1"/>
        <v>2.3040000000000001E-3</v>
      </c>
    </row>
    <row r="17" spans="1:6" x14ac:dyDescent="0.25">
      <c r="A17" s="10">
        <v>1.5E-3</v>
      </c>
      <c r="B17" s="10">
        <v>6.4</v>
      </c>
      <c r="C17" s="10">
        <v>8.0000000000000002E-3</v>
      </c>
      <c r="D17">
        <f t="shared" si="0"/>
        <v>5.1200000000000002E-2</v>
      </c>
      <c r="E17">
        <f t="shared" si="1"/>
        <v>40.960000000000008</v>
      </c>
      <c r="F17">
        <f t="shared" si="1"/>
        <v>6.3999999999999997E-5</v>
      </c>
    </row>
    <row r="18" spans="1:6" x14ac:dyDescent="0.25">
      <c r="A18" s="10">
        <v>1.6000000000000001E-3</v>
      </c>
      <c r="B18" s="10">
        <v>6.6</v>
      </c>
      <c r="C18" s="10">
        <v>8.0000000000000002E-3</v>
      </c>
      <c r="D18">
        <f t="shared" si="0"/>
        <v>5.28E-2</v>
      </c>
      <c r="E18">
        <f t="shared" si="1"/>
        <v>43.559999999999995</v>
      </c>
      <c r="F18">
        <f t="shared" si="1"/>
        <v>6.3999999999999997E-5</v>
      </c>
    </row>
    <row r="19" spans="1:6" x14ac:dyDescent="0.25">
      <c r="A19" s="10">
        <v>1.6999999999999999E-3</v>
      </c>
      <c r="B19" s="10">
        <v>7.2</v>
      </c>
      <c r="C19" s="10">
        <v>-3.2000000000000001E-2</v>
      </c>
      <c r="D19">
        <f t="shared" si="0"/>
        <v>0.23040000000000002</v>
      </c>
      <c r="E19">
        <f t="shared" si="1"/>
        <v>51.84</v>
      </c>
      <c r="F19">
        <f t="shared" si="1"/>
        <v>1.024E-3</v>
      </c>
    </row>
    <row r="20" spans="1:6" x14ac:dyDescent="0.25">
      <c r="A20" s="10">
        <v>1.8E-3</v>
      </c>
      <c r="B20" s="10">
        <v>7.2</v>
      </c>
      <c r="C20" s="10">
        <v>-3.2000000000000001E-2</v>
      </c>
      <c r="D20">
        <f t="shared" si="0"/>
        <v>0.23040000000000002</v>
      </c>
      <c r="E20">
        <f t="shared" si="1"/>
        <v>51.84</v>
      </c>
      <c r="F20">
        <f t="shared" si="1"/>
        <v>1.024E-3</v>
      </c>
    </row>
    <row r="21" spans="1:6" x14ac:dyDescent="0.25">
      <c r="A21" s="10">
        <v>1.9E-3</v>
      </c>
      <c r="B21" s="10">
        <v>7.6</v>
      </c>
      <c r="C21" s="10">
        <v>-6.4000000000000001E-2</v>
      </c>
      <c r="D21">
        <f t="shared" si="0"/>
        <v>0.4864</v>
      </c>
      <c r="E21">
        <f t="shared" si="1"/>
        <v>57.76</v>
      </c>
      <c r="F21">
        <f t="shared" si="1"/>
        <v>4.0959999999999998E-3</v>
      </c>
    </row>
    <row r="22" spans="1:6" x14ac:dyDescent="0.25">
      <c r="A22" s="10">
        <v>2E-3</v>
      </c>
      <c r="B22" s="10">
        <v>7.8</v>
      </c>
      <c r="C22" s="10">
        <v>-6.4000000000000001E-2</v>
      </c>
      <c r="D22">
        <f t="shared" si="0"/>
        <v>0.49919999999999998</v>
      </c>
      <c r="E22">
        <f t="shared" si="1"/>
        <v>60.839999999999996</v>
      </c>
      <c r="F22">
        <f t="shared" si="1"/>
        <v>4.0959999999999998E-3</v>
      </c>
    </row>
    <row r="23" spans="1:6" x14ac:dyDescent="0.25">
      <c r="A23" s="10">
        <v>2.0999999999999999E-3</v>
      </c>
      <c r="B23" s="10">
        <v>8.6</v>
      </c>
      <c r="C23" s="10">
        <v>-9.6000000000000002E-2</v>
      </c>
      <c r="D23">
        <f t="shared" si="0"/>
        <v>0.8256</v>
      </c>
      <c r="E23">
        <f t="shared" si="1"/>
        <v>73.959999999999994</v>
      </c>
      <c r="F23">
        <f t="shared" si="1"/>
        <v>9.2160000000000002E-3</v>
      </c>
    </row>
    <row r="24" spans="1:6" x14ac:dyDescent="0.25">
      <c r="A24" s="10">
        <v>2.2000000000000001E-3</v>
      </c>
      <c r="B24" s="10">
        <v>8.6</v>
      </c>
      <c r="C24" s="10">
        <v>-9.6000000000000002E-2</v>
      </c>
      <c r="D24">
        <f t="shared" si="0"/>
        <v>0.8256</v>
      </c>
      <c r="E24">
        <f t="shared" si="1"/>
        <v>73.959999999999994</v>
      </c>
      <c r="F24">
        <f t="shared" si="1"/>
        <v>9.2160000000000002E-3</v>
      </c>
    </row>
    <row r="25" spans="1:6" x14ac:dyDescent="0.25">
      <c r="A25" s="10">
        <v>2.3E-3</v>
      </c>
      <c r="B25" s="10">
        <v>9.1999999999999993</v>
      </c>
      <c r="C25" s="10">
        <v>-0.112</v>
      </c>
      <c r="D25">
        <f t="shared" si="0"/>
        <v>1.0304</v>
      </c>
      <c r="E25">
        <f t="shared" si="1"/>
        <v>84.639999999999986</v>
      </c>
      <c r="F25">
        <f t="shared" si="1"/>
        <v>1.2544000000000001E-2</v>
      </c>
    </row>
    <row r="26" spans="1:6" x14ac:dyDescent="0.25">
      <c r="A26" s="10">
        <v>2.3999999999999998E-3</v>
      </c>
      <c r="B26" s="10">
        <v>9.4</v>
      </c>
      <c r="C26" s="10">
        <v>-0.12</v>
      </c>
      <c r="D26">
        <f t="shared" si="0"/>
        <v>1.1279999999999999</v>
      </c>
      <c r="E26">
        <f t="shared" si="1"/>
        <v>88.360000000000014</v>
      </c>
      <c r="F26">
        <f t="shared" si="1"/>
        <v>1.44E-2</v>
      </c>
    </row>
    <row r="27" spans="1:6" x14ac:dyDescent="0.25">
      <c r="A27" s="10">
        <v>2.5000000000000001E-3</v>
      </c>
      <c r="B27" s="10">
        <v>10.199999999999999</v>
      </c>
      <c r="C27" s="10">
        <v>-0.14399999999999999</v>
      </c>
      <c r="D27">
        <f t="shared" si="0"/>
        <v>1.4687999999999999</v>
      </c>
      <c r="E27">
        <f t="shared" si="1"/>
        <v>104.03999999999999</v>
      </c>
      <c r="F27">
        <f t="shared" si="1"/>
        <v>2.0735999999999997E-2</v>
      </c>
    </row>
    <row r="28" spans="1:6" x14ac:dyDescent="0.25">
      <c r="A28" s="10">
        <v>2.5999999999999999E-3</v>
      </c>
      <c r="B28" s="10">
        <v>10.199999999999999</v>
      </c>
      <c r="C28" s="10">
        <v>-0.14399999999999999</v>
      </c>
      <c r="D28">
        <f t="shared" si="0"/>
        <v>1.4687999999999999</v>
      </c>
      <c r="E28">
        <f t="shared" si="1"/>
        <v>104.03999999999999</v>
      </c>
      <c r="F28">
        <f t="shared" si="1"/>
        <v>2.0735999999999997E-2</v>
      </c>
    </row>
    <row r="29" spans="1:6" x14ac:dyDescent="0.25">
      <c r="A29" s="10">
        <v>2.7000000000000001E-3</v>
      </c>
      <c r="B29" s="10">
        <v>10.8</v>
      </c>
      <c r="C29" s="10">
        <v>-0.152</v>
      </c>
      <c r="D29">
        <f t="shared" si="0"/>
        <v>1.6416000000000002</v>
      </c>
      <c r="E29">
        <f t="shared" si="1"/>
        <v>116.64000000000001</v>
      </c>
      <c r="F29">
        <f t="shared" si="1"/>
        <v>2.3104E-2</v>
      </c>
    </row>
    <row r="30" spans="1:6" x14ac:dyDescent="0.25">
      <c r="A30" s="10">
        <v>2.8E-3</v>
      </c>
      <c r="B30" s="10">
        <v>10.8</v>
      </c>
      <c r="C30" s="10">
        <v>-0.16</v>
      </c>
      <c r="D30">
        <f t="shared" si="0"/>
        <v>1.7280000000000002</v>
      </c>
      <c r="E30">
        <f t="shared" si="1"/>
        <v>116.64000000000001</v>
      </c>
      <c r="F30">
        <f t="shared" si="1"/>
        <v>2.5600000000000001E-2</v>
      </c>
    </row>
    <row r="31" spans="1:6" x14ac:dyDescent="0.25">
      <c r="A31" s="10">
        <v>2.8999999999999998E-3</v>
      </c>
      <c r="B31" s="10">
        <v>11.2</v>
      </c>
      <c r="C31" s="10">
        <v>-0.16800000000000001</v>
      </c>
      <c r="D31">
        <f t="shared" si="0"/>
        <v>1.8815999999999999</v>
      </c>
      <c r="E31">
        <f t="shared" si="1"/>
        <v>125.43999999999998</v>
      </c>
      <c r="F31">
        <f t="shared" si="1"/>
        <v>2.8224000000000003E-2</v>
      </c>
    </row>
    <row r="32" spans="1:6" x14ac:dyDescent="0.25">
      <c r="A32" s="10">
        <v>3.0000000000000001E-3</v>
      </c>
      <c r="B32" s="10">
        <v>11.2</v>
      </c>
      <c r="C32" s="10">
        <v>-0.16800000000000001</v>
      </c>
      <c r="D32">
        <f t="shared" si="0"/>
        <v>1.8815999999999999</v>
      </c>
      <c r="E32">
        <f t="shared" si="1"/>
        <v>125.43999999999998</v>
      </c>
      <c r="F32">
        <f t="shared" si="1"/>
        <v>2.8224000000000003E-2</v>
      </c>
    </row>
    <row r="33" spans="1:6" x14ac:dyDescent="0.25">
      <c r="A33" s="10">
        <v>3.0999999999999999E-3</v>
      </c>
      <c r="B33" s="10">
        <v>11.8</v>
      </c>
      <c r="C33" s="10">
        <v>-0.184</v>
      </c>
      <c r="D33">
        <f t="shared" si="0"/>
        <v>2.1712000000000002</v>
      </c>
      <c r="E33">
        <f t="shared" si="1"/>
        <v>139.24</v>
      </c>
      <c r="F33">
        <f t="shared" si="1"/>
        <v>3.3855999999999997E-2</v>
      </c>
    </row>
    <row r="34" spans="1:6" x14ac:dyDescent="0.25">
      <c r="A34" s="10">
        <v>3.2000000000000002E-3</v>
      </c>
      <c r="B34" s="10">
        <v>11.8</v>
      </c>
      <c r="C34" s="10">
        <v>-0.184</v>
      </c>
      <c r="D34">
        <f t="shared" si="0"/>
        <v>2.1712000000000002</v>
      </c>
      <c r="E34">
        <f t="shared" si="1"/>
        <v>139.24</v>
      </c>
      <c r="F34">
        <f t="shared" si="1"/>
        <v>3.3855999999999997E-2</v>
      </c>
    </row>
    <row r="35" spans="1:6" x14ac:dyDescent="0.25">
      <c r="A35" s="10">
        <v>3.3E-3</v>
      </c>
      <c r="B35" s="10">
        <v>12.2</v>
      </c>
      <c r="C35" s="10">
        <v>-0.192</v>
      </c>
      <c r="D35">
        <f t="shared" si="0"/>
        <v>2.3424</v>
      </c>
      <c r="E35">
        <f t="shared" si="1"/>
        <v>148.83999999999997</v>
      </c>
      <c r="F35">
        <f t="shared" si="1"/>
        <v>3.6864000000000001E-2</v>
      </c>
    </row>
    <row r="36" spans="1:6" x14ac:dyDescent="0.25">
      <c r="A36" s="10">
        <v>3.3999999999999998E-3</v>
      </c>
      <c r="B36" s="10">
        <v>12</v>
      </c>
      <c r="C36" s="10">
        <v>-0.192</v>
      </c>
      <c r="D36">
        <f t="shared" si="0"/>
        <v>2.3040000000000003</v>
      </c>
      <c r="E36">
        <f t="shared" si="1"/>
        <v>144</v>
      </c>
      <c r="F36">
        <f t="shared" si="1"/>
        <v>3.6864000000000001E-2</v>
      </c>
    </row>
    <row r="37" spans="1:6" x14ac:dyDescent="0.25">
      <c r="A37" s="10">
        <v>3.5000000000000001E-3</v>
      </c>
      <c r="B37" s="10">
        <v>12.4</v>
      </c>
      <c r="C37" s="10">
        <v>-0.20799999999999999</v>
      </c>
      <c r="D37">
        <f t="shared" si="0"/>
        <v>2.5792000000000002</v>
      </c>
      <c r="E37">
        <f t="shared" si="1"/>
        <v>153.76000000000002</v>
      </c>
      <c r="F37">
        <f t="shared" si="1"/>
        <v>4.3263999999999997E-2</v>
      </c>
    </row>
    <row r="38" spans="1:6" x14ac:dyDescent="0.25">
      <c r="A38" s="10">
        <v>3.5999999999999999E-3</v>
      </c>
      <c r="B38" s="10">
        <v>12.2</v>
      </c>
      <c r="C38" s="10">
        <v>-0.20799999999999999</v>
      </c>
      <c r="D38">
        <f t="shared" si="0"/>
        <v>2.5375999999999999</v>
      </c>
      <c r="E38">
        <f t="shared" si="1"/>
        <v>148.83999999999997</v>
      </c>
      <c r="F38">
        <f t="shared" si="1"/>
        <v>4.3263999999999997E-2</v>
      </c>
    </row>
    <row r="39" spans="1:6" x14ac:dyDescent="0.25">
      <c r="A39" s="10">
        <v>3.7000000000000002E-3</v>
      </c>
      <c r="B39" s="10">
        <v>12.6</v>
      </c>
      <c r="C39" s="10">
        <v>-0.216</v>
      </c>
      <c r="D39">
        <f t="shared" si="0"/>
        <v>2.7216</v>
      </c>
      <c r="E39">
        <f t="shared" si="1"/>
        <v>158.76</v>
      </c>
      <c r="F39">
        <f t="shared" si="1"/>
        <v>4.6655999999999996E-2</v>
      </c>
    </row>
    <row r="40" spans="1:6" x14ac:dyDescent="0.25">
      <c r="A40" s="10">
        <v>3.8E-3</v>
      </c>
      <c r="B40" s="10">
        <v>12.6</v>
      </c>
      <c r="C40" s="10">
        <v>-0.20799999999999999</v>
      </c>
      <c r="D40">
        <f t="shared" si="0"/>
        <v>2.6208</v>
      </c>
      <c r="E40">
        <f t="shared" si="1"/>
        <v>158.76</v>
      </c>
      <c r="F40">
        <f t="shared" si="1"/>
        <v>4.3263999999999997E-2</v>
      </c>
    </row>
    <row r="41" spans="1:6" x14ac:dyDescent="0.25">
      <c r="A41" s="10">
        <v>3.8999999999999998E-3</v>
      </c>
      <c r="B41" s="10">
        <v>12.6</v>
      </c>
      <c r="C41" s="10">
        <v>-0.216</v>
      </c>
      <c r="D41">
        <f t="shared" si="0"/>
        <v>2.7216</v>
      </c>
      <c r="E41">
        <f t="shared" si="1"/>
        <v>158.76</v>
      </c>
      <c r="F41">
        <f t="shared" si="1"/>
        <v>4.6655999999999996E-2</v>
      </c>
    </row>
    <row r="42" spans="1:6" x14ac:dyDescent="0.25">
      <c r="A42" s="10">
        <v>4.0000000000000001E-3</v>
      </c>
      <c r="B42" s="10">
        <v>12.6</v>
      </c>
      <c r="C42" s="10">
        <v>-0.216</v>
      </c>
      <c r="D42">
        <f t="shared" si="0"/>
        <v>2.7216</v>
      </c>
      <c r="E42">
        <f t="shared" si="1"/>
        <v>158.76</v>
      </c>
      <c r="F42">
        <f t="shared" si="1"/>
        <v>4.6655999999999996E-2</v>
      </c>
    </row>
    <row r="43" spans="1:6" x14ac:dyDescent="0.25">
      <c r="A43" s="10">
        <v>4.1000000000000003E-3</v>
      </c>
      <c r="B43" s="10">
        <v>12.6</v>
      </c>
      <c r="C43" s="10">
        <v>-0.224</v>
      </c>
      <c r="D43">
        <f t="shared" si="0"/>
        <v>2.8224</v>
      </c>
      <c r="E43">
        <f t="shared" si="1"/>
        <v>158.76</v>
      </c>
      <c r="F43">
        <f t="shared" si="1"/>
        <v>5.0176000000000005E-2</v>
      </c>
    </row>
    <row r="44" spans="1:6" x14ac:dyDescent="0.25">
      <c r="A44" s="10">
        <v>4.1999999999999997E-3</v>
      </c>
      <c r="B44" s="10">
        <v>12.6</v>
      </c>
      <c r="C44" s="10">
        <v>-0.224</v>
      </c>
      <c r="D44">
        <f t="shared" si="0"/>
        <v>2.8224</v>
      </c>
      <c r="E44">
        <f t="shared" si="1"/>
        <v>158.76</v>
      </c>
      <c r="F44">
        <f t="shared" si="1"/>
        <v>5.0176000000000005E-2</v>
      </c>
    </row>
    <row r="45" spans="1:6" x14ac:dyDescent="0.25">
      <c r="A45" s="10">
        <v>4.3E-3</v>
      </c>
      <c r="B45" s="10">
        <v>12.8</v>
      </c>
      <c r="C45" s="10">
        <v>-0.23200000000000001</v>
      </c>
      <c r="D45">
        <f t="shared" si="0"/>
        <v>2.9696000000000002</v>
      </c>
      <c r="E45">
        <f t="shared" si="1"/>
        <v>163.84000000000003</v>
      </c>
      <c r="F45">
        <f t="shared" si="1"/>
        <v>5.3824000000000004E-2</v>
      </c>
    </row>
    <row r="46" spans="1:6" x14ac:dyDescent="0.25">
      <c r="A46" s="10">
        <v>4.4000000000000003E-3</v>
      </c>
      <c r="B46" s="10">
        <v>12.6</v>
      </c>
      <c r="C46" s="10">
        <v>-0.23200000000000001</v>
      </c>
      <c r="D46">
        <f t="shared" si="0"/>
        <v>2.9232</v>
      </c>
      <c r="E46">
        <f t="shared" si="1"/>
        <v>158.76</v>
      </c>
      <c r="F46">
        <f t="shared" si="1"/>
        <v>5.3824000000000004E-2</v>
      </c>
    </row>
    <row r="47" spans="1:6" x14ac:dyDescent="0.25">
      <c r="A47" s="10">
        <v>4.4999999999999997E-3</v>
      </c>
      <c r="B47" s="10">
        <v>12.6</v>
      </c>
      <c r="C47" s="10">
        <v>-0.24</v>
      </c>
      <c r="D47">
        <f t="shared" si="0"/>
        <v>3.024</v>
      </c>
      <c r="E47">
        <f t="shared" si="1"/>
        <v>158.76</v>
      </c>
      <c r="F47">
        <f t="shared" si="1"/>
        <v>5.7599999999999998E-2</v>
      </c>
    </row>
    <row r="48" spans="1:6" x14ac:dyDescent="0.25">
      <c r="A48" s="10">
        <v>4.5999999999999999E-3</v>
      </c>
      <c r="B48" s="10">
        <v>12.6</v>
      </c>
      <c r="C48" s="10">
        <v>-0.24</v>
      </c>
      <c r="D48">
        <f t="shared" si="0"/>
        <v>3.024</v>
      </c>
      <c r="E48">
        <f t="shared" si="1"/>
        <v>158.76</v>
      </c>
      <c r="F48">
        <f t="shared" si="1"/>
        <v>5.7599999999999998E-2</v>
      </c>
    </row>
    <row r="49" spans="1:6" x14ac:dyDescent="0.25">
      <c r="A49" s="10">
        <v>4.7000000000000002E-3</v>
      </c>
      <c r="B49" s="10">
        <v>12.8</v>
      </c>
      <c r="C49" s="10">
        <v>-0.248</v>
      </c>
      <c r="D49">
        <f t="shared" si="0"/>
        <v>3.1744000000000003</v>
      </c>
      <c r="E49">
        <f t="shared" si="1"/>
        <v>163.84000000000003</v>
      </c>
      <c r="F49">
        <f t="shared" si="1"/>
        <v>6.1503999999999996E-2</v>
      </c>
    </row>
    <row r="50" spans="1:6" x14ac:dyDescent="0.25">
      <c r="A50" s="10">
        <v>4.7999999999999996E-3</v>
      </c>
      <c r="B50" s="10">
        <v>12.6</v>
      </c>
      <c r="C50" s="10">
        <v>-0.24</v>
      </c>
      <c r="D50">
        <f t="shared" si="0"/>
        <v>3.024</v>
      </c>
      <c r="E50">
        <f t="shared" si="1"/>
        <v>158.76</v>
      </c>
      <c r="F50">
        <f t="shared" si="1"/>
        <v>5.7599999999999998E-2</v>
      </c>
    </row>
    <row r="51" spans="1:6" x14ac:dyDescent="0.25">
      <c r="A51" s="10">
        <v>4.8999999999999998E-3</v>
      </c>
      <c r="B51" s="10">
        <v>12.6</v>
      </c>
      <c r="C51" s="10">
        <v>-0.26400000000000001</v>
      </c>
      <c r="D51">
        <f t="shared" si="0"/>
        <v>3.3264</v>
      </c>
      <c r="E51">
        <f t="shared" si="1"/>
        <v>158.76</v>
      </c>
      <c r="F51">
        <f t="shared" si="1"/>
        <v>6.9696000000000008E-2</v>
      </c>
    </row>
    <row r="52" spans="1:6" x14ac:dyDescent="0.25">
      <c r="A52" s="10">
        <v>5.0000000000000001E-3</v>
      </c>
      <c r="B52" s="10">
        <v>12.6</v>
      </c>
      <c r="C52" s="10">
        <v>-0.26400000000000001</v>
      </c>
      <c r="D52">
        <f t="shared" si="0"/>
        <v>3.3264</v>
      </c>
      <c r="E52">
        <f t="shared" si="1"/>
        <v>158.76</v>
      </c>
      <c r="F52">
        <f t="shared" si="1"/>
        <v>6.9696000000000008E-2</v>
      </c>
    </row>
    <row r="53" spans="1:6" x14ac:dyDescent="0.25">
      <c r="A53" s="10">
        <v>5.1000000000000004E-3</v>
      </c>
      <c r="B53" s="10">
        <v>12.4</v>
      </c>
      <c r="C53" s="10">
        <v>-0.27200000000000002</v>
      </c>
      <c r="D53">
        <f t="shared" si="0"/>
        <v>3.3728000000000002</v>
      </c>
      <c r="E53">
        <f t="shared" si="1"/>
        <v>153.76000000000002</v>
      </c>
      <c r="F53">
        <f t="shared" si="1"/>
        <v>7.3984000000000008E-2</v>
      </c>
    </row>
    <row r="54" spans="1:6" x14ac:dyDescent="0.25">
      <c r="A54" s="10">
        <v>5.1999999999999998E-3</v>
      </c>
      <c r="B54" s="10">
        <v>12.4</v>
      </c>
      <c r="C54" s="10">
        <v>-0.27200000000000002</v>
      </c>
      <c r="D54">
        <f t="shared" si="0"/>
        <v>3.3728000000000002</v>
      </c>
      <c r="E54">
        <f t="shared" si="1"/>
        <v>153.76000000000002</v>
      </c>
      <c r="F54">
        <f t="shared" si="1"/>
        <v>7.3984000000000008E-2</v>
      </c>
    </row>
    <row r="55" spans="1:6" x14ac:dyDescent="0.25">
      <c r="A55" s="10">
        <v>5.3E-3</v>
      </c>
      <c r="B55" s="10">
        <v>12</v>
      </c>
      <c r="C55" s="10">
        <v>-0.28000000000000003</v>
      </c>
      <c r="D55">
        <f t="shared" si="0"/>
        <v>3.3600000000000003</v>
      </c>
      <c r="E55">
        <f t="shared" si="1"/>
        <v>144</v>
      </c>
      <c r="F55">
        <f t="shared" si="1"/>
        <v>7.8400000000000011E-2</v>
      </c>
    </row>
    <row r="56" spans="1:6" x14ac:dyDescent="0.25">
      <c r="A56" s="10">
        <v>5.4000000000000003E-3</v>
      </c>
      <c r="B56" s="10">
        <v>12</v>
      </c>
      <c r="C56" s="10">
        <v>-0.27200000000000002</v>
      </c>
      <c r="D56">
        <f t="shared" si="0"/>
        <v>3.2640000000000002</v>
      </c>
      <c r="E56">
        <f t="shared" si="1"/>
        <v>144</v>
      </c>
      <c r="F56">
        <f t="shared" si="1"/>
        <v>7.3984000000000008E-2</v>
      </c>
    </row>
    <row r="57" spans="1:6" x14ac:dyDescent="0.25">
      <c r="A57" s="10">
        <v>5.4999999999999997E-3</v>
      </c>
      <c r="B57" s="10">
        <v>11.6</v>
      </c>
      <c r="C57" s="10">
        <v>-0.28000000000000003</v>
      </c>
      <c r="D57">
        <f t="shared" si="0"/>
        <v>3.2480000000000002</v>
      </c>
      <c r="E57">
        <f t="shared" si="1"/>
        <v>134.56</v>
      </c>
      <c r="F57">
        <f t="shared" si="1"/>
        <v>7.8400000000000011E-2</v>
      </c>
    </row>
    <row r="58" spans="1:6" x14ac:dyDescent="0.25">
      <c r="A58" s="10">
        <v>5.5999999999999999E-3</v>
      </c>
      <c r="B58" s="10">
        <v>11.6</v>
      </c>
      <c r="C58" s="10">
        <v>-0.28000000000000003</v>
      </c>
      <c r="D58">
        <f t="shared" si="0"/>
        <v>3.2480000000000002</v>
      </c>
      <c r="E58">
        <f t="shared" si="1"/>
        <v>134.56</v>
      </c>
      <c r="F58">
        <f t="shared" si="1"/>
        <v>7.8400000000000011E-2</v>
      </c>
    </row>
    <row r="59" spans="1:6" x14ac:dyDescent="0.25">
      <c r="A59" s="10">
        <v>5.7000000000000002E-3</v>
      </c>
      <c r="B59" s="10">
        <v>11.2</v>
      </c>
      <c r="C59" s="10">
        <v>-0.28799999999999998</v>
      </c>
      <c r="D59">
        <f t="shared" si="0"/>
        <v>3.2255999999999996</v>
      </c>
      <c r="E59">
        <f t="shared" si="1"/>
        <v>125.43999999999998</v>
      </c>
      <c r="F59">
        <f t="shared" si="1"/>
        <v>8.294399999999999E-2</v>
      </c>
    </row>
    <row r="60" spans="1:6" x14ac:dyDescent="0.25">
      <c r="A60" s="10">
        <v>5.7999999999999996E-3</v>
      </c>
      <c r="B60" s="10">
        <v>11</v>
      </c>
      <c r="C60" s="10">
        <v>-0.28799999999999998</v>
      </c>
      <c r="D60">
        <f t="shared" si="0"/>
        <v>3.1679999999999997</v>
      </c>
      <c r="E60">
        <f t="shared" si="1"/>
        <v>121</v>
      </c>
      <c r="F60">
        <f t="shared" si="1"/>
        <v>8.294399999999999E-2</v>
      </c>
    </row>
    <row r="61" spans="1:6" x14ac:dyDescent="0.25">
      <c r="A61" s="10">
        <v>5.8999999999999999E-3</v>
      </c>
      <c r="B61" s="10">
        <v>10.6</v>
      </c>
      <c r="C61" s="10">
        <v>-0.29599999999999999</v>
      </c>
      <c r="D61">
        <f t="shared" si="0"/>
        <v>3.1375999999999999</v>
      </c>
      <c r="E61">
        <f t="shared" si="1"/>
        <v>112.36</v>
      </c>
      <c r="F61">
        <f t="shared" si="1"/>
        <v>8.7615999999999986E-2</v>
      </c>
    </row>
    <row r="62" spans="1:6" x14ac:dyDescent="0.25">
      <c r="A62" s="10">
        <v>6.0000000000000001E-3</v>
      </c>
      <c r="B62" s="10">
        <v>10.6</v>
      </c>
      <c r="C62" s="10">
        <v>-0.29599999999999999</v>
      </c>
      <c r="D62">
        <f t="shared" si="0"/>
        <v>3.1375999999999999</v>
      </c>
      <c r="E62">
        <f t="shared" si="1"/>
        <v>112.36</v>
      </c>
      <c r="F62">
        <f t="shared" si="1"/>
        <v>8.7615999999999986E-2</v>
      </c>
    </row>
    <row r="63" spans="1:6" x14ac:dyDescent="0.25">
      <c r="A63" s="10">
        <v>6.1000000000000004E-3</v>
      </c>
      <c r="B63" s="10">
        <v>10</v>
      </c>
      <c r="C63" s="10">
        <v>-0.312</v>
      </c>
      <c r="D63">
        <f t="shared" si="0"/>
        <v>3.12</v>
      </c>
      <c r="E63">
        <f t="shared" si="1"/>
        <v>100</v>
      </c>
      <c r="F63">
        <f t="shared" si="1"/>
        <v>9.7344E-2</v>
      </c>
    </row>
    <row r="64" spans="1:6" x14ac:dyDescent="0.25">
      <c r="A64" s="10">
        <v>6.1999999999999998E-3</v>
      </c>
      <c r="B64" s="10">
        <v>10</v>
      </c>
      <c r="C64" s="10">
        <v>-0.30399999999999999</v>
      </c>
      <c r="D64">
        <f t="shared" si="0"/>
        <v>3.04</v>
      </c>
      <c r="E64">
        <f t="shared" si="1"/>
        <v>100</v>
      </c>
      <c r="F64">
        <f t="shared" si="1"/>
        <v>9.2415999999999998E-2</v>
      </c>
    </row>
    <row r="65" spans="1:6" x14ac:dyDescent="0.25">
      <c r="A65" s="10">
        <v>6.3E-3</v>
      </c>
      <c r="B65" s="10">
        <v>9.4</v>
      </c>
      <c r="C65" s="10">
        <v>-0.312</v>
      </c>
      <c r="D65">
        <f t="shared" si="0"/>
        <v>2.9328000000000003</v>
      </c>
      <c r="E65">
        <f t="shared" si="1"/>
        <v>88.360000000000014</v>
      </c>
      <c r="F65">
        <f t="shared" si="1"/>
        <v>9.7344E-2</v>
      </c>
    </row>
    <row r="66" spans="1:6" x14ac:dyDescent="0.25">
      <c r="A66" s="10">
        <v>6.4000000000000003E-3</v>
      </c>
      <c r="B66" s="10">
        <v>9.4</v>
      </c>
      <c r="C66" s="10">
        <v>-0.312</v>
      </c>
      <c r="D66">
        <f t="shared" si="0"/>
        <v>2.9328000000000003</v>
      </c>
      <c r="E66">
        <f t="shared" si="1"/>
        <v>88.360000000000014</v>
      </c>
      <c r="F66">
        <f t="shared" si="1"/>
        <v>9.7344E-2</v>
      </c>
    </row>
    <row r="67" spans="1:6" x14ac:dyDescent="0.25">
      <c r="A67" s="10">
        <v>6.4999999999999997E-3</v>
      </c>
      <c r="B67" s="10">
        <v>8.6</v>
      </c>
      <c r="C67" s="10">
        <v>-0.32</v>
      </c>
      <c r="D67">
        <f t="shared" ref="D67:D130" si="2">ABS(B67*C67)</f>
        <v>2.7519999999999998</v>
      </c>
      <c r="E67">
        <f t="shared" ref="E67:F130" si="3">B67*B67</f>
        <v>73.959999999999994</v>
      </c>
      <c r="F67">
        <f t="shared" si="3"/>
        <v>0.1024</v>
      </c>
    </row>
    <row r="68" spans="1:6" x14ac:dyDescent="0.25">
      <c r="A68" s="10">
        <v>6.6E-3</v>
      </c>
      <c r="B68" s="10">
        <v>8.4</v>
      </c>
      <c r="C68" s="10">
        <v>-0.32800000000000001</v>
      </c>
      <c r="D68">
        <f t="shared" si="2"/>
        <v>2.7552000000000003</v>
      </c>
      <c r="E68">
        <f t="shared" si="3"/>
        <v>70.56</v>
      </c>
      <c r="F68">
        <f t="shared" si="3"/>
        <v>0.10758400000000001</v>
      </c>
    </row>
    <row r="69" spans="1:6" x14ac:dyDescent="0.25">
      <c r="A69" s="10">
        <v>6.7000000000000002E-3</v>
      </c>
      <c r="B69" s="10">
        <v>7.8</v>
      </c>
      <c r="C69" s="10">
        <v>-0.32</v>
      </c>
      <c r="D69">
        <f t="shared" si="2"/>
        <v>2.496</v>
      </c>
      <c r="E69">
        <f t="shared" si="3"/>
        <v>60.839999999999996</v>
      </c>
      <c r="F69">
        <f t="shared" si="3"/>
        <v>0.1024</v>
      </c>
    </row>
    <row r="70" spans="1:6" x14ac:dyDescent="0.25">
      <c r="A70" s="10">
        <v>6.7999999999999996E-3</v>
      </c>
      <c r="B70" s="10">
        <v>7.4</v>
      </c>
      <c r="C70" s="10">
        <v>-0.32800000000000001</v>
      </c>
      <c r="D70">
        <f t="shared" si="2"/>
        <v>2.4272</v>
      </c>
      <c r="E70">
        <f t="shared" si="3"/>
        <v>54.760000000000005</v>
      </c>
      <c r="F70">
        <f t="shared" si="3"/>
        <v>0.10758400000000001</v>
      </c>
    </row>
    <row r="71" spans="1:6" x14ac:dyDescent="0.25">
      <c r="A71" s="10">
        <v>6.8999999999999999E-3</v>
      </c>
      <c r="B71" s="10">
        <v>6.8</v>
      </c>
      <c r="C71" s="10">
        <v>-0.34399999999999997</v>
      </c>
      <c r="D71">
        <f t="shared" si="2"/>
        <v>2.3391999999999999</v>
      </c>
      <c r="E71">
        <f t="shared" si="3"/>
        <v>46.239999999999995</v>
      </c>
      <c r="F71">
        <f t="shared" si="3"/>
        <v>0.11833599999999998</v>
      </c>
    </row>
    <row r="72" spans="1:6" x14ac:dyDescent="0.25">
      <c r="A72" s="10">
        <v>7.0000000000000001E-3</v>
      </c>
      <c r="B72" s="10">
        <v>6.6</v>
      </c>
      <c r="C72" s="10">
        <v>-0.34399999999999997</v>
      </c>
      <c r="D72">
        <f t="shared" si="2"/>
        <v>2.2703999999999995</v>
      </c>
      <c r="E72">
        <f t="shared" si="3"/>
        <v>43.559999999999995</v>
      </c>
      <c r="F72">
        <f t="shared" si="3"/>
        <v>0.11833599999999998</v>
      </c>
    </row>
    <row r="73" spans="1:6" x14ac:dyDescent="0.25">
      <c r="A73" s="10">
        <v>7.1000000000000004E-3</v>
      </c>
      <c r="B73" s="10">
        <v>5.8</v>
      </c>
      <c r="C73" s="10">
        <v>-0.34399999999999997</v>
      </c>
      <c r="D73">
        <f t="shared" si="2"/>
        <v>1.9951999999999999</v>
      </c>
      <c r="E73">
        <f t="shared" si="3"/>
        <v>33.64</v>
      </c>
      <c r="F73">
        <f t="shared" si="3"/>
        <v>0.11833599999999998</v>
      </c>
    </row>
    <row r="74" spans="1:6" x14ac:dyDescent="0.25">
      <c r="A74" s="10">
        <v>7.1999999999999998E-3</v>
      </c>
      <c r="B74" s="10">
        <v>5.8</v>
      </c>
      <c r="C74" s="10">
        <v>-0.34399999999999997</v>
      </c>
      <c r="D74">
        <f t="shared" si="2"/>
        <v>1.9951999999999999</v>
      </c>
      <c r="E74">
        <f t="shared" si="3"/>
        <v>33.64</v>
      </c>
      <c r="F74">
        <f t="shared" si="3"/>
        <v>0.11833599999999998</v>
      </c>
    </row>
    <row r="75" spans="1:6" x14ac:dyDescent="0.25">
      <c r="A75" s="10">
        <v>7.3000000000000001E-3</v>
      </c>
      <c r="B75" s="10">
        <v>5</v>
      </c>
      <c r="C75" s="10">
        <v>-0.35199999999999998</v>
      </c>
      <c r="D75">
        <f t="shared" si="2"/>
        <v>1.7599999999999998</v>
      </c>
      <c r="E75">
        <f t="shared" si="3"/>
        <v>25</v>
      </c>
      <c r="F75">
        <f t="shared" si="3"/>
        <v>0.12390399999999999</v>
      </c>
    </row>
    <row r="76" spans="1:6" x14ac:dyDescent="0.25">
      <c r="A76" s="10">
        <v>7.4000000000000003E-3</v>
      </c>
      <c r="B76" s="10">
        <v>5</v>
      </c>
      <c r="C76" s="10">
        <v>-0.35199999999999998</v>
      </c>
      <c r="D76">
        <f t="shared" si="2"/>
        <v>1.7599999999999998</v>
      </c>
      <c r="E76">
        <f t="shared" si="3"/>
        <v>25</v>
      </c>
      <c r="F76">
        <f t="shared" si="3"/>
        <v>0.12390399999999999</v>
      </c>
    </row>
    <row r="77" spans="1:6" x14ac:dyDescent="0.25">
      <c r="A77" s="10">
        <v>7.4999999999999997E-3</v>
      </c>
      <c r="B77" s="10">
        <v>4.2</v>
      </c>
      <c r="C77" s="10">
        <v>-0.36</v>
      </c>
      <c r="D77">
        <f t="shared" si="2"/>
        <v>1.512</v>
      </c>
      <c r="E77">
        <f t="shared" si="3"/>
        <v>17.64</v>
      </c>
      <c r="F77">
        <f t="shared" si="3"/>
        <v>0.12959999999999999</v>
      </c>
    </row>
    <row r="78" spans="1:6" x14ac:dyDescent="0.25">
      <c r="A78" s="10">
        <v>7.6E-3</v>
      </c>
      <c r="B78" s="10">
        <v>4</v>
      </c>
      <c r="C78" s="10">
        <v>-0.36</v>
      </c>
      <c r="D78">
        <f t="shared" si="2"/>
        <v>1.44</v>
      </c>
      <c r="E78">
        <f t="shared" si="3"/>
        <v>16</v>
      </c>
      <c r="F78">
        <f t="shared" si="3"/>
        <v>0.12959999999999999</v>
      </c>
    </row>
    <row r="79" spans="1:6" x14ac:dyDescent="0.25">
      <c r="A79" s="10">
        <v>7.7000000000000002E-3</v>
      </c>
      <c r="B79" s="10">
        <v>3.2</v>
      </c>
      <c r="C79" s="10">
        <v>-0.36799999999999999</v>
      </c>
      <c r="D79">
        <f t="shared" si="2"/>
        <v>1.1776</v>
      </c>
      <c r="E79">
        <f t="shared" si="3"/>
        <v>10.240000000000002</v>
      </c>
      <c r="F79">
        <f t="shared" si="3"/>
        <v>0.13542399999999999</v>
      </c>
    </row>
    <row r="80" spans="1:6" x14ac:dyDescent="0.25">
      <c r="A80" s="10">
        <v>7.7999999999999996E-3</v>
      </c>
      <c r="B80" s="10">
        <v>3.2</v>
      </c>
      <c r="C80" s="10">
        <v>-0.36</v>
      </c>
      <c r="D80">
        <f t="shared" si="2"/>
        <v>1.1519999999999999</v>
      </c>
      <c r="E80">
        <f t="shared" si="3"/>
        <v>10.240000000000002</v>
      </c>
      <c r="F80">
        <f t="shared" si="3"/>
        <v>0.12959999999999999</v>
      </c>
    </row>
    <row r="81" spans="1:6" x14ac:dyDescent="0.25">
      <c r="A81" s="10">
        <v>7.9000000000000008E-3</v>
      </c>
      <c r="B81" s="10">
        <v>2</v>
      </c>
      <c r="C81" s="10">
        <v>-0.36799999999999999</v>
      </c>
      <c r="D81">
        <f t="shared" si="2"/>
        <v>0.73599999999999999</v>
      </c>
      <c r="E81">
        <f t="shared" si="3"/>
        <v>4</v>
      </c>
      <c r="F81">
        <f t="shared" si="3"/>
        <v>0.13542399999999999</v>
      </c>
    </row>
    <row r="82" spans="1:6" x14ac:dyDescent="0.25">
      <c r="A82" s="10">
        <v>8.0000000000000002E-3</v>
      </c>
      <c r="B82" s="10">
        <v>2</v>
      </c>
      <c r="C82" s="10">
        <v>-0.36</v>
      </c>
      <c r="D82">
        <f t="shared" si="2"/>
        <v>0.72</v>
      </c>
      <c r="E82">
        <f t="shared" si="3"/>
        <v>4</v>
      </c>
      <c r="F82">
        <f t="shared" si="3"/>
        <v>0.12959999999999999</v>
      </c>
    </row>
    <row r="83" spans="1:6" x14ac:dyDescent="0.25">
      <c r="A83" s="10">
        <v>8.0999999999999996E-3</v>
      </c>
      <c r="B83" s="10">
        <v>1</v>
      </c>
      <c r="C83" s="10">
        <v>-0.34399999999999997</v>
      </c>
      <c r="D83">
        <f t="shared" si="2"/>
        <v>0.34399999999999997</v>
      </c>
      <c r="E83">
        <f t="shared" si="3"/>
        <v>1</v>
      </c>
      <c r="F83">
        <f t="shared" si="3"/>
        <v>0.11833599999999998</v>
      </c>
    </row>
    <row r="84" spans="1:6" x14ac:dyDescent="0.25">
      <c r="A84" s="10">
        <v>8.2000000000000007E-3</v>
      </c>
      <c r="B84" s="10">
        <v>1</v>
      </c>
      <c r="C84" s="10">
        <v>-0.35199999999999998</v>
      </c>
      <c r="D84">
        <f t="shared" si="2"/>
        <v>0.35199999999999998</v>
      </c>
      <c r="E84">
        <f t="shared" si="3"/>
        <v>1</v>
      </c>
      <c r="F84">
        <f t="shared" si="3"/>
        <v>0.12390399999999999</v>
      </c>
    </row>
    <row r="85" spans="1:6" x14ac:dyDescent="0.25">
      <c r="A85" s="10">
        <v>8.3000000000000001E-3</v>
      </c>
      <c r="B85" s="10">
        <v>0</v>
      </c>
      <c r="C85" s="10">
        <v>-0.33600000000000002</v>
      </c>
      <c r="D85">
        <f t="shared" si="2"/>
        <v>0</v>
      </c>
      <c r="E85">
        <f t="shared" si="3"/>
        <v>0</v>
      </c>
      <c r="F85">
        <f t="shared" si="3"/>
        <v>0.11289600000000001</v>
      </c>
    </row>
    <row r="86" spans="1:6" x14ac:dyDescent="0.25">
      <c r="A86" s="10">
        <v>8.3999999999999995E-3</v>
      </c>
      <c r="B86" s="10">
        <v>0</v>
      </c>
      <c r="C86" s="10">
        <v>-0.33600000000000002</v>
      </c>
      <c r="D86">
        <f t="shared" si="2"/>
        <v>0</v>
      </c>
      <c r="E86">
        <f t="shared" si="3"/>
        <v>0</v>
      </c>
      <c r="F86">
        <f t="shared" si="3"/>
        <v>0.11289600000000001</v>
      </c>
    </row>
    <row r="87" spans="1:6" x14ac:dyDescent="0.25">
      <c r="A87" s="10">
        <v>8.5000000000000006E-3</v>
      </c>
      <c r="B87" s="10">
        <v>-0.8</v>
      </c>
      <c r="C87" s="10">
        <v>-0.312</v>
      </c>
      <c r="D87">
        <f t="shared" si="2"/>
        <v>0.24960000000000002</v>
      </c>
      <c r="E87">
        <f t="shared" si="3"/>
        <v>0.64000000000000012</v>
      </c>
      <c r="F87">
        <f t="shared" si="3"/>
        <v>9.7344E-2</v>
      </c>
    </row>
    <row r="88" spans="1:6" x14ac:dyDescent="0.25">
      <c r="A88" s="10">
        <v>8.6E-3</v>
      </c>
      <c r="B88" s="10">
        <v>-0.8</v>
      </c>
      <c r="C88" s="10">
        <v>-0.30399999999999999</v>
      </c>
      <c r="D88">
        <f t="shared" si="2"/>
        <v>0.2432</v>
      </c>
      <c r="E88">
        <f t="shared" si="3"/>
        <v>0.64000000000000012</v>
      </c>
      <c r="F88">
        <f t="shared" si="3"/>
        <v>9.2415999999999998E-2</v>
      </c>
    </row>
    <row r="89" spans="1:6" x14ac:dyDescent="0.25">
      <c r="A89" s="10">
        <v>8.6999999999999994E-3</v>
      </c>
      <c r="B89" s="10">
        <v>-1.6</v>
      </c>
      <c r="C89" s="10">
        <v>-0.28000000000000003</v>
      </c>
      <c r="D89">
        <f t="shared" si="2"/>
        <v>0.44800000000000006</v>
      </c>
      <c r="E89">
        <f t="shared" si="3"/>
        <v>2.5600000000000005</v>
      </c>
      <c r="F89">
        <f t="shared" si="3"/>
        <v>7.8400000000000011E-2</v>
      </c>
    </row>
    <row r="90" spans="1:6" x14ac:dyDescent="0.25">
      <c r="A90" s="10">
        <v>8.8000000000000005E-3</v>
      </c>
      <c r="B90" s="10">
        <v>-1.6</v>
      </c>
      <c r="C90" s="10">
        <v>-0.27200000000000002</v>
      </c>
      <c r="D90">
        <f t="shared" si="2"/>
        <v>0.43520000000000003</v>
      </c>
      <c r="E90">
        <f t="shared" si="3"/>
        <v>2.5600000000000005</v>
      </c>
      <c r="F90">
        <f t="shared" si="3"/>
        <v>7.3984000000000008E-2</v>
      </c>
    </row>
    <row r="91" spans="1:6" x14ac:dyDescent="0.25">
      <c r="A91" s="10">
        <v>8.8999999999999999E-3</v>
      </c>
      <c r="B91" s="10">
        <v>-2.4</v>
      </c>
      <c r="C91" s="10">
        <v>-0.224</v>
      </c>
      <c r="D91">
        <f t="shared" si="2"/>
        <v>0.53759999999999997</v>
      </c>
      <c r="E91">
        <f t="shared" si="3"/>
        <v>5.76</v>
      </c>
      <c r="F91">
        <f t="shared" si="3"/>
        <v>5.0176000000000005E-2</v>
      </c>
    </row>
    <row r="92" spans="1:6" x14ac:dyDescent="0.25">
      <c r="A92" s="10">
        <v>8.9999999999999993E-3</v>
      </c>
      <c r="B92" s="10">
        <v>-2.4</v>
      </c>
      <c r="C92" s="10">
        <v>-0.216</v>
      </c>
      <c r="D92">
        <f t="shared" si="2"/>
        <v>0.51839999999999997</v>
      </c>
      <c r="E92">
        <f t="shared" si="3"/>
        <v>5.76</v>
      </c>
      <c r="F92">
        <f t="shared" si="3"/>
        <v>4.6655999999999996E-2</v>
      </c>
    </row>
    <row r="93" spans="1:6" x14ac:dyDescent="0.25">
      <c r="A93" s="10">
        <v>9.1000000000000004E-3</v>
      </c>
      <c r="B93" s="10">
        <v>-3.2</v>
      </c>
      <c r="C93" s="10">
        <v>-0.17599999999999999</v>
      </c>
      <c r="D93">
        <f t="shared" si="2"/>
        <v>0.56320000000000003</v>
      </c>
      <c r="E93">
        <f t="shared" si="3"/>
        <v>10.240000000000002</v>
      </c>
      <c r="F93">
        <f t="shared" si="3"/>
        <v>3.0975999999999997E-2</v>
      </c>
    </row>
    <row r="94" spans="1:6" x14ac:dyDescent="0.25">
      <c r="A94" s="10">
        <v>9.1999999999999998E-3</v>
      </c>
      <c r="B94" s="10">
        <v>-3.2</v>
      </c>
      <c r="C94" s="10">
        <v>-0.17599999999999999</v>
      </c>
      <c r="D94">
        <f t="shared" si="2"/>
        <v>0.56320000000000003</v>
      </c>
      <c r="E94">
        <f t="shared" si="3"/>
        <v>10.240000000000002</v>
      </c>
      <c r="F94">
        <f t="shared" si="3"/>
        <v>3.0975999999999997E-2</v>
      </c>
    </row>
    <row r="95" spans="1:6" x14ac:dyDescent="0.25">
      <c r="A95" s="10">
        <v>9.2999999999999992E-3</v>
      </c>
      <c r="B95" s="10">
        <v>-4</v>
      </c>
      <c r="C95" s="10">
        <v>-0.128</v>
      </c>
      <c r="D95">
        <f t="shared" si="2"/>
        <v>0.51200000000000001</v>
      </c>
      <c r="E95">
        <f t="shared" si="3"/>
        <v>16</v>
      </c>
      <c r="F95">
        <f t="shared" si="3"/>
        <v>1.6383999999999999E-2</v>
      </c>
    </row>
    <row r="96" spans="1:6" x14ac:dyDescent="0.25">
      <c r="A96" s="10">
        <v>9.4000000000000004E-3</v>
      </c>
      <c r="B96" s="10">
        <v>-4</v>
      </c>
      <c r="C96" s="10">
        <v>-0.128</v>
      </c>
      <c r="D96">
        <f t="shared" si="2"/>
        <v>0.51200000000000001</v>
      </c>
      <c r="E96">
        <f t="shared" si="3"/>
        <v>16</v>
      </c>
      <c r="F96">
        <f t="shared" si="3"/>
        <v>1.6383999999999999E-2</v>
      </c>
    </row>
    <row r="97" spans="1:6" x14ac:dyDescent="0.25">
      <c r="A97" s="10">
        <v>9.4999999999999998E-3</v>
      </c>
      <c r="B97" s="10">
        <v>-4.8</v>
      </c>
      <c r="C97" s="10">
        <v>-8.7900000000000006E-2</v>
      </c>
      <c r="D97">
        <f t="shared" si="2"/>
        <v>0.42192000000000002</v>
      </c>
      <c r="E97">
        <f t="shared" si="3"/>
        <v>23.04</v>
      </c>
      <c r="F97">
        <f t="shared" si="3"/>
        <v>7.7264100000000013E-3</v>
      </c>
    </row>
    <row r="98" spans="1:6" x14ac:dyDescent="0.25">
      <c r="A98" s="10">
        <v>9.5999999999999992E-3</v>
      </c>
      <c r="B98" s="10">
        <v>-4.8</v>
      </c>
      <c r="C98" s="10">
        <v>-8.7900000000000006E-2</v>
      </c>
      <c r="D98">
        <f t="shared" si="2"/>
        <v>0.42192000000000002</v>
      </c>
      <c r="E98">
        <f t="shared" si="3"/>
        <v>23.04</v>
      </c>
      <c r="F98">
        <f t="shared" si="3"/>
        <v>7.7264100000000013E-3</v>
      </c>
    </row>
    <row r="99" spans="1:6" x14ac:dyDescent="0.25">
      <c r="A99" s="10">
        <v>9.7000000000000003E-3</v>
      </c>
      <c r="B99" s="10">
        <v>-5.6</v>
      </c>
      <c r="C99" s="10">
        <v>-0.04</v>
      </c>
      <c r="D99">
        <f t="shared" si="2"/>
        <v>0.22399999999999998</v>
      </c>
      <c r="E99">
        <f t="shared" si="3"/>
        <v>31.359999999999996</v>
      </c>
      <c r="F99">
        <f t="shared" si="3"/>
        <v>1.6000000000000001E-3</v>
      </c>
    </row>
    <row r="100" spans="1:6" x14ac:dyDescent="0.25">
      <c r="A100" s="10">
        <v>9.7999999999999997E-3</v>
      </c>
      <c r="B100" s="10">
        <v>-5.6</v>
      </c>
      <c r="C100" s="10">
        <v>-0.04</v>
      </c>
      <c r="D100">
        <f t="shared" si="2"/>
        <v>0.22399999999999998</v>
      </c>
      <c r="E100">
        <f t="shared" si="3"/>
        <v>31.359999999999996</v>
      </c>
      <c r="F100">
        <f t="shared" si="3"/>
        <v>1.6000000000000001E-3</v>
      </c>
    </row>
    <row r="101" spans="1:6" x14ac:dyDescent="0.25">
      <c r="A101" s="10">
        <v>9.9000000000000008E-3</v>
      </c>
      <c r="B101" s="10">
        <v>-6.4</v>
      </c>
      <c r="C101" s="10">
        <v>8.0000000000000002E-3</v>
      </c>
      <c r="D101">
        <f t="shared" si="2"/>
        <v>5.1200000000000002E-2</v>
      </c>
      <c r="E101">
        <f t="shared" si="3"/>
        <v>40.960000000000008</v>
      </c>
      <c r="F101">
        <f t="shared" si="3"/>
        <v>6.3999999999999997E-5</v>
      </c>
    </row>
    <row r="102" spans="1:6" x14ac:dyDescent="0.25">
      <c r="A102" s="10">
        <v>0.01</v>
      </c>
      <c r="B102" s="10">
        <v>-6.4</v>
      </c>
      <c r="C102" s="10">
        <v>8.0000000000000002E-3</v>
      </c>
      <c r="D102">
        <f t="shared" si="2"/>
        <v>5.1200000000000002E-2</v>
      </c>
      <c r="E102">
        <f t="shared" si="3"/>
        <v>40.960000000000008</v>
      </c>
      <c r="F102">
        <f t="shared" si="3"/>
        <v>6.3999999999999997E-5</v>
      </c>
    </row>
    <row r="103" spans="1:6" x14ac:dyDescent="0.25">
      <c r="A103" s="10">
        <v>1.01E-2</v>
      </c>
      <c r="B103" s="10">
        <v>-7</v>
      </c>
      <c r="C103" s="10">
        <v>0.04</v>
      </c>
      <c r="D103">
        <f t="shared" si="2"/>
        <v>0.28000000000000003</v>
      </c>
      <c r="E103">
        <f t="shared" si="3"/>
        <v>49</v>
      </c>
      <c r="F103">
        <f t="shared" si="3"/>
        <v>1.6000000000000001E-3</v>
      </c>
    </row>
    <row r="104" spans="1:6" x14ac:dyDescent="0.25">
      <c r="A104" s="10">
        <v>1.0200000000000001E-2</v>
      </c>
      <c r="B104" s="10">
        <v>-7</v>
      </c>
      <c r="C104" s="10">
        <v>0.04</v>
      </c>
      <c r="D104">
        <f t="shared" si="2"/>
        <v>0.28000000000000003</v>
      </c>
      <c r="E104">
        <f t="shared" si="3"/>
        <v>49</v>
      </c>
      <c r="F104">
        <f t="shared" si="3"/>
        <v>1.6000000000000001E-3</v>
      </c>
    </row>
    <row r="105" spans="1:6" x14ac:dyDescent="0.25">
      <c r="A105" s="10">
        <v>1.03E-2</v>
      </c>
      <c r="B105" s="10">
        <v>-7.6</v>
      </c>
      <c r="C105" s="10">
        <v>6.4000000000000001E-2</v>
      </c>
      <c r="D105">
        <f t="shared" si="2"/>
        <v>0.4864</v>
      </c>
      <c r="E105">
        <f t="shared" si="3"/>
        <v>57.76</v>
      </c>
      <c r="F105">
        <f t="shared" si="3"/>
        <v>4.0959999999999998E-3</v>
      </c>
    </row>
    <row r="106" spans="1:6" x14ac:dyDescent="0.25">
      <c r="A106" s="10">
        <v>1.04E-2</v>
      </c>
      <c r="B106" s="10">
        <v>-7.8</v>
      </c>
      <c r="C106" s="10">
        <v>7.1999999999999995E-2</v>
      </c>
      <c r="D106">
        <f t="shared" si="2"/>
        <v>0.56159999999999999</v>
      </c>
      <c r="E106">
        <f t="shared" si="3"/>
        <v>60.839999999999996</v>
      </c>
      <c r="F106">
        <f t="shared" si="3"/>
        <v>5.1839999999999994E-3</v>
      </c>
    </row>
    <row r="107" spans="1:6" x14ac:dyDescent="0.25">
      <c r="A107" s="10">
        <v>1.0500000000000001E-2</v>
      </c>
      <c r="B107" s="10">
        <v>-8.4</v>
      </c>
      <c r="C107" s="10">
        <v>9.6000000000000002E-2</v>
      </c>
      <c r="D107">
        <f t="shared" si="2"/>
        <v>0.80640000000000001</v>
      </c>
      <c r="E107">
        <f t="shared" si="3"/>
        <v>70.56</v>
      </c>
      <c r="F107">
        <f t="shared" si="3"/>
        <v>9.2160000000000002E-3</v>
      </c>
    </row>
    <row r="108" spans="1:6" x14ac:dyDescent="0.25">
      <c r="A108" s="10">
        <v>1.06E-2</v>
      </c>
      <c r="B108" s="10">
        <v>-8.4</v>
      </c>
      <c r="C108" s="10">
        <v>9.6000000000000002E-2</v>
      </c>
      <c r="D108">
        <f t="shared" si="2"/>
        <v>0.80640000000000001</v>
      </c>
      <c r="E108">
        <f t="shared" si="3"/>
        <v>70.56</v>
      </c>
      <c r="F108">
        <f t="shared" si="3"/>
        <v>9.2160000000000002E-3</v>
      </c>
    </row>
    <row r="109" spans="1:6" x14ac:dyDescent="0.25">
      <c r="A109" s="10">
        <v>1.0699999999999999E-2</v>
      </c>
      <c r="B109" s="10">
        <v>-9</v>
      </c>
      <c r="C109" s="10">
        <v>0.12</v>
      </c>
      <c r="D109">
        <f t="shared" si="2"/>
        <v>1.08</v>
      </c>
      <c r="E109">
        <f t="shared" si="3"/>
        <v>81</v>
      </c>
      <c r="F109">
        <f t="shared" si="3"/>
        <v>1.44E-2</v>
      </c>
    </row>
    <row r="110" spans="1:6" x14ac:dyDescent="0.25">
      <c r="A110" s="10">
        <v>1.0800000000000001E-2</v>
      </c>
      <c r="B110" s="10">
        <v>-9.4</v>
      </c>
      <c r="C110" s="10">
        <v>0.12</v>
      </c>
      <c r="D110">
        <f t="shared" si="2"/>
        <v>1.1279999999999999</v>
      </c>
      <c r="E110">
        <f t="shared" si="3"/>
        <v>88.360000000000014</v>
      </c>
      <c r="F110">
        <f t="shared" si="3"/>
        <v>1.44E-2</v>
      </c>
    </row>
    <row r="111" spans="1:6" x14ac:dyDescent="0.25">
      <c r="A111" s="10">
        <v>1.09E-2</v>
      </c>
      <c r="B111" s="10">
        <v>-10</v>
      </c>
      <c r="C111" s="10">
        <v>0.13600000000000001</v>
      </c>
      <c r="D111">
        <f t="shared" si="2"/>
        <v>1.36</v>
      </c>
      <c r="E111">
        <f t="shared" si="3"/>
        <v>100</v>
      </c>
      <c r="F111">
        <f t="shared" si="3"/>
        <v>1.8496000000000002E-2</v>
      </c>
    </row>
    <row r="112" spans="1:6" x14ac:dyDescent="0.25">
      <c r="A112" s="10">
        <v>1.0999999999999999E-2</v>
      </c>
      <c r="B112" s="10">
        <v>-10</v>
      </c>
      <c r="C112" s="10">
        <v>0.13600000000000001</v>
      </c>
      <c r="D112">
        <f t="shared" si="2"/>
        <v>1.36</v>
      </c>
      <c r="E112">
        <f t="shared" si="3"/>
        <v>100</v>
      </c>
      <c r="F112">
        <f t="shared" si="3"/>
        <v>1.8496000000000002E-2</v>
      </c>
    </row>
    <row r="113" spans="1:6" x14ac:dyDescent="0.25">
      <c r="A113" s="10">
        <v>1.11E-2</v>
      </c>
      <c r="B113" s="10">
        <v>-10.4</v>
      </c>
      <c r="C113" s="10">
        <v>0.16</v>
      </c>
      <c r="D113">
        <f t="shared" si="2"/>
        <v>1.6640000000000001</v>
      </c>
      <c r="E113">
        <f t="shared" si="3"/>
        <v>108.16000000000001</v>
      </c>
      <c r="F113">
        <f t="shared" si="3"/>
        <v>2.5600000000000001E-2</v>
      </c>
    </row>
    <row r="114" spans="1:6" x14ac:dyDescent="0.25">
      <c r="A114" s="10">
        <v>1.12E-2</v>
      </c>
      <c r="B114" s="10">
        <v>-10.4</v>
      </c>
      <c r="C114" s="10">
        <v>0.16</v>
      </c>
      <c r="D114">
        <f t="shared" si="2"/>
        <v>1.6640000000000001</v>
      </c>
      <c r="E114">
        <f t="shared" si="3"/>
        <v>108.16000000000001</v>
      </c>
      <c r="F114">
        <f t="shared" si="3"/>
        <v>2.5600000000000001E-2</v>
      </c>
    </row>
    <row r="115" spans="1:6" x14ac:dyDescent="0.25">
      <c r="A115" s="10">
        <v>1.1299999999999999E-2</v>
      </c>
      <c r="B115" s="10">
        <v>-10.8</v>
      </c>
      <c r="C115" s="10">
        <v>0.16800000000000001</v>
      </c>
      <c r="D115">
        <f t="shared" si="2"/>
        <v>1.8144000000000002</v>
      </c>
      <c r="E115">
        <f t="shared" si="3"/>
        <v>116.64000000000001</v>
      </c>
      <c r="F115">
        <f t="shared" si="3"/>
        <v>2.8224000000000003E-2</v>
      </c>
    </row>
    <row r="116" spans="1:6" x14ac:dyDescent="0.25">
      <c r="A116" s="10">
        <v>1.14E-2</v>
      </c>
      <c r="B116" s="10">
        <v>-10.8</v>
      </c>
      <c r="C116" s="10">
        <v>0.16800000000000001</v>
      </c>
      <c r="D116">
        <f t="shared" si="2"/>
        <v>1.8144000000000002</v>
      </c>
      <c r="E116">
        <f t="shared" si="3"/>
        <v>116.64000000000001</v>
      </c>
      <c r="F116">
        <f t="shared" si="3"/>
        <v>2.8224000000000003E-2</v>
      </c>
    </row>
    <row r="117" spans="1:6" x14ac:dyDescent="0.25">
      <c r="A117" s="10">
        <v>1.15E-2</v>
      </c>
      <c r="B117" s="10">
        <v>-11.4</v>
      </c>
      <c r="C117" s="10">
        <v>0.184</v>
      </c>
      <c r="D117">
        <f t="shared" si="2"/>
        <v>2.0975999999999999</v>
      </c>
      <c r="E117">
        <f t="shared" si="3"/>
        <v>129.96</v>
      </c>
      <c r="F117">
        <f t="shared" si="3"/>
        <v>3.3855999999999997E-2</v>
      </c>
    </row>
    <row r="118" spans="1:6" x14ac:dyDescent="0.25">
      <c r="A118" s="10">
        <v>1.1599999999999999E-2</v>
      </c>
      <c r="B118" s="10">
        <v>-11.4</v>
      </c>
      <c r="C118" s="10">
        <v>0.184</v>
      </c>
      <c r="D118">
        <f t="shared" si="2"/>
        <v>2.0975999999999999</v>
      </c>
      <c r="E118">
        <f t="shared" si="3"/>
        <v>129.96</v>
      </c>
      <c r="F118">
        <f t="shared" si="3"/>
        <v>3.3855999999999997E-2</v>
      </c>
    </row>
    <row r="119" spans="1:6" x14ac:dyDescent="0.25">
      <c r="A119" s="10">
        <v>1.17E-2</v>
      </c>
      <c r="B119" s="10">
        <v>-11.8</v>
      </c>
      <c r="C119" s="10">
        <v>0.192</v>
      </c>
      <c r="D119">
        <f t="shared" si="2"/>
        <v>2.2656000000000001</v>
      </c>
      <c r="E119">
        <f t="shared" si="3"/>
        <v>139.24</v>
      </c>
      <c r="F119">
        <f t="shared" si="3"/>
        <v>3.6864000000000001E-2</v>
      </c>
    </row>
    <row r="120" spans="1:6" x14ac:dyDescent="0.25">
      <c r="A120" s="10">
        <v>1.18E-2</v>
      </c>
      <c r="B120" s="10">
        <v>-11.8</v>
      </c>
      <c r="C120" s="10">
        <v>0.184</v>
      </c>
      <c r="D120">
        <f t="shared" si="2"/>
        <v>2.1712000000000002</v>
      </c>
      <c r="E120">
        <f t="shared" si="3"/>
        <v>139.24</v>
      </c>
      <c r="F120">
        <f t="shared" si="3"/>
        <v>3.3855999999999997E-2</v>
      </c>
    </row>
    <row r="121" spans="1:6" x14ac:dyDescent="0.25">
      <c r="A121" s="10">
        <v>1.1900000000000001E-2</v>
      </c>
      <c r="B121" s="10">
        <v>-12</v>
      </c>
      <c r="C121" s="10">
        <v>0.2</v>
      </c>
      <c r="D121">
        <f t="shared" si="2"/>
        <v>2.4000000000000004</v>
      </c>
      <c r="E121">
        <f t="shared" si="3"/>
        <v>144</v>
      </c>
      <c r="F121">
        <f t="shared" si="3"/>
        <v>4.0000000000000008E-2</v>
      </c>
    </row>
    <row r="122" spans="1:6" x14ac:dyDescent="0.25">
      <c r="A122" s="10">
        <v>1.2E-2</v>
      </c>
      <c r="B122" s="10">
        <v>-12</v>
      </c>
      <c r="C122" s="10">
        <v>0.2</v>
      </c>
      <c r="D122">
        <f t="shared" si="2"/>
        <v>2.4000000000000004</v>
      </c>
      <c r="E122">
        <f t="shared" si="3"/>
        <v>144</v>
      </c>
      <c r="F122">
        <f t="shared" si="3"/>
        <v>4.0000000000000008E-2</v>
      </c>
    </row>
    <row r="123" spans="1:6" x14ac:dyDescent="0.25">
      <c r="A123" s="10">
        <v>1.21E-2</v>
      </c>
      <c r="B123" s="10">
        <v>-12.2</v>
      </c>
      <c r="C123" s="10">
        <v>0.20799999999999999</v>
      </c>
      <c r="D123">
        <f t="shared" si="2"/>
        <v>2.5375999999999999</v>
      </c>
      <c r="E123">
        <f t="shared" si="3"/>
        <v>148.83999999999997</v>
      </c>
      <c r="F123">
        <f t="shared" si="3"/>
        <v>4.3263999999999997E-2</v>
      </c>
    </row>
    <row r="124" spans="1:6" x14ac:dyDescent="0.25">
      <c r="A124" s="10">
        <v>1.2200000000000001E-2</v>
      </c>
      <c r="B124" s="10">
        <v>-12.2</v>
      </c>
      <c r="C124" s="10">
        <v>0.20799999999999999</v>
      </c>
      <c r="D124">
        <f t="shared" si="2"/>
        <v>2.5375999999999999</v>
      </c>
      <c r="E124">
        <f t="shared" si="3"/>
        <v>148.83999999999997</v>
      </c>
      <c r="F124">
        <f t="shared" si="3"/>
        <v>4.3263999999999997E-2</v>
      </c>
    </row>
    <row r="125" spans="1:6" x14ac:dyDescent="0.25">
      <c r="A125" s="10">
        <v>1.23E-2</v>
      </c>
      <c r="B125" s="10">
        <v>-12</v>
      </c>
      <c r="C125" s="10">
        <v>0.216</v>
      </c>
      <c r="D125">
        <f t="shared" si="2"/>
        <v>2.5920000000000001</v>
      </c>
      <c r="E125">
        <f t="shared" si="3"/>
        <v>144</v>
      </c>
      <c r="F125">
        <f t="shared" si="3"/>
        <v>4.6655999999999996E-2</v>
      </c>
    </row>
    <row r="126" spans="1:6" x14ac:dyDescent="0.25">
      <c r="A126" s="10">
        <v>1.24E-2</v>
      </c>
      <c r="B126" s="10">
        <v>-12</v>
      </c>
      <c r="C126" s="10">
        <v>0.20799999999999999</v>
      </c>
      <c r="D126">
        <f t="shared" si="2"/>
        <v>2.496</v>
      </c>
      <c r="E126">
        <f t="shared" si="3"/>
        <v>144</v>
      </c>
      <c r="F126">
        <f t="shared" si="3"/>
        <v>4.3263999999999997E-2</v>
      </c>
    </row>
    <row r="127" spans="1:6" x14ac:dyDescent="0.25">
      <c r="A127" s="10">
        <v>1.2500000000000001E-2</v>
      </c>
      <c r="B127" s="10">
        <v>-12.4</v>
      </c>
      <c r="C127" s="10">
        <v>0.224</v>
      </c>
      <c r="D127">
        <f t="shared" si="2"/>
        <v>2.7776000000000001</v>
      </c>
      <c r="E127">
        <f t="shared" si="3"/>
        <v>153.76000000000002</v>
      </c>
      <c r="F127">
        <f t="shared" si="3"/>
        <v>5.0176000000000005E-2</v>
      </c>
    </row>
    <row r="128" spans="1:6" x14ac:dyDescent="0.25">
      <c r="A128" s="10">
        <v>1.26E-2</v>
      </c>
      <c r="B128" s="10">
        <v>-12.2</v>
      </c>
      <c r="C128" s="10">
        <v>0.224</v>
      </c>
      <c r="D128">
        <f t="shared" si="2"/>
        <v>2.7328000000000001</v>
      </c>
      <c r="E128">
        <f t="shared" si="3"/>
        <v>148.83999999999997</v>
      </c>
      <c r="F128">
        <f t="shared" si="3"/>
        <v>5.0176000000000005E-2</v>
      </c>
    </row>
    <row r="129" spans="1:6" x14ac:dyDescent="0.25">
      <c r="A129" s="10">
        <v>1.2699999999999999E-2</v>
      </c>
      <c r="B129" s="10">
        <v>-12</v>
      </c>
      <c r="C129" s="10">
        <v>0.24</v>
      </c>
      <c r="D129">
        <f t="shared" si="2"/>
        <v>2.88</v>
      </c>
      <c r="E129">
        <f t="shared" si="3"/>
        <v>144</v>
      </c>
      <c r="F129">
        <f t="shared" si="3"/>
        <v>5.7599999999999998E-2</v>
      </c>
    </row>
    <row r="130" spans="1:6" x14ac:dyDescent="0.25">
      <c r="A130" s="10">
        <v>1.2800000000000001E-2</v>
      </c>
      <c r="B130" s="10">
        <v>-12.2</v>
      </c>
      <c r="C130" s="10">
        <v>0.24</v>
      </c>
      <c r="D130">
        <f t="shared" si="2"/>
        <v>2.9279999999999999</v>
      </c>
      <c r="E130">
        <f t="shared" si="3"/>
        <v>148.83999999999997</v>
      </c>
      <c r="F130">
        <f t="shared" si="3"/>
        <v>5.7599999999999998E-2</v>
      </c>
    </row>
    <row r="131" spans="1:6" x14ac:dyDescent="0.25">
      <c r="A131" s="10">
        <v>1.29E-2</v>
      </c>
      <c r="B131" s="10">
        <v>-12</v>
      </c>
      <c r="C131" s="10">
        <v>0.24</v>
      </c>
      <c r="D131">
        <f t="shared" ref="D131:D168" si="4">ABS(B131*C131)</f>
        <v>2.88</v>
      </c>
      <c r="E131">
        <f t="shared" ref="E131:F168" si="5">B131*B131</f>
        <v>144</v>
      </c>
      <c r="F131">
        <f t="shared" si="5"/>
        <v>5.7599999999999998E-2</v>
      </c>
    </row>
    <row r="132" spans="1:6" x14ac:dyDescent="0.25">
      <c r="A132" s="10">
        <v>1.2999999999999999E-2</v>
      </c>
      <c r="B132" s="10">
        <v>-12.2</v>
      </c>
      <c r="C132" s="10">
        <v>0.24</v>
      </c>
      <c r="D132">
        <f t="shared" si="4"/>
        <v>2.9279999999999999</v>
      </c>
      <c r="E132">
        <f t="shared" si="5"/>
        <v>148.83999999999997</v>
      </c>
      <c r="F132">
        <f t="shared" si="5"/>
        <v>5.7599999999999998E-2</v>
      </c>
    </row>
    <row r="133" spans="1:6" x14ac:dyDescent="0.25">
      <c r="A133" s="10">
        <v>1.3100000000000001E-2</v>
      </c>
      <c r="B133" s="10">
        <v>-12</v>
      </c>
      <c r="C133" s="10">
        <v>0.25600000000000001</v>
      </c>
      <c r="D133">
        <f t="shared" si="4"/>
        <v>3.0720000000000001</v>
      </c>
      <c r="E133">
        <f t="shared" si="5"/>
        <v>144</v>
      </c>
      <c r="F133">
        <f t="shared" si="5"/>
        <v>6.5535999999999997E-2</v>
      </c>
    </row>
    <row r="134" spans="1:6" x14ac:dyDescent="0.25">
      <c r="A134" s="10">
        <v>1.32E-2</v>
      </c>
      <c r="B134" s="10">
        <v>-12.2</v>
      </c>
      <c r="C134" s="10">
        <v>0.248</v>
      </c>
      <c r="D134">
        <f t="shared" si="4"/>
        <v>3.0255999999999998</v>
      </c>
      <c r="E134">
        <f t="shared" si="5"/>
        <v>148.83999999999997</v>
      </c>
      <c r="F134">
        <f t="shared" si="5"/>
        <v>6.1503999999999996E-2</v>
      </c>
    </row>
    <row r="135" spans="1:6" x14ac:dyDescent="0.25">
      <c r="A135" s="10">
        <v>1.3299999999999999E-2</v>
      </c>
      <c r="B135" s="10">
        <v>-12</v>
      </c>
      <c r="C135" s="10">
        <v>0.25600000000000001</v>
      </c>
      <c r="D135">
        <f t="shared" si="4"/>
        <v>3.0720000000000001</v>
      </c>
      <c r="E135">
        <f t="shared" si="5"/>
        <v>144</v>
      </c>
      <c r="F135">
        <f t="shared" si="5"/>
        <v>6.5535999999999997E-2</v>
      </c>
    </row>
    <row r="136" spans="1:6" x14ac:dyDescent="0.25">
      <c r="A136" s="10">
        <v>1.34E-2</v>
      </c>
      <c r="B136" s="10">
        <v>-12</v>
      </c>
      <c r="C136" s="10">
        <v>0.25600000000000001</v>
      </c>
      <c r="D136">
        <f t="shared" si="4"/>
        <v>3.0720000000000001</v>
      </c>
      <c r="E136">
        <f t="shared" si="5"/>
        <v>144</v>
      </c>
      <c r="F136">
        <f t="shared" si="5"/>
        <v>6.5535999999999997E-2</v>
      </c>
    </row>
    <row r="137" spans="1:6" x14ac:dyDescent="0.25">
      <c r="A137" s="10">
        <v>1.35E-2</v>
      </c>
      <c r="B137" s="10">
        <v>-12</v>
      </c>
      <c r="C137" s="10">
        <v>0.26400000000000001</v>
      </c>
      <c r="D137">
        <f t="shared" si="4"/>
        <v>3.1680000000000001</v>
      </c>
      <c r="E137">
        <f t="shared" si="5"/>
        <v>144</v>
      </c>
      <c r="F137">
        <f t="shared" si="5"/>
        <v>6.9696000000000008E-2</v>
      </c>
    </row>
    <row r="138" spans="1:6" x14ac:dyDescent="0.25">
      <c r="A138" s="10">
        <v>1.3599999999999999E-2</v>
      </c>
      <c r="B138" s="10">
        <v>-12</v>
      </c>
      <c r="C138" s="10">
        <v>0.26400000000000001</v>
      </c>
      <c r="D138">
        <f t="shared" si="4"/>
        <v>3.1680000000000001</v>
      </c>
      <c r="E138">
        <f t="shared" si="5"/>
        <v>144</v>
      </c>
      <c r="F138">
        <f t="shared" si="5"/>
        <v>6.9696000000000008E-2</v>
      </c>
    </row>
    <row r="139" spans="1:6" x14ac:dyDescent="0.25">
      <c r="A139" s="10">
        <v>1.37E-2</v>
      </c>
      <c r="B139" s="10">
        <v>-11.2</v>
      </c>
      <c r="C139" s="10">
        <v>0.27200000000000002</v>
      </c>
      <c r="D139">
        <f t="shared" si="4"/>
        <v>3.0464000000000002</v>
      </c>
      <c r="E139">
        <f t="shared" si="5"/>
        <v>125.43999999999998</v>
      </c>
      <c r="F139">
        <f t="shared" si="5"/>
        <v>7.3984000000000008E-2</v>
      </c>
    </row>
    <row r="140" spans="1:6" x14ac:dyDescent="0.25">
      <c r="A140" s="10">
        <v>1.38E-2</v>
      </c>
      <c r="B140" s="10">
        <v>-11.6</v>
      </c>
      <c r="C140" s="10">
        <v>0.27200000000000002</v>
      </c>
      <c r="D140">
        <f t="shared" si="4"/>
        <v>3.1552000000000002</v>
      </c>
      <c r="E140">
        <f t="shared" si="5"/>
        <v>134.56</v>
      </c>
      <c r="F140">
        <f t="shared" si="5"/>
        <v>7.3984000000000008E-2</v>
      </c>
    </row>
    <row r="141" spans="1:6" x14ac:dyDescent="0.25">
      <c r="A141" s="10">
        <v>1.3899999999999999E-2</v>
      </c>
      <c r="B141" s="10">
        <v>-11</v>
      </c>
      <c r="C141" s="10">
        <v>0.28000000000000003</v>
      </c>
      <c r="D141">
        <f t="shared" si="4"/>
        <v>3.08</v>
      </c>
      <c r="E141">
        <f t="shared" si="5"/>
        <v>121</v>
      </c>
      <c r="F141">
        <f t="shared" si="5"/>
        <v>7.8400000000000011E-2</v>
      </c>
    </row>
    <row r="142" spans="1:6" x14ac:dyDescent="0.25">
      <c r="A142" s="10">
        <v>1.4E-2</v>
      </c>
      <c r="B142" s="10">
        <v>-11.2</v>
      </c>
      <c r="C142" s="10">
        <v>0.28000000000000003</v>
      </c>
      <c r="D142">
        <f t="shared" si="4"/>
        <v>3.1360000000000001</v>
      </c>
      <c r="E142">
        <f t="shared" si="5"/>
        <v>125.43999999999998</v>
      </c>
      <c r="F142">
        <f t="shared" si="5"/>
        <v>7.8400000000000011E-2</v>
      </c>
    </row>
    <row r="143" spans="1:6" x14ac:dyDescent="0.25">
      <c r="A143" s="10">
        <v>1.41E-2</v>
      </c>
      <c r="B143" s="10">
        <v>-10.6</v>
      </c>
      <c r="C143" s="10">
        <v>0.28799999999999998</v>
      </c>
      <c r="D143">
        <f t="shared" si="4"/>
        <v>3.0527999999999995</v>
      </c>
      <c r="E143">
        <f t="shared" si="5"/>
        <v>112.36</v>
      </c>
      <c r="F143">
        <f t="shared" si="5"/>
        <v>8.294399999999999E-2</v>
      </c>
    </row>
    <row r="144" spans="1:6" x14ac:dyDescent="0.25">
      <c r="A144" s="10">
        <v>1.4200000000000001E-2</v>
      </c>
      <c r="B144" s="10">
        <v>-10.6</v>
      </c>
      <c r="C144" s="10">
        <v>0.28799999999999998</v>
      </c>
      <c r="D144">
        <f t="shared" si="4"/>
        <v>3.0527999999999995</v>
      </c>
      <c r="E144">
        <f t="shared" si="5"/>
        <v>112.36</v>
      </c>
      <c r="F144">
        <f t="shared" si="5"/>
        <v>8.294399999999999E-2</v>
      </c>
    </row>
    <row r="145" spans="1:6" x14ac:dyDescent="0.25">
      <c r="A145" s="10">
        <v>1.43E-2</v>
      </c>
      <c r="B145" s="10">
        <v>-10</v>
      </c>
      <c r="C145" s="10">
        <v>0.29599999999999999</v>
      </c>
      <c r="D145">
        <f t="shared" si="4"/>
        <v>2.96</v>
      </c>
      <c r="E145">
        <f t="shared" si="5"/>
        <v>100</v>
      </c>
      <c r="F145">
        <f t="shared" si="5"/>
        <v>8.7615999999999986E-2</v>
      </c>
    </row>
    <row r="146" spans="1:6" x14ac:dyDescent="0.25">
      <c r="A146" s="10">
        <v>1.44E-2</v>
      </c>
      <c r="B146" s="10">
        <v>-10</v>
      </c>
      <c r="C146" s="10">
        <v>0.28799999999999998</v>
      </c>
      <c r="D146">
        <f t="shared" si="4"/>
        <v>2.88</v>
      </c>
      <c r="E146">
        <f t="shared" si="5"/>
        <v>100</v>
      </c>
      <c r="F146">
        <f t="shared" si="5"/>
        <v>8.294399999999999E-2</v>
      </c>
    </row>
    <row r="147" spans="1:6" x14ac:dyDescent="0.25">
      <c r="A147" s="10">
        <v>1.4500000000000001E-2</v>
      </c>
      <c r="B147" s="10">
        <v>-9.4</v>
      </c>
      <c r="C147" s="10">
        <v>0.30399999999999999</v>
      </c>
      <c r="D147">
        <f t="shared" si="4"/>
        <v>2.8576000000000001</v>
      </c>
      <c r="E147">
        <f t="shared" si="5"/>
        <v>88.360000000000014</v>
      </c>
      <c r="F147">
        <f t="shared" si="5"/>
        <v>9.2415999999999998E-2</v>
      </c>
    </row>
    <row r="148" spans="1:6" x14ac:dyDescent="0.25">
      <c r="A148" s="10">
        <v>1.46E-2</v>
      </c>
      <c r="B148" s="10">
        <v>-9.4</v>
      </c>
      <c r="C148" s="10">
        <v>0.30399999999999999</v>
      </c>
      <c r="D148">
        <f t="shared" si="4"/>
        <v>2.8576000000000001</v>
      </c>
      <c r="E148">
        <f t="shared" si="5"/>
        <v>88.360000000000014</v>
      </c>
      <c r="F148">
        <f t="shared" si="5"/>
        <v>9.2415999999999998E-2</v>
      </c>
    </row>
    <row r="149" spans="1:6" x14ac:dyDescent="0.25">
      <c r="A149" s="10">
        <v>1.47E-2</v>
      </c>
      <c r="B149" s="10">
        <v>-8.8000000000000007</v>
      </c>
      <c r="C149" s="10">
        <v>0.312</v>
      </c>
      <c r="D149">
        <f t="shared" si="4"/>
        <v>2.7456</v>
      </c>
      <c r="E149">
        <f t="shared" si="5"/>
        <v>77.440000000000012</v>
      </c>
      <c r="F149">
        <f t="shared" si="5"/>
        <v>9.7344E-2</v>
      </c>
    </row>
    <row r="150" spans="1:6" x14ac:dyDescent="0.25">
      <c r="A150" s="10">
        <v>1.4800000000000001E-2</v>
      </c>
      <c r="B150" s="10">
        <v>-8.8000000000000007</v>
      </c>
      <c r="C150" s="10">
        <v>0.30399999999999999</v>
      </c>
      <c r="D150">
        <f t="shared" si="4"/>
        <v>2.6752000000000002</v>
      </c>
      <c r="E150">
        <f t="shared" si="5"/>
        <v>77.440000000000012</v>
      </c>
      <c r="F150">
        <f t="shared" si="5"/>
        <v>9.2415999999999998E-2</v>
      </c>
    </row>
    <row r="151" spans="1:6" x14ac:dyDescent="0.25">
      <c r="A151" s="10">
        <v>1.49E-2</v>
      </c>
      <c r="B151" s="10">
        <v>-8</v>
      </c>
      <c r="C151" s="10">
        <v>0.32</v>
      </c>
      <c r="D151">
        <f t="shared" si="4"/>
        <v>2.56</v>
      </c>
      <c r="E151">
        <f t="shared" si="5"/>
        <v>64</v>
      </c>
      <c r="F151">
        <f t="shared" si="5"/>
        <v>0.1024</v>
      </c>
    </row>
    <row r="152" spans="1:6" x14ac:dyDescent="0.25">
      <c r="A152" s="10">
        <v>1.4999999999999999E-2</v>
      </c>
      <c r="B152" s="10">
        <v>-7.8</v>
      </c>
      <c r="C152" s="10">
        <v>0.32</v>
      </c>
      <c r="D152">
        <f t="shared" si="4"/>
        <v>2.496</v>
      </c>
      <c r="E152">
        <f t="shared" si="5"/>
        <v>60.839999999999996</v>
      </c>
      <c r="F152">
        <f t="shared" si="5"/>
        <v>0.1024</v>
      </c>
    </row>
    <row r="153" spans="1:6" x14ac:dyDescent="0.25">
      <c r="A153" s="10">
        <v>1.5100000000000001E-2</v>
      </c>
      <c r="B153" s="10">
        <v>-7</v>
      </c>
      <c r="C153" s="10">
        <v>0.32</v>
      </c>
      <c r="D153">
        <f t="shared" si="4"/>
        <v>2.2400000000000002</v>
      </c>
      <c r="E153">
        <f t="shared" si="5"/>
        <v>49</v>
      </c>
      <c r="F153">
        <f t="shared" si="5"/>
        <v>0.1024</v>
      </c>
    </row>
    <row r="154" spans="1:6" x14ac:dyDescent="0.25">
      <c r="A154" s="10">
        <v>1.52E-2</v>
      </c>
      <c r="B154" s="10">
        <v>-7</v>
      </c>
      <c r="C154" s="10">
        <v>0.32</v>
      </c>
      <c r="D154">
        <f t="shared" si="4"/>
        <v>2.2400000000000002</v>
      </c>
      <c r="E154">
        <f t="shared" si="5"/>
        <v>49</v>
      </c>
      <c r="F154">
        <f t="shared" si="5"/>
        <v>0.1024</v>
      </c>
    </row>
    <row r="155" spans="1:6" x14ac:dyDescent="0.25">
      <c r="A155" s="10">
        <v>1.5299999999999999E-2</v>
      </c>
      <c r="B155" s="10">
        <v>-6</v>
      </c>
      <c r="C155" s="10">
        <v>0.33600000000000002</v>
      </c>
      <c r="D155">
        <f t="shared" si="4"/>
        <v>2.016</v>
      </c>
      <c r="E155">
        <f t="shared" si="5"/>
        <v>36</v>
      </c>
      <c r="F155">
        <f t="shared" si="5"/>
        <v>0.11289600000000001</v>
      </c>
    </row>
    <row r="156" spans="1:6" x14ac:dyDescent="0.25">
      <c r="A156" s="10">
        <v>1.54E-2</v>
      </c>
      <c r="B156" s="10">
        <v>-6</v>
      </c>
      <c r="C156" s="10">
        <v>0.32800000000000001</v>
      </c>
      <c r="D156">
        <f t="shared" si="4"/>
        <v>1.968</v>
      </c>
      <c r="E156">
        <f t="shared" si="5"/>
        <v>36</v>
      </c>
      <c r="F156">
        <f t="shared" si="5"/>
        <v>0.10758400000000001</v>
      </c>
    </row>
    <row r="157" spans="1:6" x14ac:dyDescent="0.25">
      <c r="A157" s="10">
        <v>1.55E-2</v>
      </c>
      <c r="B157" s="10">
        <v>-5.2</v>
      </c>
      <c r="C157" s="10">
        <v>0.34399999999999997</v>
      </c>
      <c r="D157">
        <f t="shared" si="4"/>
        <v>1.7887999999999999</v>
      </c>
      <c r="E157">
        <f t="shared" si="5"/>
        <v>27.040000000000003</v>
      </c>
      <c r="F157">
        <f t="shared" si="5"/>
        <v>0.11833599999999998</v>
      </c>
    </row>
    <row r="158" spans="1:6" x14ac:dyDescent="0.25">
      <c r="A158" s="10">
        <v>1.5599999999999999E-2</v>
      </c>
      <c r="B158" s="10">
        <v>-5.2</v>
      </c>
      <c r="C158" s="10">
        <v>0.33600000000000002</v>
      </c>
      <c r="D158">
        <f t="shared" si="4"/>
        <v>1.7472000000000001</v>
      </c>
      <c r="E158">
        <f t="shared" si="5"/>
        <v>27.040000000000003</v>
      </c>
      <c r="F158">
        <f t="shared" si="5"/>
        <v>0.11289600000000001</v>
      </c>
    </row>
    <row r="159" spans="1:6" x14ac:dyDescent="0.25">
      <c r="A159" s="10">
        <v>1.5699999999999999E-2</v>
      </c>
      <c r="B159" s="10">
        <v>-4.4000000000000004</v>
      </c>
      <c r="C159" s="10">
        <v>0.35199999999999998</v>
      </c>
      <c r="D159">
        <f t="shared" si="4"/>
        <v>1.5488</v>
      </c>
      <c r="E159">
        <f t="shared" si="5"/>
        <v>19.360000000000003</v>
      </c>
      <c r="F159">
        <f t="shared" si="5"/>
        <v>0.12390399999999999</v>
      </c>
    </row>
    <row r="160" spans="1:6" x14ac:dyDescent="0.25">
      <c r="A160" s="10">
        <v>1.5800000000000002E-2</v>
      </c>
      <c r="B160" s="10">
        <v>-4.4000000000000004</v>
      </c>
      <c r="C160" s="10">
        <v>0.35199999999999998</v>
      </c>
      <c r="D160">
        <f t="shared" si="4"/>
        <v>1.5488</v>
      </c>
      <c r="E160">
        <f t="shared" si="5"/>
        <v>19.360000000000003</v>
      </c>
      <c r="F160">
        <f t="shared" si="5"/>
        <v>0.12390399999999999</v>
      </c>
    </row>
    <row r="161" spans="1:6" x14ac:dyDescent="0.25">
      <c r="A161" s="10">
        <v>1.5900000000000001E-2</v>
      </c>
      <c r="B161" s="10">
        <v>-3.4</v>
      </c>
      <c r="C161" s="10">
        <v>0.34399999999999997</v>
      </c>
      <c r="D161">
        <f t="shared" si="4"/>
        <v>1.1696</v>
      </c>
      <c r="E161">
        <f t="shared" si="5"/>
        <v>11.559999999999999</v>
      </c>
      <c r="F161">
        <f t="shared" si="5"/>
        <v>0.11833599999999998</v>
      </c>
    </row>
    <row r="162" spans="1:6" x14ac:dyDescent="0.25">
      <c r="A162" s="10">
        <v>1.6E-2</v>
      </c>
      <c r="B162" s="10">
        <v>-3.2</v>
      </c>
      <c r="C162" s="10">
        <v>0.36</v>
      </c>
      <c r="D162">
        <f t="shared" si="4"/>
        <v>1.1519999999999999</v>
      </c>
      <c r="E162">
        <f t="shared" si="5"/>
        <v>10.240000000000002</v>
      </c>
      <c r="F162">
        <f t="shared" si="5"/>
        <v>0.12959999999999999</v>
      </c>
    </row>
    <row r="163" spans="1:6" x14ac:dyDescent="0.25">
      <c r="A163" s="10">
        <v>1.61E-2</v>
      </c>
      <c r="B163" s="10">
        <v>-2.6</v>
      </c>
      <c r="C163" s="10">
        <v>0.35199999999999998</v>
      </c>
      <c r="D163">
        <f t="shared" si="4"/>
        <v>0.91520000000000001</v>
      </c>
      <c r="E163">
        <f t="shared" si="5"/>
        <v>6.7600000000000007</v>
      </c>
      <c r="F163">
        <f t="shared" si="5"/>
        <v>0.12390399999999999</v>
      </c>
    </row>
    <row r="164" spans="1:6" x14ac:dyDescent="0.25">
      <c r="A164" s="10">
        <v>1.6199999999999999E-2</v>
      </c>
      <c r="B164" s="10">
        <v>-2.4</v>
      </c>
      <c r="C164" s="10">
        <v>0.36</v>
      </c>
      <c r="D164">
        <f t="shared" si="4"/>
        <v>0.86399999999999999</v>
      </c>
      <c r="E164">
        <f t="shared" si="5"/>
        <v>5.76</v>
      </c>
      <c r="F164">
        <f t="shared" si="5"/>
        <v>0.12959999999999999</v>
      </c>
    </row>
    <row r="165" spans="1:6" x14ac:dyDescent="0.25">
      <c r="A165" s="10">
        <v>1.6299999999999999E-2</v>
      </c>
      <c r="B165" s="10">
        <v>-1.2</v>
      </c>
      <c r="C165" s="10">
        <v>0.35199999999999998</v>
      </c>
      <c r="D165">
        <f t="shared" si="4"/>
        <v>0.42239999999999994</v>
      </c>
      <c r="E165">
        <f t="shared" si="5"/>
        <v>1.44</v>
      </c>
      <c r="F165">
        <f t="shared" si="5"/>
        <v>0.12390399999999999</v>
      </c>
    </row>
    <row r="166" spans="1:6" x14ac:dyDescent="0.25">
      <c r="A166" s="10">
        <v>1.6400000000000001E-2</v>
      </c>
      <c r="B166" s="10">
        <v>-1.2</v>
      </c>
      <c r="C166" s="10">
        <v>0.35199999999999998</v>
      </c>
      <c r="D166">
        <f t="shared" si="4"/>
        <v>0.42239999999999994</v>
      </c>
      <c r="E166">
        <f t="shared" si="5"/>
        <v>1.44</v>
      </c>
      <c r="F166">
        <f t="shared" si="5"/>
        <v>0.12390399999999999</v>
      </c>
    </row>
    <row r="167" spans="1:6" x14ac:dyDescent="0.25">
      <c r="A167" s="10">
        <v>1.6500000000000001E-2</v>
      </c>
      <c r="B167" s="10">
        <v>-0.4</v>
      </c>
      <c r="C167" s="10">
        <v>0.34399999999999997</v>
      </c>
      <c r="D167">
        <f t="shared" si="4"/>
        <v>0.1376</v>
      </c>
      <c r="E167">
        <f t="shared" si="5"/>
        <v>0.16000000000000003</v>
      </c>
      <c r="F167">
        <f t="shared" si="5"/>
        <v>0.11833599999999998</v>
      </c>
    </row>
    <row r="168" spans="1:6" x14ac:dyDescent="0.25">
      <c r="A168" s="10">
        <v>1.66E-2</v>
      </c>
      <c r="B168" s="10">
        <v>-0.4</v>
      </c>
      <c r="C168" s="10">
        <v>0.34399999999999997</v>
      </c>
      <c r="D168">
        <f t="shared" si="4"/>
        <v>0.1376</v>
      </c>
      <c r="E168">
        <f t="shared" si="5"/>
        <v>0.16000000000000003</v>
      </c>
      <c r="F168">
        <f t="shared" si="5"/>
        <v>0.11833599999999998</v>
      </c>
    </row>
    <row r="169" spans="1:6" x14ac:dyDescent="0.25">
      <c r="A169" s="10">
        <v>1.67E-2</v>
      </c>
      <c r="B169" s="10">
        <v>0.6</v>
      </c>
      <c r="C169" s="10">
        <v>0.32800000000000001</v>
      </c>
    </row>
    <row r="170" spans="1:6" x14ac:dyDescent="0.25">
      <c r="A170" s="10">
        <v>1.6799999999999999E-2</v>
      </c>
      <c r="B170" s="10">
        <v>0.6</v>
      </c>
      <c r="C170" s="10">
        <v>0.32800000000000001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0"/>
  <sheetViews>
    <sheetView workbookViewId="0">
      <selection activeCell="A2" sqref="A2:C170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19</v>
      </c>
      <c r="B1" t="s">
        <v>14</v>
      </c>
      <c r="C1" t="s">
        <v>12</v>
      </c>
      <c r="D1" t="s">
        <v>21</v>
      </c>
      <c r="E1" t="s">
        <v>22</v>
      </c>
      <c r="F1" t="s">
        <v>27</v>
      </c>
      <c r="G1" t="s">
        <v>23</v>
      </c>
      <c r="H1">
        <f>AVERAGE(D2:D168)</f>
        <v>2.2049304191616761</v>
      </c>
      <c r="I1" t="s">
        <v>24</v>
      </c>
    </row>
    <row r="2" spans="1:9" x14ac:dyDescent="0.25">
      <c r="A2" s="10">
        <v>1.96043E-11</v>
      </c>
      <c r="B2" s="10">
        <v>0</v>
      </c>
      <c r="C2" s="10">
        <v>0.45600000000000002</v>
      </c>
      <c r="D2">
        <f>ABS(B2*C2)</f>
        <v>0</v>
      </c>
      <c r="E2">
        <f>B2*B2</f>
        <v>0</v>
      </c>
      <c r="F2">
        <f>C2*C2</f>
        <v>0.20793600000000001</v>
      </c>
      <c r="G2" t="s">
        <v>25</v>
      </c>
      <c r="H2">
        <f>SQRT(AVERAGE(E2:E168))</f>
        <v>9.9125759354794702</v>
      </c>
    </row>
    <row r="3" spans="1:9" x14ac:dyDescent="0.25">
      <c r="A3" s="10">
        <v>1E-4</v>
      </c>
      <c r="B3" s="10">
        <v>1</v>
      </c>
      <c r="C3" s="10">
        <v>0.432</v>
      </c>
      <c r="D3">
        <f t="shared" ref="D3:D66" si="0">ABS(B3*C3)</f>
        <v>0.432</v>
      </c>
      <c r="E3">
        <f t="shared" ref="E3:F66" si="1">B3*B3</f>
        <v>1</v>
      </c>
      <c r="F3">
        <f t="shared" si="1"/>
        <v>0.18662399999999998</v>
      </c>
      <c r="G3" t="s">
        <v>26</v>
      </c>
      <c r="H3">
        <f>SQRT(AVERAGE(F2:F168))</f>
        <v>0.3012505672218676</v>
      </c>
    </row>
    <row r="4" spans="1:9" x14ac:dyDescent="0.25">
      <c r="A4" s="10">
        <v>2.0000000000000001E-4</v>
      </c>
      <c r="B4" s="10">
        <v>1</v>
      </c>
      <c r="C4" s="10">
        <v>0.42399999999999999</v>
      </c>
      <c r="D4">
        <f t="shared" si="0"/>
        <v>0.42399999999999999</v>
      </c>
      <c r="E4">
        <f t="shared" si="1"/>
        <v>1</v>
      </c>
      <c r="F4">
        <f t="shared" si="1"/>
        <v>0.17977599999999999</v>
      </c>
    </row>
    <row r="5" spans="1:9" x14ac:dyDescent="0.25">
      <c r="A5" s="10">
        <v>2.9999999999999997E-4</v>
      </c>
      <c r="B5" s="10">
        <v>2</v>
      </c>
      <c r="C5" s="10">
        <v>0.38400000000000001</v>
      </c>
      <c r="D5">
        <f t="shared" si="0"/>
        <v>0.76800000000000002</v>
      </c>
      <c r="E5">
        <f t="shared" si="1"/>
        <v>4</v>
      </c>
      <c r="F5">
        <f t="shared" si="1"/>
        <v>0.147456</v>
      </c>
    </row>
    <row r="6" spans="1:9" x14ac:dyDescent="0.25">
      <c r="A6" s="10">
        <v>4.0000000000000002E-4</v>
      </c>
      <c r="B6" s="10">
        <v>2.2000000000000002</v>
      </c>
      <c r="C6" s="10">
        <v>0.38400000000000001</v>
      </c>
      <c r="D6">
        <f t="shared" si="0"/>
        <v>0.84480000000000011</v>
      </c>
      <c r="E6">
        <f t="shared" si="1"/>
        <v>4.8400000000000007</v>
      </c>
      <c r="F6">
        <f t="shared" si="1"/>
        <v>0.147456</v>
      </c>
    </row>
    <row r="7" spans="1:9" x14ac:dyDescent="0.25">
      <c r="A7" s="10">
        <v>5.0000000000000001E-4</v>
      </c>
      <c r="B7" s="10">
        <v>3</v>
      </c>
      <c r="C7" s="10">
        <v>0.33600000000000002</v>
      </c>
      <c r="D7">
        <f t="shared" si="0"/>
        <v>1.008</v>
      </c>
      <c r="E7">
        <f t="shared" si="1"/>
        <v>9</v>
      </c>
      <c r="F7">
        <f t="shared" si="1"/>
        <v>0.11289600000000001</v>
      </c>
    </row>
    <row r="8" spans="1:9" x14ac:dyDescent="0.25">
      <c r="A8" s="10">
        <v>5.9999999999999995E-4</v>
      </c>
      <c r="B8" s="10">
        <v>3</v>
      </c>
      <c r="C8" s="10">
        <v>0.33600000000000002</v>
      </c>
      <c r="D8">
        <f t="shared" si="0"/>
        <v>1.008</v>
      </c>
      <c r="E8">
        <f t="shared" si="1"/>
        <v>9</v>
      </c>
      <c r="F8">
        <f t="shared" si="1"/>
        <v>0.11289600000000001</v>
      </c>
    </row>
    <row r="9" spans="1:9" x14ac:dyDescent="0.25">
      <c r="A9" s="10">
        <v>6.9999999999999999E-4</v>
      </c>
      <c r="B9" s="10">
        <v>3.8</v>
      </c>
      <c r="C9" s="10">
        <v>0.28000000000000003</v>
      </c>
      <c r="D9">
        <f t="shared" si="0"/>
        <v>1.0640000000000001</v>
      </c>
      <c r="E9">
        <f t="shared" si="1"/>
        <v>14.44</v>
      </c>
      <c r="F9">
        <f t="shared" si="1"/>
        <v>7.8400000000000011E-2</v>
      </c>
    </row>
    <row r="10" spans="1:9" x14ac:dyDescent="0.25">
      <c r="A10" s="10">
        <v>8.0000000000000004E-4</v>
      </c>
      <c r="B10" s="10">
        <v>3.8</v>
      </c>
      <c r="C10" s="10">
        <v>0.27200000000000002</v>
      </c>
      <c r="D10">
        <f t="shared" si="0"/>
        <v>1.0336000000000001</v>
      </c>
      <c r="E10">
        <f t="shared" si="1"/>
        <v>14.44</v>
      </c>
      <c r="F10">
        <f t="shared" si="1"/>
        <v>7.3984000000000008E-2</v>
      </c>
    </row>
    <row r="11" spans="1:9" x14ac:dyDescent="0.25">
      <c r="A11" s="10">
        <v>8.9999999999999998E-4</v>
      </c>
      <c r="B11" s="10">
        <v>4.5999999999999996</v>
      </c>
      <c r="C11" s="10">
        <v>0.20799999999999999</v>
      </c>
      <c r="D11">
        <f t="shared" si="0"/>
        <v>0.95679999999999987</v>
      </c>
      <c r="E11">
        <f t="shared" si="1"/>
        <v>21.159999999999997</v>
      </c>
      <c r="F11">
        <f t="shared" si="1"/>
        <v>4.3263999999999997E-2</v>
      </c>
    </row>
    <row r="12" spans="1:9" x14ac:dyDescent="0.25">
      <c r="A12" s="10">
        <v>1E-3</v>
      </c>
      <c r="B12" s="10">
        <v>4.5999999999999996</v>
      </c>
      <c r="C12" s="10">
        <v>0.2</v>
      </c>
      <c r="D12">
        <f t="shared" si="0"/>
        <v>0.91999999999999993</v>
      </c>
      <c r="E12">
        <f t="shared" si="1"/>
        <v>21.159999999999997</v>
      </c>
      <c r="F12">
        <f t="shared" si="1"/>
        <v>4.0000000000000008E-2</v>
      </c>
    </row>
    <row r="13" spans="1:9" x14ac:dyDescent="0.25">
      <c r="A13" s="10">
        <v>1.1000000000000001E-3</v>
      </c>
      <c r="B13" s="10">
        <v>5.6</v>
      </c>
      <c r="C13" s="10">
        <v>0.13600000000000001</v>
      </c>
      <c r="D13">
        <f t="shared" si="0"/>
        <v>0.76160000000000005</v>
      </c>
      <c r="E13">
        <f t="shared" si="1"/>
        <v>31.359999999999996</v>
      </c>
      <c r="F13">
        <f t="shared" si="1"/>
        <v>1.8496000000000002E-2</v>
      </c>
    </row>
    <row r="14" spans="1:9" x14ac:dyDescent="0.25">
      <c r="A14" s="10">
        <v>1.1999999999999999E-3</v>
      </c>
      <c r="B14" s="10">
        <v>5.6</v>
      </c>
      <c r="C14" s="10">
        <v>0.13600000000000001</v>
      </c>
      <c r="D14">
        <f t="shared" si="0"/>
        <v>0.76160000000000005</v>
      </c>
      <c r="E14">
        <f t="shared" si="1"/>
        <v>31.359999999999996</v>
      </c>
      <c r="F14">
        <f t="shared" si="1"/>
        <v>1.8496000000000002E-2</v>
      </c>
    </row>
    <row r="15" spans="1:9" x14ac:dyDescent="0.25">
      <c r="A15" s="10">
        <v>1.2999999999999999E-3</v>
      </c>
      <c r="B15" s="10">
        <v>6.2</v>
      </c>
      <c r="C15" s="10">
        <v>7.9899999999999999E-2</v>
      </c>
      <c r="D15">
        <f t="shared" si="0"/>
        <v>0.49537999999999999</v>
      </c>
      <c r="E15">
        <f t="shared" si="1"/>
        <v>38.440000000000005</v>
      </c>
      <c r="F15">
        <f t="shared" si="1"/>
        <v>6.3840099999999999E-3</v>
      </c>
    </row>
    <row r="16" spans="1:9" x14ac:dyDescent="0.25">
      <c r="A16" s="10">
        <v>1.4E-3</v>
      </c>
      <c r="B16" s="10">
        <v>6.2</v>
      </c>
      <c r="C16" s="10">
        <v>7.1999999999999995E-2</v>
      </c>
      <c r="D16">
        <f t="shared" si="0"/>
        <v>0.44639999999999996</v>
      </c>
      <c r="E16">
        <f t="shared" si="1"/>
        <v>38.440000000000005</v>
      </c>
      <c r="F16">
        <f t="shared" si="1"/>
        <v>5.1839999999999994E-3</v>
      </c>
    </row>
    <row r="17" spans="1:6" x14ac:dyDescent="0.25">
      <c r="A17" s="10">
        <v>1.5E-3</v>
      </c>
      <c r="B17" s="10">
        <v>7</v>
      </c>
      <c r="C17" s="10">
        <v>2.4E-2</v>
      </c>
      <c r="D17">
        <f t="shared" si="0"/>
        <v>0.16800000000000001</v>
      </c>
      <c r="E17">
        <f t="shared" si="1"/>
        <v>49</v>
      </c>
      <c r="F17">
        <f t="shared" si="1"/>
        <v>5.7600000000000001E-4</v>
      </c>
    </row>
    <row r="18" spans="1:6" x14ac:dyDescent="0.25">
      <c r="A18" s="10">
        <v>1.6000000000000001E-3</v>
      </c>
      <c r="B18" s="10">
        <v>7</v>
      </c>
      <c r="C18" s="10">
        <v>2.4E-2</v>
      </c>
      <c r="D18">
        <f t="shared" si="0"/>
        <v>0.16800000000000001</v>
      </c>
      <c r="E18">
        <f t="shared" si="1"/>
        <v>49</v>
      </c>
      <c r="F18">
        <f t="shared" si="1"/>
        <v>5.7600000000000001E-4</v>
      </c>
    </row>
    <row r="19" spans="1:6" x14ac:dyDescent="0.25">
      <c r="A19" s="10">
        <v>1.6999999999999999E-3</v>
      </c>
      <c r="B19" s="10">
        <v>7.8</v>
      </c>
      <c r="C19" s="10">
        <v>-2.4E-2</v>
      </c>
      <c r="D19">
        <f t="shared" si="0"/>
        <v>0.18720000000000001</v>
      </c>
      <c r="E19">
        <f t="shared" si="1"/>
        <v>60.839999999999996</v>
      </c>
      <c r="F19">
        <f t="shared" si="1"/>
        <v>5.7600000000000001E-4</v>
      </c>
    </row>
    <row r="20" spans="1:6" x14ac:dyDescent="0.25">
      <c r="A20" s="10">
        <v>1.8E-3</v>
      </c>
      <c r="B20" s="10">
        <v>8</v>
      </c>
      <c r="C20" s="10">
        <v>-3.2000000000000001E-2</v>
      </c>
      <c r="D20">
        <f t="shared" si="0"/>
        <v>0.25600000000000001</v>
      </c>
      <c r="E20">
        <f t="shared" si="1"/>
        <v>64</v>
      </c>
      <c r="F20">
        <f t="shared" si="1"/>
        <v>1.024E-3</v>
      </c>
    </row>
    <row r="21" spans="1:6" x14ac:dyDescent="0.25">
      <c r="A21" s="10">
        <v>1.9E-3</v>
      </c>
      <c r="B21" s="10">
        <v>8.1999999999999993</v>
      </c>
      <c r="C21" s="10">
        <v>-5.6000000000000001E-2</v>
      </c>
      <c r="D21">
        <f t="shared" si="0"/>
        <v>0.4592</v>
      </c>
      <c r="E21">
        <f t="shared" si="1"/>
        <v>67.239999999999995</v>
      </c>
      <c r="F21">
        <f t="shared" si="1"/>
        <v>3.1360000000000003E-3</v>
      </c>
    </row>
    <row r="22" spans="1:6" x14ac:dyDescent="0.25">
      <c r="A22" s="10">
        <v>2E-3</v>
      </c>
      <c r="B22" s="10">
        <v>8.6</v>
      </c>
      <c r="C22" s="10">
        <v>-6.4000000000000001E-2</v>
      </c>
      <c r="D22">
        <f t="shared" si="0"/>
        <v>0.5504</v>
      </c>
      <c r="E22">
        <f t="shared" si="1"/>
        <v>73.959999999999994</v>
      </c>
      <c r="F22">
        <f t="shared" si="1"/>
        <v>4.0959999999999998E-3</v>
      </c>
    </row>
    <row r="23" spans="1:6" x14ac:dyDescent="0.25">
      <c r="A23" s="10">
        <v>2.0999999999999999E-3</v>
      </c>
      <c r="B23" s="10">
        <v>9.6</v>
      </c>
      <c r="C23" s="10">
        <v>-9.6000000000000002E-2</v>
      </c>
      <c r="D23">
        <f t="shared" si="0"/>
        <v>0.92159999999999997</v>
      </c>
      <c r="E23">
        <f t="shared" si="1"/>
        <v>92.16</v>
      </c>
      <c r="F23">
        <f t="shared" si="1"/>
        <v>9.2160000000000002E-3</v>
      </c>
    </row>
    <row r="24" spans="1:6" x14ac:dyDescent="0.25">
      <c r="A24" s="10">
        <v>2.2000000000000001E-3</v>
      </c>
      <c r="B24" s="10">
        <v>9.6</v>
      </c>
      <c r="C24" s="10">
        <v>-9.6000000000000002E-2</v>
      </c>
      <c r="D24">
        <f t="shared" si="0"/>
        <v>0.92159999999999997</v>
      </c>
      <c r="E24">
        <f t="shared" si="1"/>
        <v>92.16</v>
      </c>
      <c r="F24">
        <f t="shared" si="1"/>
        <v>9.2160000000000002E-3</v>
      </c>
    </row>
    <row r="25" spans="1:6" x14ac:dyDescent="0.25">
      <c r="A25" s="10">
        <v>2.3E-3</v>
      </c>
      <c r="B25" s="10">
        <v>10</v>
      </c>
      <c r="C25" s="10">
        <v>-0.128</v>
      </c>
      <c r="D25">
        <f t="shared" si="0"/>
        <v>1.28</v>
      </c>
      <c r="E25">
        <f t="shared" si="1"/>
        <v>100</v>
      </c>
      <c r="F25">
        <f t="shared" si="1"/>
        <v>1.6383999999999999E-2</v>
      </c>
    </row>
    <row r="26" spans="1:6" x14ac:dyDescent="0.25">
      <c r="A26" s="10">
        <v>2.3999999999999998E-3</v>
      </c>
      <c r="B26" s="10">
        <v>10.199999999999999</v>
      </c>
      <c r="C26" s="10">
        <v>-0.128</v>
      </c>
      <c r="D26">
        <f t="shared" si="0"/>
        <v>1.3055999999999999</v>
      </c>
      <c r="E26">
        <f t="shared" si="1"/>
        <v>104.03999999999999</v>
      </c>
      <c r="F26">
        <f t="shared" si="1"/>
        <v>1.6383999999999999E-2</v>
      </c>
    </row>
    <row r="27" spans="1:6" x14ac:dyDescent="0.25">
      <c r="A27" s="10">
        <v>2.5000000000000001E-3</v>
      </c>
      <c r="B27" s="10">
        <v>11.2</v>
      </c>
      <c r="C27" s="10">
        <v>-0.14399999999999999</v>
      </c>
      <c r="D27">
        <f t="shared" si="0"/>
        <v>1.6127999999999998</v>
      </c>
      <c r="E27">
        <f t="shared" si="1"/>
        <v>125.43999999999998</v>
      </c>
      <c r="F27">
        <f t="shared" si="1"/>
        <v>2.0735999999999997E-2</v>
      </c>
    </row>
    <row r="28" spans="1:6" x14ac:dyDescent="0.25">
      <c r="A28" s="10">
        <v>2.5999999999999999E-3</v>
      </c>
      <c r="B28" s="10">
        <v>11.4</v>
      </c>
      <c r="C28" s="10">
        <v>-0.14399999999999999</v>
      </c>
      <c r="D28">
        <f t="shared" si="0"/>
        <v>1.6415999999999999</v>
      </c>
      <c r="E28">
        <f t="shared" si="1"/>
        <v>129.96</v>
      </c>
      <c r="F28">
        <f t="shared" si="1"/>
        <v>2.0735999999999997E-2</v>
      </c>
    </row>
    <row r="29" spans="1:6" x14ac:dyDescent="0.25">
      <c r="A29" s="10">
        <v>2.7000000000000001E-3</v>
      </c>
      <c r="B29" s="10">
        <v>12</v>
      </c>
      <c r="C29" s="10">
        <v>-0.16800000000000001</v>
      </c>
      <c r="D29">
        <f t="shared" si="0"/>
        <v>2.016</v>
      </c>
      <c r="E29">
        <f t="shared" si="1"/>
        <v>144</v>
      </c>
      <c r="F29">
        <f t="shared" si="1"/>
        <v>2.8224000000000003E-2</v>
      </c>
    </row>
    <row r="30" spans="1:6" x14ac:dyDescent="0.25">
      <c r="A30" s="10">
        <v>2.8E-3</v>
      </c>
      <c r="B30" s="10">
        <v>12</v>
      </c>
      <c r="C30" s="10">
        <v>-0.16800000000000001</v>
      </c>
      <c r="D30">
        <f t="shared" si="0"/>
        <v>2.016</v>
      </c>
      <c r="E30">
        <f t="shared" si="1"/>
        <v>144</v>
      </c>
      <c r="F30">
        <f t="shared" si="1"/>
        <v>2.8224000000000003E-2</v>
      </c>
    </row>
    <row r="31" spans="1:6" x14ac:dyDescent="0.25">
      <c r="A31" s="10">
        <v>2.8999999999999998E-3</v>
      </c>
      <c r="B31" s="10">
        <v>12.6</v>
      </c>
      <c r="C31" s="10">
        <v>-0.17599999999999999</v>
      </c>
      <c r="D31">
        <f t="shared" si="0"/>
        <v>2.2176</v>
      </c>
      <c r="E31">
        <f t="shared" si="1"/>
        <v>158.76</v>
      </c>
      <c r="F31">
        <f t="shared" si="1"/>
        <v>3.0975999999999997E-2</v>
      </c>
    </row>
    <row r="32" spans="1:6" x14ac:dyDescent="0.25">
      <c r="A32" s="10">
        <v>3.0000000000000001E-3</v>
      </c>
      <c r="B32" s="10">
        <v>12.6</v>
      </c>
      <c r="C32" s="10">
        <v>-0.184</v>
      </c>
      <c r="D32">
        <f t="shared" si="0"/>
        <v>2.3184</v>
      </c>
      <c r="E32">
        <f t="shared" si="1"/>
        <v>158.76</v>
      </c>
      <c r="F32">
        <f t="shared" si="1"/>
        <v>3.3855999999999997E-2</v>
      </c>
    </row>
    <row r="33" spans="1:6" x14ac:dyDescent="0.25">
      <c r="A33" s="10">
        <v>3.0999999999999999E-3</v>
      </c>
      <c r="B33" s="10">
        <v>13</v>
      </c>
      <c r="C33" s="10">
        <v>-0.192</v>
      </c>
      <c r="D33">
        <f t="shared" si="0"/>
        <v>2.496</v>
      </c>
      <c r="E33">
        <f t="shared" si="1"/>
        <v>169</v>
      </c>
      <c r="F33">
        <f t="shared" si="1"/>
        <v>3.6864000000000001E-2</v>
      </c>
    </row>
    <row r="34" spans="1:6" x14ac:dyDescent="0.25">
      <c r="A34" s="10">
        <v>3.2000000000000002E-3</v>
      </c>
      <c r="B34" s="10">
        <v>13</v>
      </c>
      <c r="C34" s="10">
        <v>-0.192</v>
      </c>
      <c r="D34">
        <f t="shared" si="0"/>
        <v>2.496</v>
      </c>
      <c r="E34">
        <f t="shared" si="1"/>
        <v>169</v>
      </c>
      <c r="F34">
        <f t="shared" si="1"/>
        <v>3.6864000000000001E-2</v>
      </c>
    </row>
    <row r="35" spans="1:6" x14ac:dyDescent="0.25">
      <c r="A35" s="10">
        <v>3.3E-3</v>
      </c>
      <c r="B35" s="10">
        <v>13.4</v>
      </c>
      <c r="C35" s="10">
        <v>-0.20799999999999999</v>
      </c>
      <c r="D35">
        <f t="shared" si="0"/>
        <v>2.7871999999999999</v>
      </c>
      <c r="E35">
        <f t="shared" si="1"/>
        <v>179.56</v>
      </c>
      <c r="F35">
        <f t="shared" si="1"/>
        <v>4.3263999999999997E-2</v>
      </c>
    </row>
    <row r="36" spans="1:6" x14ac:dyDescent="0.25">
      <c r="A36" s="10">
        <v>3.3999999999999998E-3</v>
      </c>
      <c r="B36" s="10">
        <v>13.4</v>
      </c>
      <c r="C36" s="10">
        <v>-0.20799999999999999</v>
      </c>
      <c r="D36">
        <f t="shared" si="0"/>
        <v>2.7871999999999999</v>
      </c>
      <c r="E36">
        <f t="shared" si="1"/>
        <v>179.56</v>
      </c>
      <c r="F36">
        <f t="shared" si="1"/>
        <v>4.3263999999999997E-2</v>
      </c>
    </row>
    <row r="37" spans="1:6" x14ac:dyDescent="0.25">
      <c r="A37" s="10">
        <v>3.5000000000000001E-3</v>
      </c>
      <c r="B37" s="10">
        <v>13.6</v>
      </c>
      <c r="C37" s="10">
        <v>-0.216</v>
      </c>
      <c r="D37">
        <f t="shared" si="0"/>
        <v>2.9375999999999998</v>
      </c>
      <c r="E37">
        <f t="shared" si="1"/>
        <v>184.95999999999998</v>
      </c>
      <c r="F37">
        <f t="shared" si="1"/>
        <v>4.6655999999999996E-2</v>
      </c>
    </row>
    <row r="38" spans="1:6" x14ac:dyDescent="0.25">
      <c r="A38" s="10">
        <v>3.5999999999999999E-3</v>
      </c>
      <c r="B38" s="10">
        <v>13.6</v>
      </c>
      <c r="C38" s="10">
        <v>-0.216</v>
      </c>
      <c r="D38">
        <f t="shared" si="0"/>
        <v>2.9375999999999998</v>
      </c>
      <c r="E38">
        <f t="shared" si="1"/>
        <v>184.95999999999998</v>
      </c>
      <c r="F38">
        <f t="shared" si="1"/>
        <v>4.6655999999999996E-2</v>
      </c>
    </row>
    <row r="39" spans="1:6" x14ac:dyDescent="0.25">
      <c r="A39" s="10">
        <v>3.7000000000000002E-3</v>
      </c>
      <c r="B39" s="10">
        <v>13.8</v>
      </c>
      <c r="C39" s="10">
        <v>-0.224</v>
      </c>
      <c r="D39">
        <f t="shared" si="0"/>
        <v>3.0912000000000002</v>
      </c>
      <c r="E39">
        <f t="shared" si="1"/>
        <v>190.44000000000003</v>
      </c>
      <c r="F39">
        <f t="shared" si="1"/>
        <v>5.0176000000000005E-2</v>
      </c>
    </row>
    <row r="40" spans="1:6" x14ac:dyDescent="0.25">
      <c r="A40" s="10">
        <v>3.8E-3</v>
      </c>
      <c r="B40" s="10">
        <v>13.8</v>
      </c>
      <c r="C40" s="10">
        <v>-0.224</v>
      </c>
      <c r="D40">
        <f t="shared" si="0"/>
        <v>3.0912000000000002</v>
      </c>
      <c r="E40">
        <f t="shared" si="1"/>
        <v>190.44000000000003</v>
      </c>
      <c r="F40">
        <f t="shared" si="1"/>
        <v>5.0176000000000005E-2</v>
      </c>
    </row>
    <row r="41" spans="1:6" x14ac:dyDescent="0.25">
      <c r="A41" s="10">
        <v>3.8999999999999998E-3</v>
      </c>
      <c r="B41" s="10">
        <v>14.2</v>
      </c>
      <c r="C41" s="10">
        <v>-0.23200000000000001</v>
      </c>
      <c r="D41">
        <f t="shared" si="0"/>
        <v>3.2944</v>
      </c>
      <c r="E41">
        <f t="shared" si="1"/>
        <v>201.64</v>
      </c>
      <c r="F41">
        <f t="shared" si="1"/>
        <v>5.3824000000000004E-2</v>
      </c>
    </row>
    <row r="42" spans="1:6" x14ac:dyDescent="0.25">
      <c r="A42" s="10">
        <v>4.0000000000000001E-3</v>
      </c>
      <c r="B42" s="10">
        <v>14.2</v>
      </c>
      <c r="C42" s="10">
        <v>-0.23200000000000001</v>
      </c>
      <c r="D42">
        <f t="shared" si="0"/>
        <v>3.2944</v>
      </c>
      <c r="E42">
        <f t="shared" si="1"/>
        <v>201.64</v>
      </c>
      <c r="F42">
        <f t="shared" si="1"/>
        <v>5.3824000000000004E-2</v>
      </c>
    </row>
    <row r="43" spans="1:6" x14ac:dyDescent="0.25">
      <c r="A43" s="10">
        <v>4.1000000000000003E-3</v>
      </c>
      <c r="B43" s="10">
        <v>13.8</v>
      </c>
      <c r="C43" s="10">
        <v>-0.24</v>
      </c>
      <c r="D43">
        <f t="shared" si="0"/>
        <v>3.3119999999999998</v>
      </c>
      <c r="E43">
        <f t="shared" si="1"/>
        <v>190.44000000000003</v>
      </c>
      <c r="F43">
        <f t="shared" si="1"/>
        <v>5.7599999999999998E-2</v>
      </c>
    </row>
    <row r="44" spans="1:6" x14ac:dyDescent="0.25">
      <c r="A44" s="10">
        <v>4.1999999999999997E-3</v>
      </c>
      <c r="B44" s="10">
        <v>14</v>
      </c>
      <c r="C44" s="10">
        <v>-0.24</v>
      </c>
      <c r="D44">
        <f t="shared" si="0"/>
        <v>3.36</v>
      </c>
      <c r="E44">
        <f t="shared" si="1"/>
        <v>196</v>
      </c>
      <c r="F44">
        <f t="shared" si="1"/>
        <v>5.7599999999999998E-2</v>
      </c>
    </row>
    <row r="45" spans="1:6" x14ac:dyDescent="0.25">
      <c r="A45" s="10">
        <v>4.3E-3</v>
      </c>
      <c r="B45" s="10">
        <v>14.2</v>
      </c>
      <c r="C45" s="10">
        <v>-0.248</v>
      </c>
      <c r="D45">
        <f t="shared" si="0"/>
        <v>3.5215999999999998</v>
      </c>
      <c r="E45">
        <f t="shared" si="1"/>
        <v>201.64</v>
      </c>
      <c r="F45">
        <f t="shared" si="1"/>
        <v>6.1503999999999996E-2</v>
      </c>
    </row>
    <row r="46" spans="1:6" x14ac:dyDescent="0.25">
      <c r="A46" s="10">
        <v>4.4000000000000003E-3</v>
      </c>
      <c r="B46" s="10">
        <v>14.2</v>
      </c>
      <c r="C46" s="10">
        <v>-0.248</v>
      </c>
      <c r="D46">
        <f t="shared" si="0"/>
        <v>3.5215999999999998</v>
      </c>
      <c r="E46">
        <f t="shared" si="1"/>
        <v>201.64</v>
      </c>
      <c r="F46">
        <f t="shared" si="1"/>
        <v>6.1503999999999996E-2</v>
      </c>
    </row>
    <row r="47" spans="1:6" x14ac:dyDescent="0.25">
      <c r="A47" s="10">
        <v>4.4999999999999997E-3</v>
      </c>
      <c r="B47" s="10">
        <v>14.2</v>
      </c>
      <c r="C47" s="10">
        <v>-0.26400000000000001</v>
      </c>
      <c r="D47">
        <f t="shared" si="0"/>
        <v>3.7488000000000001</v>
      </c>
      <c r="E47">
        <f t="shared" si="1"/>
        <v>201.64</v>
      </c>
      <c r="F47">
        <f t="shared" si="1"/>
        <v>6.9696000000000008E-2</v>
      </c>
    </row>
    <row r="48" spans="1:6" x14ac:dyDescent="0.25">
      <c r="A48" s="10">
        <v>4.5999999999999999E-3</v>
      </c>
      <c r="B48" s="10">
        <v>14.2</v>
      </c>
      <c r="C48" s="10">
        <v>-0.26400000000000001</v>
      </c>
      <c r="D48">
        <f t="shared" si="0"/>
        <v>3.7488000000000001</v>
      </c>
      <c r="E48">
        <f t="shared" si="1"/>
        <v>201.64</v>
      </c>
      <c r="F48">
        <f t="shared" si="1"/>
        <v>6.9696000000000008E-2</v>
      </c>
    </row>
    <row r="49" spans="1:6" x14ac:dyDescent="0.25">
      <c r="A49" s="10">
        <v>4.7000000000000002E-3</v>
      </c>
      <c r="B49" s="10">
        <v>13.8</v>
      </c>
      <c r="C49" s="10">
        <v>-0.27200000000000002</v>
      </c>
      <c r="D49">
        <f t="shared" si="0"/>
        <v>3.7536000000000005</v>
      </c>
      <c r="E49">
        <f t="shared" si="1"/>
        <v>190.44000000000003</v>
      </c>
      <c r="F49">
        <f t="shared" si="1"/>
        <v>7.3984000000000008E-2</v>
      </c>
    </row>
    <row r="50" spans="1:6" x14ac:dyDescent="0.25">
      <c r="A50" s="10">
        <v>4.7999999999999996E-3</v>
      </c>
      <c r="B50" s="10">
        <v>14.2</v>
      </c>
      <c r="C50" s="10">
        <v>-0.27200000000000002</v>
      </c>
      <c r="D50">
        <f t="shared" si="0"/>
        <v>3.8624000000000001</v>
      </c>
      <c r="E50">
        <f t="shared" si="1"/>
        <v>201.64</v>
      </c>
      <c r="F50">
        <f t="shared" si="1"/>
        <v>7.3984000000000008E-2</v>
      </c>
    </row>
    <row r="51" spans="1:6" x14ac:dyDescent="0.25">
      <c r="A51" s="10">
        <v>4.8999999999999998E-3</v>
      </c>
      <c r="B51" s="10">
        <v>14</v>
      </c>
      <c r="C51" s="10">
        <v>-0.28000000000000003</v>
      </c>
      <c r="D51">
        <f t="shared" si="0"/>
        <v>3.9200000000000004</v>
      </c>
      <c r="E51">
        <f t="shared" si="1"/>
        <v>196</v>
      </c>
      <c r="F51">
        <f t="shared" si="1"/>
        <v>7.8400000000000011E-2</v>
      </c>
    </row>
    <row r="52" spans="1:6" x14ac:dyDescent="0.25">
      <c r="A52" s="10">
        <v>5.0000000000000001E-3</v>
      </c>
      <c r="B52" s="10">
        <v>14.2</v>
      </c>
      <c r="C52" s="10">
        <v>-0.28000000000000003</v>
      </c>
      <c r="D52">
        <f t="shared" si="0"/>
        <v>3.976</v>
      </c>
      <c r="E52">
        <f t="shared" si="1"/>
        <v>201.64</v>
      </c>
      <c r="F52">
        <f t="shared" si="1"/>
        <v>7.8400000000000011E-2</v>
      </c>
    </row>
    <row r="53" spans="1:6" x14ac:dyDescent="0.25">
      <c r="A53" s="10">
        <v>5.1000000000000004E-3</v>
      </c>
      <c r="B53" s="10">
        <v>13.8</v>
      </c>
      <c r="C53" s="10">
        <v>-0.28799999999999998</v>
      </c>
      <c r="D53">
        <f t="shared" si="0"/>
        <v>3.9743999999999997</v>
      </c>
      <c r="E53">
        <f t="shared" si="1"/>
        <v>190.44000000000003</v>
      </c>
      <c r="F53">
        <f t="shared" si="1"/>
        <v>8.294399999999999E-2</v>
      </c>
    </row>
    <row r="54" spans="1:6" x14ac:dyDescent="0.25">
      <c r="A54" s="10">
        <v>5.1999999999999998E-3</v>
      </c>
      <c r="B54" s="10">
        <v>13.8</v>
      </c>
      <c r="C54" s="10">
        <v>-0.28799999999999998</v>
      </c>
      <c r="D54">
        <f t="shared" si="0"/>
        <v>3.9743999999999997</v>
      </c>
      <c r="E54">
        <f t="shared" si="1"/>
        <v>190.44000000000003</v>
      </c>
      <c r="F54">
        <f t="shared" si="1"/>
        <v>8.294399999999999E-2</v>
      </c>
    </row>
    <row r="55" spans="1:6" x14ac:dyDescent="0.25">
      <c r="A55" s="10">
        <v>5.3E-3</v>
      </c>
      <c r="B55" s="10">
        <v>13.4</v>
      </c>
      <c r="C55" s="10">
        <v>-0.30399999999999999</v>
      </c>
      <c r="D55">
        <f t="shared" si="0"/>
        <v>4.0735999999999999</v>
      </c>
      <c r="E55">
        <f t="shared" si="1"/>
        <v>179.56</v>
      </c>
      <c r="F55">
        <f t="shared" si="1"/>
        <v>9.2415999999999998E-2</v>
      </c>
    </row>
    <row r="56" spans="1:6" x14ac:dyDescent="0.25">
      <c r="A56" s="10">
        <v>5.4000000000000003E-3</v>
      </c>
      <c r="B56" s="10">
        <v>13.4</v>
      </c>
      <c r="C56" s="10">
        <v>-0.29599999999999999</v>
      </c>
      <c r="D56">
        <f t="shared" si="0"/>
        <v>3.9663999999999997</v>
      </c>
      <c r="E56">
        <f t="shared" si="1"/>
        <v>179.56</v>
      </c>
      <c r="F56">
        <f t="shared" si="1"/>
        <v>8.7615999999999986E-2</v>
      </c>
    </row>
    <row r="57" spans="1:6" x14ac:dyDescent="0.25">
      <c r="A57" s="10">
        <v>5.4999999999999997E-3</v>
      </c>
      <c r="B57" s="10">
        <v>12.8</v>
      </c>
      <c r="C57" s="10">
        <v>-0.30399999999999999</v>
      </c>
      <c r="D57">
        <f t="shared" si="0"/>
        <v>3.8912</v>
      </c>
      <c r="E57">
        <f t="shared" si="1"/>
        <v>163.84000000000003</v>
      </c>
      <c r="F57">
        <f t="shared" si="1"/>
        <v>9.2415999999999998E-2</v>
      </c>
    </row>
    <row r="58" spans="1:6" x14ac:dyDescent="0.25">
      <c r="A58" s="10">
        <v>5.5999999999999999E-3</v>
      </c>
      <c r="B58" s="10">
        <v>13</v>
      </c>
      <c r="C58" s="10">
        <v>-0.312</v>
      </c>
      <c r="D58">
        <f t="shared" si="0"/>
        <v>4.056</v>
      </c>
      <c r="E58">
        <f t="shared" si="1"/>
        <v>169</v>
      </c>
      <c r="F58">
        <f t="shared" si="1"/>
        <v>9.7344E-2</v>
      </c>
    </row>
    <row r="59" spans="1:6" x14ac:dyDescent="0.25">
      <c r="A59" s="10">
        <v>5.7000000000000002E-3</v>
      </c>
      <c r="B59" s="10">
        <v>12.6</v>
      </c>
      <c r="C59" s="10">
        <v>-0.32</v>
      </c>
      <c r="D59">
        <f t="shared" si="0"/>
        <v>4.032</v>
      </c>
      <c r="E59">
        <f t="shared" si="1"/>
        <v>158.76</v>
      </c>
      <c r="F59">
        <f t="shared" si="1"/>
        <v>0.1024</v>
      </c>
    </row>
    <row r="60" spans="1:6" x14ac:dyDescent="0.25">
      <c r="A60" s="10">
        <v>5.7999999999999996E-3</v>
      </c>
      <c r="B60" s="10">
        <v>12.6</v>
      </c>
      <c r="C60" s="10">
        <v>-0.32</v>
      </c>
      <c r="D60">
        <f t="shared" si="0"/>
        <v>4.032</v>
      </c>
      <c r="E60">
        <f t="shared" si="1"/>
        <v>158.76</v>
      </c>
      <c r="F60">
        <f t="shared" si="1"/>
        <v>0.1024</v>
      </c>
    </row>
    <row r="61" spans="1:6" x14ac:dyDescent="0.25">
      <c r="A61" s="10">
        <v>5.8999999999999999E-3</v>
      </c>
      <c r="B61" s="10">
        <v>11.8</v>
      </c>
      <c r="C61" s="10">
        <v>-0.32800000000000001</v>
      </c>
      <c r="D61">
        <f t="shared" si="0"/>
        <v>3.8704000000000005</v>
      </c>
      <c r="E61">
        <f t="shared" si="1"/>
        <v>139.24</v>
      </c>
      <c r="F61">
        <f t="shared" si="1"/>
        <v>0.10758400000000001</v>
      </c>
    </row>
    <row r="62" spans="1:6" x14ac:dyDescent="0.25">
      <c r="A62" s="10">
        <v>6.0000000000000001E-3</v>
      </c>
      <c r="B62" s="10">
        <v>11.8</v>
      </c>
      <c r="C62" s="10">
        <v>-0.32800000000000001</v>
      </c>
      <c r="D62">
        <f t="shared" si="0"/>
        <v>3.8704000000000005</v>
      </c>
      <c r="E62">
        <f t="shared" si="1"/>
        <v>139.24</v>
      </c>
      <c r="F62">
        <f t="shared" si="1"/>
        <v>0.10758400000000001</v>
      </c>
    </row>
    <row r="63" spans="1:6" x14ac:dyDescent="0.25">
      <c r="A63" s="10">
        <v>6.1000000000000004E-3</v>
      </c>
      <c r="B63" s="10">
        <v>11.4</v>
      </c>
      <c r="C63" s="10">
        <v>-0.34399999999999997</v>
      </c>
      <c r="D63">
        <f t="shared" si="0"/>
        <v>3.9215999999999998</v>
      </c>
      <c r="E63">
        <f t="shared" si="1"/>
        <v>129.96</v>
      </c>
      <c r="F63">
        <f t="shared" si="1"/>
        <v>0.11833599999999998</v>
      </c>
    </row>
    <row r="64" spans="1:6" x14ac:dyDescent="0.25">
      <c r="A64" s="10">
        <v>6.1999999999999998E-3</v>
      </c>
      <c r="B64" s="10">
        <v>11.2</v>
      </c>
      <c r="C64" s="10">
        <v>-0.34399999999999997</v>
      </c>
      <c r="D64">
        <f t="shared" si="0"/>
        <v>3.8527999999999993</v>
      </c>
      <c r="E64">
        <f t="shared" si="1"/>
        <v>125.43999999999998</v>
      </c>
      <c r="F64">
        <f t="shared" si="1"/>
        <v>0.11833599999999998</v>
      </c>
    </row>
    <row r="65" spans="1:6" x14ac:dyDescent="0.25">
      <c r="A65" s="10">
        <v>6.3E-3</v>
      </c>
      <c r="B65" s="10">
        <v>10.6</v>
      </c>
      <c r="C65" s="10">
        <v>-0.35199999999999998</v>
      </c>
      <c r="D65">
        <f t="shared" si="0"/>
        <v>3.7311999999999999</v>
      </c>
      <c r="E65">
        <f t="shared" si="1"/>
        <v>112.36</v>
      </c>
      <c r="F65">
        <f t="shared" si="1"/>
        <v>0.12390399999999999</v>
      </c>
    </row>
    <row r="66" spans="1:6" x14ac:dyDescent="0.25">
      <c r="A66" s="10">
        <v>6.4000000000000003E-3</v>
      </c>
      <c r="B66" s="10">
        <v>10.4</v>
      </c>
      <c r="C66" s="10">
        <v>-0.35199999999999998</v>
      </c>
      <c r="D66">
        <f t="shared" si="0"/>
        <v>3.6608000000000001</v>
      </c>
      <c r="E66">
        <f t="shared" si="1"/>
        <v>108.16000000000001</v>
      </c>
      <c r="F66">
        <f t="shared" si="1"/>
        <v>0.12390399999999999</v>
      </c>
    </row>
    <row r="67" spans="1:6" x14ac:dyDescent="0.25">
      <c r="A67" s="10">
        <v>6.4999999999999997E-3</v>
      </c>
      <c r="B67" s="10">
        <v>9.6</v>
      </c>
      <c r="C67" s="10">
        <v>-0.36799999999999999</v>
      </c>
      <c r="D67">
        <f t="shared" ref="D67:D130" si="2">ABS(B67*C67)</f>
        <v>3.5327999999999999</v>
      </c>
      <c r="E67">
        <f t="shared" ref="E67:F130" si="3">B67*B67</f>
        <v>92.16</v>
      </c>
      <c r="F67">
        <f t="shared" si="3"/>
        <v>0.13542399999999999</v>
      </c>
    </row>
    <row r="68" spans="1:6" x14ac:dyDescent="0.25">
      <c r="A68" s="10">
        <v>6.6E-3</v>
      </c>
      <c r="B68" s="10">
        <v>9.4</v>
      </c>
      <c r="C68" s="10">
        <v>-0.36799999999999999</v>
      </c>
      <c r="D68">
        <f t="shared" si="2"/>
        <v>3.4592000000000001</v>
      </c>
      <c r="E68">
        <f t="shared" si="3"/>
        <v>88.360000000000014</v>
      </c>
      <c r="F68">
        <f t="shared" si="3"/>
        <v>0.13542399999999999</v>
      </c>
    </row>
    <row r="69" spans="1:6" x14ac:dyDescent="0.25">
      <c r="A69" s="10">
        <v>6.7000000000000002E-3</v>
      </c>
      <c r="B69" s="10">
        <v>8.6</v>
      </c>
      <c r="C69" s="10">
        <v>-0.38400000000000001</v>
      </c>
      <c r="D69">
        <f t="shared" si="2"/>
        <v>3.3024</v>
      </c>
      <c r="E69">
        <f t="shared" si="3"/>
        <v>73.959999999999994</v>
      </c>
      <c r="F69">
        <f t="shared" si="3"/>
        <v>0.147456</v>
      </c>
    </row>
    <row r="70" spans="1:6" x14ac:dyDescent="0.25">
      <c r="A70" s="10">
        <v>6.7999999999999996E-3</v>
      </c>
      <c r="B70" s="10">
        <v>8.4</v>
      </c>
      <c r="C70" s="10">
        <v>-0.38400000000000001</v>
      </c>
      <c r="D70">
        <f t="shared" si="2"/>
        <v>3.2256</v>
      </c>
      <c r="E70">
        <f t="shared" si="3"/>
        <v>70.56</v>
      </c>
      <c r="F70">
        <f t="shared" si="3"/>
        <v>0.147456</v>
      </c>
    </row>
    <row r="71" spans="1:6" x14ac:dyDescent="0.25">
      <c r="A71" s="10">
        <v>6.8999999999999999E-3</v>
      </c>
      <c r="B71" s="10">
        <v>7.6</v>
      </c>
      <c r="C71" s="10">
        <v>-0.4</v>
      </c>
      <c r="D71">
        <f t="shared" si="2"/>
        <v>3.04</v>
      </c>
      <c r="E71">
        <f t="shared" si="3"/>
        <v>57.76</v>
      </c>
      <c r="F71">
        <f t="shared" si="3"/>
        <v>0.16000000000000003</v>
      </c>
    </row>
    <row r="72" spans="1:6" x14ac:dyDescent="0.25">
      <c r="A72" s="10">
        <v>7.0000000000000001E-3</v>
      </c>
      <c r="B72" s="10">
        <v>7.6</v>
      </c>
      <c r="C72" s="10">
        <v>-0.4</v>
      </c>
      <c r="D72">
        <f t="shared" si="2"/>
        <v>3.04</v>
      </c>
      <c r="E72">
        <f t="shared" si="3"/>
        <v>57.76</v>
      </c>
      <c r="F72">
        <f t="shared" si="3"/>
        <v>0.16000000000000003</v>
      </c>
    </row>
    <row r="73" spans="1:6" x14ac:dyDescent="0.25">
      <c r="A73" s="10">
        <v>7.1000000000000004E-3</v>
      </c>
      <c r="B73" s="10">
        <v>6.6</v>
      </c>
      <c r="C73" s="10">
        <v>-0.41599999999999998</v>
      </c>
      <c r="D73">
        <f t="shared" si="2"/>
        <v>2.7455999999999996</v>
      </c>
      <c r="E73">
        <f t="shared" si="3"/>
        <v>43.559999999999995</v>
      </c>
      <c r="F73">
        <f t="shared" si="3"/>
        <v>0.17305599999999999</v>
      </c>
    </row>
    <row r="74" spans="1:6" x14ac:dyDescent="0.25">
      <c r="A74" s="10">
        <v>7.1999999999999998E-3</v>
      </c>
      <c r="B74" s="10">
        <v>6.4</v>
      </c>
      <c r="C74" s="10">
        <v>-0.41599999999999998</v>
      </c>
      <c r="D74">
        <f t="shared" si="2"/>
        <v>2.6623999999999999</v>
      </c>
      <c r="E74">
        <f t="shared" si="3"/>
        <v>40.960000000000008</v>
      </c>
      <c r="F74">
        <f t="shared" si="3"/>
        <v>0.17305599999999999</v>
      </c>
    </row>
    <row r="75" spans="1:6" x14ac:dyDescent="0.25">
      <c r="A75" s="10">
        <v>7.3000000000000001E-3</v>
      </c>
      <c r="B75" s="10">
        <v>5.6</v>
      </c>
      <c r="C75" s="10">
        <v>-0.432</v>
      </c>
      <c r="D75">
        <f t="shared" si="2"/>
        <v>2.4192</v>
      </c>
      <c r="E75">
        <f t="shared" si="3"/>
        <v>31.359999999999996</v>
      </c>
      <c r="F75">
        <f t="shared" si="3"/>
        <v>0.18662399999999998</v>
      </c>
    </row>
    <row r="76" spans="1:6" x14ac:dyDescent="0.25">
      <c r="A76" s="10">
        <v>7.4000000000000003E-3</v>
      </c>
      <c r="B76" s="10">
        <v>5.4</v>
      </c>
      <c r="C76" s="10">
        <v>-0.44</v>
      </c>
      <c r="D76">
        <f t="shared" si="2"/>
        <v>2.3760000000000003</v>
      </c>
      <c r="E76">
        <f t="shared" si="3"/>
        <v>29.160000000000004</v>
      </c>
      <c r="F76">
        <f t="shared" si="3"/>
        <v>0.19359999999999999</v>
      </c>
    </row>
    <row r="77" spans="1:6" x14ac:dyDescent="0.25">
      <c r="A77" s="10">
        <v>7.4999999999999997E-3</v>
      </c>
      <c r="B77" s="10">
        <v>4.5999999999999996</v>
      </c>
      <c r="C77" s="10">
        <v>-0.45600000000000002</v>
      </c>
      <c r="D77">
        <f t="shared" si="2"/>
        <v>2.0975999999999999</v>
      </c>
      <c r="E77">
        <f t="shared" si="3"/>
        <v>21.159999999999997</v>
      </c>
      <c r="F77">
        <f t="shared" si="3"/>
        <v>0.20793600000000001</v>
      </c>
    </row>
    <row r="78" spans="1:6" x14ac:dyDescent="0.25">
      <c r="A78" s="10">
        <v>7.6E-3</v>
      </c>
      <c r="B78" s="10">
        <v>4.5999999999999996</v>
      </c>
      <c r="C78" s="10">
        <v>-0.45600000000000002</v>
      </c>
      <c r="D78">
        <f t="shared" si="2"/>
        <v>2.0975999999999999</v>
      </c>
      <c r="E78">
        <f t="shared" si="3"/>
        <v>21.159999999999997</v>
      </c>
      <c r="F78">
        <f t="shared" si="3"/>
        <v>0.20793600000000001</v>
      </c>
    </row>
    <row r="79" spans="1:6" x14ac:dyDescent="0.25">
      <c r="A79" s="10">
        <v>7.7000000000000002E-3</v>
      </c>
      <c r="B79" s="10">
        <v>3.6</v>
      </c>
      <c r="C79" s="10">
        <v>-0.47199999999999998</v>
      </c>
      <c r="D79">
        <f t="shared" si="2"/>
        <v>1.6992</v>
      </c>
      <c r="E79">
        <f t="shared" si="3"/>
        <v>12.96</v>
      </c>
      <c r="F79">
        <f t="shared" si="3"/>
        <v>0.22278399999999998</v>
      </c>
    </row>
    <row r="80" spans="1:6" x14ac:dyDescent="0.25">
      <c r="A80" s="10">
        <v>7.7999999999999996E-3</v>
      </c>
      <c r="B80" s="10">
        <v>3.4</v>
      </c>
      <c r="C80" s="10">
        <v>-0.47199999999999998</v>
      </c>
      <c r="D80">
        <f t="shared" si="2"/>
        <v>1.6047999999999998</v>
      </c>
      <c r="E80">
        <f t="shared" si="3"/>
        <v>11.559999999999999</v>
      </c>
      <c r="F80">
        <f t="shared" si="3"/>
        <v>0.22278399999999998</v>
      </c>
    </row>
    <row r="81" spans="1:6" x14ac:dyDescent="0.25">
      <c r="A81" s="10">
        <v>7.9000000000000008E-3</v>
      </c>
      <c r="B81" s="10">
        <v>2.2000000000000002</v>
      </c>
      <c r="C81" s="10">
        <v>-0.48</v>
      </c>
      <c r="D81">
        <f t="shared" si="2"/>
        <v>1.056</v>
      </c>
      <c r="E81">
        <f t="shared" si="3"/>
        <v>4.8400000000000007</v>
      </c>
      <c r="F81">
        <f t="shared" si="3"/>
        <v>0.23039999999999999</v>
      </c>
    </row>
    <row r="82" spans="1:6" x14ac:dyDescent="0.25">
      <c r="A82" s="10">
        <v>8.0000000000000002E-3</v>
      </c>
      <c r="B82" s="10">
        <v>2.2000000000000002</v>
      </c>
      <c r="C82" s="10">
        <v>-0.48799999999999999</v>
      </c>
      <c r="D82">
        <f t="shared" si="2"/>
        <v>1.0736000000000001</v>
      </c>
      <c r="E82">
        <f t="shared" si="3"/>
        <v>4.8400000000000007</v>
      </c>
      <c r="F82">
        <f t="shared" si="3"/>
        <v>0.23814399999999999</v>
      </c>
    </row>
    <row r="83" spans="1:6" x14ac:dyDescent="0.25">
      <c r="A83" s="10">
        <v>8.0999999999999996E-3</v>
      </c>
      <c r="B83" s="10">
        <v>1</v>
      </c>
      <c r="C83" s="10">
        <v>-0.47199999999999998</v>
      </c>
      <c r="D83">
        <f t="shared" si="2"/>
        <v>0.47199999999999998</v>
      </c>
      <c r="E83">
        <f t="shared" si="3"/>
        <v>1</v>
      </c>
      <c r="F83">
        <f t="shared" si="3"/>
        <v>0.22278399999999998</v>
      </c>
    </row>
    <row r="84" spans="1:6" x14ac:dyDescent="0.25">
      <c r="A84" s="10">
        <v>8.2000000000000007E-3</v>
      </c>
      <c r="B84" s="10">
        <v>1</v>
      </c>
      <c r="C84" s="10">
        <v>-0.47199999999999998</v>
      </c>
      <c r="D84">
        <f t="shared" si="2"/>
        <v>0.47199999999999998</v>
      </c>
      <c r="E84">
        <f t="shared" si="3"/>
        <v>1</v>
      </c>
      <c r="F84">
        <f t="shared" si="3"/>
        <v>0.22278399999999998</v>
      </c>
    </row>
    <row r="85" spans="1:6" x14ac:dyDescent="0.25">
      <c r="A85" s="10">
        <v>8.3000000000000001E-3</v>
      </c>
      <c r="B85" s="10">
        <v>-0.2</v>
      </c>
      <c r="C85" s="10">
        <v>-0.48</v>
      </c>
      <c r="D85">
        <f t="shared" si="2"/>
        <v>9.6000000000000002E-2</v>
      </c>
      <c r="E85">
        <f t="shared" si="3"/>
        <v>4.0000000000000008E-2</v>
      </c>
      <c r="F85">
        <f t="shared" si="3"/>
        <v>0.23039999999999999</v>
      </c>
    </row>
    <row r="86" spans="1:6" x14ac:dyDescent="0.25">
      <c r="A86" s="10">
        <v>8.3999999999999995E-3</v>
      </c>
      <c r="B86" s="10">
        <v>-0.2</v>
      </c>
      <c r="C86" s="10">
        <v>-0.46400000000000002</v>
      </c>
      <c r="D86">
        <f t="shared" si="2"/>
        <v>9.2800000000000007E-2</v>
      </c>
      <c r="E86">
        <f t="shared" si="3"/>
        <v>4.0000000000000008E-2</v>
      </c>
      <c r="F86">
        <f t="shared" si="3"/>
        <v>0.21529600000000002</v>
      </c>
    </row>
    <row r="87" spans="1:6" x14ac:dyDescent="0.25">
      <c r="A87" s="10">
        <v>8.5000000000000006E-3</v>
      </c>
      <c r="B87" s="10">
        <v>-1</v>
      </c>
      <c r="C87" s="10">
        <v>-0.432</v>
      </c>
      <c r="D87">
        <f t="shared" si="2"/>
        <v>0.432</v>
      </c>
      <c r="E87">
        <f t="shared" si="3"/>
        <v>1</v>
      </c>
      <c r="F87">
        <f t="shared" si="3"/>
        <v>0.18662399999999998</v>
      </c>
    </row>
    <row r="88" spans="1:6" x14ac:dyDescent="0.25">
      <c r="A88" s="10">
        <v>8.6E-3</v>
      </c>
      <c r="B88" s="10">
        <v>-1</v>
      </c>
      <c r="C88" s="10">
        <v>-0.432</v>
      </c>
      <c r="D88">
        <f t="shared" si="2"/>
        <v>0.432</v>
      </c>
      <c r="E88">
        <f t="shared" si="3"/>
        <v>1</v>
      </c>
      <c r="F88">
        <f t="shared" si="3"/>
        <v>0.18662399999999998</v>
      </c>
    </row>
    <row r="89" spans="1:6" x14ac:dyDescent="0.25">
      <c r="A89" s="10">
        <v>8.6999999999999994E-3</v>
      </c>
      <c r="B89" s="10">
        <v>-1.8</v>
      </c>
      <c r="C89" s="10">
        <v>-0.38400000000000001</v>
      </c>
      <c r="D89">
        <f t="shared" si="2"/>
        <v>0.69120000000000004</v>
      </c>
      <c r="E89">
        <f t="shared" si="3"/>
        <v>3.24</v>
      </c>
      <c r="F89">
        <f t="shared" si="3"/>
        <v>0.147456</v>
      </c>
    </row>
    <row r="90" spans="1:6" x14ac:dyDescent="0.25">
      <c r="A90" s="10">
        <v>8.8000000000000005E-3</v>
      </c>
      <c r="B90" s="10">
        <v>-2</v>
      </c>
      <c r="C90" s="10">
        <v>-0.376</v>
      </c>
      <c r="D90">
        <f t="shared" si="2"/>
        <v>0.752</v>
      </c>
      <c r="E90">
        <f t="shared" si="3"/>
        <v>4</v>
      </c>
      <c r="F90">
        <f t="shared" si="3"/>
        <v>0.141376</v>
      </c>
    </row>
    <row r="91" spans="1:6" x14ac:dyDescent="0.25">
      <c r="A91" s="10">
        <v>8.8999999999999999E-3</v>
      </c>
      <c r="B91" s="10">
        <v>-2.8</v>
      </c>
      <c r="C91" s="10">
        <v>-0.32</v>
      </c>
      <c r="D91">
        <f t="shared" si="2"/>
        <v>0.89599999999999991</v>
      </c>
      <c r="E91">
        <f t="shared" si="3"/>
        <v>7.839999999999999</v>
      </c>
      <c r="F91">
        <f t="shared" si="3"/>
        <v>0.1024</v>
      </c>
    </row>
    <row r="92" spans="1:6" x14ac:dyDescent="0.25">
      <c r="A92" s="10">
        <v>8.9999999999999993E-3</v>
      </c>
      <c r="B92" s="10">
        <v>-2.8</v>
      </c>
      <c r="C92" s="10">
        <v>-0.32</v>
      </c>
      <c r="D92">
        <f t="shared" si="2"/>
        <v>0.89599999999999991</v>
      </c>
      <c r="E92">
        <f t="shared" si="3"/>
        <v>7.839999999999999</v>
      </c>
      <c r="F92">
        <f t="shared" si="3"/>
        <v>0.1024</v>
      </c>
    </row>
    <row r="93" spans="1:6" x14ac:dyDescent="0.25">
      <c r="A93" s="10">
        <v>9.1000000000000004E-3</v>
      </c>
      <c r="B93" s="10">
        <v>-3.6</v>
      </c>
      <c r="C93" s="10">
        <v>-0.26400000000000001</v>
      </c>
      <c r="D93">
        <f t="shared" si="2"/>
        <v>0.95040000000000002</v>
      </c>
      <c r="E93">
        <f t="shared" si="3"/>
        <v>12.96</v>
      </c>
      <c r="F93">
        <f t="shared" si="3"/>
        <v>6.9696000000000008E-2</v>
      </c>
    </row>
    <row r="94" spans="1:6" x14ac:dyDescent="0.25">
      <c r="A94" s="10">
        <v>9.1999999999999998E-3</v>
      </c>
      <c r="B94" s="10">
        <v>-3.6</v>
      </c>
      <c r="C94" s="10">
        <v>-0.248</v>
      </c>
      <c r="D94">
        <f t="shared" si="2"/>
        <v>0.89280000000000004</v>
      </c>
      <c r="E94">
        <f t="shared" si="3"/>
        <v>12.96</v>
      </c>
      <c r="F94">
        <f t="shared" si="3"/>
        <v>6.1503999999999996E-2</v>
      </c>
    </row>
    <row r="95" spans="1:6" x14ac:dyDescent="0.25">
      <c r="A95" s="10">
        <v>9.2999999999999992E-3</v>
      </c>
      <c r="B95" s="10">
        <v>-4.4000000000000004</v>
      </c>
      <c r="C95" s="10">
        <v>-0.184</v>
      </c>
      <c r="D95">
        <f t="shared" si="2"/>
        <v>0.8096000000000001</v>
      </c>
      <c r="E95">
        <f t="shared" si="3"/>
        <v>19.360000000000003</v>
      </c>
      <c r="F95">
        <f t="shared" si="3"/>
        <v>3.3855999999999997E-2</v>
      </c>
    </row>
    <row r="96" spans="1:6" x14ac:dyDescent="0.25">
      <c r="A96" s="10">
        <v>9.4000000000000004E-3</v>
      </c>
      <c r="B96" s="10">
        <v>-4.4000000000000004</v>
      </c>
      <c r="C96" s="10">
        <v>-0.17599999999999999</v>
      </c>
      <c r="D96">
        <f t="shared" si="2"/>
        <v>0.77439999999999998</v>
      </c>
      <c r="E96">
        <f t="shared" si="3"/>
        <v>19.360000000000003</v>
      </c>
      <c r="F96">
        <f t="shared" si="3"/>
        <v>3.0975999999999997E-2</v>
      </c>
    </row>
    <row r="97" spans="1:6" x14ac:dyDescent="0.25">
      <c r="A97" s="10">
        <v>9.4999999999999998E-3</v>
      </c>
      <c r="B97" s="10">
        <v>-5.4</v>
      </c>
      <c r="C97" s="10">
        <v>-0.12</v>
      </c>
      <c r="D97">
        <f t="shared" si="2"/>
        <v>0.64800000000000002</v>
      </c>
      <c r="E97">
        <f t="shared" si="3"/>
        <v>29.160000000000004</v>
      </c>
      <c r="F97">
        <f t="shared" si="3"/>
        <v>1.44E-2</v>
      </c>
    </row>
    <row r="98" spans="1:6" x14ac:dyDescent="0.25">
      <c r="A98" s="10">
        <v>9.5999999999999992E-3</v>
      </c>
      <c r="B98" s="10">
        <v>-5.6</v>
      </c>
      <c r="C98" s="10">
        <v>-0.12</v>
      </c>
      <c r="D98">
        <f t="shared" si="2"/>
        <v>0.67199999999999993</v>
      </c>
      <c r="E98">
        <f t="shared" si="3"/>
        <v>31.359999999999996</v>
      </c>
      <c r="F98">
        <f t="shared" si="3"/>
        <v>1.44E-2</v>
      </c>
    </row>
    <row r="99" spans="1:6" x14ac:dyDescent="0.25">
      <c r="A99" s="10">
        <v>9.7000000000000003E-3</v>
      </c>
      <c r="B99" s="10">
        <v>-6.2</v>
      </c>
      <c r="C99" s="10">
        <v>-6.4000000000000001E-2</v>
      </c>
      <c r="D99">
        <f t="shared" si="2"/>
        <v>0.39680000000000004</v>
      </c>
      <c r="E99">
        <f t="shared" si="3"/>
        <v>38.440000000000005</v>
      </c>
      <c r="F99">
        <f t="shared" si="3"/>
        <v>4.0959999999999998E-3</v>
      </c>
    </row>
    <row r="100" spans="1:6" x14ac:dyDescent="0.25">
      <c r="A100" s="10">
        <v>9.7999999999999997E-3</v>
      </c>
      <c r="B100" s="10">
        <v>-6.2</v>
      </c>
      <c r="C100" s="10">
        <v>-5.6000000000000001E-2</v>
      </c>
      <c r="D100">
        <f t="shared" si="2"/>
        <v>0.34720000000000001</v>
      </c>
      <c r="E100">
        <f t="shared" si="3"/>
        <v>38.440000000000005</v>
      </c>
      <c r="F100">
        <f t="shared" si="3"/>
        <v>3.1360000000000003E-3</v>
      </c>
    </row>
    <row r="101" spans="1:6" x14ac:dyDescent="0.25">
      <c r="A101" s="10">
        <v>9.9000000000000008E-3</v>
      </c>
      <c r="B101" s="10">
        <v>-6.8</v>
      </c>
      <c r="C101" s="10">
        <v>-1.6E-2</v>
      </c>
      <c r="D101">
        <f t="shared" si="2"/>
        <v>0.10879999999999999</v>
      </c>
      <c r="E101">
        <f t="shared" si="3"/>
        <v>46.239999999999995</v>
      </c>
      <c r="F101">
        <f t="shared" si="3"/>
        <v>2.5599999999999999E-4</v>
      </c>
    </row>
    <row r="102" spans="1:6" x14ac:dyDescent="0.25">
      <c r="A102" s="10">
        <v>0.01</v>
      </c>
      <c r="B102" s="10">
        <v>-7.2</v>
      </c>
      <c r="C102" s="10">
        <v>-1.6E-2</v>
      </c>
      <c r="D102">
        <f t="shared" si="2"/>
        <v>0.11520000000000001</v>
      </c>
      <c r="E102">
        <f t="shared" si="3"/>
        <v>51.84</v>
      </c>
      <c r="F102">
        <f t="shared" si="3"/>
        <v>2.5599999999999999E-4</v>
      </c>
    </row>
    <row r="103" spans="1:6" x14ac:dyDescent="0.25">
      <c r="A103" s="10">
        <v>1.01E-2</v>
      </c>
      <c r="B103" s="10">
        <v>-7.8</v>
      </c>
      <c r="C103" s="10">
        <v>3.2000000000000001E-2</v>
      </c>
      <c r="D103">
        <f t="shared" si="2"/>
        <v>0.24959999999999999</v>
      </c>
      <c r="E103">
        <f t="shared" si="3"/>
        <v>60.839999999999996</v>
      </c>
      <c r="F103">
        <f t="shared" si="3"/>
        <v>1.024E-3</v>
      </c>
    </row>
    <row r="104" spans="1:6" x14ac:dyDescent="0.25">
      <c r="A104" s="10">
        <v>1.0200000000000001E-2</v>
      </c>
      <c r="B104" s="10">
        <v>-7.8</v>
      </c>
      <c r="C104" s="10">
        <v>3.2000000000000001E-2</v>
      </c>
      <c r="D104">
        <f t="shared" si="2"/>
        <v>0.24959999999999999</v>
      </c>
      <c r="E104">
        <f t="shared" si="3"/>
        <v>60.839999999999996</v>
      </c>
      <c r="F104">
        <f t="shared" si="3"/>
        <v>1.024E-3</v>
      </c>
    </row>
    <row r="105" spans="1:6" x14ac:dyDescent="0.25">
      <c r="A105" s="10">
        <v>1.03E-2</v>
      </c>
      <c r="B105" s="10">
        <v>-8.4</v>
      </c>
      <c r="C105" s="10">
        <v>7.1999999999999995E-2</v>
      </c>
      <c r="D105">
        <f t="shared" si="2"/>
        <v>0.6048</v>
      </c>
      <c r="E105">
        <f t="shared" si="3"/>
        <v>70.56</v>
      </c>
      <c r="F105">
        <f t="shared" si="3"/>
        <v>5.1839999999999994E-3</v>
      </c>
    </row>
    <row r="106" spans="1:6" x14ac:dyDescent="0.25">
      <c r="A106" s="10">
        <v>1.04E-2</v>
      </c>
      <c r="B106" s="10">
        <v>-8.6</v>
      </c>
      <c r="C106" s="10">
        <v>7.1999999999999995E-2</v>
      </c>
      <c r="D106">
        <f t="shared" si="2"/>
        <v>0.61919999999999997</v>
      </c>
      <c r="E106">
        <f t="shared" si="3"/>
        <v>73.959999999999994</v>
      </c>
      <c r="F106">
        <f t="shared" si="3"/>
        <v>5.1839999999999994E-3</v>
      </c>
    </row>
    <row r="107" spans="1:6" x14ac:dyDescent="0.25">
      <c r="A107" s="10">
        <v>1.0500000000000001E-2</v>
      </c>
      <c r="B107" s="10">
        <v>-9.1999999999999993</v>
      </c>
      <c r="C107" s="10">
        <v>9.6000000000000002E-2</v>
      </c>
      <c r="D107">
        <f t="shared" si="2"/>
        <v>0.88319999999999999</v>
      </c>
      <c r="E107">
        <f t="shared" si="3"/>
        <v>84.639999999999986</v>
      </c>
      <c r="F107">
        <f t="shared" si="3"/>
        <v>9.2160000000000002E-3</v>
      </c>
    </row>
    <row r="108" spans="1:6" x14ac:dyDescent="0.25">
      <c r="A108" s="10">
        <v>1.06E-2</v>
      </c>
      <c r="B108" s="10">
        <v>-9.4</v>
      </c>
      <c r="C108" s="10">
        <v>0.104</v>
      </c>
      <c r="D108">
        <f t="shared" si="2"/>
        <v>0.97760000000000002</v>
      </c>
      <c r="E108">
        <f t="shared" si="3"/>
        <v>88.360000000000014</v>
      </c>
      <c r="F108">
        <f t="shared" si="3"/>
        <v>1.0815999999999999E-2</v>
      </c>
    </row>
    <row r="109" spans="1:6" x14ac:dyDescent="0.25">
      <c r="A109" s="10">
        <v>1.0699999999999999E-2</v>
      </c>
      <c r="B109" s="10">
        <v>-10</v>
      </c>
      <c r="C109" s="10">
        <v>0.12</v>
      </c>
      <c r="D109">
        <f t="shared" si="2"/>
        <v>1.2</v>
      </c>
      <c r="E109">
        <f t="shared" si="3"/>
        <v>100</v>
      </c>
      <c r="F109">
        <f t="shared" si="3"/>
        <v>1.44E-2</v>
      </c>
    </row>
    <row r="110" spans="1:6" x14ac:dyDescent="0.25">
      <c r="A110" s="10">
        <v>1.0800000000000001E-2</v>
      </c>
      <c r="B110" s="10">
        <v>-10.4</v>
      </c>
      <c r="C110" s="10">
        <v>0.12</v>
      </c>
      <c r="D110">
        <f t="shared" si="2"/>
        <v>1.248</v>
      </c>
      <c r="E110">
        <f t="shared" si="3"/>
        <v>108.16000000000001</v>
      </c>
      <c r="F110">
        <f t="shared" si="3"/>
        <v>1.44E-2</v>
      </c>
    </row>
    <row r="111" spans="1:6" x14ac:dyDescent="0.25">
      <c r="A111" s="10">
        <v>1.09E-2</v>
      </c>
      <c r="B111" s="10">
        <v>-11</v>
      </c>
      <c r="C111" s="10">
        <v>0.152</v>
      </c>
      <c r="D111">
        <f t="shared" si="2"/>
        <v>1.6719999999999999</v>
      </c>
      <c r="E111">
        <f t="shared" si="3"/>
        <v>121</v>
      </c>
      <c r="F111">
        <f t="shared" si="3"/>
        <v>2.3104E-2</v>
      </c>
    </row>
    <row r="112" spans="1:6" x14ac:dyDescent="0.25">
      <c r="A112" s="10">
        <v>1.0999999999999999E-2</v>
      </c>
      <c r="B112" s="10">
        <v>-11.2</v>
      </c>
      <c r="C112" s="10">
        <v>0.152</v>
      </c>
      <c r="D112">
        <f t="shared" si="2"/>
        <v>1.7023999999999999</v>
      </c>
      <c r="E112">
        <f t="shared" si="3"/>
        <v>125.43999999999998</v>
      </c>
      <c r="F112">
        <f t="shared" si="3"/>
        <v>2.3104E-2</v>
      </c>
    </row>
    <row r="113" spans="1:6" x14ac:dyDescent="0.25">
      <c r="A113" s="10">
        <v>1.11E-2</v>
      </c>
      <c r="B113" s="10">
        <v>-11.8</v>
      </c>
      <c r="C113" s="10">
        <v>0.16800000000000001</v>
      </c>
      <c r="D113">
        <f t="shared" si="2"/>
        <v>1.9824000000000002</v>
      </c>
      <c r="E113">
        <f t="shared" si="3"/>
        <v>139.24</v>
      </c>
      <c r="F113">
        <f t="shared" si="3"/>
        <v>2.8224000000000003E-2</v>
      </c>
    </row>
    <row r="114" spans="1:6" x14ac:dyDescent="0.25">
      <c r="A114" s="10">
        <v>1.12E-2</v>
      </c>
      <c r="B114" s="10">
        <v>-11.8</v>
      </c>
      <c r="C114" s="10">
        <v>0.16800000000000001</v>
      </c>
      <c r="D114">
        <f t="shared" si="2"/>
        <v>1.9824000000000002</v>
      </c>
      <c r="E114">
        <f t="shared" si="3"/>
        <v>139.24</v>
      </c>
      <c r="F114">
        <f t="shared" si="3"/>
        <v>2.8224000000000003E-2</v>
      </c>
    </row>
    <row r="115" spans="1:6" x14ac:dyDescent="0.25">
      <c r="A115" s="10">
        <v>1.1299999999999999E-2</v>
      </c>
      <c r="B115" s="10">
        <v>-12.2</v>
      </c>
      <c r="C115" s="10">
        <v>0.184</v>
      </c>
      <c r="D115">
        <f t="shared" si="2"/>
        <v>2.2447999999999997</v>
      </c>
      <c r="E115">
        <f t="shared" si="3"/>
        <v>148.83999999999997</v>
      </c>
      <c r="F115">
        <f t="shared" si="3"/>
        <v>3.3855999999999997E-2</v>
      </c>
    </row>
    <row r="116" spans="1:6" x14ac:dyDescent="0.25">
      <c r="A116" s="10">
        <v>1.14E-2</v>
      </c>
      <c r="B116" s="10">
        <v>-12.2</v>
      </c>
      <c r="C116" s="10">
        <v>0.184</v>
      </c>
      <c r="D116">
        <f t="shared" si="2"/>
        <v>2.2447999999999997</v>
      </c>
      <c r="E116">
        <f t="shared" si="3"/>
        <v>148.83999999999997</v>
      </c>
      <c r="F116">
        <f t="shared" si="3"/>
        <v>3.3855999999999997E-2</v>
      </c>
    </row>
    <row r="117" spans="1:6" x14ac:dyDescent="0.25">
      <c r="A117" s="10">
        <v>1.15E-2</v>
      </c>
      <c r="B117" s="10">
        <v>-12.8</v>
      </c>
      <c r="C117" s="10">
        <v>0.192</v>
      </c>
      <c r="D117">
        <f t="shared" si="2"/>
        <v>2.4576000000000002</v>
      </c>
      <c r="E117">
        <f t="shared" si="3"/>
        <v>163.84000000000003</v>
      </c>
      <c r="F117">
        <f t="shared" si="3"/>
        <v>3.6864000000000001E-2</v>
      </c>
    </row>
    <row r="118" spans="1:6" x14ac:dyDescent="0.25">
      <c r="A118" s="10">
        <v>1.1599999999999999E-2</v>
      </c>
      <c r="B118" s="10">
        <v>-12.8</v>
      </c>
      <c r="C118" s="10">
        <v>0.192</v>
      </c>
      <c r="D118">
        <f t="shared" si="2"/>
        <v>2.4576000000000002</v>
      </c>
      <c r="E118">
        <f t="shared" si="3"/>
        <v>163.84000000000003</v>
      </c>
      <c r="F118">
        <f t="shared" si="3"/>
        <v>3.6864000000000001E-2</v>
      </c>
    </row>
    <row r="119" spans="1:6" x14ac:dyDescent="0.25">
      <c r="A119" s="10">
        <v>1.17E-2</v>
      </c>
      <c r="B119" s="10">
        <v>-13</v>
      </c>
      <c r="C119" s="10">
        <v>0.20799999999999999</v>
      </c>
      <c r="D119">
        <f t="shared" si="2"/>
        <v>2.7039999999999997</v>
      </c>
      <c r="E119">
        <f t="shared" si="3"/>
        <v>169</v>
      </c>
      <c r="F119">
        <f t="shared" si="3"/>
        <v>4.3263999999999997E-2</v>
      </c>
    </row>
    <row r="120" spans="1:6" x14ac:dyDescent="0.25">
      <c r="A120" s="10">
        <v>1.18E-2</v>
      </c>
      <c r="B120" s="10">
        <v>-12.8</v>
      </c>
      <c r="C120" s="10">
        <v>0.2</v>
      </c>
      <c r="D120">
        <f t="shared" si="2"/>
        <v>2.5600000000000005</v>
      </c>
      <c r="E120">
        <f t="shared" si="3"/>
        <v>163.84000000000003</v>
      </c>
      <c r="F120">
        <f t="shared" si="3"/>
        <v>4.0000000000000008E-2</v>
      </c>
    </row>
    <row r="121" spans="1:6" x14ac:dyDescent="0.25">
      <c r="A121" s="10">
        <v>1.1900000000000001E-2</v>
      </c>
      <c r="B121" s="10">
        <v>-13.4</v>
      </c>
      <c r="C121" s="10">
        <v>0.216</v>
      </c>
      <c r="D121">
        <f t="shared" si="2"/>
        <v>2.8944000000000001</v>
      </c>
      <c r="E121">
        <f t="shared" si="3"/>
        <v>179.56</v>
      </c>
      <c r="F121">
        <f t="shared" si="3"/>
        <v>4.6655999999999996E-2</v>
      </c>
    </row>
    <row r="122" spans="1:6" x14ac:dyDescent="0.25">
      <c r="A122" s="10">
        <v>1.2E-2</v>
      </c>
      <c r="B122" s="10">
        <v>-13.4</v>
      </c>
      <c r="C122" s="10">
        <v>0.216</v>
      </c>
      <c r="D122">
        <f t="shared" si="2"/>
        <v>2.8944000000000001</v>
      </c>
      <c r="E122">
        <f t="shared" si="3"/>
        <v>179.56</v>
      </c>
      <c r="F122">
        <f t="shared" si="3"/>
        <v>4.6655999999999996E-2</v>
      </c>
    </row>
    <row r="123" spans="1:6" x14ac:dyDescent="0.25">
      <c r="A123" s="10">
        <v>1.21E-2</v>
      </c>
      <c r="B123" s="10">
        <v>-13.6</v>
      </c>
      <c r="C123" s="10">
        <v>0.224</v>
      </c>
      <c r="D123">
        <f t="shared" si="2"/>
        <v>3.0463999999999998</v>
      </c>
      <c r="E123">
        <f t="shared" si="3"/>
        <v>184.95999999999998</v>
      </c>
      <c r="F123">
        <f t="shared" si="3"/>
        <v>5.0176000000000005E-2</v>
      </c>
    </row>
    <row r="124" spans="1:6" x14ac:dyDescent="0.25">
      <c r="A124" s="10">
        <v>1.2200000000000001E-2</v>
      </c>
      <c r="B124" s="10">
        <v>-13.6</v>
      </c>
      <c r="C124" s="10">
        <v>0.216</v>
      </c>
      <c r="D124">
        <f t="shared" si="2"/>
        <v>2.9375999999999998</v>
      </c>
      <c r="E124">
        <f t="shared" si="3"/>
        <v>184.95999999999998</v>
      </c>
      <c r="F124">
        <f t="shared" si="3"/>
        <v>4.6655999999999996E-2</v>
      </c>
    </row>
    <row r="125" spans="1:6" x14ac:dyDescent="0.25">
      <c r="A125" s="10">
        <v>1.23E-2</v>
      </c>
      <c r="B125" s="10">
        <v>-13.6</v>
      </c>
      <c r="C125" s="10">
        <v>0.24</v>
      </c>
      <c r="D125">
        <f t="shared" si="2"/>
        <v>3.2639999999999998</v>
      </c>
      <c r="E125">
        <f t="shared" si="3"/>
        <v>184.95999999999998</v>
      </c>
      <c r="F125">
        <f t="shared" si="3"/>
        <v>5.7599999999999998E-2</v>
      </c>
    </row>
    <row r="126" spans="1:6" x14ac:dyDescent="0.25">
      <c r="A126" s="10">
        <v>1.24E-2</v>
      </c>
      <c r="B126" s="10">
        <v>-13.6</v>
      </c>
      <c r="C126" s="10">
        <v>0.224</v>
      </c>
      <c r="D126">
        <f t="shared" si="2"/>
        <v>3.0463999999999998</v>
      </c>
      <c r="E126">
        <f t="shared" si="3"/>
        <v>184.95999999999998</v>
      </c>
      <c r="F126">
        <f t="shared" si="3"/>
        <v>5.0176000000000005E-2</v>
      </c>
    </row>
    <row r="127" spans="1:6" x14ac:dyDescent="0.25">
      <c r="A127" s="10">
        <v>1.2500000000000001E-2</v>
      </c>
      <c r="B127" s="10">
        <v>-13.6</v>
      </c>
      <c r="C127" s="10">
        <v>0.248</v>
      </c>
      <c r="D127">
        <f t="shared" si="2"/>
        <v>3.3727999999999998</v>
      </c>
      <c r="E127">
        <f t="shared" si="3"/>
        <v>184.95999999999998</v>
      </c>
      <c r="F127">
        <f t="shared" si="3"/>
        <v>6.1503999999999996E-2</v>
      </c>
    </row>
    <row r="128" spans="1:6" x14ac:dyDescent="0.25">
      <c r="A128" s="10">
        <v>1.26E-2</v>
      </c>
      <c r="B128" s="10">
        <v>-13.6</v>
      </c>
      <c r="C128" s="10">
        <v>0.248</v>
      </c>
      <c r="D128">
        <f t="shared" si="2"/>
        <v>3.3727999999999998</v>
      </c>
      <c r="E128">
        <f t="shared" si="3"/>
        <v>184.95999999999998</v>
      </c>
      <c r="F128">
        <f t="shared" si="3"/>
        <v>6.1503999999999996E-2</v>
      </c>
    </row>
    <row r="129" spans="1:6" x14ac:dyDescent="0.25">
      <c r="A129" s="10">
        <v>1.2699999999999999E-2</v>
      </c>
      <c r="B129" s="10">
        <v>-13.8</v>
      </c>
      <c r="C129" s="10">
        <v>0.25600000000000001</v>
      </c>
      <c r="D129">
        <f t="shared" si="2"/>
        <v>3.5328000000000004</v>
      </c>
      <c r="E129">
        <f t="shared" si="3"/>
        <v>190.44000000000003</v>
      </c>
      <c r="F129">
        <f t="shared" si="3"/>
        <v>6.5535999999999997E-2</v>
      </c>
    </row>
    <row r="130" spans="1:6" x14ac:dyDescent="0.25">
      <c r="A130" s="10">
        <v>1.2800000000000001E-2</v>
      </c>
      <c r="B130" s="10">
        <v>-13.6</v>
      </c>
      <c r="C130" s="10">
        <v>0.25600000000000001</v>
      </c>
      <c r="D130">
        <f t="shared" si="2"/>
        <v>3.4815999999999998</v>
      </c>
      <c r="E130">
        <f t="shared" si="3"/>
        <v>184.95999999999998</v>
      </c>
      <c r="F130">
        <f t="shared" si="3"/>
        <v>6.5535999999999997E-2</v>
      </c>
    </row>
    <row r="131" spans="1:6" x14ac:dyDescent="0.25">
      <c r="A131" s="10">
        <v>1.29E-2</v>
      </c>
      <c r="B131" s="10">
        <v>-13.8</v>
      </c>
      <c r="C131" s="10">
        <v>0.25600000000000001</v>
      </c>
      <c r="D131">
        <f t="shared" ref="D131:D168" si="4">ABS(B131*C131)</f>
        <v>3.5328000000000004</v>
      </c>
      <c r="E131">
        <f t="shared" ref="E131:F168" si="5">B131*B131</f>
        <v>190.44000000000003</v>
      </c>
      <c r="F131">
        <f t="shared" si="5"/>
        <v>6.5535999999999997E-2</v>
      </c>
    </row>
    <row r="132" spans="1:6" x14ac:dyDescent="0.25">
      <c r="A132" s="10">
        <v>1.2999999999999999E-2</v>
      </c>
      <c r="B132" s="10">
        <v>-13.6</v>
      </c>
      <c r="C132" s="10">
        <v>0.25600000000000001</v>
      </c>
      <c r="D132">
        <f t="shared" si="4"/>
        <v>3.4815999999999998</v>
      </c>
      <c r="E132">
        <f t="shared" si="5"/>
        <v>184.95999999999998</v>
      </c>
      <c r="F132">
        <f t="shared" si="5"/>
        <v>6.5535999999999997E-2</v>
      </c>
    </row>
    <row r="133" spans="1:6" x14ac:dyDescent="0.25">
      <c r="A133" s="10">
        <v>1.3100000000000001E-2</v>
      </c>
      <c r="B133" s="10">
        <v>-13.8</v>
      </c>
      <c r="C133" s="10">
        <v>0.26400000000000001</v>
      </c>
      <c r="D133">
        <f t="shared" si="4"/>
        <v>3.6432000000000002</v>
      </c>
      <c r="E133">
        <f t="shared" si="5"/>
        <v>190.44000000000003</v>
      </c>
      <c r="F133">
        <f t="shared" si="5"/>
        <v>6.9696000000000008E-2</v>
      </c>
    </row>
    <row r="134" spans="1:6" x14ac:dyDescent="0.25">
      <c r="A134" s="10">
        <v>1.32E-2</v>
      </c>
      <c r="B134" s="10">
        <v>-13.6</v>
      </c>
      <c r="C134" s="10">
        <v>0.26400000000000001</v>
      </c>
      <c r="D134">
        <f t="shared" si="4"/>
        <v>3.5904000000000003</v>
      </c>
      <c r="E134">
        <f t="shared" si="5"/>
        <v>184.95999999999998</v>
      </c>
      <c r="F134">
        <f t="shared" si="5"/>
        <v>6.9696000000000008E-2</v>
      </c>
    </row>
    <row r="135" spans="1:6" x14ac:dyDescent="0.25">
      <c r="A135" s="10">
        <v>1.3299999999999999E-2</v>
      </c>
      <c r="B135" s="10">
        <v>-13.6</v>
      </c>
      <c r="C135" s="10">
        <v>0.28000000000000003</v>
      </c>
      <c r="D135">
        <f t="shared" si="4"/>
        <v>3.8080000000000003</v>
      </c>
      <c r="E135">
        <f t="shared" si="5"/>
        <v>184.95999999999998</v>
      </c>
      <c r="F135">
        <f t="shared" si="5"/>
        <v>7.8400000000000011E-2</v>
      </c>
    </row>
    <row r="136" spans="1:6" x14ac:dyDescent="0.25">
      <c r="A136" s="10">
        <v>1.34E-2</v>
      </c>
      <c r="B136" s="10">
        <v>-13.6</v>
      </c>
      <c r="C136" s="10">
        <v>0.27200000000000002</v>
      </c>
      <c r="D136">
        <f t="shared" si="4"/>
        <v>3.6992000000000003</v>
      </c>
      <c r="E136">
        <f t="shared" si="5"/>
        <v>184.95999999999998</v>
      </c>
      <c r="F136">
        <f t="shared" si="5"/>
        <v>7.3984000000000008E-2</v>
      </c>
    </row>
    <row r="137" spans="1:6" x14ac:dyDescent="0.25">
      <c r="A137" s="10">
        <v>1.35E-2</v>
      </c>
      <c r="B137" s="10">
        <v>-13.4</v>
      </c>
      <c r="C137" s="10">
        <v>0.28799999999999998</v>
      </c>
      <c r="D137">
        <f t="shared" si="4"/>
        <v>3.8592</v>
      </c>
      <c r="E137">
        <f t="shared" si="5"/>
        <v>179.56</v>
      </c>
      <c r="F137">
        <f t="shared" si="5"/>
        <v>8.294399999999999E-2</v>
      </c>
    </row>
    <row r="138" spans="1:6" x14ac:dyDescent="0.25">
      <c r="A138" s="10">
        <v>1.3599999999999999E-2</v>
      </c>
      <c r="B138" s="10">
        <v>-13.2</v>
      </c>
      <c r="C138" s="10">
        <v>0.28799999999999998</v>
      </c>
      <c r="D138">
        <f t="shared" si="4"/>
        <v>3.8015999999999996</v>
      </c>
      <c r="E138">
        <f t="shared" si="5"/>
        <v>174.23999999999998</v>
      </c>
      <c r="F138">
        <f t="shared" si="5"/>
        <v>8.294399999999999E-2</v>
      </c>
    </row>
    <row r="139" spans="1:6" x14ac:dyDescent="0.25">
      <c r="A139" s="10">
        <v>1.37E-2</v>
      </c>
      <c r="B139" s="10">
        <v>-12.8</v>
      </c>
      <c r="C139" s="10">
        <v>0.29599999999999999</v>
      </c>
      <c r="D139">
        <f t="shared" si="4"/>
        <v>3.7888000000000002</v>
      </c>
      <c r="E139">
        <f t="shared" si="5"/>
        <v>163.84000000000003</v>
      </c>
      <c r="F139">
        <f t="shared" si="5"/>
        <v>8.7615999999999986E-2</v>
      </c>
    </row>
    <row r="140" spans="1:6" x14ac:dyDescent="0.25">
      <c r="A140" s="10">
        <v>1.38E-2</v>
      </c>
      <c r="B140" s="10">
        <v>-12.8</v>
      </c>
      <c r="C140" s="10">
        <v>0.29599999999999999</v>
      </c>
      <c r="D140">
        <f t="shared" si="4"/>
        <v>3.7888000000000002</v>
      </c>
      <c r="E140">
        <f t="shared" si="5"/>
        <v>163.84000000000003</v>
      </c>
      <c r="F140">
        <f t="shared" si="5"/>
        <v>8.7615999999999986E-2</v>
      </c>
    </row>
    <row r="141" spans="1:6" x14ac:dyDescent="0.25">
      <c r="A141" s="10">
        <v>1.3899999999999999E-2</v>
      </c>
      <c r="B141" s="10">
        <v>-12.4</v>
      </c>
      <c r="C141" s="10">
        <v>0.30399999999999999</v>
      </c>
      <c r="D141">
        <f t="shared" si="4"/>
        <v>3.7696000000000001</v>
      </c>
      <c r="E141">
        <f t="shared" si="5"/>
        <v>153.76000000000002</v>
      </c>
      <c r="F141">
        <f t="shared" si="5"/>
        <v>9.2415999999999998E-2</v>
      </c>
    </row>
    <row r="142" spans="1:6" x14ac:dyDescent="0.25">
      <c r="A142" s="10">
        <v>1.4E-2</v>
      </c>
      <c r="B142" s="10">
        <v>-12.4</v>
      </c>
      <c r="C142" s="10">
        <v>0.29599999999999999</v>
      </c>
      <c r="D142">
        <f t="shared" si="4"/>
        <v>3.6703999999999999</v>
      </c>
      <c r="E142">
        <f t="shared" si="5"/>
        <v>153.76000000000002</v>
      </c>
      <c r="F142">
        <f t="shared" si="5"/>
        <v>8.7615999999999986E-2</v>
      </c>
    </row>
    <row r="143" spans="1:6" x14ac:dyDescent="0.25">
      <c r="A143" s="10">
        <v>1.41E-2</v>
      </c>
      <c r="B143" s="10">
        <v>-12</v>
      </c>
      <c r="C143" s="10">
        <v>0.312</v>
      </c>
      <c r="D143">
        <f t="shared" si="4"/>
        <v>3.7439999999999998</v>
      </c>
      <c r="E143">
        <f t="shared" si="5"/>
        <v>144</v>
      </c>
      <c r="F143">
        <f t="shared" si="5"/>
        <v>9.7344E-2</v>
      </c>
    </row>
    <row r="144" spans="1:6" x14ac:dyDescent="0.25">
      <c r="A144" s="10">
        <v>1.4200000000000001E-2</v>
      </c>
      <c r="B144" s="10">
        <v>-12</v>
      </c>
      <c r="C144" s="10">
        <v>0.312</v>
      </c>
      <c r="D144">
        <f t="shared" si="4"/>
        <v>3.7439999999999998</v>
      </c>
      <c r="E144">
        <f t="shared" si="5"/>
        <v>144</v>
      </c>
      <c r="F144">
        <f t="shared" si="5"/>
        <v>9.7344E-2</v>
      </c>
    </row>
    <row r="145" spans="1:6" x14ac:dyDescent="0.25">
      <c r="A145" s="10">
        <v>1.43E-2</v>
      </c>
      <c r="B145" s="10">
        <v>-11.2</v>
      </c>
      <c r="C145" s="10">
        <v>0.32</v>
      </c>
      <c r="D145">
        <f t="shared" si="4"/>
        <v>3.5839999999999996</v>
      </c>
      <c r="E145">
        <f t="shared" si="5"/>
        <v>125.43999999999998</v>
      </c>
      <c r="F145">
        <f t="shared" si="5"/>
        <v>0.1024</v>
      </c>
    </row>
    <row r="146" spans="1:6" x14ac:dyDescent="0.25">
      <c r="A146" s="10">
        <v>1.44E-2</v>
      </c>
      <c r="B146" s="10">
        <v>-11.2</v>
      </c>
      <c r="C146" s="10">
        <v>0.32</v>
      </c>
      <c r="D146">
        <f t="shared" si="4"/>
        <v>3.5839999999999996</v>
      </c>
      <c r="E146">
        <f t="shared" si="5"/>
        <v>125.43999999999998</v>
      </c>
      <c r="F146">
        <f t="shared" si="5"/>
        <v>0.1024</v>
      </c>
    </row>
    <row r="147" spans="1:6" x14ac:dyDescent="0.25">
      <c r="A147" s="10">
        <v>1.4500000000000001E-2</v>
      </c>
      <c r="B147" s="10">
        <v>-10.6</v>
      </c>
      <c r="C147" s="10">
        <v>0.33600000000000002</v>
      </c>
      <c r="D147">
        <f t="shared" si="4"/>
        <v>3.5616000000000003</v>
      </c>
      <c r="E147">
        <f t="shared" si="5"/>
        <v>112.36</v>
      </c>
      <c r="F147">
        <f t="shared" si="5"/>
        <v>0.11289600000000001</v>
      </c>
    </row>
    <row r="148" spans="1:6" x14ac:dyDescent="0.25">
      <c r="A148" s="10">
        <v>1.46E-2</v>
      </c>
      <c r="B148" s="10">
        <v>-10.4</v>
      </c>
      <c r="C148" s="10">
        <v>0.33600000000000002</v>
      </c>
      <c r="D148">
        <f t="shared" si="4"/>
        <v>3.4944000000000002</v>
      </c>
      <c r="E148">
        <f t="shared" si="5"/>
        <v>108.16000000000001</v>
      </c>
      <c r="F148">
        <f t="shared" si="5"/>
        <v>0.11289600000000001</v>
      </c>
    </row>
    <row r="149" spans="1:6" x14ac:dyDescent="0.25">
      <c r="A149" s="10">
        <v>1.47E-2</v>
      </c>
      <c r="B149" s="10">
        <v>-10</v>
      </c>
      <c r="C149" s="10">
        <v>0.35199999999999998</v>
      </c>
      <c r="D149">
        <f t="shared" si="4"/>
        <v>3.5199999999999996</v>
      </c>
      <c r="E149">
        <f t="shared" si="5"/>
        <v>100</v>
      </c>
      <c r="F149">
        <f t="shared" si="5"/>
        <v>0.12390399999999999</v>
      </c>
    </row>
    <row r="150" spans="1:6" x14ac:dyDescent="0.25">
      <c r="A150" s="10">
        <v>1.4800000000000001E-2</v>
      </c>
      <c r="B150" s="10">
        <v>-9.8000000000000007</v>
      </c>
      <c r="C150" s="10">
        <v>0.35199999999999998</v>
      </c>
      <c r="D150">
        <f t="shared" si="4"/>
        <v>3.4496000000000002</v>
      </c>
      <c r="E150">
        <f t="shared" si="5"/>
        <v>96.04000000000002</v>
      </c>
      <c r="F150">
        <f t="shared" si="5"/>
        <v>0.12390399999999999</v>
      </c>
    </row>
    <row r="151" spans="1:6" x14ac:dyDescent="0.25">
      <c r="A151" s="10">
        <v>1.49E-2</v>
      </c>
      <c r="B151" s="10">
        <v>-8.8000000000000007</v>
      </c>
      <c r="C151" s="10">
        <v>0.36799999999999999</v>
      </c>
      <c r="D151">
        <f t="shared" si="4"/>
        <v>3.2384000000000004</v>
      </c>
      <c r="E151">
        <f t="shared" si="5"/>
        <v>77.440000000000012</v>
      </c>
      <c r="F151">
        <f t="shared" si="5"/>
        <v>0.13542399999999999</v>
      </c>
    </row>
    <row r="152" spans="1:6" x14ac:dyDescent="0.25">
      <c r="A152" s="10">
        <v>1.4999999999999999E-2</v>
      </c>
      <c r="B152" s="10">
        <v>-8.8000000000000007</v>
      </c>
      <c r="C152" s="10">
        <v>0.36</v>
      </c>
      <c r="D152">
        <f t="shared" si="4"/>
        <v>3.1680000000000001</v>
      </c>
      <c r="E152">
        <f t="shared" si="5"/>
        <v>77.440000000000012</v>
      </c>
      <c r="F152">
        <f t="shared" si="5"/>
        <v>0.12959999999999999</v>
      </c>
    </row>
    <row r="153" spans="1:6" x14ac:dyDescent="0.25">
      <c r="A153" s="10">
        <v>1.5100000000000001E-2</v>
      </c>
      <c r="B153" s="10">
        <v>-7.8</v>
      </c>
      <c r="C153" s="10">
        <v>0.376</v>
      </c>
      <c r="D153">
        <f t="shared" si="4"/>
        <v>2.9327999999999999</v>
      </c>
      <c r="E153">
        <f t="shared" si="5"/>
        <v>60.839999999999996</v>
      </c>
      <c r="F153">
        <f t="shared" si="5"/>
        <v>0.141376</v>
      </c>
    </row>
    <row r="154" spans="1:6" x14ac:dyDescent="0.25">
      <c r="A154" s="10">
        <v>1.52E-2</v>
      </c>
      <c r="B154" s="10">
        <v>-7.8</v>
      </c>
      <c r="C154" s="10">
        <v>0.376</v>
      </c>
      <c r="D154">
        <f t="shared" si="4"/>
        <v>2.9327999999999999</v>
      </c>
      <c r="E154">
        <f t="shared" si="5"/>
        <v>60.839999999999996</v>
      </c>
      <c r="F154">
        <f t="shared" si="5"/>
        <v>0.141376</v>
      </c>
    </row>
    <row r="155" spans="1:6" x14ac:dyDescent="0.25">
      <c r="A155" s="10">
        <v>1.5299999999999999E-2</v>
      </c>
      <c r="B155" s="10">
        <v>-7</v>
      </c>
      <c r="C155" s="10">
        <v>0.39200000000000002</v>
      </c>
      <c r="D155">
        <f t="shared" si="4"/>
        <v>2.7440000000000002</v>
      </c>
      <c r="E155">
        <f t="shared" si="5"/>
        <v>49</v>
      </c>
      <c r="F155">
        <f t="shared" si="5"/>
        <v>0.15366400000000002</v>
      </c>
    </row>
    <row r="156" spans="1:6" x14ac:dyDescent="0.25">
      <c r="A156" s="10">
        <v>1.54E-2</v>
      </c>
      <c r="B156" s="10">
        <v>-7</v>
      </c>
      <c r="C156" s="10">
        <v>0.39200000000000002</v>
      </c>
      <c r="D156">
        <f t="shared" si="4"/>
        <v>2.7440000000000002</v>
      </c>
      <c r="E156">
        <f t="shared" si="5"/>
        <v>49</v>
      </c>
      <c r="F156">
        <f t="shared" si="5"/>
        <v>0.15366400000000002</v>
      </c>
    </row>
    <row r="157" spans="1:6" x14ac:dyDescent="0.25">
      <c r="A157" s="10">
        <v>1.55E-2</v>
      </c>
      <c r="B157" s="10">
        <v>-6</v>
      </c>
      <c r="C157" s="10">
        <v>0.40799999999999997</v>
      </c>
      <c r="D157">
        <f t="shared" si="4"/>
        <v>2.448</v>
      </c>
      <c r="E157">
        <f t="shared" si="5"/>
        <v>36</v>
      </c>
      <c r="F157">
        <f t="shared" si="5"/>
        <v>0.16646399999999997</v>
      </c>
    </row>
    <row r="158" spans="1:6" x14ac:dyDescent="0.25">
      <c r="A158" s="10">
        <v>1.5599999999999999E-2</v>
      </c>
      <c r="B158" s="10">
        <v>-5.8</v>
      </c>
      <c r="C158" s="10">
        <v>0.40799999999999997</v>
      </c>
      <c r="D158">
        <f t="shared" si="4"/>
        <v>2.3663999999999996</v>
      </c>
      <c r="E158">
        <f t="shared" si="5"/>
        <v>33.64</v>
      </c>
      <c r="F158">
        <f t="shared" si="5"/>
        <v>0.16646399999999997</v>
      </c>
    </row>
    <row r="159" spans="1:6" x14ac:dyDescent="0.25">
      <c r="A159" s="10">
        <v>1.5699999999999999E-2</v>
      </c>
      <c r="B159" s="10">
        <v>-5</v>
      </c>
      <c r="C159" s="10">
        <v>0.42399999999999999</v>
      </c>
      <c r="D159">
        <f t="shared" si="4"/>
        <v>2.12</v>
      </c>
      <c r="E159">
        <f t="shared" si="5"/>
        <v>25</v>
      </c>
      <c r="F159">
        <f t="shared" si="5"/>
        <v>0.17977599999999999</v>
      </c>
    </row>
    <row r="160" spans="1:6" x14ac:dyDescent="0.25">
      <c r="A160" s="10">
        <v>1.5800000000000002E-2</v>
      </c>
      <c r="B160" s="10">
        <v>-5</v>
      </c>
      <c r="C160" s="10">
        <v>0.432</v>
      </c>
      <c r="D160">
        <f t="shared" si="4"/>
        <v>2.16</v>
      </c>
      <c r="E160">
        <f t="shared" si="5"/>
        <v>25</v>
      </c>
      <c r="F160">
        <f t="shared" si="5"/>
        <v>0.18662399999999998</v>
      </c>
    </row>
    <row r="161" spans="1:6" x14ac:dyDescent="0.25">
      <c r="A161" s="10">
        <v>1.5900000000000001E-2</v>
      </c>
      <c r="B161" s="10">
        <v>-4</v>
      </c>
      <c r="C161" s="10">
        <v>0.44800000000000001</v>
      </c>
      <c r="D161">
        <f t="shared" si="4"/>
        <v>1.792</v>
      </c>
      <c r="E161">
        <f t="shared" si="5"/>
        <v>16</v>
      </c>
      <c r="F161">
        <f t="shared" si="5"/>
        <v>0.20070400000000002</v>
      </c>
    </row>
    <row r="162" spans="1:6" x14ac:dyDescent="0.25">
      <c r="A162" s="10">
        <v>1.6E-2</v>
      </c>
      <c r="B162" s="10">
        <v>-4</v>
      </c>
      <c r="C162" s="10">
        <v>0.44800000000000001</v>
      </c>
      <c r="D162">
        <f t="shared" si="4"/>
        <v>1.792</v>
      </c>
      <c r="E162">
        <f t="shared" si="5"/>
        <v>16</v>
      </c>
      <c r="F162">
        <f t="shared" si="5"/>
        <v>0.20070400000000002</v>
      </c>
    </row>
    <row r="163" spans="1:6" x14ac:dyDescent="0.25">
      <c r="A163" s="10">
        <v>1.61E-2</v>
      </c>
      <c r="B163" s="10">
        <v>-3</v>
      </c>
      <c r="C163" s="10">
        <v>0.46400000000000002</v>
      </c>
      <c r="D163">
        <f t="shared" si="4"/>
        <v>1.3920000000000001</v>
      </c>
      <c r="E163">
        <f t="shared" si="5"/>
        <v>9</v>
      </c>
      <c r="F163">
        <f t="shared" si="5"/>
        <v>0.21529600000000002</v>
      </c>
    </row>
    <row r="164" spans="1:6" x14ac:dyDescent="0.25">
      <c r="A164" s="10">
        <v>1.6199999999999999E-2</v>
      </c>
      <c r="B164" s="10">
        <v>-2.8</v>
      </c>
      <c r="C164" s="10">
        <v>0.46400000000000002</v>
      </c>
      <c r="D164">
        <f t="shared" si="4"/>
        <v>1.2991999999999999</v>
      </c>
      <c r="E164">
        <f t="shared" si="5"/>
        <v>7.839999999999999</v>
      </c>
      <c r="F164">
        <f t="shared" si="5"/>
        <v>0.21529600000000002</v>
      </c>
    </row>
    <row r="165" spans="1:6" x14ac:dyDescent="0.25">
      <c r="A165" s="10">
        <v>1.6299999999999999E-2</v>
      </c>
      <c r="B165" s="10">
        <v>-1.6</v>
      </c>
      <c r="C165" s="10">
        <v>0.48</v>
      </c>
      <c r="D165">
        <f t="shared" si="4"/>
        <v>0.76800000000000002</v>
      </c>
      <c r="E165">
        <f t="shared" si="5"/>
        <v>2.5600000000000005</v>
      </c>
      <c r="F165">
        <f t="shared" si="5"/>
        <v>0.23039999999999999</v>
      </c>
    </row>
    <row r="166" spans="1:6" x14ac:dyDescent="0.25">
      <c r="A166" s="10">
        <v>1.6400000000000001E-2</v>
      </c>
      <c r="B166" s="10">
        <v>-1.6</v>
      </c>
      <c r="C166" s="10">
        <v>0.48</v>
      </c>
      <c r="D166">
        <f t="shared" si="4"/>
        <v>0.76800000000000002</v>
      </c>
      <c r="E166">
        <f t="shared" si="5"/>
        <v>2.5600000000000005</v>
      </c>
      <c r="F166">
        <f t="shared" si="5"/>
        <v>0.23039999999999999</v>
      </c>
    </row>
    <row r="167" spans="1:6" x14ac:dyDescent="0.25">
      <c r="A167" s="10">
        <v>1.6500000000000001E-2</v>
      </c>
      <c r="B167" s="10">
        <v>-0.4</v>
      </c>
      <c r="C167" s="10">
        <v>0.46400000000000002</v>
      </c>
      <c r="D167">
        <f t="shared" si="4"/>
        <v>0.18560000000000001</v>
      </c>
      <c r="E167">
        <f t="shared" si="5"/>
        <v>0.16000000000000003</v>
      </c>
      <c r="F167">
        <f t="shared" si="5"/>
        <v>0.21529600000000002</v>
      </c>
    </row>
    <row r="168" spans="1:6" x14ac:dyDescent="0.25">
      <c r="A168" s="10">
        <v>1.66E-2</v>
      </c>
      <c r="B168" s="10">
        <v>-0.4</v>
      </c>
      <c r="C168" s="10">
        <v>0.46400000000000002</v>
      </c>
      <c r="D168">
        <f t="shared" si="4"/>
        <v>0.18560000000000001</v>
      </c>
      <c r="E168">
        <f t="shared" si="5"/>
        <v>0.16000000000000003</v>
      </c>
      <c r="F168">
        <f t="shared" si="5"/>
        <v>0.21529600000000002</v>
      </c>
    </row>
    <row r="169" spans="1:6" x14ac:dyDescent="0.25">
      <c r="A169" s="10">
        <v>1.67E-2</v>
      </c>
      <c r="B169" s="10">
        <v>0.4</v>
      </c>
      <c r="C169" s="10">
        <v>0.44800000000000001</v>
      </c>
    </row>
    <row r="170" spans="1:6" x14ac:dyDescent="0.25">
      <c r="A170" s="10">
        <v>1.6799999999999999E-2</v>
      </c>
      <c r="B170" s="10">
        <v>0.6</v>
      </c>
      <c r="C170" s="10">
        <v>0.44800000000000001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170"/>
  <sheetViews>
    <sheetView workbookViewId="0">
      <selection activeCell="A2" sqref="A2:C170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19</v>
      </c>
      <c r="B1" t="s">
        <v>14</v>
      </c>
      <c r="C1" t="s">
        <v>12</v>
      </c>
      <c r="D1" t="s">
        <v>21</v>
      </c>
      <c r="E1" t="s">
        <v>22</v>
      </c>
      <c r="F1" t="s">
        <v>27</v>
      </c>
      <c r="G1" t="s">
        <v>23</v>
      </c>
      <c r="H1">
        <f>AVERAGE(D2:D168)</f>
        <v>2.7547086227544915</v>
      </c>
      <c r="I1" t="s">
        <v>24</v>
      </c>
    </row>
    <row r="2" spans="1:9" x14ac:dyDescent="0.25">
      <c r="A2" s="10">
        <v>1.96043E-11</v>
      </c>
      <c r="B2" s="10">
        <v>0</v>
      </c>
      <c r="C2" s="10">
        <v>0.65600000000000003</v>
      </c>
      <c r="D2">
        <f>ABS(B2*C2)</f>
        <v>0</v>
      </c>
      <c r="E2">
        <f>B2*B2</f>
        <v>0</v>
      </c>
      <c r="F2">
        <f>C2*C2</f>
        <v>0.43033600000000005</v>
      </c>
      <c r="G2" t="s">
        <v>25</v>
      </c>
      <c r="H2">
        <f>SQRT(AVERAGE(E2:E168))</f>
        <v>10.894859525108911</v>
      </c>
    </row>
    <row r="3" spans="1:9" x14ac:dyDescent="0.25">
      <c r="A3" s="10">
        <v>1E-4</v>
      </c>
      <c r="B3" s="10">
        <v>1.2</v>
      </c>
      <c r="C3" s="10">
        <v>0.624</v>
      </c>
      <c r="D3">
        <f t="shared" ref="D3:D66" si="0">ABS(B3*C3)</f>
        <v>0.74880000000000002</v>
      </c>
      <c r="E3">
        <f t="shared" ref="E3:F66" si="1">B3*B3</f>
        <v>1.44</v>
      </c>
      <c r="F3">
        <f t="shared" si="1"/>
        <v>0.389376</v>
      </c>
      <c r="G3" t="s">
        <v>26</v>
      </c>
      <c r="H3">
        <f>SQRT(AVERAGE(F2:F168))</f>
        <v>0.38234045101066932</v>
      </c>
    </row>
    <row r="4" spans="1:9" x14ac:dyDescent="0.25">
      <c r="A4" s="10">
        <v>2.0000000000000001E-4</v>
      </c>
      <c r="B4" s="10">
        <v>1.4</v>
      </c>
      <c r="C4" s="10">
        <v>0.61599999999999999</v>
      </c>
      <c r="D4">
        <f t="shared" si="0"/>
        <v>0.86239999999999994</v>
      </c>
      <c r="E4">
        <f t="shared" si="1"/>
        <v>1.9599999999999997</v>
      </c>
      <c r="F4">
        <f t="shared" si="1"/>
        <v>0.37945600000000002</v>
      </c>
    </row>
    <row r="5" spans="1:9" x14ac:dyDescent="0.25">
      <c r="A5" s="10">
        <v>2.9999999999999997E-4</v>
      </c>
      <c r="B5" s="10">
        <v>2.2000000000000002</v>
      </c>
      <c r="C5" s="10">
        <v>0.56799999999999995</v>
      </c>
      <c r="D5">
        <f t="shared" si="0"/>
        <v>1.2496</v>
      </c>
      <c r="E5">
        <f t="shared" si="1"/>
        <v>4.8400000000000007</v>
      </c>
      <c r="F5">
        <f t="shared" si="1"/>
        <v>0.32262399999999997</v>
      </c>
    </row>
    <row r="6" spans="1:9" x14ac:dyDescent="0.25">
      <c r="A6" s="10">
        <v>4.0000000000000002E-4</v>
      </c>
      <c r="B6" s="10">
        <v>2.2000000000000002</v>
      </c>
      <c r="C6" s="10">
        <v>0.56799999999999995</v>
      </c>
      <c r="D6">
        <f t="shared" si="0"/>
        <v>1.2496</v>
      </c>
      <c r="E6">
        <f t="shared" si="1"/>
        <v>4.8400000000000007</v>
      </c>
      <c r="F6">
        <f t="shared" si="1"/>
        <v>0.32262399999999997</v>
      </c>
    </row>
    <row r="7" spans="1:9" x14ac:dyDescent="0.25">
      <c r="A7" s="10">
        <v>5.0000000000000001E-4</v>
      </c>
      <c r="B7" s="10">
        <v>3</v>
      </c>
      <c r="C7" s="10">
        <v>0.51200000000000001</v>
      </c>
      <c r="D7">
        <f t="shared" si="0"/>
        <v>1.536</v>
      </c>
      <c r="E7">
        <f t="shared" si="1"/>
        <v>9</v>
      </c>
      <c r="F7">
        <f t="shared" si="1"/>
        <v>0.26214399999999999</v>
      </c>
    </row>
    <row r="8" spans="1:9" x14ac:dyDescent="0.25">
      <c r="A8" s="10">
        <v>5.9999999999999995E-4</v>
      </c>
      <c r="B8" s="10">
        <v>3.2</v>
      </c>
      <c r="C8" s="10">
        <v>0.504</v>
      </c>
      <c r="D8">
        <f t="shared" si="0"/>
        <v>1.6128</v>
      </c>
      <c r="E8">
        <f t="shared" si="1"/>
        <v>10.240000000000002</v>
      </c>
      <c r="F8">
        <f t="shared" si="1"/>
        <v>0.25401600000000002</v>
      </c>
    </row>
    <row r="9" spans="1:9" x14ac:dyDescent="0.25">
      <c r="A9" s="10">
        <v>6.9999999999999999E-4</v>
      </c>
      <c r="B9" s="10">
        <v>4.2</v>
      </c>
      <c r="C9" s="10">
        <v>0.41599999999999998</v>
      </c>
      <c r="D9">
        <f t="shared" si="0"/>
        <v>1.7472000000000001</v>
      </c>
      <c r="E9">
        <f t="shared" si="1"/>
        <v>17.64</v>
      </c>
      <c r="F9">
        <f t="shared" si="1"/>
        <v>0.17305599999999999</v>
      </c>
    </row>
    <row r="10" spans="1:9" x14ac:dyDescent="0.25">
      <c r="A10" s="10">
        <v>8.0000000000000004E-4</v>
      </c>
      <c r="B10" s="10">
        <v>4.2</v>
      </c>
      <c r="C10" s="10">
        <v>0.40799999999999997</v>
      </c>
      <c r="D10">
        <f t="shared" si="0"/>
        <v>1.7136</v>
      </c>
      <c r="E10">
        <f t="shared" si="1"/>
        <v>17.64</v>
      </c>
      <c r="F10">
        <f t="shared" si="1"/>
        <v>0.16646399999999997</v>
      </c>
    </row>
    <row r="11" spans="1:9" x14ac:dyDescent="0.25">
      <c r="A11" s="10">
        <v>8.9999999999999998E-4</v>
      </c>
      <c r="B11" s="10">
        <v>5</v>
      </c>
      <c r="C11" s="10">
        <v>0.33600000000000002</v>
      </c>
      <c r="D11">
        <f t="shared" si="0"/>
        <v>1.6800000000000002</v>
      </c>
      <c r="E11">
        <f t="shared" si="1"/>
        <v>25</v>
      </c>
      <c r="F11">
        <f t="shared" si="1"/>
        <v>0.11289600000000001</v>
      </c>
    </row>
    <row r="12" spans="1:9" x14ac:dyDescent="0.25">
      <c r="A12" s="10">
        <v>1E-3</v>
      </c>
      <c r="B12" s="10">
        <v>5</v>
      </c>
      <c r="C12" s="10">
        <v>0.32</v>
      </c>
      <c r="D12">
        <f t="shared" si="0"/>
        <v>1.6</v>
      </c>
      <c r="E12">
        <f t="shared" si="1"/>
        <v>25</v>
      </c>
      <c r="F12">
        <f t="shared" si="1"/>
        <v>0.1024</v>
      </c>
    </row>
    <row r="13" spans="1:9" x14ac:dyDescent="0.25">
      <c r="A13" s="10">
        <v>1.1000000000000001E-3</v>
      </c>
      <c r="B13" s="10">
        <v>6</v>
      </c>
      <c r="C13" s="10">
        <v>0.248</v>
      </c>
      <c r="D13">
        <f t="shared" si="0"/>
        <v>1.488</v>
      </c>
      <c r="E13">
        <f t="shared" si="1"/>
        <v>36</v>
      </c>
      <c r="F13">
        <f t="shared" si="1"/>
        <v>6.1503999999999996E-2</v>
      </c>
    </row>
    <row r="14" spans="1:9" x14ac:dyDescent="0.25">
      <c r="A14" s="10">
        <v>1.1999999999999999E-3</v>
      </c>
      <c r="B14" s="10">
        <v>5.8</v>
      </c>
      <c r="C14" s="10">
        <v>0.24</v>
      </c>
      <c r="D14">
        <f t="shared" si="0"/>
        <v>1.3919999999999999</v>
      </c>
      <c r="E14">
        <f t="shared" si="1"/>
        <v>33.64</v>
      </c>
      <c r="F14">
        <f t="shared" si="1"/>
        <v>5.7599999999999998E-2</v>
      </c>
    </row>
    <row r="15" spans="1:9" x14ac:dyDescent="0.25">
      <c r="A15" s="10">
        <v>1.2999999999999999E-3</v>
      </c>
      <c r="B15" s="10">
        <v>6.6</v>
      </c>
      <c r="C15" s="10">
        <v>0.16</v>
      </c>
      <c r="D15">
        <f t="shared" si="0"/>
        <v>1.056</v>
      </c>
      <c r="E15">
        <f t="shared" si="1"/>
        <v>43.559999999999995</v>
      </c>
      <c r="F15">
        <f t="shared" si="1"/>
        <v>2.5600000000000001E-2</v>
      </c>
    </row>
    <row r="16" spans="1:9" x14ac:dyDescent="0.25">
      <c r="A16" s="10">
        <v>1.4E-3</v>
      </c>
      <c r="B16" s="10">
        <v>6.8</v>
      </c>
      <c r="C16" s="10">
        <v>0.14399999999999999</v>
      </c>
      <c r="D16">
        <f t="shared" si="0"/>
        <v>0.97919999999999985</v>
      </c>
      <c r="E16">
        <f t="shared" si="1"/>
        <v>46.239999999999995</v>
      </c>
      <c r="F16">
        <f t="shared" si="1"/>
        <v>2.0735999999999997E-2</v>
      </c>
    </row>
    <row r="17" spans="1:6" x14ac:dyDescent="0.25">
      <c r="A17" s="10">
        <v>1.5E-3</v>
      </c>
      <c r="B17" s="10">
        <v>7.4</v>
      </c>
      <c r="C17" s="10">
        <v>7.1999999999999995E-2</v>
      </c>
      <c r="D17">
        <f t="shared" si="0"/>
        <v>0.53279999999999994</v>
      </c>
      <c r="E17">
        <f t="shared" si="1"/>
        <v>54.760000000000005</v>
      </c>
      <c r="F17">
        <f t="shared" si="1"/>
        <v>5.1839999999999994E-3</v>
      </c>
    </row>
    <row r="18" spans="1:6" x14ac:dyDescent="0.25">
      <c r="A18" s="10">
        <v>1.6000000000000001E-3</v>
      </c>
      <c r="B18" s="10">
        <v>7.8</v>
      </c>
      <c r="C18" s="10">
        <v>6.4000000000000001E-2</v>
      </c>
      <c r="D18">
        <f t="shared" si="0"/>
        <v>0.49919999999999998</v>
      </c>
      <c r="E18">
        <f t="shared" si="1"/>
        <v>60.839999999999996</v>
      </c>
      <c r="F18">
        <f t="shared" si="1"/>
        <v>4.0959999999999998E-3</v>
      </c>
    </row>
    <row r="19" spans="1:6" x14ac:dyDescent="0.25">
      <c r="A19" s="10">
        <v>1.6999999999999999E-3</v>
      </c>
      <c r="B19" s="10">
        <v>8.4</v>
      </c>
      <c r="C19" s="10">
        <v>8.0000000000000002E-3</v>
      </c>
      <c r="D19">
        <f t="shared" si="0"/>
        <v>6.720000000000001E-2</v>
      </c>
      <c r="E19">
        <f t="shared" si="1"/>
        <v>70.56</v>
      </c>
      <c r="F19">
        <f t="shared" si="1"/>
        <v>6.3999999999999997E-5</v>
      </c>
    </row>
    <row r="20" spans="1:6" x14ac:dyDescent="0.25">
      <c r="A20" s="10">
        <v>1.8E-3</v>
      </c>
      <c r="B20" s="10">
        <v>8.4</v>
      </c>
      <c r="C20" s="10">
        <v>8.0000000000000002E-3</v>
      </c>
      <c r="D20">
        <f t="shared" si="0"/>
        <v>6.720000000000001E-2</v>
      </c>
      <c r="E20">
        <f t="shared" si="1"/>
        <v>70.56</v>
      </c>
      <c r="F20">
        <f t="shared" si="1"/>
        <v>6.3999999999999997E-5</v>
      </c>
    </row>
    <row r="21" spans="1:6" x14ac:dyDescent="0.25">
      <c r="A21" s="10">
        <v>1.9E-3</v>
      </c>
      <c r="B21" s="10">
        <v>8.8000000000000007</v>
      </c>
      <c r="C21" s="10">
        <v>-4.8000000000000001E-2</v>
      </c>
      <c r="D21">
        <f t="shared" si="0"/>
        <v>0.42240000000000005</v>
      </c>
      <c r="E21">
        <f t="shared" si="1"/>
        <v>77.440000000000012</v>
      </c>
      <c r="F21">
        <f t="shared" si="1"/>
        <v>2.3040000000000001E-3</v>
      </c>
    </row>
    <row r="22" spans="1:6" x14ac:dyDescent="0.25">
      <c r="A22" s="10">
        <v>2E-3</v>
      </c>
      <c r="B22" s="10">
        <v>8.8000000000000007</v>
      </c>
      <c r="C22" s="10">
        <v>-4.8000000000000001E-2</v>
      </c>
      <c r="D22">
        <f t="shared" si="0"/>
        <v>0.42240000000000005</v>
      </c>
      <c r="E22">
        <f t="shared" si="1"/>
        <v>77.440000000000012</v>
      </c>
      <c r="F22">
        <f t="shared" si="1"/>
        <v>2.3040000000000001E-3</v>
      </c>
    </row>
    <row r="23" spans="1:6" x14ac:dyDescent="0.25">
      <c r="A23" s="10">
        <v>2.0999999999999999E-3</v>
      </c>
      <c r="B23" s="10">
        <v>10.199999999999999</v>
      </c>
      <c r="C23" s="10">
        <v>-8.7900000000000006E-2</v>
      </c>
      <c r="D23">
        <f t="shared" si="0"/>
        <v>0.89658000000000004</v>
      </c>
      <c r="E23">
        <f t="shared" si="1"/>
        <v>104.03999999999999</v>
      </c>
      <c r="F23">
        <f t="shared" si="1"/>
        <v>7.7264100000000013E-3</v>
      </c>
    </row>
    <row r="24" spans="1:6" x14ac:dyDescent="0.25">
      <c r="A24" s="10">
        <v>2.2000000000000001E-3</v>
      </c>
      <c r="B24" s="10">
        <v>10.4</v>
      </c>
      <c r="C24" s="10">
        <v>-8.7900000000000006E-2</v>
      </c>
      <c r="D24">
        <f t="shared" si="0"/>
        <v>0.91416000000000008</v>
      </c>
      <c r="E24">
        <f t="shared" si="1"/>
        <v>108.16000000000001</v>
      </c>
      <c r="F24">
        <f t="shared" si="1"/>
        <v>7.7264100000000013E-3</v>
      </c>
    </row>
    <row r="25" spans="1:6" x14ac:dyDescent="0.25">
      <c r="A25" s="10">
        <v>2.3E-3</v>
      </c>
      <c r="B25" s="10">
        <v>11</v>
      </c>
      <c r="C25" s="10">
        <v>-0.12</v>
      </c>
      <c r="D25">
        <f t="shared" si="0"/>
        <v>1.3199999999999998</v>
      </c>
      <c r="E25">
        <f t="shared" si="1"/>
        <v>121</v>
      </c>
      <c r="F25">
        <f t="shared" si="1"/>
        <v>1.44E-2</v>
      </c>
    </row>
    <row r="26" spans="1:6" x14ac:dyDescent="0.25">
      <c r="A26" s="10">
        <v>2.3999999999999998E-3</v>
      </c>
      <c r="B26" s="10">
        <v>11</v>
      </c>
      <c r="C26" s="10">
        <v>-0.12</v>
      </c>
      <c r="D26">
        <f t="shared" si="0"/>
        <v>1.3199999999999998</v>
      </c>
      <c r="E26">
        <f t="shared" si="1"/>
        <v>121</v>
      </c>
      <c r="F26">
        <f t="shared" si="1"/>
        <v>1.44E-2</v>
      </c>
    </row>
    <row r="27" spans="1:6" x14ac:dyDescent="0.25">
      <c r="A27" s="10">
        <v>2.5000000000000001E-3</v>
      </c>
      <c r="B27" s="10">
        <v>12.2</v>
      </c>
      <c r="C27" s="10">
        <v>-0.14399999999999999</v>
      </c>
      <c r="D27">
        <f t="shared" si="0"/>
        <v>1.7567999999999997</v>
      </c>
      <c r="E27">
        <f t="shared" si="1"/>
        <v>148.83999999999997</v>
      </c>
      <c r="F27">
        <f t="shared" si="1"/>
        <v>2.0735999999999997E-2</v>
      </c>
    </row>
    <row r="28" spans="1:6" x14ac:dyDescent="0.25">
      <c r="A28" s="10">
        <v>2.5999999999999999E-3</v>
      </c>
      <c r="B28" s="10">
        <v>12.2</v>
      </c>
      <c r="C28" s="10">
        <v>-0.152</v>
      </c>
      <c r="D28">
        <f t="shared" si="0"/>
        <v>1.8543999999999998</v>
      </c>
      <c r="E28">
        <f t="shared" si="1"/>
        <v>148.83999999999997</v>
      </c>
      <c r="F28">
        <f t="shared" si="1"/>
        <v>2.3104E-2</v>
      </c>
    </row>
    <row r="29" spans="1:6" x14ac:dyDescent="0.25">
      <c r="A29" s="10">
        <v>2.7000000000000001E-3</v>
      </c>
      <c r="B29" s="10">
        <v>12.8</v>
      </c>
      <c r="C29" s="10">
        <v>-0.16800000000000001</v>
      </c>
      <c r="D29">
        <f t="shared" si="0"/>
        <v>2.1504000000000003</v>
      </c>
      <c r="E29">
        <f t="shared" si="1"/>
        <v>163.84000000000003</v>
      </c>
      <c r="F29">
        <f t="shared" si="1"/>
        <v>2.8224000000000003E-2</v>
      </c>
    </row>
    <row r="30" spans="1:6" x14ac:dyDescent="0.25">
      <c r="A30" s="10">
        <v>2.8E-3</v>
      </c>
      <c r="B30" s="10">
        <v>12.8</v>
      </c>
      <c r="C30" s="10">
        <v>-0.16800000000000001</v>
      </c>
      <c r="D30">
        <f t="shared" si="0"/>
        <v>2.1504000000000003</v>
      </c>
      <c r="E30">
        <f t="shared" si="1"/>
        <v>163.84000000000003</v>
      </c>
      <c r="F30">
        <f t="shared" si="1"/>
        <v>2.8224000000000003E-2</v>
      </c>
    </row>
    <row r="31" spans="1:6" x14ac:dyDescent="0.25">
      <c r="A31" s="10">
        <v>2.8999999999999998E-3</v>
      </c>
      <c r="B31" s="10">
        <v>13.4</v>
      </c>
      <c r="C31" s="10">
        <v>-0.184</v>
      </c>
      <c r="D31">
        <f t="shared" si="0"/>
        <v>2.4656000000000002</v>
      </c>
      <c r="E31">
        <f t="shared" si="1"/>
        <v>179.56</v>
      </c>
      <c r="F31">
        <f t="shared" si="1"/>
        <v>3.3855999999999997E-2</v>
      </c>
    </row>
    <row r="32" spans="1:6" x14ac:dyDescent="0.25">
      <c r="A32" s="10">
        <v>3.0000000000000001E-3</v>
      </c>
      <c r="B32" s="10">
        <v>13.4</v>
      </c>
      <c r="C32" s="10">
        <v>-0.184</v>
      </c>
      <c r="D32">
        <f t="shared" si="0"/>
        <v>2.4656000000000002</v>
      </c>
      <c r="E32">
        <f t="shared" si="1"/>
        <v>179.56</v>
      </c>
      <c r="F32">
        <f t="shared" si="1"/>
        <v>3.3855999999999997E-2</v>
      </c>
    </row>
    <row r="33" spans="1:6" x14ac:dyDescent="0.25">
      <c r="A33" s="10">
        <v>3.0999999999999999E-3</v>
      </c>
      <c r="B33" s="10">
        <v>14.2</v>
      </c>
      <c r="C33" s="10">
        <v>-0.2</v>
      </c>
      <c r="D33">
        <f t="shared" si="0"/>
        <v>2.84</v>
      </c>
      <c r="E33">
        <f t="shared" si="1"/>
        <v>201.64</v>
      </c>
      <c r="F33">
        <f t="shared" si="1"/>
        <v>4.0000000000000008E-2</v>
      </c>
    </row>
    <row r="34" spans="1:6" x14ac:dyDescent="0.25">
      <c r="A34" s="10">
        <v>3.2000000000000002E-3</v>
      </c>
      <c r="B34" s="10">
        <v>14.2</v>
      </c>
      <c r="C34" s="10">
        <v>-0.2</v>
      </c>
      <c r="D34">
        <f t="shared" si="0"/>
        <v>2.84</v>
      </c>
      <c r="E34">
        <f t="shared" si="1"/>
        <v>201.64</v>
      </c>
      <c r="F34">
        <f t="shared" si="1"/>
        <v>4.0000000000000008E-2</v>
      </c>
    </row>
    <row r="35" spans="1:6" x14ac:dyDescent="0.25">
      <c r="A35" s="10">
        <v>3.3E-3</v>
      </c>
      <c r="B35" s="10">
        <v>14.6</v>
      </c>
      <c r="C35" s="10">
        <v>-0.20799999999999999</v>
      </c>
      <c r="D35">
        <f t="shared" si="0"/>
        <v>3.0367999999999999</v>
      </c>
      <c r="E35">
        <f t="shared" si="1"/>
        <v>213.16</v>
      </c>
      <c r="F35">
        <f t="shared" si="1"/>
        <v>4.3263999999999997E-2</v>
      </c>
    </row>
    <row r="36" spans="1:6" x14ac:dyDescent="0.25">
      <c r="A36" s="10">
        <v>3.3999999999999998E-3</v>
      </c>
      <c r="B36" s="10">
        <v>14.6</v>
      </c>
      <c r="C36" s="10">
        <v>-0.20799999999999999</v>
      </c>
      <c r="D36">
        <f t="shared" si="0"/>
        <v>3.0367999999999999</v>
      </c>
      <c r="E36">
        <f t="shared" si="1"/>
        <v>213.16</v>
      </c>
      <c r="F36">
        <f t="shared" si="1"/>
        <v>4.3263999999999997E-2</v>
      </c>
    </row>
    <row r="37" spans="1:6" x14ac:dyDescent="0.25">
      <c r="A37" s="10">
        <v>3.5000000000000001E-3</v>
      </c>
      <c r="B37" s="10">
        <v>15</v>
      </c>
      <c r="C37" s="10">
        <v>-0.224</v>
      </c>
      <c r="D37">
        <f t="shared" si="0"/>
        <v>3.36</v>
      </c>
      <c r="E37">
        <f t="shared" si="1"/>
        <v>225</v>
      </c>
      <c r="F37">
        <f t="shared" si="1"/>
        <v>5.0176000000000005E-2</v>
      </c>
    </row>
    <row r="38" spans="1:6" x14ac:dyDescent="0.25">
      <c r="A38" s="10">
        <v>3.5999999999999999E-3</v>
      </c>
      <c r="B38" s="10">
        <v>15</v>
      </c>
      <c r="C38" s="10">
        <v>-0.224</v>
      </c>
      <c r="D38">
        <f t="shared" si="0"/>
        <v>3.36</v>
      </c>
      <c r="E38">
        <f t="shared" si="1"/>
        <v>225</v>
      </c>
      <c r="F38">
        <f t="shared" si="1"/>
        <v>5.0176000000000005E-2</v>
      </c>
    </row>
    <row r="39" spans="1:6" x14ac:dyDescent="0.25">
      <c r="A39" s="10">
        <v>3.7000000000000002E-3</v>
      </c>
      <c r="B39" s="10">
        <v>15.2</v>
      </c>
      <c r="C39" s="10">
        <v>-0.23200000000000001</v>
      </c>
      <c r="D39">
        <f t="shared" si="0"/>
        <v>3.5264000000000002</v>
      </c>
      <c r="E39">
        <f t="shared" si="1"/>
        <v>231.04</v>
      </c>
      <c r="F39">
        <f t="shared" si="1"/>
        <v>5.3824000000000004E-2</v>
      </c>
    </row>
    <row r="40" spans="1:6" x14ac:dyDescent="0.25">
      <c r="A40" s="10">
        <v>3.8E-3</v>
      </c>
      <c r="B40" s="10">
        <v>15.2</v>
      </c>
      <c r="C40" s="10">
        <v>-0.23200000000000001</v>
      </c>
      <c r="D40">
        <f t="shared" si="0"/>
        <v>3.5264000000000002</v>
      </c>
      <c r="E40">
        <f t="shared" si="1"/>
        <v>231.04</v>
      </c>
      <c r="F40">
        <f t="shared" si="1"/>
        <v>5.3824000000000004E-2</v>
      </c>
    </row>
    <row r="41" spans="1:6" x14ac:dyDescent="0.25">
      <c r="A41" s="10">
        <v>3.8999999999999998E-3</v>
      </c>
      <c r="B41" s="10">
        <v>15.4</v>
      </c>
      <c r="C41" s="10">
        <v>-0.24</v>
      </c>
      <c r="D41">
        <f t="shared" si="0"/>
        <v>3.6959999999999997</v>
      </c>
      <c r="E41">
        <f t="shared" si="1"/>
        <v>237.16000000000003</v>
      </c>
      <c r="F41">
        <f t="shared" si="1"/>
        <v>5.7599999999999998E-2</v>
      </c>
    </row>
    <row r="42" spans="1:6" x14ac:dyDescent="0.25">
      <c r="A42" s="10">
        <v>4.0000000000000001E-3</v>
      </c>
      <c r="B42" s="10">
        <v>15.4</v>
      </c>
      <c r="C42" s="10">
        <v>-0.24</v>
      </c>
      <c r="D42">
        <f t="shared" si="0"/>
        <v>3.6959999999999997</v>
      </c>
      <c r="E42">
        <f t="shared" si="1"/>
        <v>237.16000000000003</v>
      </c>
      <c r="F42">
        <f t="shared" si="1"/>
        <v>5.7599999999999998E-2</v>
      </c>
    </row>
    <row r="43" spans="1:6" x14ac:dyDescent="0.25">
      <c r="A43" s="10">
        <v>4.1000000000000003E-3</v>
      </c>
      <c r="B43" s="10">
        <v>15.2</v>
      </c>
      <c r="C43" s="10">
        <v>-0.26400000000000001</v>
      </c>
      <c r="D43">
        <f t="shared" si="0"/>
        <v>4.0128000000000004</v>
      </c>
      <c r="E43">
        <f t="shared" si="1"/>
        <v>231.04</v>
      </c>
      <c r="F43">
        <f t="shared" si="1"/>
        <v>6.9696000000000008E-2</v>
      </c>
    </row>
    <row r="44" spans="1:6" x14ac:dyDescent="0.25">
      <c r="A44" s="10">
        <v>4.1999999999999997E-3</v>
      </c>
      <c r="B44" s="10">
        <v>15.4</v>
      </c>
      <c r="C44" s="10">
        <v>-0.26400000000000001</v>
      </c>
      <c r="D44">
        <f t="shared" si="0"/>
        <v>4.0655999999999999</v>
      </c>
      <c r="E44">
        <f t="shared" si="1"/>
        <v>237.16000000000003</v>
      </c>
      <c r="F44">
        <f t="shared" si="1"/>
        <v>6.9696000000000008E-2</v>
      </c>
    </row>
    <row r="45" spans="1:6" x14ac:dyDescent="0.25">
      <c r="A45" s="10">
        <v>4.3E-3</v>
      </c>
      <c r="B45" s="10">
        <v>15.4</v>
      </c>
      <c r="C45" s="10">
        <v>-0.26400000000000001</v>
      </c>
      <c r="D45">
        <f t="shared" si="0"/>
        <v>4.0655999999999999</v>
      </c>
      <c r="E45">
        <f t="shared" si="1"/>
        <v>237.16000000000003</v>
      </c>
      <c r="F45">
        <f t="shared" si="1"/>
        <v>6.9696000000000008E-2</v>
      </c>
    </row>
    <row r="46" spans="1:6" x14ac:dyDescent="0.25">
      <c r="A46" s="10">
        <v>4.4000000000000003E-3</v>
      </c>
      <c r="B46" s="10">
        <v>15.4</v>
      </c>
      <c r="C46" s="10">
        <v>-0.26400000000000001</v>
      </c>
      <c r="D46">
        <f t="shared" si="0"/>
        <v>4.0655999999999999</v>
      </c>
      <c r="E46">
        <f t="shared" si="1"/>
        <v>237.16000000000003</v>
      </c>
      <c r="F46">
        <f t="shared" si="1"/>
        <v>6.9696000000000008E-2</v>
      </c>
    </row>
    <row r="47" spans="1:6" x14ac:dyDescent="0.25">
      <c r="A47" s="10">
        <v>4.4999999999999997E-3</v>
      </c>
      <c r="B47" s="10">
        <v>15.6</v>
      </c>
      <c r="C47" s="10">
        <v>-0.28000000000000003</v>
      </c>
      <c r="D47">
        <f t="shared" si="0"/>
        <v>4.3680000000000003</v>
      </c>
      <c r="E47">
        <f t="shared" si="1"/>
        <v>243.35999999999999</v>
      </c>
      <c r="F47">
        <f t="shared" si="1"/>
        <v>7.8400000000000011E-2</v>
      </c>
    </row>
    <row r="48" spans="1:6" x14ac:dyDescent="0.25">
      <c r="A48" s="10">
        <v>4.5999999999999999E-3</v>
      </c>
      <c r="B48" s="10">
        <v>15.4</v>
      </c>
      <c r="C48" s="10">
        <v>-0.27200000000000002</v>
      </c>
      <c r="D48">
        <f t="shared" si="0"/>
        <v>4.1888000000000005</v>
      </c>
      <c r="E48">
        <f t="shared" si="1"/>
        <v>237.16000000000003</v>
      </c>
      <c r="F48">
        <f t="shared" si="1"/>
        <v>7.3984000000000008E-2</v>
      </c>
    </row>
    <row r="49" spans="1:6" x14ac:dyDescent="0.25">
      <c r="A49" s="10">
        <v>4.7000000000000002E-3</v>
      </c>
      <c r="B49" s="10">
        <v>15.6</v>
      </c>
      <c r="C49" s="10">
        <v>-0.28799999999999998</v>
      </c>
      <c r="D49">
        <f t="shared" si="0"/>
        <v>4.4927999999999999</v>
      </c>
      <c r="E49">
        <f t="shared" si="1"/>
        <v>243.35999999999999</v>
      </c>
      <c r="F49">
        <f t="shared" si="1"/>
        <v>8.294399999999999E-2</v>
      </c>
    </row>
    <row r="50" spans="1:6" x14ac:dyDescent="0.25">
      <c r="A50" s="10">
        <v>4.7999999999999996E-3</v>
      </c>
      <c r="B50" s="10">
        <v>15.4</v>
      </c>
      <c r="C50" s="10">
        <v>-0.28000000000000003</v>
      </c>
      <c r="D50">
        <f t="shared" si="0"/>
        <v>4.3120000000000003</v>
      </c>
      <c r="E50">
        <f t="shared" si="1"/>
        <v>237.16000000000003</v>
      </c>
      <c r="F50">
        <f t="shared" si="1"/>
        <v>7.8400000000000011E-2</v>
      </c>
    </row>
    <row r="51" spans="1:6" x14ac:dyDescent="0.25">
      <c r="A51" s="10">
        <v>4.8999999999999998E-3</v>
      </c>
      <c r="B51" s="10">
        <v>15.4</v>
      </c>
      <c r="C51" s="10">
        <v>-0.29599999999999999</v>
      </c>
      <c r="D51">
        <f t="shared" si="0"/>
        <v>4.5583999999999998</v>
      </c>
      <c r="E51">
        <f t="shared" si="1"/>
        <v>237.16000000000003</v>
      </c>
      <c r="F51">
        <f t="shared" si="1"/>
        <v>8.7615999999999986E-2</v>
      </c>
    </row>
    <row r="52" spans="1:6" x14ac:dyDescent="0.25">
      <c r="A52" s="10">
        <v>5.0000000000000001E-3</v>
      </c>
      <c r="B52" s="10">
        <v>15.4</v>
      </c>
      <c r="C52" s="10">
        <v>-0.29599999999999999</v>
      </c>
      <c r="D52">
        <f t="shared" si="0"/>
        <v>4.5583999999999998</v>
      </c>
      <c r="E52">
        <f t="shared" si="1"/>
        <v>237.16000000000003</v>
      </c>
      <c r="F52">
        <f t="shared" si="1"/>
        <v>8.7615999999999986E-2</v>
      </c>
    </row>
    <row r="53" spans="1:6" x14ac:dyDescent="0.25">
      <c r="A53" s="10">
        <v>5.1000000000000004E-3</v>
      </c>
      <c r="B53" s="10">
        <v>15.2</v>
      </c>
      <c r="C53" s="10">
        <v>-0.312</v>
      </c>
      <c r="D53">
        <f t="shared" si="0"/>
        <v>4.7423999999999999</v>
      </c>
      <c r="E53">
        <f t="shared" si="1"/>
        <v>231.04</v>
      </c>
      <c r="F53">
        <f t="shared" si="1"/>
        <v>9.7344E-2</v>
      </c>
    </row>
    <row r="54" spans="1:6" x14ac:dyDescent="0.25">
      <c r="A54" s="10">
        <v>5.1999999999999998E-3</v>
      </c>
      <c r="B54" s="10">
        <v>15.2</v>
      </c>
      <c r="C54" s="10">
        <v>-0.30399999999999999</v>
      </c>
      <c r="D54">
        <f t="shared" si="0"/>
        <v>4.6208</v>
      </c>
      <c r="E54">
        <f t="shared" si="1"/>
        <v>231.04</v>
      </c>
      <c r="F54">
        <f t="shared" si="1"/>
        <v>9.2415999999999998E-2</v>
      </c>
    </row>
    <row r="55" spans="1:6" x14ac:dyDescent="0.25">
      <c r="A55" s="10">
        <v>5.3E-3</v>
      </c>
      <c r="B55" s="10">
        <v>15</v>
      </c>
      <c r="C55" s="10">
        <v>-0.32</v>
      </c>
      <c r="D55">
        <f t="shared" si="0"/>
        <v>4.8</v>
      </c>
      <c r="E55">
        <f t="shared" si="1"/>
        <v>225</v>
      </c>
      <c r="F55">
        <f t="shared" si="1"/>
        <v>0.1024</v>
      </c>
    </row>
    <row r="56" spans="1:6" x14ac:dyDescent="0.25">
      <c r="A56" s="10">
        <v>5.4000000000000003E-3</v>
      </c>
      <c r="B56" s="10">
        <v>14.8</v>
      </c>
      <c r="C56" s="10">
        <v>-0.32</v>
      </c>
      <c r="D56">
        <f t="shared" si="0"/>
        <v>4.7360000000000007</v>
      </c>
      <c r="E56">
        <f t="shared" si="1"/>
        <v>219.04000000000002</v>
      </c>
      <c r="F56">
        <f t="shared" si="1"/>
        <v>0.1024</v>
      </c>
    </row>
    <row r="57" spans="1:6" x14ac:dyDescent="0.25">
      <c r="A57" s="10">
        <v>5.4999999999999997E-3</v>
      </c>
      <c r="B57" s="10">
        <v>14.4</v>
      </c>
      <c r="C57" s="10">
        <v>-0.32800000000000001</v>
      </c>
      <c r="D57">
        <f t="shared" si="0"/>
        <v>4.7232000000000003</v>
      </c>
      <c r="E57">
        <f t="shared" si="1"/>
        <v>207.36</v>
      </c>
      <c r="F57">
        <f t="shared" si="1"/>
        <v>0.10758400000000001</v>
      </c>
    </row>
    <row r="58" spans="1:6" x14ac:dyDescent="0.25">
      <c r="A58" s="10">
        <v>5.5999999999999999E-3</v>
      </c>
      <c r="B58" s="10">
        <v>14.2</v>
      </c>
      <c r="C58" s="10">
        <v>-0.32800000000000001</v>
      </c>
      <c r="D58">
        <f t="shared" si="0"/>
        <v>4.6576000000000004</v>
      </c>
      <c r="E58">
        <f t="shared" si="1"/>
        <v>201.64</v>
      </c>
      <c r="F58">
        <f t="shared" si="1"/>
        <v>0.10758400000000001</v>
      </c>
    </row>
    <row r="59" spans="1:6" x14ac:dyDescent="0.25">
      <c r="A59" s="10">
        <v>5.7000000000000002E-3</v>
      </c>
      <c r="B59" s="10">
        <v>13.8</v>
      </c>
      <c r="C59" s="10">
        <v>-0.35199999999999998</v>
      </c>
      <c r="D59">
        <f t="shared" si="0"/>
        <v>4.8575999999999997</v>
      </c>
      <c r="E59">
        <f t="shared" si="1"/>
        <v>190.44000000000003</v>
      </c>
      <c r="F59">
        <f t="shared" si="1"/>
        <v>0.12390399999999999</v>
      </c>
    </row>
    <row r="60" spans="1:6" x14ac:dyDescent="0.25">
      <c r="A60" s="10">
        <v>5.7999999999999996E-3</v>
      </c>
      <c r="B60" s="10">
        <v>13.8</v>
      </c>
      <c r="C60" s="10">
        <v>-0.34399999999999997</v>
      </c>
      <c r="D60">
        <f t="shared" si="0"/>
        <v>4.7471999999999994</v>
      </c>
      <c r="E60">
        <f t="shared" si="1"/>
        <v>190.44000000000003</v>
      </c>
      <c r="F60">
        <f t="shared" si="1"/>
        <v>0.11833599999999998</v>
      </c>
    </row>
    <row r="61" spans="1:6" x14ac:dyDescent="0.25">
      <c r="A61" s="10">
        <v>5.8999999999999999E-3</v>
      </c>
      <c r="B61" s="10">
        <v>13.4</v>
      </c>
      <c r="C61" s="10">
        <v>-0.36</v>
      </c>
      <c r="D61">
        <f t="shared" si="0"/>
        <v>4.8239999999999998</v>
      </c>
      <c r="E61">
        <f t="shared" si="1"/>
        <v>179.56</v>
      </c>
      <c r="F61">
        <f t="shared" si="1"/>
        <v>0.12959999999999999</v>
      </c>
    </row>
    <row r="62" spans="1:6" x14ac:dyDescent="0.25">
      <c r="A62" s="10">
        <v>6.0000000000000001E-3</v>
      </c>
      <c r="B62" s="10">
        <v>13.2</v>
      </c>
      <c r="C62" s="10">
        <v>-0.36</v>
      </c>
      <c r="D62">
        <f t="shared" si="0"/>
        <v>4.7519999999999998</v>
      </c>
      <c r="E62">
        <f t="shared" si="1"/>
        <v>174.23999999999998</v>
      </c>
      <c r="F62">
        <f t="shared" si="1"/>
        <v>0.12959999999999999</v>
      </c>
    </row>
    <row r="63" spans="1:6" x14ac:dyDescent="0.25">
      <c r="A63" s="10">
        <v>6.1000000000000004E-3</v>
      </c>
      <c r="B63" s="10">
        <v>12.6</v>
      </c>
      <c r="C63" s="10">
        <v>-0.376</v>
      </c>
      <c r="D63">
        <f t="shared" si="0"/>
        <v>4.7375999999999996</v>
      </c>
      <c r="E63">
        <f t="shared" si="1"/>
        <v>158.76</v>
      </c>
      <c r="F63">
        <f t="shared" si="1"/>
        <v>0.141376</v>
      </c>
    </row>
    <row r="64" spans="1:6" x14ac:dyDescent="0.25">
      <c r="A64" s="10">
        <v>6.1999999999999998E-3</v>
      </c>
      <c r="B64" s="10">
        <v>12.4</v>
      </c>
      <c r="C64" s="10">
        <v>-0.376</v>
      </c>
      <c r="D64">
        <f t="shared" si="0"/>
        <v>4.6623999999999999</v>
      </c>
      <c r="E64">
        <f t="shared" si="1"/>
        <v>153.76000000000002</v>
      </c>
      <c r="F64">
        <f t="shared" si="1"/>
        <v>0.141376</v>
      </c>
    </row>
    <row r="65" spans="1:6" x14ac:dyDescent="0.25">
      <c r="A65" s="10">
        <v>6.3E-3</v>
      </c>
      <c r="B65" s="10">
        <v>11.8</v>
      </c>
      <c r="C65" s="10">
        <v>-0.4</v>
      </c>
      <c r="D65">
        <f t="shared" si="0"/>
        <v>4.7200000000000006</v>
      </c>
      <c r="E65">
        <f t="shared" si="1"/>
        <v>139.24</v>
      </c>
      <c r="F65">
        <f t="shared" si="1"/>
        <v>0.16000000000000003</v>
      </c>
    </row>
    <row r="66" spans="1:6" x14ac:dyDescent="0.25">
      <c r="A66" s="10">
        <v>6.4000000000000003E-3</v>
      </c>
      <c r="B66" s="10">
        <v>11.6</v>
      </c>
      <c r="C66" s="10">
        <v>-0.4</v>
      </c>
      <c r="D66">
        <f t="shared" si="0"/>
        <v>4.6399999999999997</v>
      </c>
      <c r="E66">
        <f t="shared" si="1"/>
        <v>134.56</v>
      </c>
      <c r="F66">
        <f t="shared" si="1"/>
        <v>0.16000000000000003</v>
      </c>
    </row>
    <row r="67" spans="1:6" x14ac:dyDescent="0.25">
      <c r="A67" s="10">
        <v>6.4999999999999997E-3</v>
      </c>
      <c r="B67" s="10">
        <v>10.8</v>
      </c>
      <c r="C67" s="10">
        <v>-0.41599999999999998</v>
      </c>
      <c r="D67">
        <f t="shared" ref="D67:D130" si="2">ABS(B67*C67)</f>
        <v>4.4927999999999999</v>
      </c>
      <c r="E67">
        <f t="shared" ref="E67:F130" si="3">B67*B67</f>
        <v>116.64000000000001</v>
      </c>
      <c r="F67">
        <f t="shared" si="3"/>
        <v>0.17305599999999999</v>
      </c>
    </row>
    <row r="68" spans="1:6" x14ac:dyDescent="0.25">
      <c r="A68" s="10">
        <v>6.6E-3</v>
      </c>
      <c r="B68" s="10">
        <v>10.8</v>
      </c>
      <c r="C68" s="10">
        <v>-0.42399999999999999</v>
      </c>
      <c r="D68">
        <f t="shared" si="2"/>
        <v>4.5792000000000002</v>
      </c>
      <c r="E68">
        <f t="shared" si="3"/>
        <v>116.64000000000001</v>
      </c>
      <c r="F68">
        <f t="shared" si="3"/>
        <v>0.17977599999999999</v>
      </c>
    </row>
    <row r="69" spans="1:6" x14ac:dyDescent="0.25">
      <c r="A69" s="10">
        <v>6.7000000000000002E-3</v>
      </c>
      <c r="B69" s="10">
        <v>9.6</v>
      </c>
      <c r="C69" s="10">
        <v>-0.44800000000000001</v>
      </c>
      <c r="D69">
        <f t="shared" si="2"/>
        <v>4.3007999999999997</v>
      </c>
      <c r="E69">
        <f t="shared" si="3"/>
        <v>92.16</v>
      </c>
      <c r="F69">
        <f t="shared" si="3"/>
        <v>0.20070400000000002</v>
      </c>
    </row>
    <row r="70" spans="1:6" x14ac:dyDescent="0.25">
      <c r="A70" s="10">
        <v>6.7999999999999996E-3</v>
      </c>
      <c r="B70" s="10">
        <v>9.4</v>
      </c>
      <c r="C70" s="10">
        <v>-0.44800000000000001</v>
      </c>
      <c r="D70">
        <f t="shared" si="2"/>
        <v>4.2111999999999998</v>
      </c>
      <c r="E70">
        <f t="shared" si="3"/>
        <v>88.360000000000014</v>
      </c>
      <c r="F70">
        <f t="shared" si="3"/>
        <v>0.20070400000000002</v>
      </c>
    </row>
    <row r="71" spans="1:6" x14ac:dyDescent="0.25">
      <c r="A71" s="10">
        <v>6.8999999999999999E-3</v>
      </c>
      <c r="B71" s="10">
        <v>8.6</v>
      </c>
      <c r="C71" s="10">
        <v>-0.48</v>
      </c>
      <c r="D71">
        <f t="shared" si="2"/>
        <v>4.1280000000000001</v>
      </c>
      <c r="E71">
        <f t="shared" si="3"/>
        <v>73.959999999999994</v>
      </c>
      <c r="F71">
        <f t="shared" si="3"/>
        <v>0.23039999999999999</v>
      </c>
    </row>
    <row r="72" spans="1:6" x14ac:dyDescent="0.25">
      <c r="A72" s="10">
        <v>7.0000000000000001E-3</v>
      </c>
      <c r="B72" s="10">
        <v>8.4</v>
      </c>
      <c r="C72" s="10">
        <v>-0.48</v>
      </c>
      <c r="D72">
        <f t="shared" si="2"/>
        <v>4.032</v>
      </c>
      <c r="E72">
        <f t="shared" si="3"/>
        <v>70.56</v>
      </c>
      <c r="F72">
        <f t="shared" si="3"/>
        <v>0.23039999999999999</v>
      </c>
    </row>
    <row r="73" spans="1:6" x14ac:dyDescent="0.25">
      <c r="A73" s="10">
        <v>7.1000000000000004E-3</v>
      </c>
      <c r="B73" s="10">
        <v>7.4</v>
      </c>
      <c r="C73" s="10">
        <v>-0.52800000000000002</v>
      </c>
      <c r="D73">
        <f t="shared" si="2"/>
        <v>3.9072000000000005</v>
      </c>
      <c r="E73">
        <f t="shared" si="3"/>
        <v>54.760000000000005</v>
      </c>
      <c r="F73">
        <f t="shared" si="3"/>
        <v>0.27878400000000003</v>
      </c>
    </row>
    <row r="74" spans="1:6" x14ac:dyDescent="0.25">
      <c r="A74" s="10">
        <v>7.1999999999999998E-3</v>
      </c>
      <c r="B74" s="10">
        <v>7</v>
      </c>
      <c r="C74" s="10">
        <v>-0.52800000000000002</v>
      </c>
      <c r="D74">
        <f t="shared" si="2"/>
        <v>3.6960000000000002</v>
      </c>
      <c r="E74">
        <f t="shared" si="3"/>
        <v>49</v>
      </c>
      <c r="F74">
        <f t="shared" si="3"/>
        <v>0.27878400000000003</v>
      </c>
    </row>
    <row r="75" spans="1:6" x14ac:dyDescent="0.25">
      <c r="A75" s="10">
        <v>7.3000000000000001E-3</v>
      </c>
      <c r="B75" s="10">
        <v>6.2</v>
      </c>
      <c r="C75" s="10">
        <v>-0.56799999999999995</v>
      </c>
      <c r="D75">
        <f t="shared" si="2"/>
        <v>3.5215999999999998</v>
      </c>
      <c r="E75">
        <f t="shared" si="3"/>
        <v>38.440000000000005</v>
      </c>
      <c r="F75">
        <f t="shared" si="3"/>
        <v>0.32262399999999997</v>
      </c>
    </row>
    <row r="76" spans="1:6" x14ac:dyDescent="0.25">
      <c r="A76" s="10">
        <v>7.4000000000000003E-3</v>
      </c>
      <c r="B76" s="10">
        <v>6</v>
      </c>
      <c r="C76" s="10">
        <v>-0.56799999999999995</v>
      </c>
      <c r="D76">
        <f t="shared" si="2"/>
        <v>3.4079999999999995</v>
      </c>
      <c r="E76">
        <f t="shared" si="3"/>
        <v>36</v>
      </c>
      <c r="F76">
        <f t="shared" si="3"/>
        <v>0.32262399999999997</v>
      </c>
    </row>
    <row r="77" spans="1:6" x14ac:dyDescent="0.25">
      <c r="A77" s="10">
        <v>7.4999999999999997E-3</v>
      </c>
      <c r="B77" s="10">
        <v>5.2</v>
      </c>
      <c r="C77" s="10">
        <v>-0.61599999999999999</v>
      </c>
      <c r="D77">
        <f t="shared" si="2"/>
        <v>3.2032000000000003</v>
      </c>
      <c r="E77">
        <f t="shared" si="3"/>
        <v>27.040000000000003</v>
      </c>
      <c r="F77">
        <f t="shared" si="3"/>
        <v>0.37945600000000002</v>
      </c>
    </row>
    <row r="78" spans="1:6" x14ac:dyDescent="0.25">
      <c r="A78" s="10">
        <v>7.6E-3</v>
      </c>
      <c r="B78" s="10">
        <v>5</v>
      </c>
      <c r="C78" s="10">
        <v>-0.61599999999999999</v>
      </c>
      <c r="D78">
        <f t="shared" si="2"/>
        <v>3.08</v>
      </c>
      <c r="E78">
        <f t="shared" si="3"/>
        <v>25</v>
      </c>
      <c r="F78">
        <f t="shared" si="3"/>
        <v>0.37945600000000002</v>
      </c>
    </row>
    <row r="79" spans="1:6" x14ac:dyDescent="0.25">
      <c r="A79" s="10">
        <v>7.7000000000000002E-3</v>
      </c>
      <c r="B79" s="10">
        <v>3.8</v>
      </c>
      <c r="C79" s="10">
        <v>-0.64800000000000002</v>
      </c>
      <c r="D79">
        <f t="shared" si="2"/>
        <v>2.4624000000000001</v>
      </c>
      <c r="E79">
        <f t="shared" si="3"/>
        <v>14.44</v>
      </c>
      <c r="F79">
        <f t="shared" si="3"/>
        <v>0.419904</v>
      </c>
    </row>
    <row r="80" spans="1:6" x14ac:dyDescent="0.25">
      <c r="A80" s="10">
        <v>7.7999999999999996E-3</v>
      </c>
      <c r="B80" s="10">
        <v>3.8</v>
      </c>
      <c r="C80" s="10">
        <v>-0.64800000000000002</v>
      </c>
      <c r="D80">
        <f t="shared" si="2"/>
        <v>2.4624000000000001</v>
      </c>
      <c r="E80">
        <f t="shared" si="3"/>
        <v>14.44</v>
      </c>
      <c r="F80">
        <f t="shared" si="3"/>
        <v>0.419904</v>
      </c>
    </row>
    <row r="81" spans="1:6" x14ac:dyDescent="0.25">
      <c r="A81" s="10">
        <v>7.9000000000000008E-3</v>
      </c>
      <c r="B81" s="10">
        <v>2.6</v>
      </c>
      <c r="C81" s="10">
        <v>-0.67200000000000004</v>
      </c>
      <c r="D81">
        <f t="shared" si="2"/>
        <v>1.7472000000000001</v>
      </c>
      <c r="E81">
        <f t="shared" si="3"/>
        <v>6.7600000000000007</v>
      </c>
      <c r="F81">
        <f t="shared" si="3"/>
        <v>0.45158400000000004</v>
      </c>
    </row>
    <row r="82" spans="1:6" x14ac:dyDescent="0.25">
      <c r="A82" s="10">
        <v>8.0000000000000002E-3</v>
      </c>
      <c r="B82" s="10">
        <v>2.4</v>
      </c>
      <c r="C82" s="10">
        <v>-0.67200000000000004</v>
      </c>
      <c r="D82">
        <f t="shared" si="2"/>
        <v>1.6128</v>
      </c>
      <c r="E82">
        <f t="shared" si="3"/>
        <v>5.76</v>
      </c>
      <c r="F82">
        <f t="shared" si="3"/>
        <v>0.45158400000000004</v>
      </c>
    </row>
    <row r="83" spans="1:6" x14ac:dyDescent="0.25">
      <c r="A83" s="10">
        <v>8.0999999999999996E-3</v>
      </c>
      <c r="B83" s="10">
        <v>1</v>
      </c>
      <c r="C83" s="10">
        <v>-0.68</v>
      </c>
      <c r="D83">
        <f t="shared" si="2"/>
        <v>0.68</v>
      </c>
      <c r="E83">
        <f t="shared" si="3"/>
        <v>1</v>
      </c>
      <c r="F83">
        <f t="shared" si="3"/>
        <v>0.46240000000000009</v>
      </c>
    </row>
    <row r="84" spans="1:6" x14ac:dyDescent="0.25">
      <c r="A84" s="10">
        <v>8.2000000000000007E-3</v>
      </c>
      <c r="B84" s="10">
        <v>0.8</v>
      </c>
      <c r="C84" s="10">
        <v>-0.67200000000000004</v>
      </c>
      <c r="D84">
        <f t="shared" si="2"/>
        <v>0.53760000000000008</v>
      </c>
      <c r="E84">
        <f t="shared" si="3"/>
        <v>0.64000000000000012</v>
      </c>
      <c r="F84">
        <f t="shared" si="3"/>
        <v>0.45158400000000004</v>
      </c>
    </row>
    <row r="85" spans="1:6" x14ac:dyDescent="0.25">
      <c r="A85" s="10">
        <v>8.3000000000000001E-3</v>
      </c>
      <c r="B85" s="10">
        <v>0</v>
      </c>
      <c r="C85" s="10">
        <v>-0.66400000000000003</v>
      </c>
      <c r="D85">
        <f t="shared" si="2"/>
        <v>0</v>
      </c>
      <c r="E85">
        <f t="shared" si="3"/>
        <v>0</v>
      </c>
      <c r="F85">
        <f t="shared" si="3"/>
        <v>0.44089600000000007</v>
      </c>
    </row>
    <row r="86" spans="1:6" x14ac:dyDescent="0.25">
      <c r="A86" s="10">
        <v>8.3999999999999995E-3</v>
      </c>
      <c r="B86" s="10">
        <v>-0.2</v>
      </c>
      <c r="C86" s="10">
        <v>-0.65600000000000003</v>
      </c>
      <c r="D86">
        <f t="shared" si="2"/>
        <v>0.13120000000000001</v>
      </c>
      <c r="E86">
        <f t="shared" si="3"/>
        <v>4.0000000000000008E-2</v>
      </c>
      <c r="F86">
        <f t="shared" si="3"/>
        <v>0.43033600000000005</v>
      </c>
    </row>
    <row r="87" spans="1:6" x14ac:dyDescent="0.25">
      <c r="A87" s="10">
        <v>8.5000000000000006E-3</v>
      </c>
      <c r="B87" s="10">
        <v>-1</v>
      </c>
      <c r="C87" s="10">
        <v>-0.624</v>
      </c>
      <c r="D87">
        <f t="shared" si="2"/>
        <v>0.624</v>
      </c>
      <c r="E87">
        <f t="shared" si="3"/>
        <v>1</v>
      </c>
      <c r="F87">
        <f t="shared" si="3"/>
        <v>0.389376</v>
      </c>
    </row>
    <row r="88" spans="1:6" x14ac:dyDescent="0.25">
      <c r="A88" s="10">
        <v>8.6E-3</v>
      </c>
      <c r="B88" s="10">
        <v>-1.2</v>
      </c>
      <c r="C88" s="10">
        <v>-0.61599999999999999</v>
      </c>
      <c r="D88">
        <f t="shared" si="2"/>
        <v>0.73919999999999997</v>
      </c>
      <c r="E88">
        <f t="shared" si="3"/>
        <v>1.44</v>
      </c>
      <c r="F88">
        <f t="shared" si="3"/>
        <v>0.37945600000000002</v>
      </c>
    </row>
    <row r="89" spans="1:6" x14ac:dyDescent="0.25">
      <c r="A89" s="10">
        <v>8.6999999999999994E-3</v>
      </c>
      <c r="B89" s="10">
        <v>-2</v>
      </c>
      <c r="C89" s="10">
        <v>-0.56000000000000005</v>
      </c>
      <c r="D89">
        <f t="shared" si="2"/>
        <v>1.1200000000000001</v>
      </c>
      <c r="E89">
        <f t="shared" si="3"/>
        <v>4</v>
      </c>
      <c r="F89">
        <f t="shared" si="3"/>
        <v>0.31360000000000005</v>
      </c>
    </row>
    <row r="90" spans="1:6" x14ac:dyDescent="0.25">
      <c r="A90" s="10">
        <v>8.8000000000000005E-3</v>
      </c>
      <c r="B90" s="10">
        <v>-2.2000000000000002</v>
      </c>
      <c r="C90" s="10">
        <v>-0.55200000000000005</v>
      </c>
      <c r="D90">
        <f t="shared" si="2"/>
        <v>1.2144000000000001</v>
      </c>
      <c r="E90">
        <f t="shared" si="3"/>
        <v>4.8400000000000007</v>
      </c>
      <c r="F90">
        <f t="shared" si="3"/>
        <v>0.30470400000000003</v>
      </c>
    </row>
    <row r="91" spans="1:6" x14ac:dyDescent="0.25">
      <c r="A91" s="10">
        <v>8.8999999999999999E-3</v>
      </c>
      <c r="B91" s="10">
        <v>-3</v>
      </c>
      <c r="C91" s="10">
        <v>-0.47199999999999998</v>
      </c>
      <c r="D91">
        <f t="shared" si="2"/>
        <v>1.4159999999999999</v>
      </c>
      <c r="E91">
        <f t="shared" si="3"/>
        <v>9</v>
      </c>
      <c r="F91">
        <f t="shared" si="3"/>
        <v>0.22278399999999998</v>
      </c>
    </row>
    <row r="92" spans="1:6" x14ac:dyDescent="0.25">
      <c r="A92" s="10">
        <v>8.9999999999999993E-3</v>
      </c>
      <c r="B92" s="10">
        <v>-3.2</v>
      </c>
      <c r="C92" s="10">
        <v>-0.47199999999999998</v>
      </c>
      <c r="D92">
        <f t="shared" si="2"/>
        <v>1.5104</v>
      </c>
      <c r="E92">
        <f t="shared" si="3"/>
        <v>10.240000000000002</v>
      </c>
      <c r="F92">
        <f t="shared" si="3"/>
        <v>0.22278399999999998</v>
      </c>
    </row>
    <row r="93" spans="1:6" x14ac:dyDescent="0.25">
      <c r="A93" s="10">
        <v>9.1000000000000004E-3</v>
      </c>
      <c r="B93" s="10">
        <v>-4</v>
      </c>
      <c r="C93" s="10">
        <v>-0.39200000000000002</v>
      </c>
      <c r="D93">
        <f t="shared" si="2"/>
        <v>1.5680000000000001</v>
      </c>
      <c r="E93">
        <f t="shared" si="3"/>
        <v>16</v>
      </c>
      <c r="F93">
        <f t="shared" si="3"/>
        <v>0.15366400000000002</v>
      </c>
    </row>
    <row r="94" spans="1:6" x14ac:dyDescent="0.25">
      <c r="A94" s="10">
        <v>9.1999999999999998E-3</v>
      </c>
      <c r="B94" s="10">
        <v>-4</v>
      </c>
      <c r="C94" s="10">
        <v>-0.376</v>
      </c>
      <c r="D94">
        <f t="shared" si="2"/>
        <v>1.504</v>
      </c>
      <c r="E94">
        <f t="shared" si="3"/>
        <v>16</v>
      </c>
      <c r="F94">
        <f t="shared" si="3"/>
        <v>0.141376</v>
      </c>
    </row>
    <row r="95" spans="1:6" x14ac:dyDescent="0.25">
      <c r="A95" s="10">
        <v>9.2999999999999992E-3</v>
      </c>
      <c r="B95" s="10">
        <v>-4.8</v>
      </c>
      <c r="C95" s="10">
        <v>-0.30399999999999999</v>
      </c>
      <c r="D95">
        <f t="shared" si="2"/>
        <v>1.4591999999999998</v>
      </c>
      <c r="E95">
        <f t="shared" si="3"/>
        <v>23.04</v>
      </c>
      <c r="F95">
        <f t="shared" si="3"/>
        <v>9.2415999999999998E-2</v>
      </c>
    </row>
    <row r="96" spans="1:6" x14ac:dyDescent="0.25">
      <c r="A96" s="10">
        <v>9.4000000000000004E-3</v>
      </c>
      <c r="B96" s="10">
        <v>-5</v>
      </c>
      <c r="C96" s="10">
        <v>-0.29599999999999999</v>
      </c>
      <c r="D96">
        <f t="shared" si="2"/>
        <v>1.48</v>
      </c>
      <c r="E96">
        <f t="shared" si="3"/>
        <v>25</v>
      </c>
      <c r="F96">
        <f t="shared" si="3"/>
        <v>8.7615999999999986E-2</v>
      </c>
    </row>
    <row r="97" spans="1:6" x14ac:dyDescent="0.25">
      <c r="A97" s="10">
        <v>9.4999999999999998E-3</v>
      </c>
      <c r="B97" s="10">
        <v>-5.8</v>
      </c>
      <c r="C97" s="10">
        <v>-0.20799999999999999</v>
      </c>
      <c r="D97">
        <f t="shared" si="2"/>
        <v>1.2063999999999999</v>
      </c>
      <c r="E97">
        <f t="shared" si="3"/>
        <v>33.64</v>
      </c>
      <c r="F97">
        <f t="shared" si="3"/>
        <v>4.3263999999999997E-2</v>
      </c>
    </row>
    <row r="98" spans="1:6" x14ac:dyDescent="0.25">
      <c r="A98" s="10">
        <v>9.5999999999999992E-3</v>
      </c>
      <c r="B98" s="10">
        <v>-5.8</v>
      </c>
      <c r="C98" s="10">
        <v>-0.2</v>
      </c>
      <c r="D98">
        <f t="shared" si="2"/>
        <v>1.1599999999999999</v>
      </c>
      <c r="E98">
        <f t="shared" si="3"/>
        <v>33.64</v>
      </c>
      <c r="F98">
        <f t="shared" si="3"/>
        <v>4.0000000000000008E-2</v>
      </c>
    </row>
    <row r="99" spans="1:6" x14ac:dyDescent="0.25">
      <c r="A99" s="10">
        <v>9.7000000000000003E-3</v>
      </c>
      <c r="B99" s="10">
        <v>-6.6</v>
      </c>
      <c r="C99" s="10">
        <v>-0.128</v>
      </c>
      <c r="D99">
        <f t="shared" si="2"/>
        <v>0.8448</v>
      </c>
      <c r="E99">
        <f t="shared" si="3"/>
        <v>43.559999999999995</v>
      </c>
      <c r="F99">
        <f t="shared" si="3"/>
        <v>1.6383999999999999E-2</v>
      </c>
    </row>
    <row r="100" spans="1:6" x14ac:dyDescent="0.25">
      <c r="A100" s="10">
        <v>9.7999999999999997E-3</v>
      </c>
      <c r="B100" s="10">
        <v>-6.6</v>
      </c>
      <c r="C100" s="10">
        <v>-0.112</v>
      </c>
      <c r="D100">
        <f t="shared" si="2"/>
        <v>0.73919999999999997</v>
      </c>
      <c r="E100">
        <f t="shared" si="3"/>
        <v>43.559999999999995</v>
      </c>
      <c r="F100">
        <f t="shared" si="3"/>
        <v>1.2544000000000001E-2</v>
      </c>
    </row>
    <row r="101" spans="1:6" x14ac:dyDescent="0.25">
      <c r="A101" s="10">
        <v>9.9000000000000008E-3</v>
      </c>
      <c r="B101" s="10">
        <v>-7.4</v>
      </c>
      <c r="C101" s="10">
        <v>-4.8000000000000001E-2</v>
      </c>
      <c r="D101">
        <f t="shared" si="2"/>
        <v>0.35520000000000002</v>
      </c>
      <c r="E101">
        <f t="shared" si="3"/>
        <v>54.760000000000005</v>
      </c>
      <c r="F101">
        <f t="shared" si="3"/>
        <v>2.3040000000000001E-3</v>
      </c>
    </row>
    <row r="102" spans="1:6" x14ac:dyDescent="0.25">
      <c r="A102" s="10">
        <v>0.01</v>
      </c>
      <c r="B102" s="10">
        <v>-7.6</v>
      </c>
      <c r="C102" s="10">
        <v>-4.8000000000000001E-2</v>
      </c>
      <c r="D102">
        <f t="shared" si="2"/>
        <v>0.36480000000000001</v>
      </c>
      <c r="E102">
        <f t="shared" si="3"/>
        <v>57.76</v>
      </c>
      <c r="F102">
        <f t="shared" si="3"/>
        <v>2.3040000000000001E-3</v>
      </c>
    </row>
    <row r="103" spans="1:6" x14ac:dyDescent="0.25">
      <c r="A103" s="10">
        <v>1.01E-2</v>
      </c>
      <c r="B103" s="10">
        <v>-8.4</v>
      </c>
      <c r="C103" s="10">
        <v>1.6E-2</v>
      </c>
      <c r="D103">
        <f t="shared" si="2"/>
        <v>0.13440000000000002</v>
      </c>
      <c r="E103">
        <f t="shared" si="3"/>
        <v>70.56</v>
      </c>
      <c r="F103">
        <f t="shared" si="3"/>
        <v>2.5599999999999999E-4</v>
      </c>
    </row>
    <row r="104" spans="1:6" x14ac:dyDescent="0.25">
      <c r="A104" s="10">
        <v>1.0200000000000001E-2</v>
      </c>
      <c r="B104" s="10">
        <v>-8.4</v>
      </c>
      <c r="C104" s="10">
        <v>2.4E-2</v>
      </c>
      <c r="D104">
        <f t="shared" si="2"/>
        <v>0.2016</v>
      </c>
      <c r="E104">
        <f t="shared" si="3"/>
        <v>70.56</v>
      </c>
      <c r="F104">
        <f t="shared" si="3"/>
        <v>5.7600000000000001E-4</v>
      </c>
    </row>
    <row r="105" spans="1:6" x14ac:dyDescent="0.25">
      <c r="A105" s="10">
        <v>1.03E-2</v>
      </c>
      <c r="B105" s="10">
        <v>-8.8000000000000007</v>
      </c>
      <c r="C105" s="10">
        <v>5.6000000000000001E-2</v>
      </c>
      <c r="D105">
        <f t="shared" si="2"/>
        <v>0.49280000000000007</v>
      </c>
      <c r="E105">
        <f t="shared" si="3"/>
        <v>77.440000000000012</v>
      </c>
      <c r="F105">
        <f t="shared" si="3"/>
        <v>3.1360000000000003E-3</v>
      </c>
    </row>
    <row r="106" spans="1:6" x14ac:dyDescent="0.25">
      <c r="A106" s="10">
        <v>1.04E-2</v>
      </c>
      <c r="B106" s="10">
        <v>-9</v>
      </c>
      <c r="C106" s="10">
        <v>5.6000000000000001E-2</v>
      </c>
      <c r="D106">
        <f t="shared" si="2"/>
        <v>0.504</v>
      </c>
      <c r="E106">
        <f t="shared" si="3"/>
        <v>81</v>
      </c>
      <c r="F106">
        <f t="shared" si="3"/>
        <v>3.1360000000000003E-3</v>
      </c>
    </row>
    <row r="107" spans="1:6" x14ac:dyDescent="0.25">
      <c r="A107" s="10">
        <v>1.0500000000000001E-2</v>
      </c>
      <c r="B107" s="10">
        <v>-10</v>
      </c>
      <c r="C107" s="10">
        <v>9.6000000000000002E-2</v>
      </c>
      <c r="D107">
        <f t="shared" si="2"/>
        <v>0.96</v>
      </c>
      <c r="E107">
        <f t="shared" si="3"/>
        <v>100</v>
      </c>
      <c r="F107">
        <f t="shared" si="3"/>
        <v>9.2160000000000002E-3</v>
      </c>
    </row>
    <row r="108" spans="1:6" x14ac:dyDescent="0.25">
      <c r="A108" s="10">
        <v>1.06E-2</v>
      </c>
      <c r="B108" s="10">
        <v>-10.199999999999999</v>
      </c>
      <c r="C108" s="10">
        <v>0.104</v>
      </c>
      <c r="D108">
        <f t="shared" si="2"/>
        <v>1.0608</v>
      </c>
      <c r="E108">
        <f t="shared" si="3"/>
        <v>104.03999999999999</v>
      </c>
      <c r="F108">
        <f t="shared" si="3"/>
        <v>1.0815999999999999E-2</v>
      </c>
    </row>
    <row r="109" spans="1:6" x14ac:dyDescent="0.25">
      <c r="A109" s="10">
        <v>1.0699999999999999E-2</v>
      </c>
      <c r="B109" s="10">
        <v>-10.8</v>
      </c>
      <c r="C109" s="10">
        <v>0.128</v>
      </c>
      <c r="D109">
        <f t="shared" si="2"/>
        <v>1.3824000000000001</v>
      </c>
      <c r="E109">
        <f t="shared" si="3"/>
        <v>116.64000000000001</v>
      </c>
      <c r="F109">
        <f t="shared" si="3"/>
        <v>1.6383999999999999E-2</v>
      </c>
    </row>
    <row r="110" spans="1:6" x14ac:dyDescent="0.25">
      <c r="A110" s="10">
        <v>1.0800000000000001E-2</v>
      </c>
      <c r="B110" s="10">
        <v>-11</v>
      </c>
      <c r="C110" s="10">
        <v>0.128</v>
      </c>
      <c r="D110">
        <f t="shared" si="2"/>
        <v>1.4079999999999999</v>
      </c>
      <c r="E110">
        <f t="shared" si="3"/>
        <v>121</v>
      </c>
      <c r="F110">
        <f t="shared" si="3"/>
        <v>1.6383999999999999E-2</v>
      </c>
    </row>
    <row r="111" spans="1:6" x14ac:dyDescent="0.25">
      <c r="A111" s="10">
        <v>1.09E-2</v>
      </c>
      <c r="B111" s="10">
        <v>-12</v>
      </c>
      <c r="C111" s="10">
        <v>0.152</v>
      </c>
      <c r="D111">
        <f t="shared" si="2"/>
        <v>1.8239999999999998</v>
      </c>
      <c r="E111">
        <f t="shared" si="3"/>
        <v>144</v>
      </c>
      <c r="F111">
        <f t="shared" si="3"/>
        <v>2.3104E-2</v>
      </c>
    </row>
    <row r="112" spans="1:6" x14ac:dyDescent="0.25">
      <c r="A112" s="10">
        <v>1.0999999999999999E-2</v>
      </c>
      <c r="B112" s="10">
        <v>-12</v>
      </c>
      <c r="C112" s="10">
        <v>0.16</v>
      </c>
      <c r="D112">
        <f t="shared" si="2"/>
        <v>1.92</v>
      </c>
      <c r="E112">
        <f t="shared" si="3"/>
        <v>144</v>
      </c>
      <c r="F112">
        <f t="shared" si="3"/>
        <v>2.5600000000000001E-2</v>
      </c>
    </row>
    <row r="113" spans="1:6" x14ac:dyDescent="0.25">
      <c r="A113" s="10">
        <v>1.11E-2</v>
      </c>
      <c r="B113" s="10">
        <v>-12.8</v>
      </c>
      <c r="C113" s="10">
        <v>0.16800000000000001</v>
      </c>
      <c r="D113">
        <f t="shared" si="2"/>
        <v>2.1504000000000003</v>
      </c>
      <c r="E113">
        <f t="shared" si="3"/>
        <v>163.84000000000003</v>
      </c>
      <c r="F113">
        <f t="shared" si="3"/>
        <v>2.8224000000000003E-2</v>
      </c>
    </row>
    <row r="114" spans="1:6" x14ac:dyDescent="0.25">
      <c r="A114" s="10">
        <v>1.12E-2</v>
      </c>
      <c r="B114" s="10">
        <v>-12.8</v>
      </c>
      <c r="C114" s="10">
        <v>0.17599999999999999</v>
      </c>
      <c r="D114">
        <f t="shared" si="2"/>
        <v>2.2528000000000001</v>
      </c>
      <c r="E114">
        <f t="shared" si="3"/>
        <v>163.84000000000003</v>
      </c>
      <c r="F114">
        <f t="shared" si="3"/>
        <v>3.0975999999999997E-2</v>
      </c>
    </row>
    <row r="115" spans="1:6" x14ac:dyDescent="0.25">
      <c r="A115" s="10">
        <v>1.1299999999999999E-2</v>
      </c>
      <c r="B115" s="10">
        <v>-13.2</v>
      </c>
      <c r="C115" s="10">
        <v>0.184</v>
      </c>
      <c r="D115">
        <f t="shared" si="2"/>
        <v>2.4287999999999998</v>
      </c>
      <c r="E115">
        <f t="shared" si="3"/>
        <v>174.23999999999998</v>
      </c>
      <c r="F115">
        <f t="shared" si="3"/>
        <v>3.3855999999999997E-2</v>
      </c>
    </row>
    <row r="116" spans="1:6" x14ac:dyDescent="0.25">
      <c r="A116" s="10">
        <v>1.14E-2</v>
      </c>
      <c r="B116" s="10">
        <v>-13.4</v>
      </c>
      <c r="C116" s="10">
        <v>0.184</v>
      </c>
      <c r="D116">
        <f t="shared" si="2"/>
        <v>2.4656000000000002</v>
      </c>
      <c r="E116">
        <f t="shared" si="3"/>
        <v>179.56</v>
      </c>
      <c r="F116">
        <f t="shared" si="3"/>
        <v>3.3855999999999997E-2</v>
      </c>
    </row>
    <row r="117" spans="1:6" x14ac:dyDescent="0.25">
      <c r="A117" s="10">
        <v>1.15E-2</v>
      </c>
      <c r="B117" s="10">
        <v>-13.8</v>
      </c>
      <c r="C117" s="10">
        <v>0.2</v>
      </c>
      <c r="D117">
        <f t="shared" si="2"/>
        <v>2.7600000000000002</v>
      </c>
      <c r="E117">
        <f t="shared" si="3"/>
        <v>190.44000000000003</v>
      </c>
      <c r="F117">
        <f t="shared" si="3"/>
        <v>4.0000000000000008E-2</v>
      </c>
    </row>
    <row r="118" spans="1:6" x14ac:dyDescent="0.25">
      <c r="A118" s="10">
        <v>1.1599999999999999E-2</v>
      </c>
      <c r="B118" s="10">
        <v>-14</v>
      </c>
      <c r="C118" s="10">
        <v>0.2</v>
      </c>
      <c r="D118">
        <f t="shared" si="2"/>
        <v>2.8000000000000003</v>
      </c>
      <c r="E118">
        <f t="shared" si="3"/>
        <v>196</v>
      </c>
      <c r="F118">
        <f t="shared" si="3"/>
        <v>4.0000000000000008E-2</v>
      </c>
    </row>
    <row r="119" spans="1:6" x14ac:dyDescent="0.25">
      <c r="A119" s="10">
        <v>1.17E-2</v>
      </c>
      <c r="B119" s="10">
        <v>-14.4</v>
      </c>
      <c r="C119" s="10">
        <v>0.216</v>
      </c>
      <c r="D119">
        <f t="shared" si="2"/>
        <v>3.1103999999999998</v>
      </c>
      <c r="E119">
        <f t="shared" si="3"/>
        <v>207.36</v>
      </c>
      <c r="F119">
        <f t="shared" si="3"/>
        <v>4.6655999999999996E-2</v>
      </c>
    </row>
    <row r="120" spans="1:6" x14ac:dyDescent="0.25">
      <c r="A120" s="10">
        <v>1.18E-2</v>
      </c>
      <c r="B120" s="10">
        <v>-14.4</v>
      </c>
      <c r="C120" s="10">
        <v>0.216</v>
      </c>
      <c r="D120">
        <f t="shared" si="2"/>
        <v>3.1103999999999998</v>
      </c>
      <c r="E120">
        <f t="shared" si="3"/>
        <v>207.36</v>
      </c>
      <c r="F120">
        <f t="shared" si="3"/>
        <v>4.6655999999999996E-2</v>
      </c>
    </row>
    <row r="121" spans="1:6" x14ac:dyDescent="0.25">
      <c r="A121" s="10">
        <v>1.1900000000000001E-2</v>
      </c>
      <c r="B121" s="10">
        <v>-14.6</v>
      </c>
      <c r="C121" s="10">
        <v>0.224</v>
      </c>
      <c r="D121">
        <f t="shared" si="2"/>
        <v>3.2704</v>
      </c>
      <c r="E121">
        <f t="shared" si="3"/>
        <v>213.16</v>
      </c>
      <c r="F121">
        <f t="shared" si="3"/>
        <v>5.0176000000000005E-2</v>
      </c>
    </row>
    <row r="122" spans="1:6" x14ac:dyDescent="0.25">
      <c r="A122" s="10">
        <v>1.2E-2</v>
      </c>
      <c r="B122" s="10">
        <v>-14.8</v>
      </c>
      <c r="C122" s="10">
        <v>0.224</v>
      </c>
      <c r="D122">
        <f t="shared" si="2"/>
        <v>3.3152000000000004</v>
      </c>
      <c r="E122">
        <f t="shared" si="3"/>
        <v>219.04000000000002</v>
      </c>
      <c r="F122">
        <f t="shared" si="3"/>
        <v>5.0176000000000005E-2</v>
      </c>
    </row>
    <row r="123" spans="1:6" x14ac:dyDescent="0.25">
      <c r="A123" s="10">
        <v>1.21E-2</v>
      </c>
      <c r="B123" s="10">
        <v>-15</v>
      </c>
      <c r="C123" s="10">
        <v>0.24</v>
      </c>
      <c r="D123">
        <f t="shared" si="2"/>
        <v>3.5999999999999996</v>
      </c>
      <c r="E123">
        <f t="shared" si="3"/>
        <v>225</v>
      </c>
      <c r="F123">
        <f t="shared" si="3"/>
        <v>5.7599999999999998E-2</v>
      </c>
    </row>
    <row r="124" spans="1:6" x14ac:dyDescent="0.25">
      <c r="A124" s="10">
        <v>1.2200000000000001E-2</v>
      </c>
      <c r="B124" s="10">
        <v>-14.8</v>
      </c>
      <c r="C124" s="10">
        <v>0.24</v>
      </c>
      <c r="D124">
        <f t="shared" si="2"/>
        <v>3.552</v>
      </c>
      <c r="E124">
        <f t="shared" si="3"/>
        <v>219.04000000000002</v>
      </c>
      <c r="F124">
        <f t="shared" si="3"/>
        <v>5.7599999999999998E-2</v>
      </c>
    </row>
    <row r="125" spans="1:6" x14ac:dyDescent="0.25">
      <c r="A125" s="10">
        <v>1.23E-2</v>
      </c>
      <c r="B125" s="10">
        <v>-15</v>
      </c>
      <c r="C125" s="10">
        <v>0.248</v>
      </c>
      <c r="D125">
        <f t="shared" si="2"/>
        <v>3.7199999999999998</v>
      </c>
      <c r="E125">
        <f t="shared" si="3"/>
        <v>225</v>
      </c>
      <c r="F125">
        <f t="shared" si="3"/>
        <v>6.1503999999999996E-2</v>
      </c>
    </row>
    <row r="126" spans="1:6" x14ac:dyDescent="0.25">
      <c r="A126" s="10">
        <v>1.24E-2</v>
      </c>
      <c r="B126" s="10">
        <v>-15</v>
      </c>
      <c r="C126" s="10">
        <v>0.248</v>
      </c>
      <c r="D126">
        <f t="shared" si="2"/>
        <v>3.7199999999999998</v>
      </c>
      <c r="E126">
        <f t="shared" si="3"/>
        <v>225</v>
      </c>
      <c r="F126">
        <f t="shared" si="3"/>
        <v>6.1503999999999996E-2</v>
      </c>
    </row>
    <row r="127" spans="1:6" x14ac:dyDescent="0.25">
      <c r="A127" s="10">
        <v>1.2500000000000001E-2</v>
      </c>
      <c r="B127" s="10">
        <v>-15.2</v>
      </c>
      <c r="C127" s="10">
        <v>0.25600000000000001</v>
      </c>
      <c r="D127">
        <f t="shared" si="2"/>
        <v>3.8912</v>
      </c>
      <c r="E127">
        <f t="shared" si="3"/>
        <v>231.04</v>
      </c>
      <c r="F127">
        <f t="shared" si="3"/>
        <v>6.5535999999999997E-2</v>
      </c>
    </row>
    <row r="128" spans="1:6" x14ac:dyDescent="0.25">
      <c r="A128" s="10">
        <v>1.26E-2</v>
      </c>
      <c r="B128" s="10">
        <v>-15.2</v>
      </c>
      <c r="C128" s="10">
        <v>0.25600000000000001</v>
      </c>
      <c r="D128">
        <f t="shared" si="2"/>
        <v>3.8912</v>
      </c>
      <c r="E128">
        <f t="shared" si="3"/>
        <v>231.04</v>
      </c>
      <c r="F128">
        <f t="shared" si="3"/>
        <v>6.5535999999999997E-2</v>
      </c>
    </row>
    <row r="129" spans="1:6" x14ac:dyDescent="0.25">
      <c r="A129" s="10">
        <v>1.2699999999999999E-2</v>
      </c>
      <c r="B129" s="10">
        <v>-15</v>
      </c>
      <c r="C129" s="10">
        <v>0.26400000000000001</v>
      </c>
      <c r="D129">
        <f t="shared" si="2"/>
        <v>3.96</v>
      </c>
      <c r="E129">
        <f t="shared" si="3"/>
        <v>225</v>
      </c>
      <c r="F129">
        <f t="shared" si="3"/>
        <v>6.9696000000000008E-2</v>
      </c>
    </row>
    <row r="130" spans="1:6" x14ac:dyDescent="0.25">
      <c r="A130" s="10">
        <v>1.2800000000000001E-2</v>
      </c>
      <c r="B130" s="10">
        <v>-15</v>
      </c>
      <c r="C130" s="10">
        <v>0.26400000000000001</v>
      </c>
      <c r="D130">
        <f t="shared" si="2"/>
        <v>3.96</v>
      </c>
      <c r="E130">
        <f t="shared" si="3"/>
        <v>225</v>
      </c>
      <c r="F130">
        <f t="shared" si="3"/>
        <v>6.9696000000000008E-2</v>
      </c>
    </row>
    <row r="131" spans="1:6" x14ac:dyDescent="0.25">
      <c r="A131" s="10">
        <v>1.29E-2</v>
      </c>
      <c r="B131" s="10">
        <v>-15.2</v>
      </c>
      <c r="C131" s="10">
        <v>0.27200000000000002</v>
      </c>
      <c r="D131">
        <f t="shared" ref="D131:D168" si="4">ABS(B131*C131)</f>
        <v>4.1344000000000003</v>
      </c>
      <c r="E131">
        <f t="shared" ref="E131:F168" si="5">B131*B131</f>
        <v>231.04</v>
      </c>
      <c r="F131">
        <f t="shared" si="5"/>
        <v>7.3984000000000008E-2</v>
      </c>
    </row>
    <row r="132" spans="1:6" x14ac:dyDescent="0.25">
      <c r="A132" s="10">
        <v>1.2999999999999999E-2</v>
      </c>
      <c r="B132" s="10">
        <v>-15.2</v>
      </c>
      <c r="C132" s="10">
        <v>0.27200000000000002</v>
      </c>
      <c r="D132">
        <f t="shared" si="4"/>
        <v>4.1344000000000003</v>
      </c>
      <c r="E132">
        <f t="shared" si="5"/>
        <v>231.04</v>
      </c>
      <c r="F132">
        <f t="shared" si="5"/>
        <v>7.3984000000000008E-2</v>
      </c>
    </row>
    <row r="133" spans="1:6" x14ac:dyDescent="0.25">
      <c r="A133" s="10">
        <v>1.3100000000000001E-2</v>
      </c>
      <c r="B133" s="10">
        <v>-14.8</v>
      </c>
      <c r="C133" s="10">
        <v>0.28000000000000003</v>
      </c>
      <c r="D133">
        <f t="shared" si="4"/>
        <v>4.144000000000001</v>
      </c>
      <c r="E133">
        <f t="shared" si="5"/>
        <v>219.04000000000002</v>
      </c>
      <c r="F133">
        <f t="shared" si="5"/>
        <v>7.8400000000000011E-2</v>
      </c>
    </row>
    <row r="134" spans="1:6" x14ac:dyDescent="0.25">
      <c r="A134" s="10">
        <v>1.32E-2</v>
      </c>
      <c r="B134" s="10">
        <v>-15.2</v>
      </c>
      <c r="C134" s="10">
        <v>0.28799999999999998</v>
      </c>
      <c r="D134">
        <f t="shared" si="4"/>
        <v>4.3775999999999993</v>
      </c>
      <c r="E134">
        <f t="shared" si="5"/>
        <v>231.04</v>
      </c>
      <c r="F134">
        <f t="shared" si="5"/>
        <v>8.294399999999999E-2</v>
      </c>
    </row>
    <row r="135" spans="1:6" x14ac:dyDescent="0.25">
      <c r="A135" s="10">
        <v>1.3299999999999999E-2</v>
      </c>
      <c r="B135" s="10">
        <v>-15</v>
      </c>
      <c r="C135" s="10">
        <v>0.29599999999999999</v>
      </c>
      <c r="D135">
        <f t="shared" si="4"/>
        <v>4.4399999999999995</v>
      </c>
      <c r="E135">
        <f t="shared" si="5"/>
        <v>225</v>
      </c>
      <c r="F135">
        <f t="shared" si="5"/>
        <v>8.7615999999999986E-2</v>
      </c>
    </row>
    <row r="136" spans="1:6" x14ac:dyDescent="0.25">
      <c r="A136" s="10">
        <v>1.34E-2</v>
      </c>
      <c r="B136" s="10">
        <v>-15</v>
      </c>
      <c r="C136" s="10">
        <v>0.28799999999999998</v>
      </c>
      <c r="D136">
        <f t="shared" si="4"/>
        <v>4.3199999999999994</v>
      </c>
      <c r="E136">
        <f t="shared" si="5"/>
        <v>225</v>
      </c>
      <c r="F136">
        <f t="shared" si="5"/>
        <v>8.294399999999999E-2</v>
      </c>
    </row>
    <row r="137" spans="1:6" x14ac:dyDescent="0.25">
      <c r="A137" s="10">
        <v>1.35E-2</v>
      </c>
      <c r="B137" s="10">
        <v>-14.8</v>
      </c>
      <c r="C137" s="10">
        <v>0.30399999999999999</v>
      </c>
      <c r="D137">
        <f t="shared" si="4"/>
        <v>4.4992000000000001</v>
      </c>
      <c r="E137">
        <f t="shared" si="5"/>
        <v>219.04000000000002</v>
      </c>
      <c r="F137">
        <f t="shared" si="5"/>
        <v>9.2415999999999998E-2</v>
      </c>
    </row>
    <row r="138" spans="1:6" x14ac:dyDescent="0.25">
      <c r="A138" s="10">
        <v>1.3599999999999999E-2</v>
      </c>
      <c r="B138" s="10">
        <v>-14.8</v>
      </c>
      <c r="C138" s="10">
        <v>0.30399999999999999</v>
      </c>
      <c r="D138">
        <f t="shared" si="4"/>
        <v>4.4992000000000001</v>
      </c>
      <c r="E138">
        <f t="shared" si="5"/>
        <v>219.04000000000002</v>
      </c>
      <c r="F138">
        <f t="shared" si="5"/>
        <v>9.2415999999999998E-2</v>
      </c>
    </row>
    <row r="139" spans="1:6" x14ac:dyDescent="0.25">
      <c r="A139" s="10">
        <v>1.37E-2</v>
      </c>
      <c r="B139" s="10">
        <v>-14.4</v>
      </c>
      <c r="C139" s="10">
        <v>0.312</v>
      </c>
      <c r="D139">
        <f t="shared" si="4"/>
        <v>4.4927999999999999</v>
      </c>
      <c r="E139">
        <f t="shared" si="5"/>
        <v>207.36</v>
      </c>
      <c r="F139">
        <f t="shared" si="5"/>
        <v>9.7344E-2</v>
      </c>
    </row>
    <row r="140" spans="1:6" x14ac:dyDescent="0.25">
      <c r="A140" s="10">
        <v>1.38E-2</v>
      </c>
      <c r="B140" s="10">
        <v>-14.4</v>
      </c>
      <c r="C140" s="10">
        <v>0.312</v>
      </c>
      <c r="D140">
        <f t="shared" si="4"/>
        <v>4.4927999999999999</v>
      </c>
      <c r="E140">
        <f t="shared" si="5"/>
        <v>207.36</v>
      </c>
      <c r="F140">
        <f t="shared" si="5"/>
        <v>9.7344E-2</v>
      </c>
    </row>
    <row r="141" spans="1:6" x14ac:dyDescent="0.25">
      <c r="A141" s="10">
        <v>1.3899999999999999E-2</v>
      </c>
      <c r="B141" s="10">
        <v>-13.8</v>
      </c>
      <c r="C141" s="10">
        <v>0.32800000000000001</v>
      </c>
      <c r="D141">
        <f t="shared" si="4"/>
        <v>4.5264000000000006</v>
      </c>
      <c r="E141">
        <f t="shared" si="5"/>
        <v>190.44000000000003</v>
      </c>
      <c r="F141">
        <f t="shared" si="5"/>
        <v>0.10758400000000001</v>
      </c>
    </row>
    <row r="142" spans="1:6" x14ac:dyDescent="0.25">
      <c r="A142" s="10">
        <v>1.4E-2</v>
      </c>
      <c r="B142" s="10">
        <v>-13.8</v>
      </c>
      <c r="C142" s="10">
        <v>0.33600000000000002</v>
      </c>
      <c r="D142">
        <f t="shared" si="4"/>
        <v>4.6368000000000009</v>
      </c>
      <c r="E142">
        <f t="shared" si="5"/>
        <v>190.44000000000003</v>
      </c>
      <c r="F142">
        <f t="shared" si="5"/>
        <v>0.11289600000000001</v>
      </c>
    </row>
    <row r="143" spans="1:6" x14ac:dyDescent="0.25">
      <c r="A143" s="10">
        <v>1.41E-2</v>
      </c>
      <c r="B143" s="10">
        <v>-13.2</v>
      </c>
      <c r="C143" s="10">
        <v>0.34399999999999997</v>
      </c>
      <c r="D143">
        <f t="shared" si="4"/>
        <v>4.5407999999999991</v>
      </c>
      <c r="E143">
        <f t="shared" si="5"/>
        <v>174.23999999999998</v>
      </c>
      <c r="F143">
        <f t="shared" si="5"/>
        <v>0.11833599999999998</v>
      </c>
    </row>
    <row r="144" spans="1:6" x14ac:dyDescent="0.25">
      <c r="A144" s="10">
        <v>1.4200000000000001E-2</v>
      </c>
      <c r="B144" s="10">
        <v>-13.4</v>
      </c>
      <c r="C144" s="10">
        <v>0.34399999999999997</v>
      </c>
      <c r="D144">
        <f t="shared" si="4"/>
        <v>4.6095999999999995</v>
      </c>
      <c r="E144">
        <f t="shared" si="5"/>
        <v>179.56</v>
      </c>
      <c r="F144">
        <f t="shared" si="5"/>
        <v>0.11833599999999998</v>
      </c>
    </row>
    <row r="145" spans="1:6" x14ac:dyDescent="0.25">
      <c r="A145" s="10">
        <v>1.43E-2</v>
      </c>
      <c r="B145" s="10">
        <v>-12.8</v>
      </c>
      <c r="C145" s="10">
        <v>0.36</v>
      </c>
      <c r="D145">
        <f t="shared" si="4"/>
        <v>4.6079999999999997</v>
      </c>
      <c r="E145">
        <f t="shared" si="5"/>
        <v>163.84000000000003</v>
      </c>
      <c r="F145">
        <f t="shared" si="5"/>
        <v>0.12959999999999999</v>
      </c>
    </row>
    <row r="146" spans="1:6" x14ac:dyDescent="0.25">
      <c r="A146" s="10">
        <v>1.44E-2</v>
      </c>
      <c r="B146" s="10">
        <v>-12.6</v>
      </c>
      <c r="C146" s="10">
        <v>0.36</v>
      </c>
      <c r="D146">
        <f t="shared" si="4"/>
        <v>4.5359999999999996</v>
      </c>
      <c r="E146">
        <f t="shared" si="5"/>
        <v>158.76</v>
      </c>
      <c r="F146">
        <f t="shared" si="5"/>
        <v>0.12959999999999999</v>
      </c>
    </row>
    <row r="147" spans="1:6" x14ac:dyDescent="0.25">
      <c r="A147" s="10">
        <v>1.4500000000000001E-2</v>
      </c>
      <c r="B147" s="10">
        <v>-12</v>
      </c>
      <c r="C147" s="10">
        <v>0.376</v>
      </c>
      <c r="D147">
        <f t="shared" si="4"/>
        <v>4.5120000000000005</v>
      </c>
      <c r="E147">
        <f t="shared" si="5"/>
        <v>144</v>
      </c>
      <c r="F147">
        <f t="shared" si="5"/>
        <v>0.141376</v>
      </c>
    </row>
    <row r="148" spans="1:6" x14ac:dyDescent="0.25">
      <c r="A148" s="10">
        <v>1.46E-2</v>
      </c>
      <c r="B148" s="10">
        <v>-11.8</v>
      </c>
      <c r="C148" s="10">
        <v>0.376</v>
      </c>
      <c r="D148">
        <f t="shared" si="4"/>
        <v>4.4367999999999999</v>
      </c>
      <c r="E148">
        <f t="shared" si="5"/>
        <v>139.24</v>
      </c>
      <c r="F148">
        <f t="shared" si="5"/>
        <v>0.141376</v>
      </c>
    </row>
    <row r="149" spans="1:6" x14ac:dyDescent="0.25">
      <c r="A149" s="10">
        <v>1.47E-2</v>
      </c>
      <c r="B149" s="10">
        <v>-11.2</v>
      </c>
      <c r="C149" s="10">
        <v>0.39200000000000002</v>
      </c>
      <c r="D149">
        <f t="shared" si="4"/>
        <v>4.3903999999999996</v>
      </c>
      <c r="E149">
        <f t="shared" si="5"/>
        <v>125.43999999999998</v>
      </c>
      <c r="F149">
        <f t="shared" si="5"/>
        <v>0.15366400000000002</v>
      </c>
    </row>
    <row r="150" spans="1:6" x14ac:dyDescent="0.25">
      <c r="A150" s="10">
        <v>1.4800000000000001E-2</v>
      </c>
      <c r="B150" s="10">
        <v>-11</v>
      </c>
      <c r="C150" s="10">
        <v>0.4</v>
      </c>
      <c r="D150">
        <f t="shared" si="4"/>
        <v>4.4000000000000004</v>
      </c>
      <c r="E150">
        <f t="shared" si="5"/>
        <v>121</v>
      </c>
      <c r="F150">
        <f t="shared" si="5"/>
        <v>0.16000000000000003</v>
      </c>
    </row>
    <row r="151" spans="1:6" x14ac:dyDescent="0.25">
      <c r="A151" s="10">
        <v>1.49E-2</v>
      </c>
      <c r="B151" s="10">
        <v>-10.199999999999999</v>
      </c>
      <c r="C151" s="10">
        <v>0.42399999999999999</v>
      </c>
      <c r="D151">
        <f t="shared" si="4"/>
        <v>4.3247999999999998</v>
      </c>
      <c r="E151">
        <f t="shared" si="5"/>
        <v>104.03999999999999</v>
      </c>
      <c r="F151">
        <f t="shared" si="5"/>
        <v>0.17977599999999999</v>
      </c>
    </row>
    <row r="152" spans="1:6" x14ac:dyDescent="0.25">
      <c r="A152" s="10">
        <v>1.4999999999999999E-2</v>
      </c>
      <c r="B152" s="10">
        <v>-10</v>
      </c>
      <c r="C152" s="10">
        <v>0.42399999999999999</v>
      </c>
      <c r="D152">
        <f t="shared" si="4"/>
        <v>4.24</v>
      </c>
      <c r="E152">
        <f t="shared" si="5"/>
        <v>100</v>
      </c>
      <c r="F152">
        <f t="shared" si="5"/>
        <v>0.17977599999999999</v>
      </c>
    </row>
    <row r="153" spans="1:6" x14ac:dyDescent="0.25">
      <c r="A153" s="10">
        <v>1.5100000000000001E-2</v>
      </c>
      <c r="B153" s="10">
        <v>-9</v>
      </c>
      <c r="C153" s="10">
        <v>0.44</v>
      </c>
      <c r="D153">
        <f t="shared" si="4"/>
        <v>3.96</v>
      </c>
      <c r="E153">
        <f t="shared" si="5"/>
        <v>81</v>
      </c>
      <c r="F153">
        <f t="shared" si="5"/>
        <v>0.19359999999999999</v>
      </c>
    </row>
    <row r="154" spans="1:6" x14ac:dyDescent="0.25">
      <c r="A154" s="10">
        <v>1.52E-2</v>
      </c>
      <c r="B154" s="10">
        <v>-8.8000000000000007</v>
      </c>
      <c r="C154" s="10">
        <v>0.44800000000000001</v>
      </c>
      <c r="D154">
        <f t="shared" si="4"/>
        <v>3.9424000000000006</v>
      </c>
      <c r="E154">
        <f t="shared" si="5"/>
        <v>77.440000000000012</v>
      </c>
      <c r="F154">
        <f t="shared" si="5"/>
        <v>0.20070400000000002</v>
      </c>
    </row>
    <row r="155" spans="1:6" x14ac:dyDescent="0.25">
      <c r="A155" s="10">
        <v>1.5299999999999999E-2</v>
      </c>
      <c r="B155" s="10">
        <v>-8</v>
      </c>
      <c r="C155" s="10">
        <v>0.48799999999999999</v>
      </c>
      <c r="D155">
        <f t="shared" si="4"/>
        <v>3.9039999999999999</v>
      </c>
      <c r="E155">
        <f t="shared" si="5"/>
        <v>64</v>
      </c>
      <c r="F155">
        <f t="shared" si="5"/>
        <v>0.23814399999999999</v>
      </c>
    </row>
    <row r="156" spans="1:6" x14ac:dyDescent="0.25">
      <c r="A156" s="10">
        <v>1.54E-2</v>
      </c>
      <c r="B156" s="10">
        <v>-7.8</v>
      </c>
      <c r="C156" s="10">
        <v>0.496</v>
      </c>
      <c r="D156">
        <f t="shared" si="4"/>
        <v>3.8687999999999998</v>
      </c>
      <c r="E156">
        <f t="shared" si="5"/>
        <v>60.839999999999996</v>
      </c>
      <c r="F156">
        <f t="shared" si="5"/>
        <v>0.24601599999999998</v>
      </c>
    </row>
    <row r="157" spans="1:6" x14ac:dyDescent="0.25">
      <c r="A157" s="10">
        <v>1.55E-2</v>
      </c>
      <c r="B157" s="10">
        <v>-6.8</v>
      </c>
      <c r="C157" s="10">
        <v>0.52</v>
      </c>
      <c r="D157">
        <f t="shared" si="4"/>
        <v>3.536</v>
      </c>
      <c r="E157">
        <f t="shared" si="5"/>
        <v>46.239999999999995</v>
      </c>
      <c r="F157">
        <f t="shared" si="5"/>
        <v>0.27040000000000003</v>
      </c>
    </row>
    <row r="158" spans="1:6" x14ac:dyDescent="0.25">
      <c r="A158" s="10">
        <v>1.5599999999999999E-2</v>
      </c>
      <c r="B158" s="10">
        <v>-6.8</v>
      </c>
      <c r="C158" s="10">
        <v>0.52800000000000002</v>
      </c>
      <c r="D158">
        <f t="shared" si="4"/>
        <v>3.5904000000000003</v>
      </c>
      <c r="E158">
        <f t="shared" si="5"/>
        <v>46.239999999999995</v>
      </c>
      <c r="F158">
        <f t="shared" si="5"/>
        <v>0.27878400000000003</v>
      </c>
    </row>
    <row r="159" spans="1:6" x14ac:dyDescent="0.25">
      <c r="A159" s="10">
        <v>1.5699999999999999E-2</v>
      </c>
      <c r="B159" s="10">
        <v>-5.6</v>
      </c>
      <c r="C159" s="10">
        <v>0.56799999999999995</v>
      </c>
      <c r="D159">
        <f t="shared" si="4"/>
        <v>3.1807999999999996</v>
      </c>
      <c r="E159">
        <f t="shared" si="5"/>
        <v>31.359999999999996</v>
      </c>
      <c r="F159">
        <f t="shared" si="5"/>
        <v>0.32262399999999997</v>
      </c>
    </row>
    <row r="160" spans="1:6" x14ac:dyDescent="0.25">
      <c r="A160" s="10">
        <v>1.5800000000000002E-2</v>
      </c>
      <c r="B160" s="10">
        <v>-5.4</v>
      </c>
      <c r="C160" s="10">
        <v>0.57599999999999996</v>
      </c>
      <c r="D160">
        <f t="shared" si="4"/>
        <v>3.1103999999999998</v>
      </c>
      <c r="E160">
        <f t="shared" si="5"/>
        <v>29.160000000000004</v>
      </c>
      <c r="F160">
        <f t="shared" si="5"/>
        <v>0.33177599999999996</v>
      </c>
    </row>
    <row r="161" spans="1:6" x14ac:dyDescent="0.25">
      <c r="A161" s="10">
        <v>1.5900000000000001E-2</v>
      </c>
      <c r="B161" s="10">
        <v>-4.4000000000000004</v>
      </c>
      <c r="C161" s="10">
        <v>0.61599999999999999</v>
      </c>
      <c r="D161">
        <f t="shared" si="4"/>
        <v>2.7104000000000004</v>
      </c>
      <c r="E161">
        <f t="shared" si="5"/>
        <v>19.360000000000003</v>
      </c>
      <c r="F161">
        <f t="shared" si="5"/>
        <v>0.37945600000000002</v>
      </c>
    </row>
    <row r="162" spans="1:6" x14ac:dyDescent="0.25">
      <c r="A162" s="10">
        <v>1.6E-2</v>
      </c>
      <c r="B162" s="10">
        <v>-4.2</v>
      </c>
      <c r="C162" s="10">
        <v>0.61599999999999999</v>
      </c>
      <c r="D162">
        <f t="shared" si="4"/>
        <v>2.5872000000000002</v>
      </c>
      <c r="E162">
        <f t="shared" si="5"/>
        <v>17.64</v>
      </c>
      <c r="F162">
        <f t="shared" si="5"/>
        <v>0.37945600000000002</v>
      </c>
    </row>
    <row r="163" spans="1:6" x14ac:dyDescent="0.25">
      <c r="A163" s="10">
        <v>1.61E-2</v>
      </c>
      <c r="B163" s="10">
        <v>-3.2</v>
      </c>
      <c r="C163" s="10">
        <v>0.64800000000000002</v>
      </c>
      <c r="D163">
        <f t="shared" si="4"/>
        <v>2.0736000000000003</v>
      </c>
      <c r="E163">
        <f t="shared" si="5"/>
        <v>10.240000000000002</v>
      </c>
      <c r="F163">
        <f t="shared" si="5"/>
        <v>0.419904</v>
      </c>
    </row>
    <row r="164" spans="1:6" x14ac:dyDescent="0.25">
      <c r="A164" s="10">
        <v>1.6199999999999999E-2</v>
      </c>
      <c r="B164" s="10">
        <v>-3</v>
      </c>
      <c r="C164" s="10">
        <v>0.64800000000000002</v>
      </c>
      <c r="D164">
        <f t="shared" si="4"/>
        <v>1.944</v>
      </c>
      <c r="E164">
        <f t="shared" si="5"/>
        <v>9</v>
      </c>
      <c r="F164">
        <f t="shared" si="5"/>
        <v>0.419904</v>
      </c>
    </row>
    <row r="165" spans="1:6" x14ac:dyDescent="0.25">
      <c r="A165" s="10">
        <v>1.6299999999999999E-2</v>
      </c>
      <c r="B165" s="10">
        <v>-2</v>
      </c>
      <c r="C165" s="10">
        <v>0.67200000000000004</v>
      </c>
      <c r="D165">
        <f t="shared" si="4"/>
        <v>1.3440000000000001</v>
      </c>
      <c r="E165">
        <f t="shared" si="5"/>
        <v>4</v>
      </c>
      <c r="F165">
        <f t="shared" si="5"/>
        <v>0.45158400000000004</v>
      </c>
    </row>
    <row r="166" spans="1:6" x14ac:dyDescent="0.25">
      <c r="A166" s="10">
        <v>1.6400000000000001E-2</v>
      </c>
      <c r="B166" s="10">
        <v>-1.8</v>
      </c>
      <c r="C166" s="10">
        <v>0.66400000000000003</v>
      </c>
      <c r="D166">
        <f t="shared" si="4"/>
        <v>1.1952</v>
      </c>
      <c r="E166">
        <f t="shared" si="5"/>
        <v>3.24</v>
      </c>
      <c r="F166">
        <f t="shared" si="5"/>
        <v>0.44089600000000007</v>
      </c>
    </row>
    <row r="167" spans="1:6" x14ac:dyDescent="0.25">
      <c r="A167" s="10">
        <v>1.6500000000000001E-2</v>
      </c>
      <c r="B167" s="10">
        <v>-0.4</v>
      </c>
      <c r="C167" s="10">
        <v>0.67200000000000004</v>
      </c>
      <c r="D167">
        <f t="shared" si="4"/>
        <v>0.26880000000000004</v>
      </c>
      <c r="E167">
        <f t="shared" si="5"/>
        <v>0.16000000000000003</v>
      </c>
      <c r="F167">
        <f t="shared" si="5"/>
        <v>0.45158400000000004</v>
      </c>
    </row>
    <row r="168" spans="1:6" x14ac:dyDescent="0.25">
      <c r="A168" s="10">
        <v>1.66E-2</v>
      </c>
      <c r="B168" s="10">
        <v>-0.2</v>
      </c>
      <c r="C168" s="10">
        <v>0.65600000000000003</v>
      </c>
      <c r="D168">
        <f t="shared" si="4"/>
        <v>0.13120000000000001</v>
      </c>
      <c r="E168">
        <f t="shared" si="5"/>
        <v>4.0000000000000008E-2</v>
      </c>
      <c r="F168">
        <f t="shared" si="5"/>
        <v>0.43033600000000005</v>
      </c>
    </row>
    <row r="169" spans="1:6" x14ac:dyDescent="0.25">
      <c r="A169" s="10">
        <v>1.67E-2</v>
      </c>
      <c r="B169" s="10">
        <v>0.6</v>
      </c>
      <c r="C169" s="10">
        <v>0.64800000000000002</v>
      </c>
    </row>
    <row r="170" spans="1:6" x14ac:dyDescent="0.25">
      <c r="A170" s="10">
        <v>1.6799999999999999E-2</v>
      </c>
      <c r="B170" s="10">
        <v>0.8</v>
      </c>
      <c r="C170" s="10">
        <v>0.64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170"/>
  <sheetViews>
    <sheetView workbookViewId="0">
      <selection activeCell="A2" sqref="A2:C170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19</v>
      </c>
      <c r="B1" t="s">
        <v>14</v>
      </c>
      <c r="C1" t="s">
        <v>12</v>
      </c>
      <c r="D1" t="s">
        <v>21</v>
      </c>
      <c r="E1" t="s">
        <v>22</v>
      </c>
      <c r="F1" t="s">
        <v>27</v>
      </c>
      <c r="G1" t="s">
        <v>23</v>
      </c>
      <c r="H1">
        <f>AVERAGE(D2:D168)</f>
        <v>3.5575798802395204</v>
      </c>
      <c r="I1" t="s">
        <v>24</v>
      </c>
    </row>
    <row r="2" spans="1:9" x14ac:dyDescent="0.25">
      <c r="A2" s="10">
        <v>1.96043E-11</v>
      </c>
      <c r="B2" s="10">
        <v>0.2</v>
      </c>
      <c r="C2" s="10">
        <v>0.9</v>
      </c>
      <c r="D2">
        <f>ABS(B2*C2)</f>
        <v>0.18000000000000002</v>
      </c>
      <c r="E2">
        <f>B2*B2</f>
        <v>4.0000000000000008E-2</v>
      </c>
      <c r="F2">
        <f>C2*C2</f>
        <v>0.81</v>
      </c>
      <c r="G2" t="s">
        <v>25</v>
      </c>
      <c r="H2">
        <f>SQRT(AVERAGE(E2:E168))</f>
        <v>11.821719582709427</v>
      </c>
    </row>
    <row r="3" spans="1:9" x14ac:dyDescent="0.25">
      <c r="A3" s="10">
        <v>1E-4</v>
      </c>
      <c r="B3" s="10">
        <v>1.4</v>
      </c>
      <c r="C3" s="10">
        <v>0.86</v>
      </c>
      <c r="D3">
        <f t="shared" ref="D3:D66" si="0">ABS(B3*C3)</f>
        <v>1.204</v>
      </c>
      <c r="E3">
        <f t="shared" ref="E3:F66" si="1">B3*B3</f>
        <v>1.9599999999999997</v>
      </c>
      <c r="F3">
        <f t="shared" si="1"/>
        <v>0.73959999999999992</v>
      </c>
      <c r="G3" t="s">
        <v>26</v>
      </c>
      <c r="H3">
        <f>SQRT(AVERAGE(F2:F168))</f>
        <v>0.50263459209812911</v>
      </c>
    </row>
    <row r="4" spans="1:9" x14ac:dyDescent="0.25">
      <c r="A4" s="10">
        <v>2.0000000000000001E-4</v>
      </c>
      <c r="B4" s="10">
        <v>1.4</v>
      </c>
      <c r="C4" s="10">
        <v>0.86</v>
      </c>
      <c r="D4">
        <f t="shared" si="0"/>
        <v>1.204</v>
      </c>
      <c r="E4">
        <f t="shared" si="1"/>
        <v>1.9599999999999997</v>
      </c>
      <c r="F4">
        <f t="shared" si="1"/>
        <v>0.73959999999999992</v>
      </c>
    </row>
    <row r="5" spans="1:9" x14ac:dyDescent="0.25">
      <c r="A5" s="10">
        <v>2.9999999999999997E-4</v>
      </c>
      <c r="B5" s="10">
        <v>2.4</v>
      </c>
      <c r="C5" s="10">
        <v>0.78</v>
      </c>
      <c r="D5">
        <f t="shared" si="0"/>
        <v>1.8719999999999999</v>
      </c>
      <c r="E5">
        <f t="shared" si="1"/>
        <v>5.76</v>
      </c>
      <c r="F5">
        <f t="shared" si="1"/>
        <v>0.60840000000000005</v>
      </c>
    </row>
    <row r="6" spans="1:9" x14ac:dyDescent="0.25">
      <c r="A6" s="10">
        <v>4.0000000000000002E-4</v>
      </c>
      <c r="B6" s="10">
        <v>2.6</v>
      </c>
      <c r="C6" s="10">
        <v>0.78</v>
      </c>
      <c r="D6">
        <f t="shared" si="0"/>
        <v>2.028</v>
      </c>
      <c r="E6">
        <f t="shared" si="1"/>
        <v>6.7600000000000007</v>
      </c>
      <c r="F6">
        <f t="shared" si="1"/>
        <v>0.60840000000000005</v>
      </c>
    </row>
    <row r="7" spans="1:9" x14ac:dyDescent="0.25">
      <c r="A7" s="10">
        <v>5.0000000000000001E-4</v>
      </c>
      <c r="B7" s="10">
        <v>3.6</v>
      </c>
      <c r="C7" s="10">
        <v>0.72</v>
      </c>
      <c r="D7">
        <f t="shared" si="0"/>
        <v>2.5920000000000001</v>
      </c>
      <c r="E7">
        <f t="shared" si="1"/>
        <v>12.96</v>
      </c>
      <c r="F7">
        <f t="shared" si="1"/>
        <v>0.51839999999999997</v>
      </c>
    </row>
    <row r="8" spans="1:9" x14ac:dyDescent="0.25">
      <c r="A8" s="10">
        <v>5.9999999999999995E-4</v>
      </c>
      <c r="B8" s="10">
        <v>3.6</v>
      </c>
      <c r="C8" s="10">
        <v>0.72</v>
      </c>
      <c r="D8">
        <f t="shared" si="0"/>
        <v>2.5920000000000001</v>
      </c>
      <c r="E8">
        <f t="shared" si="1"/>
        <v>12.96</v>
      </c>
      <c r="F8">
        <f t="shared" si="1"/>
        <v>0.51839999999999997</v>
      </c>
    </row>
    <row r="9" spans="1:9" x14ac:dyDescent="0.25">
      <c r="A9" s="10">
        <v>6.9999999999999999E-4</v>
      </c>
      <c r="B9" s="10">
        <v>4.5999999999999996</v>
      </c>
      <c r="C9" s="10">
        <v>0.62</v>
      </c>
      <c r="D9">
        <f t="shared" si="0"/>
        <v>2.8519999999999999</v>
      </c>
      <c r="E9">
        <f t="shared" si="1"/>
        <v>21.159999999999997</v>
      </c>
      <c r="F9">
        <f t="shared" si="1"/>
        <v>0.38440000000000002</v>
      </c>
    </row>
    <row r="10" spans="1:9" x14ac:dyDescent="0.25">
      <c r="A10" s="10">
        <v>8.0000000000000004E-4</v>
      </c>
      <c r="B10" s="10">
        <v>4.5999999999999996</v>
      </c>
      <c r="C10" s="10">
        <v>0.6</v>
      </c>
      <c r="D10">
        <f t="shared" si="0"/>
        <v>2.76</v>
      </c>
      <c r="E10">
        <f t="shared" si="1"/>
        <v>21.159999999999997</v>
      </c>
      <c r="F10">
        <f t="shared" si="1"/>
        <v>0.36</v>
      </c>
    </row>
    <row r="11" spans="1:9" x14ac:dyDescent="0.25">
      <c r="A11" s="10">
        <v>8.9999999999999998E-4</v>
      </c>
      <c r="B11" s="10">
        <v>5.4</v>
      </c>
      <c r="C11" s="10">
        <v>0.5</v>
      </c>
      <c r="D11">
        <f t="shared" si="0"/>
        <v>2.7</v>
      </c>
      <c r="E11">
        <f t="shared" si="1"/>
        <v>29.160000000000004</v>
      </c>
      <c r="F11">
        <f t="shared" si="1"/>
        <v>0.25</v>
      </c>
    </row>
    <row r="12" spans="1:9" x14ac:dyDescent="0.25">
      <c r="A12" s="10">
        <v>1E-3</v>
      </c>
      <c r="B12" s="10">
        <v>5.4</v>
      </c>
      <c r="C12" s="10">
        <v>0.5</v>
      </c>
      <c r="D12">
        <f t="shared" si="0"/>
        <v>2.7</v>
      </c>
      <c r="E12">
        <f t="shared" si="1"/>
        <v>29.160000000000004</v>
      </c>
      <c r="F12">
        <f t="shared" si="1"/>
        <v>0.25</v>
      </c>
    </row>
    <row r="13" spans="1:9" x14ac:dyDescent="0.25">
      <c r="A13" s="10">
        <v>1.1000000000000001E-3</v>
      </c>
      <c r="B13" s="10">
        <v>6.2</v>
      </c>
      <c r="C13" s="10">
        <v>0.4</v>
      </c>
      <c r="D13">
        <f t="shared" si="0"/>
        <v>2.4800000000000004</v>
      </c>
      <c r="E13">
        <f t="shared" si="1"/>
        <v>38.440000000000005</v>
      </c>
      <c r="F13">
        <f t="shared" si="1"/>
        <v>0.16000000000000003</v>
      </c>
    </row>
    <row r="14" spans="1:9" x14ac:dyDescent="0.25">
      <c r="A14" s="10">
        <v>1.1999999999999999E-3</v>
      </c>
      <c r="B14" s="10">
        <v>6.2</v>
      </c>
      <c r="C14" s="10">
        <v>0.38</v>
      </c>
      <c r="D14">
        <f t="shared" si="0"/>
        <v>2.3560000000000003</v>
      </c>
      <c r="E14">
        <f t="shared" si="1"/>
        <v>38.440000000000005</v>
      </c>
      <c r="F14">
        <f t="shared" si="1"/>
        <v>0.1444</v>
      </c>
    </row>
    <row r="15" spans="1:9" x14ac:dyDescent="0.25">
      <c r="A15" s="10">
        <v>1.2999999999999999E-3</v>
      </c>
      <c r="B15" s="10">
        <v>7.2</v>
      </c>
      <c r="C15" s="10">
        <v>0.28000000000000003</v>
      </c>
      <c r="D15">
        <f t="shared" si="0"/>
        <v>2.0160000000000005</v>
      </c>
      <c r="E15">
        <f t="shared" si="1"/>
        <v>51.84</v>
      </c>
      <c r="F15">
        <f t="shared" si="1"/>
        <v>7.8400000000000011E-2</v>
      </c>
    </row>
    <row r="16" spans="1:9" x14ac:dyDescent="0.25">
      <c r="A16" s="10">
        <v>1.4E-3</v>
      </c>
      <c r="B16" s="10">
        <v>7.4</v>
      </c>
      <c r="C16" s="10">
        <v>0.26</v>
      </c>
      <c r="D16">
        <f t="shared" si="0"/>
        <v>1.9240000000000002</v>
      </c>
      <c r="E16">
        <f t="shared" si="1"/>
        <v>54.760000000000005</v>
      </c>
      <c r="F16">
        <f t="shared" si="1"/>
        <v>6.7600000000000007E-2</v>
      </c>
    </row>
    <row r="17" spans="1:6" x14ac:dyDescent="0.25">
      <c r="A17" s="10">
        <v>1.5E-3</v>
      </c>
      <c r="B17" s="10">
        <v>8</v>
      </c>
      <c r="C17" s="10">
        <v>0.16</v>
      </c>
      <c r="D17">
        <f t="shared" si="0"/>
        <v>1.28</v>
      </c>
      <c r="E17">
        <f t="shared" si="1"/>
        <v>64</v>
      </c>
      <c r="F17">
        <f t="shared" si="1"/>
        <v>2.5600000000000001E-2</v>
      </c>
    </row>
    <row r="18" spans="1:6" x14ac:dyDescent="0.25">
      <c r="A18" s="10">
        <v>1.6000000000000001E-3</v>
      </c>
      <c r="B18" s="10">
        <v>8.1999999999999993</v>
      </c>
      <c r="C18" s="10">
        <v>0.16</v>
      </c>
      <c r="D18">
        <f t="shared" si="0"/>
        <v>1.3119999999999998</v>
      </c>
      <c r="E18">
        <f t="shared" si="1"/>
        <v>67.239999999999995</v>
      </c>
      <c r="F18">
        <f t="shared" si="1"/>
        <v>2.5600000000000001E-2</v>
      </c>
    </row>
    <row r="19" spans="1:6" x14ac:dyDescent="0.25">
      <c r="A19" s="10">
        <v>1.6999999999999999E-3</v>
      </c>
      <c r="B19" s="10">
        <v>9</v>
      </c>
      <c r="C19" s="10">
        <v>7.9899999999999999E-2</v>
      </c>
      <c r="D19">
        <f t="shared" si="0"/>
        <v>0.71909999999999996</v>
      </c>
      <c r="E19">
        <f t="shared" si="1"/>
        <v>81</v>
      </c>
      <c r="F19">
        <f t="shared" si="1"/>
        <v>6.3840099999999999E-3</v>
      </c>
    </row>
    <row r="20" spans="1:6" x14ac:dyDescent="0.25">
      <c r="A20" s="10">
        <v>1.8E-3</v>
      </c>
      <c r="B20" s="10">
        <v>9.1999999999999993</v>
      </c>
      <c r="C20" s="10">
        <v>0.06</v>
      </c>
      <c r="D20">
        <f t="shared" si="0"/>
        <v>0.55199999999999994</v>
      </c>
      <c r="E20">
        <f t="shared" si="1"/>
        <v>84.639999999999986</v>
      </c>
      <c r="F20">
        <f t="shared" si="1"/>
        <v>3.5999999999999999E-3</v>
      </c>
    </row>
    <row r="21" spans="1:6" x14ac:dyDescent="0.25">
      <c r="A21" s="10">
        <v>1.9E-3</v>
      </c>
      <c r="B21" s="10">
        <v>9.6</v>
      </c>
      <c r="C21" s="10">
        <v>-0.02</v>
      </c>
      <c r="D21">
        <f t="shared" si="0"/>
        <v>0.192</v>
      </c>
      <c r="E21">
        <f t="shared" si="1"/>
        <v>92.16</v>
      </c>
      <c r="F21">
        <f t="shared" si="1"/>
        <v>4.0000000000000002E-4</v>
      </c>
    </row>
    <row r="22" spans="1:6" x14ac:dyDescent="0.25">
      <c r="A22" s="10">
        <v>2E-3</v>
      </c>
      <c r="B22" s="10">
        <v>9.6</v>
      </c>
      <c r="C22" s="10">
        <v>-0.02</v>
      </c>
      <c r="D22">
        <f t="shared" si="0"/>
        <v>0.192</v>
      </c>
      <c r="E22">
        <f t="shared" si="1"/>
        <v>92.16</v>
      </c>
      <c r="F22">
        <f t="shared" si="1"/>
        <v>4.0000000000000002E-4</v>
      </c>
    </row>
    <row r="23" spans="1:6" x14ac:dyDescent="0.25">
      <c r="A23" s="10">
        <v>2.0999999999999999E-3</v>
      </c>
      <c r="B23" s="10">
        <v>10.8</v>
      </c>
      <c r="C23" s="10">
        <v>-7.9899999999999999E-2</v>
      </c>
      <c r="D23">
        <f t="shared" si="0"/>
        <v>0.86292000000000002</v>
      </c>
      <c r="E23">
        <f t="shared" si="1"/>
        <v>116.64000000000001</v>
      </c>
      <c r="F23">
        <f t="shared" si="1"/>
        <v>6.3840099999999999E-3</v>
      </c>
    </row>
    <row r="24" spans="1:6" x14ac:dyDescent="0.25">
      <c r="A24" s="10">
        <v>2.2000000000000001E-3</v>
      </c>
      <c r="B24" s="10">
        <v>11</v>
      </c>
      <c r="C24" s="10">
        <v>-7.9899999999999999E-2</v>
      </c>
      <c r="D24">
        <f t="shared" si="0"/>
        <v>0.87890000000000001</v>
      </c>
      <c r="E24">
        <f t="shared" si="1"/>
        <v>121</v>
      </c>
      <c r="F24">
        <f t="shared" si="1"/>
        <v>6.3840099999999999E-3</v>
      </c>
    </row>
    <row r="25" spans="1:6" x14ac:dyDescent="0.25">
      <c r="A25" s="10">
        <v>2.3E-3</v>
      </c>
      <c r="B25" s="10">
        <v>11.6</v>
      </c>
      <c r="C25" s="10">
        <v>-0.12</v>
      </c>
      <c r="D25">
        <f t="shared" si="0"/>
        <v>1.3919999999999999</v>
      </c>
      <c r="E25">
        <f t="shared" si="1"/>
        <v>134.56</v>
      </c>
      <c r="F25">
        <f t="shared" si="1"/>
        <v>1.44E-2</v>
      </c>
    </row>
    <row r="26" spans="1:6" x14ac:dyDescent="0.25">
      <c r="A26" s="10">
        <v>2.3999999999999998E-3</v>
      </c>
      <c r="B26" s="10">
        <v>11.6</v>
      </c>
      <c r="C26" s="10">
        <v>-0.14000000000000001</v>
      </c>
      <c r="D26">
        <f t="shared" si="0"/>
        <v>1.6240000000000001</v>
      </c>
      <c r="E26">
        <f t="shared" si="1"/>
        <v>134.56</v>
      </c>
      <c r="F26">
        <f t="shared" si="1"/>
        <v>1.9600000000000003E-2</v>
      </c>
    </row>
    <row r="27" spans="1:6" x14ac:dyDescent="0.25">
      <c r="A27" s="10">
        <v>2.5000000000000001E-3</v>
      </c>
      <c r="B27" s="10">
        <v>13</v>
      </c>
      <c r="C27" s="10">
        <v>-0.16</v>
      </c>
      <c r="D27">
        <f t="shared" si="0"/>
        <v>2.08</v>
      </c>
      <c r="E27">
        <f t="shared" si="1"/>
        <v>169</v>
      </c>
      <c r="F27">
        <f t="shared" si="1"/>
        <v>2.5600000000000001E-2</v>
      </c>
    </row>
    <row r="28" spans="1:6" x14ac:dyDescent="0.25">
      <c r="A28" s="10">
        <v>2.5999999999999999E-3</v>
      </c>
      <c r="B28" s="10">
        <v>13.2</v>
      </c>
      <c r="C28" s="10">
        <v>-0.16</v>
      </c>
      <c r="D28">
        <f t="shared" si="0"/>
        <v>2.1120000000000001</v>
      </c>
      <c r="E28">
        <f t="shared" si="1"/>
        <v>174.23999999999998</v>
      </c>
      <c r="F28">
        <f t="shared" si="1"/>
        <v>2.5600000000000001E-2</v>
      </c>
    </row>
    <row r="29" spans="1:6" x14ac:dyDescent="0.25">
      <c r="A29" s="10">
        <v>2.7000000000000001E-3</v>
      </c>
      <c r="B29" s="10">
        <v>13.6</v>
      </c>
      <c r="C29" s="10">
        <v>-0.2</v>
      </c>
      <c r="D29">
        <f t="shared" si="0"/>
        <v>2.72</v>
      </c>
      <c r="E29">
        <f t="shared" si="1"/>
        <v>184.95999999999998</v>
      </c>
      <c r="F29">
        <f t="shared" si="1"/>
        <v>4.0000000000000008E-2</v>
      </c>
    </row>
    <row r="30" spans="1:6" x14ac:dyDescent="0.25">
      <c r="A30" s="10">
        <v>2.8E-3</v>
      </c>
      <c r="B30" s="10">
        <v>13.8</v>
      </c>
      <c r="C30" s="10">
        <v>-0.2</v>
      </c>
      <c r="D30">
        <f t="shared" si="0"/>
        <v>2.7600000000000002</v>
      </c>
      <c r="E30">
        <f t="shared" si="1"/>
        <v>190.44000000000003</v>
      </c>
      <c r="F30">
        <f t="shared" si="1"/>
        <v>4.0000000000000008E-2</v>
      </c>
    </row>
    <row r="31" spans="1:6" x14ac:dyDescent="0.25">
      <c r="A31" s="10">
        <v>2.8999999999999998E-3</v>
      </c>
      <c r="B31" s="10">
        <v>14.6</v>
      </c>
      <c r="C31" s="10">
        <v>-0.22</v>
      </c>
      <c r="D31">
        <f t="shared" si="0"/>
        <v>3.2119999999999997</v>
      </c>
      <c r="E31">
        <f t="shared" si="1"/>
        <v>213.16</v>
      </c>
      <c r="F31">
        <f t="shared" si="1"/>
        <v>4.8399999999999999E-2</v>
      </c>
    </row>
    <row r="32" spans="1:6" x14ac:dyDescent="0.25">
      <c r="A32" s="10">
        <v>3.0000000000000001E-3</v>
      </c>
      <c r="B32" s="10">
        <v>14.6</v>
      </c>
      <c r="C32" s="10">
        <v>-0.2</v>
      </c>
      <c r="D32">
        <f t="shared" si="0"/>
        <v>2.92</v>
      </c>
      <c r="E32">
        <f t="shared" si="1"/>
        <v>213.16</v>
      </c>
      <c r="F32">
        <f t="shared" si="1"/>
        <v>4.0000000000000008E-2</v>
      </c>
    </row>
    <row r="33" spans="1:6" x14ac:dyDescent="0.25">
      <c r="A33" s="10">
        <v>3.0999999999999999E-3</v>
      </c>
      <c r="B33" s="10">
        <v>15.2</v>
      </c>
      <c r="C33" s="10">
        <v>-0.24</v>
      </c>
      <c r="D33">
        <f t="shared" si="0"/>
        <v>3.6479999999999997</v>
      </c>
      <c r="E33">
        <f t="shared" si="1"/>
        <v>231.04</v>
      </c>
      <c r="F33">
        <f t="shared" si="1"/>
        <v>5.7599999999999998E-2</v>
      </c>
    </row>
    <row r="34" spans="1:6" x14ac:dyDescent="0.25">
      <c r="A34" s="10">
        <v>3.2000000000000002E-3</v>
      </c>
      <c r="B34" s="10">
        <v>15.4</v>
      </c>
      <c r="C34" s="10">
        <v>-0.22</v>
      </c>
      <c r="D34">
        <f t="shared" si="0"/>
        <v>3.3879999999999999</v>
      </c>
      <c r="E34">
        <f t="shared" si="1"/>
        <v>237.16000000000003</v>
      </c>
      <c r="F34">
        <f t="shared" si="1"/>
        <v>4.8399999999999999E-2</v>
      </c>
    </row>
    <row r="35" spans="1:6" x14ac:dyDescent="0.25">
      <c r="A35" s="10">
        <v>3.3E-3</v>
      </c>
      <c r="B35" s="10">
        <v>15.8</v>
      </c>
      <c r="C35" s="10">
        <v>-0.24</v>
      </c>
      <c r="D35">
        <f t="shared" si="0"/>
        <v>3.7919999999999998</v>
      </c>
      <c r="E35">
        <f t="shared" si="1"/>
        <v>249.64000000000001</v>
      </c>
      <c r="F35">
        <f t="shared" si="1"/>
        <v>5.7599999999999998E-2</v>
      </c>
    </row>
    <row r="36" spans="1:6" x14ac:dyDescent="0.25">
      <c r="A36" s="10">
        <v>3.3999999999999998E-3</v>
      </c>
      <c r="B36" s="10">
        <v>15.8</v>
      </c>
      <c r="C36" s="10">
        <v>-0.24</v>
      </c>
      <c r="D36">
        <f t="shared" si="0"/>
        <v>3.7919999999999998</v>
      </c>
      <c r="E36">
        <f t="shared" si="1"/>
        <v>249.64000000000001</v>
      </c>
      <c r="F36">
        <f t="shared" si="1"/>
        <v>5.7599999999999998E-2</v>
      </c>
    </row>
    <row r="37" spans="1:6" x14ac:dyDescent="0.25">
      <c r="A37" s="10">
        <v>3.5000000000000001E-3</v>
      </c>
      <c r="B37" s="10">
        <v>16.2</v>
      </c>
      <c r="C37" s="10">
        <v>-0.26</v>
      </c>
      <c r="D37">
        <f t="shared" si="0"/>
        <v>4.2119999999999997</v>
      </c>
      <c r="E37">
        <f t="shared" si="1"/>
        <v>262.44</v>
      </c>
      <c r="F37">
        <f t="shared" si="1"/>
        <v>6.7600000000000007E-2</v>
      </c>
    </row>
    <row r="38" spans="1:6" x14ac:dyDescent="0.25">
      <c r="A38" s="10">
        <v>3.5999999999999999E-3</v>
      </c>
      <c r="B38" s="10">
        <v>16.2</v>
      </c>
      <c r="C38" s="10">
        <v>-0.26</v>
      </c>
      <c r="D38">
        <f t="shared" si="0"/>
        <v>4.2119999999999997</v>
      </c>
      <c r="E38">
        <f t="shared" si="1"/>
        <v>262.44</v>
      </c>
      <c r="F38">
        <f t="shared" si="1"/>
        <v>6.7600000000000007E-2</v>
      </c>
    </row>
    <row r="39" spans="1:6" x14ac:dyDescent="0.25">
      <c r="A39" s="10">
        <v>3.7000000000000002E-3</v>
      </c>
      <c r="B39" s="10">
        <v>16.600000000000001</v>
      </c>
      <c r="C39" s="10">
        <v>-0.26</v>
      </c>
      <c r="D39">
        <f t="shared" si="0"/>
        <v>4.3160000000000007</v>
      </c>
      <c r="E39">
        <f t="shared" si="1"/>
        <v>275.56000000000006</v>
      </c>
      <c r="F39">
        <f t="shared" si="1"/>
        <v>6.7600000000000007E-2</v>
      </c>
    </row>
    <row r="40" spans="1:6" x14ac:dyDescent="0.25">
      <c r="A40" s="10">
        <v>3.8E-3</v>
      </c>
      <c r="B40" s="10">
        <v>16.600000000000001</v>
      </c>
      <c r="C40" s="10">
        <v>-0.26</v>
      </c>
      <c r="D40">
        <f t="shared" si="0"/>
        <v>4.3160000000000007</v>
      </c>
      <c r="E40">
        <f t="shared" si="1"/>
        <v>275.56000000000006</v>
      </c>
      <c r="F40">
        <f t="shared" si="1"/>
        <v>6.7600000000000007E-2</v>
      </c>
    </row>
    <row r="41" spans="1:6" x14ac:dyDescent="0.25">
      <c r="A41" s="10">
        <v>3.8999999999999998E-3</v>
      </c>
      <c r="B41" s="10">
        <v>16.8</v>
      </c>
      <c r="C41" s="10">
        <v>-0.26</v>
      </c>
      <c r="D41">
        <f t="shared" si="0"/>
        <v>4.3680000000000003</v>
      </c>
      <c r="E41">
        <f t="shared" si="1"/>
        <v>282.24</v>
      </c>
      <c r="F41">
        <f t="shared" si="1"/>
        <v>6.7600000000000007E-2</v>
      </c>
    </row>
    <row r="42" spans="1:6" x14ac:dyDescent="0.25">
      <c r="A42" s="10">
        <v>4.0000000000000001E-3</v>
      </c>
      <c r="B42" s="10">
        <v>16.8</v>
      </c>
      <c r="C42" s="10">
        <v>-0.28000000000000003</v>
      </c>
      <c r="D42">
        <f t="shared" si="0"/>
        <v>4.7040000000000006</v>
      </c>
      <c r="E42">
        <f t="shared" si="1"/>
        <v>282.24</v>
      </c>
      <c r="F42">
        <f t="shared" si="1"/>
        <v>7.8400000000000011E-2</v>
      </c>
    </row>
    <row r="43" spans="1:6" x14ac:dyDescent="0.25">
      <c r="A43" s="10">
        <v>4.1000000000000003E-3</v>
      </c>
      <c r="B43" s="10">
        <v>16.600000000000001</v>
      </c>
      <c r="C43" s="10">
        <v>-0.26</v>
      </c>
      <c r="D43">
        <f t="shared" si="0"/>
        <v>4.3160000000000007</v>
      </c>
      <c r="E43">
        <f t="shared" si="1"/>
        <v>275.56000000000006</v>
      </c>
      <c r="F43">
        <f t="shared" si="1"/>
        <v>6.7600000000000007E-2</v>
      </c>
    </row>
    <row r="44" spans="1:6" x14ac:dyDescent="0.25">
      <c r="A44" s="10">
        <v>4.1999999999999997E-3</v>
      </c>
      <c r="B44" s="10">
        <v>16.8</v>
      </c>
      <c r="C44" s="10">
        <v>-0.28000000000000003</v>
      </c>
      <c r="D44">
        <f t="shared" si="0"/>
        <v>4.7040000000000006</v>
      </c>
      <c r="E44">
        <f t="shared" si="1"/>
        <v>282.24</v>
      </c>
      <c r="F44">
        <f t="shared" si="1"/>
        <v>7.8400000000000011E-2</v>
      </c>
    </row>
    <row r="45" spans="1:6" x14ac:dyDescent="0.25">
      <c r="A45" s="10">
        <v>4.3E-3</v>
      </c>
      <c r="B45" s="10">
        <v>16.8</v>
      </c>
      <c r="C45" s="10">
        <v>-0.3</v>
      </c>
      <c r="D45">
        <f t="shared" si="0"/>
        <v>5.04</v>
      </c>
      <c r="E45">
        <f t="shared" si="1"/>
        <v>282.24</v>
      </c>
      <c r="F45">
        <f t="shared" si="1"/>
        <v>0.09</v>
      </c>
    </row>
    <row r="46" spans="1:6" x14ac:dyDescent="0.25">
      <c r="A46" s="10">
        <v>4.4000000000000003E-3</v>
      </c>
      <c r="B46" s="10">
        <v>16.8</v>
      </c>
      <c r="C46" s="10">
        <v>-0.3</v>
      </c>
      <c r="D46">
        <f t="shared" si="0"/>
        <v>5.04</v>
      </c>
      <c r="E46">
        <f t="shared" si="1"/>
        <v>282.24</v>
      </c>
      <c r="F46">
        <f t="shared" si="1"/>
        <v>0.09</v>
      </c>
    </row>
    <row r="47" spans="1:6" x14ac:dyDescent="0.25">
      <c r="A47" s="10">
        <v>4.4999999999999997E-3</v>
      </c>
      <c r="B47" s="10">
        <v>16.8</v>
      </c>
      <c r="C47" s="10">
        <v>-0.28000000000000003</v>
      </c>
      <c r="D47">
        <f t="shared" si="0"/>
        <v>4.7040000000000006</v>
      </c>
      <c r="E47">
        <f t="shared" si="1"/>
        <v>282.24</v>
      </c>
      <c r="F47">
        <f t="shared" si="1"/>
        <v>7.8400000000000011E-2</v>
      </c>
    </row>
    <row r="48" spans="1:6" x14ac:dyDescent="0.25">
      <c r="A48" s="10">
        <v>4.5999999999999999E-3</v>
      </c>
      <c r="B48" s="10">
        <v>16.8</v>
      </c>
      <c r="C48" s="10">
        <v>-0.3</v>
      </c>
      <c r="D48">
        <f t="shared" si="0"/>
        <v>5.04</v>
      </c>
      <c r="E48">
        <f t="shared" si="1"/>
        <v>282.24</v>
      </c>
      <c r="F48">
        <f t="shared" si="1"/>
        <v>0.09</v>
      </c>
    </row>
    <row r="49" spans="1:6" x14ac:dyDescent="0.25">
      <c r="A49" s="10">
        <v>4.7000000000000002E-3</v>
      </c>
      <c r="B49" s="10">
        <v>17</v>
      </c>
      <c r="C49" s="10">
        <v>-0.32</v>
      </c>
      <c r="D49">
        <f t="shared" si="0"/>
        <v>5.44</v>
      </c>
      <c r="E49">
        <f t="shared" si="1"/>
        <v>289</v>
      </c>
      <c r="F49">
        <f t="shared" si="1"/>
        <v>0.1024</v>
      </c>
    </row>
    <row r="50" spans="1:6" x14ac:dyDescent="0.25">
      <c r="A50" s="10">
        <v>4.7999999999999996E-3</v>
      </c>
      <c r="B50" s="10">
        <v>16.8</v>
      </c>
      <c r="C50" s="10">
        <v>-0.3</v>
      </c>
      <c r="D50">
        <f t="shared" si="0"/>
        <v>5.04</v>
      </c>
      <c r="E50">
        <f t="shared" si="1"/>
        <v>282.24</v>
      </c>
      <c r="F50">
        <f t="shared" si="1"/>
        <v>0.09</v>
      </c>
    </row>
    <row r="51" spans="1:6" x14ac:dyDescent="0.25">
      <c r="A51" s="10">
        <v>4.8999999999999998E-3</v>
      </c>
      <c r="B51" s="10">
        <v>16.8</v>
      </c>
      <c r="C51" s="10">
        <v>-0.34</v>
      </c>
      <c r="D51">
        <f t="shared" si="0"/>
        <v>5.7120000000000006</v>
      </c>
      <c r="E51">
        <f t="shared" si="1"/>
        <v>282.24</v>
      </c>
      <c r="F51">
        <f t="shared" si="1"/>
        <v>0.11560000000000002</v>
      </c>
    </row>
    <row r="52" spans="1:6" x14ac:dyDescent="0.25">
      <c r="A52" s="10">
        <v>5.0000000000000001E-3</v>
      </c>
      <c r="B52" s="10">
        <v>16.600000000000001</v>
      </c>
      <c r="C52" s="10">
        <v>-0.32</v>
      </c>
      <c r="D52">
        <f t="shared" si="0"/>
        <v>5.3120000000000003</v>
      </c>
      <c r="E52">
        <f t="shared" si="1"/>
        <v>275.56000000000006</v>
      </c>
      <c r="F52">
        <f t="shared" si="1"/>
        <v>0.1024</v>
      </c>
    </row>
    <row r="53" spans="1:6" x14ac:dyDescent="0.25">
      <c r="A53" s="10">
        <v>5.1000000000000004E-3</v>
      </c>
      <c r="B53" s="10">
        <v>16.8</v>
      </c>
      <c r="C53" s="10">
        <v>-0.34</v>
      </c>
      <c r="D53">
        <f t="shared" si="0"/>
        <v>5.7120000000000006</v>
      </c>
      <c r="E53">
        <f t="shared" si="1"/>
        <v>282.24</v>
      </c>
      <c r="F53">
        <f t="shared" si="1"/>
        <v>0.11560000000000002</v>
      </c>
    </row>
    <row r="54" spans="1:6" x14ac:dyDescent="0.25">
      <c r="A54" s="10">
        <v>5.1999999999999998E-3</v>
      </c>
      <c r="B54" s="10">
        <v>16.600000000000001</v>
      </c>
      <c r="C54" s="10">
        <v>-0.34</v>
      </c>
      <c r="D54">
        <f t="shared" si="0"/>
        <v>5.644000000000001</v>
      </c>
      <c r="E54">
        <f t="shared" si="1"/>
        <v>275.56000000000006</v>
      </c>
      <c r="F54">
        <f t="shared" si="1"/>
        <v>0.11560000000000002</v>
      </c>
    </row>
    <row r="55" spans="1:6" x14ac:dyDescent="0.25">
      <c r="A55" s="10">
        <v>5.3E-3</v>
      </c>
      <c r="B55" s="10">
        <v>16.2</v>
      </c>
      <c r="C55" s="10">
        <v>-0.36</v>
      </c>
      <c r="D55">
        <f t="shared" si="0"/>
        <v>5.8319999999999999</v>
      </c>
      <c r="E55">
        <f t="shared" si="1"/>
        <v>262.44</v>
      </c>
      <c r="F55">
        <f t="shared" si="1"/>
        <v>0.12959999999999999</v>
      </c>
    </row>
    <row r="56" spans="1:6" x14ac:dyDescent="0.25">
      <c r="A56" s="10">
        <v>5.4000000000000003E-3</v>
      </c>
      <c r="B56" s="10">
        <v>16.2</v>
      </c>
      <c r="C56" s="10">
        <v>-0.36</v>
      </c>
      <c r="D56">
        <f t="shared" si="0"/>
        <v>5.8319999999999999</v>
      </c>
      <c r="E56">
        <f t="shared" si="1"/>
        <v>262.44</v>
      </c>
      <c r="F56">
        <f t="shared" si="1"/>
        <v>0.12959999999999999</v>
      </c>
    </row>
    <row r="57" spans="1:6" x14ac:dyDescent="0.25">
      <c r="A57" s="10">
        <v>5.4999999999999997E-3</v>
      </c>
      <c r="B57" s="10">
        <v>15.8</v>
      </c>
      <c r="C57" s="10">
        <v>-0.38</v>
      </c>
      <c r="D57">
        <f t="shared" si="0"/>
        <v>6.0040000000000004</v>
      </c>
      <c r="E57">
        <f t="shared" si="1"/>
        <v>249.64000000000001</v>
      </c>
      <c r="F57">
        <f t="shared" si="1"/>
        <v>0.1444</v>
      </c>
    </row>
    <row r="58" spans="1:6" x14ac:dyDescent="0.25">
      <c r="A58" s="10">
        <v>5.5999999999999999E-3</v>
      </c>
      <c r="B58" s="10">
        <v>15.8</v>
      </c>
      <c r="C58" s="10">
        <v>-0.38</v>
      </c>
      <c r="D58">
        <f t="shared" si="0"/>
        <v>6.0040000000000004</v>
      </c>
      <c r="E58">
        <f t="shared" si="1"/>
        <v>249.64000000000001</v>
      </c>
      <c r="F58">
        <f t="shared" si="1"/>
        <v>0.1444</v>
      </c>
    </row>
    <row r="59" spans="1:6" x14ac:dyDescent="0.25">
      <c r="A59" s="10">
        <v>5.7000000000000002E-3</v>
      </c>
      <c r="B59" s="10">
        <v>15.2</v>
      </c>
      <c r="C59" s="10">
        <v>-0.38</v>
      </c>
      <c r="D59">
        <f t="shared" si="0"/>
        <v>5.7759999999999998</v>
      </c>
      <c r="E59">
        <f t="shared" si="1"/>
        <v>231.04</v>
      </c>
      <c r="F59">
        <f t="shared" si="1"/>
        <v>0.1444</v>
      </c>
    </row>
    <row r="60" spans="1:6" x14ac:dyDescent="0.25">
      <c r="A60" s="10">
        <v>5.7999999999999996E-3</v>
      </c>
      <c r="B60" s="10">
        <v>15.2</v>
      </c>
      <c r="C60" s="10">
        <v>-0.4</v>
      </c>
      <c r="D60">
        <f t="shared" si="0"/>
        <v>6.08</v>
      </c>
      <c r="E60">
        <f t="shared" si="1"/>
        <v>231.04</v>
      </c>
      <c r="F60">
        <f t="shared" si="1"/>
        <v>0.16000000000000003</v>
      </c>
    </row>
    <row r="61" spans="1:6" x14ac:dyDescent="0.25">
      <c r="A61" s="10">
        <v>5.8999999999999999E-3</v>
      </c>
      <c r="B61" s="10">
        <v>14.4</v>
      </c>
      <c r="C61" s="10">
        <v>-0.4</v>
      </c>
      <c r="D61">
        <f t="shared" si="0"/>
        <v>5.7600000000000007</v>
      </c>
      <c r="E61">
        <f t="shared" si="1"/>
        <v>207.36</v>
      </c>
      <c r="F61">
        <f t="shared" si="1"/>
        <v>0.16000000000000003</v>
      </c>
    </row>
    <row r="62" spans="1:6" x14ac:dyDescent="0.25">
      <c r="A62" s="10">
        <v>6.0000000000000001E-3</v>
      </c>
      <c r="B62" s="10">
        <v>14.6</v>
      </c>
      <c r="C62" s="10">
        <v>-0.42</v>
      </c>
      <c r="D62">
        <f t="shared" si="0"/>
        <v>6.1319999999999997</v>
      </c>
      <c r="E62">
        <f t="shared" si="1"/>
        <v>213.16</v>
      </c>
      <c r="F62">
        <f t="shared" si="1"/>
        <v>0.17639999999999997</v>
      </c>
    </row>
    <row r="63" spans="1:6" x14ac:dyDescent="0.25">
      <c r="A63" s="10">
        <v>6.1000000000000004E-3</v>
      </c>
      <c r="B63" s="10">
        <v>13.8</v>
      </c>
      <c r="C63" s="10">
        <v>-0.44</v>
      </c>
      <c r="D63">
        <f t="shared" si="0"/>
        <v>6.0720000000000001</v>
      </c>
      <c r="E63">
        <f t="shared" si="1"/>
        <v>190.44000000000003</v>
      </c>
      <c r="F63">
        <f t="shared" si="1"/>
        <v>0.19359999999999999</v>
      </c>
    </row>
    <row r="64" spans="1:6" x14ac:dyDescent="0.25">
      <c r="A64" s="10">
        <v>6.1999999999999998E-3</v>
      </c>
      <c r="B64" s="10">
        <v>13.8</v>
      </c>
      <c r="C64" s="10">
        <v>-0.44</v>
      </c>
      <c r="D64">
        <f t="shared" si="0"/>
        <v>6.0720000000000001</v>
      </c>
      <c r="E64">
        <f t="shared" si="1"/>
        <v>190.44000000000003</v>
      </c>
      <c r="F64">
        <f t="shared" si="1"/>
        <v>0.19359999999999999</v>
      </c>
    </row>
    <row r="65" spans="1:6" x14ac:dyDescent="0.25">
      <c r="A65" s="10">
        <v>6.3E-3</v>
      </c>
      <c r="B65" s="10">
        <v>13</v>
      </c>
      <c r="C65" s="10">
        <v>-0.46</v>
      </c>
      <c r="D65">
        <f t="shared" si="0"/>
        <v>5.98</v>
      </c>
      <c r="E65">
        <f t="shared" si="1"/>
        <v>169</v>
      </c>
      <c r="F65">
        <f t="shared" si="1"/>
        <v>0.21160000000000001</v>
      </c>
    </row>
    <row r="66" spans="1:6" x14ac:dyDescent="0.25">
      <c r="A66" s="10">
        <v>6.4000000000000003E-3</v>
      </c>
      <c r="B66" s="10">
        <v>12.8</v>
      </c>
      <c r="C66" s="10">
        <v>-0.46</v>
      </c>
      <c r="D66">
        <f t="shared" si="0"/>
        <v>5.8880000000000008</v>
      </c>
      <c r="E66">
        <f t="shared" si="1"/>
        <v>163.84000000000003</v>
      </c>
      <c r="F66">
        <f t="shared" si="1"/>
        <v>0.21160000000000001</v>
      </c>
    </row>
    <row r="67" spans="1:6" x14ac:dyDescent="0.25">
      <c r="A67" s="10">
        <v>6.4999999999999997E-3</v>
      </c>
      <c r="B67" s="10">
        <v>12</v>
      </c>
      <c r="C67" s="10">
        <v>-0.5</v>
      </c>
      <c r="D67">
        <f t="shared" ref="D67:D130" si="2">ABS(B67*C67)</f>
        <v>6</v>
      </c>
      <c r="E67">
        <f t="shared" ref="E67:F130" si="3">B67*B67</f>
        <v>144</v>
      </c>
      <c r="F67">
        <f t="shared" si="3"/>
        <v>0.25</v>
      </c>
    </row>
    <row r="68" spans="1:6" x14ac:dyDescent="0.25">
      <c r="A68" s="10">
        <v>6.6E-3</v>
      </c>
      <c r="B68" s="10">
        <v>11.8</v>
      </c>
      <c r="C68" s="10">
        <v>-0.5</v>
      </c>
      <c r="D68">
        <f t="shared" si="2"/>
        <v>5.9</v>
      </c>
      <c r="E68">
        <f t="shared" si="3"/>
        <v>139.24</v>
      </c>
      <c r="F68">
        <f t="shared" si="3"/>
        <v>0.25</v>
      </c>
    </row>
    <row r="69" spans="1:6" x14ac:dyDescent="0.25">
      <c r="A69" s="10">
        <v>6.7000000000000002E-3</v>
      </c>
      <c r="B69" s="10">
        <v>10.6</v>
      </c>
      <c r="C69" s="10">
        <v>-0.56000000000000005</v>
      </c>
      <c r="D69">
        <f t="shared" si="2"/>
        <v>5.9359999999999999</v>
      </c>
      <c r="E69">
        <f t="shared" si="3"/>
        <v>112.36</v>
      </c>
      <c r="F69">
        <f t="shared" si="3"/>
        <v>0.31360000000000005</v>
      </c>
    </row>
    <row r="70" spans="1:6" x14ac:dyDescent="0.25">
      <c r="A70" s="10">
        <v>6.7999999999999996E-3</v>
      </c>
      <c r="B70" s="10">
        <v>10.4</v>
      </c>
      <c r="C70" s="10">
        <v>-0.56000000000000005</v>
      </c>
      <c r="D70">
        <f t="shared" si="2"/>
        <v>5.8240000000000007</v>
      </c>
      <c r="E70">
        <f t="shared" si="3"/>
        <v>108.16000000000001</v>
      </c>
      <c r="F70">
        <f t="shared" si="3"/>
        <v>0.31360000000000005</v>
      </c>
    </row>
    <row r="71" spans="1:6" x14ac:dyDescent="0.25">
      <c r="A71" s="10">
        <v>6.8999999999999999E-3</v>
      </c>
      <c r="B71" s="10">
        <v>9.4</v>
      </c>
      <c r="C71" s="10">
        <v>-0.62</v>
      </c>
      <c r="D71">
        <f t="shared" si="2"/>
        <v>5.8280000000000003</v>
      </c>
      <c r="E71">
        <f t="shared" si="3"/>
        <v>88.360000000000014</v>
      </c>
      <c r="F71">
        <f t="shared" si="3"/>
        <v>0.38440000000000002</v>
      </c>
    </row>
    <row r="72" spans="1:6" x14ac:dyDescent="0.25">
      <c r="A72" s="10">
        <v>7.0000000000000001E-3</v>
      </c>
      <c r="B72" s="10">
        <v>9.1999999999999993</v>
      </c>
      <c r="C72" s="10">
        <v>-0.64</v>
      </c>
      <c r="D72">
        <f t="shared" si="2"/>
        <v>5.8879999999999999</v>
      </c>
      <c r="E72">
        <f t="shared" si="3"/>
        <v>84.639999999999986</v>
      </c>
      <c r="F72">
        <f t="shared" si="3"/>
        <v>0.40960000000000002</v>
      </c>
    </row>
    <row r="73" spans="1:6" x14ac:dyDescent="0.25">
      <c r="A73" s="10">
        <v>7.1000000000000004E-3</v>
      </c>
      <c r="B73" s="10">
        <v>8</v>
      </c>
      <c r="C73" s="10">
        <v>-0.7</v>
      </c>
      <c r="D73">
        <f t="shared" si="2"/>
        <v>5.6</v>
      </c>
      <c r="E73">
        <f t="shared" si="3"/>
        <v>64</v>
      </c>
      <c r="F73">
        <f t="shared" si="3"/>
        <v>0.48999999999999994</v>
      </c>
    </row>
    <row r="74" spans="1:6" x14ac:dyDescent="0.25">
      <c r="A74" s="10">
        <v>7.1999999999999998E-3</v>
      </c>
      <c r="B74" s="10">
        <v>8</v>
      </c>
      <c r="C74" s="10">
        <v>-0.72</v>
      </c>
      <c r="D74">
        <f t="shared" si="2"/>
        <v>5.76</v>
      </c>
      <c r="E74">
        <f t="shared" si="3"/>
        <v>64</v>
      </c>
      <c r="F74">
        <f t="shared" si="3"/>
        <v>0.51839999999999997</v>
      </c>
    </row>
    <row r="75" spans="1:6" x14ac:dyDescent="0.25">
      <c r="A75" s="10">
        <v>7.3000000000000001E-3</v>
      </c>
      <c r="B75" s="10">
        <v>6.4</v>
      </c>
      <c r="C75" s="10">
        <v>-0.78</v>
      </c>
      <c r="D75">
        <f t="shared" si="2"/>
        <v>4.9920000000000009</v>
      </c>
      <c r="E75">
        <f t="shared" si="3"/>
        <v>40.960000000000008</v>
      </c>
      <c r="F75">
        <f t="shared" si="3"/>
        <v>0.60840000000000005</v>
      </c>
    </row>
    <row r="76" spans="1:6" x14ac:dyDescent="0.25">
      <c r="A76" s="10">
        <v>7.4000000000000003E-3</v>
      </c>
      <c r="B76" s="10">
        <v>6.6</v>
      </c>
      <c r="C76" s="10">
        <v>-0.78</v>
      </c>
      <c r="D76">
        <f t="shared" si="2"/>
        <v>5.1479999999999997</v>
      </c>
      <c r="E76">
        <f t="shared" si="3"/>
        <v>43.559999999999995</v>
      </c>
      <c r="F76">
        <f t="shared" si="3"/>
        <v>0.60840000000000005</v>
      </c>
    </row>
    <row r="77" spans="1:6" x14ac:dyDescent="0.25">
      <c r="A77" s="10">
        <v>7.4999999999999997E-3</v>
      </c>
      <c r="B77" s="10">
        <v>5.4</v>
      </c>
      <c r="C77" s="10">
        <v>-0.84</v>
      </c>
      <c r="D77">
        <f t="shared" si="2"/>
        <v>4.5360000000000005</v>
      </c>
      <c r="E77">
        <f t="shared" si="3"/>
        <v>29.160000000000004</v>
      </c>
      <c r="F77">
        <f t="shared" si="3"/>
        <v>0.70559999999999989</v>
      </c>
    </row>
    <row r="78" spans="1:6" x14ac:dyDescent="0.25">
      <c r="A78" s="10">
        <v>7.6E-3</v>
      </c>
      <c r="B78" s="10">
        <v>5.4</v>
      </c>
      <c r="C78" s="10">
        <v>-0.84</v>
      </c>
      <c r="D78">
        <f t="shared" si="2"/>
        <v>4.5360000000000005</v>
      </c>
      <c r="E78">
        <f t="shared" si="3"/>
        <v>29.160000000000004</v>
      </c>
      <c r="F78">
        <f t="shared" si="3"/>
        <v>0.70559999999999989</v>
      </c>
    </row>
    <row r="79" spans="1:6" x14ac:dyDescent="0.25">
      <c r="A79" s="10">
        <v>7.7000000000000002E-3</v>
      </c>
      <c r="B79" s="10">
        <v>4</v>
      </c>
      <c r="C79" s="10">
        <v>-0.9</v>
      </c>
      <c r="D79">
        <f t="shared" si="2"/>
        <v>3.6</v>
      </c>
      <c r="E79">
        <f t="shared" si="3"/>
        <v>16</v>
      </c>
      <c r="F79">
        <f t="shared" si="3"/>
        <v>0.81</v>
      </c>
    </row>
    <row r="80" spans="1:6" x14ac:dyDescent="0.25">
      <c r="A80" s="10">
        <v>7.7999999999999996E-3</v>
      </c>
      <c r="B80" s="10">
        <v>3.8</v>
      </c>
      <c r="C80" s="10">
        <v>-0.9</v>
      </c>
      <c r="D80">
        <f t="shared" si="2"/>
        <v>3.42</v>
      </c>
      <c r="E80">
        <f t="shared" si="3"/>
        <v>14.44</v>
      </c>
      <c r="F80">
        <f t="shared" si="3"/>
        <v>0.81</v>
      </c>
    </row>
    <row r="81" spans="1:6" x14ac:dyDescent="0.25">
      <c r="A81" s="10">
        <v>7.9000000000000008E-3</v>
      </c>
      <c r="B81" s="10">
        <v>2.8</v>
      </c>
      <c r="C81" s="10">
        <v>-0.94</v>
      </c>
      <c r="D81">
        <f t="shared" si="2"/>
        <v>2.6319999999999997</v>
      </c>
      <c r="E81">
        <f t="shared" si="3"/>
        <v>7.839999999999999</v>
      </c>
      <c r="F81">
        <f t="shared" si="3"/>
        <v>0.88359999999999994</v>
      </c>
    </row>
    <row r="82" spans="1:6" x14ac:dyDescent="0.25">
      <c r="A82" s="10">
        <v>8.0000000000000002E-3</v>
      </c>
      <c r="B82" s="10">
        <v>2.8</v>
      </c>
      <c r="C82" s="10">
        <v>-0.94</v>
      </c>
      <c r="D82">
        <f t="shared" si="2"/>
        <v>2.6319999999999997</v>
      </c>
      <c r="E82">
        <f t="shared" si="3"/>
        <v>7.839999999999999</v>
      </c>
      <c r="F82">
        <f t="shared" si="3"/>
        <v>0.88359999999999994</v>
      </c>
    </row>
    <row r="83" spans="1:6" x14ac:dyDescent="0.25">
      <c r="A83" s="10">
        <v>8.0999999999999996E-3</v>
      </c>
      <c r="B83" s="10">
        <v>0.8</v>
      </c>
      <c r="C83" s="10">
        <v>-0.94</v>
      </c>
      <c r="D83">
        <f t="shared" si="2"/>
        <v>0.752</v>
      </c>
      <c r="E83">
        <f t="shared" si="3"/>
        <v>0.64000000000000012</v>
      </c>
      <c r="F83">
        <f t="shared" si="3"/>
        <v>0.88359999999999994</v>
      </c>
    </row>
    <row r="84" spans="1:6" x14ac:dyDescent="0.25">
      <c r="A84" s="10">
        <v>8.2000000000000007E-3</v>
      </c>
      <c r="B84" s="10">
        <v>0.8</v>
      </c>
      <c r="C84" s="10">
        <v>-0.94</v>
      </c>
      <c r="D84">
        <f t="shared" si="2"/>
        <v>0.752</v>
      </c>
      <c r="E84">
        <f t="shared" si="3"/>
        <v>0.64000000000000012</v>
      </c>
      <c r="F84">
        <f t="shared" si="3"/>
        <v>0.88359999999999994</v>
      </c>
    </row>
    <row r="85" spans="1:6" x14ac:dyDescent="0.25">
      <c r="A85" s="10">
        <v>8.3000000000000001E-3</v>
      </c>
      <c r="B85" s="10">
        <v>0</v>
      </c>
      <c r="C85" s="10">
        <v>-0.92</v>
      </c>
      <c r="D85">
        <f t="shared" si="2"/>
        <v>0</v>
      </c>
      <c r="E85">
        <f t="shared" si="3"/>
        <v>0</v>
      </c>
      <c r="F85">
        <f t="shared" si="3"/>
        <v>0.84640000000000004</v>
      </c>
    </row>
    <row r="86" spans="1:6" x14ac:dyDescent="0.25">
      <c r="A86" s="10">
        <v>8.3999999999999995E-3</v>
      </c>
      <c r="B86" s="10">
        <v>-0.2</v>
      </c>
      <c r="C86" s="10">
        <v>-0.92</v>
      </c>
      <c r="D86">
        <f t="shared" si="2"/>
        <v>0.18400000000000002</v>
      </c>
      <c r="E86">
        <f t="shared" si="3"/>
        <v>4.0000000000000008E-2</v>
      </c>
      <c r="F86">
        <f t="shared" si="3"/>
        <v>0.84640000000000004</v>
      </c>
    </row>
    <row r="87" spans="1:6" x14ac:dyDescent="0.25">
      <c r="A87" s="10">
        <v>8.5000000000000006E-3</v>
      </c>
      <c r="B87" s="10">
        <v>-1.2</v>
      </c>
      <c r="C87" s="10">
        <v>-0.88</v>
      </c>
      <c r="D87">
        <f t="shared" si="2"/>
        <v>1.056</v>
      </c>
      <c r="E87">
        <f t="shared" si="3"/>
        <v>1.44</v>
      </c>
      <c r="F87">
        <f t="shared" si="3"/>
        <v>0.77439999999999998</v>
      </c>
    </row>
    <row r="88" spans="1:6" x14ac:dyDescent="0.25">
      <c r="A88" s="10">
        <v>8.6E-3</v>
      </c>
      <c r="B88" s="10">
        <v>-1.4</v>
      </c>
      <c r="C88" s="10">
        <v>-0.86</v>
      </c>
      <c r="D88">
        <f t="shared" si="2"/>
        <v>1.204</v>
      </c>
      <c r="E88">
        <f t="shared" si="3"/>
        <v>1.9599999999999997</v>
      </c>
      <c r="F88">
        <f t="shared" si="3"/>
        <v>0.73959999999999992</v>
      </c>
    </row>
    <row r="89" spans="1:6" x14ac:dyDescent="0.25">
      <c r="A89" s="10">
        <v>8.6999999999999994E-3</v>
      </c>
      <c r="B89" s="10">
        <v>-2.4</v>
      </c>
      <c r="C89" s="10">
        <v>-0.78</v>
      </c>
      <c r="D89">
        <f t="shared" si="2"/>
        <v>1.8719999999999999</v>
      </c>
      <c r="E89">
        <f t="shared" si="3"/>
        <v>5.76</v>
      </c>
      <c r="F89">
        <f t="shared" si="3"/>
        <v>0.60840000000000005</v>
      </c>
    </row>
    <row r="90" spans="1:6" x14ac:dyDescent="0.25">
      <c r="A90" s="10">
        <v>8.8000000000000005E-3</v>
      </c>
      <c r="B90" s="10">
        <v>-2.6</v>
      </c>
      <c r="C90" s="10">
        <v>-0.78</v>
      </c>
      <c r="D90">
        <f t="shared" si="2"/>
        <v>2.028</v>
      </c>
      <c r="E90">
        <f t="shared" si="3"/>
        <v>6.7600000000000007</v>
      </c>
      <c r="F90">
        <f t="shared" si="3"/>
        <v>0.60840000000000005</v>
      </c>
    </row>
    <row r="91" spans="1:6" x14ac:dyDescent="0.25">
      <c r="A91" s="10">
        <v>8.8999999999999999E-3</v>
      </c>
      <c r="B91" s="10">
        <v>-3.4</v>
      </c>
      <c r="C91" s="10">
        <v>-0.7</v>
      </c>
      <c r="D91">
        <f t="shared" si="2"/>
        <v>2.38</v>
      </c>
      <c r="E91">
        <f t="shared" si="3"/>
        <v>11.559999999999999</v>
      </c>
      <c r="F91">
        <f t="shared" si="3"/>
        <v>0.48999999999999994</v>
      </c>
    </row>
    <row r="92" spans="1:6" x14ac:dyDescent="0.25">
      <c r="A92" s="10">
        <v>8.9999999999999993E-3</v>
      </c>
      <c r="B92" s="10">
        <v>-3.4</v>
      </c>
      <c r="C92" s="10">
        <v>-0.68</v>
      </c>
      <c r="D92">
        <f t="shared" si="2"/>
        <v>2.3120000000000003</v>
      </c>
      <c r="E92">
        <f t="shared" si="3"/>
        <v>11.559999999999999</v>
      </c>
      <c r="F92">
        <f t="shared" si="3"/>
        <v>0.46240000000000009</v>
      </c>
    </row>
    <row r="93" spans="1:6" x14ac:dyDescent="0.25">
      <c r="A93" s="10">
        <v>9.1000000000000004E-3</v>
      </c>
      <c r="B93" s="10">
        <v>-4.2</v>
      </c>
      <c r="C93" s="10">
        <v>-0.57999999999999996</v>
      </c>
      <c r="D93">
        <f t="shared" si="2"/>
        <v>2.4359999999999999</v>
      </c>
      <c r="E93">
        <f t="shared" si="3"/>
        <v>17.64</v>
      </c>
      <c r="F93">
        <f t="shared" si="3"/>
        <v>0.33639999999999998</v>
      </c>
    </row>
    <row r="94" spans="1:6" x14ac:dyDescent="0.25">
      <c r="A94" s="10">
        <v>9.1999999999999998E-3</v>
      </c>
      <c r="B94" s="10">
        <v>-4.4000000000000004</v>
      </c>
      <c r="C94" s="10">
        <v>-0.57999999999999996</v>
      </c>
      <c r="D94">
        <f t="shared" si="2"/>
        <v>2.552</v>
      </c>
      <c r="E94">
        <f t="shared" si="3"/>
        <v>19.360000000000003</v>
      </c>
      <c r="F94">
        <f t="shared" si="3"/>
        <v>0.33639999999999998</v>
      </c>
    </row>
    <row r="95" spans="1:6" x14ac:dyDescent="0.25">
      <c r="A95" s="10">
        <v>9.2999999999999992E-3</v>
      </c>
      <c r="B95" s="10">
        <v>-5.2</v>
      </c>
      <c r="C95" s="10">
        <v>-0.46</v>
      </c>
      <c r="D95">
        <f t="shared" si="2"/>
        <v>2.3920000000000003</v>
      </c>
      <c r="E95">
        <f t="shared" si="3"/>
        <v>27.040000000000003</v>
      </c>
      <c r="F95">
        <f t="shared" si="3"/>
        <v>0.21160000000000001</v>
      </c>
    </row>
    <row r="96" spans="1:6" x14ac:dyDescent="0.25">
      <c r="A96" s="10">
        <v>9.4000000000000004E-3</v>
      </c>
      <c r="B96" s="10">
        <v>-5.4</v>
      </c>
      <c r="C96" s="10">
        <v>-0.44</v>
      </c>
      <c r="D96">
        <f t="shared" si="2"/>
        <v>2.3760000000000003</v>
      </c>
      <c r="E96">
        <f t="shared" si="3"/>
        <v>29.160000000000004</v>
      </c>
      <c r="F96">
        <f t="shared" si="3"/>
        <v>0.19359999999999999</v>
      </c>
    </row>
    <row r="97" spans="1:6" x14ac:dyDescent="0.25">
      <c r="A97" s="10">
        <v>9.4999999999999998E-3</v>
      </c>
      <c r="B97" s="10">
        <v>-6.2</v>
      </c>
      <c r="C97" s="10">
        <v>-0.36</v>
      </c>
      <c r="D97">
        <f t="shared" si="2"/>
        <v>2.2319999999999998</v>
      </c>
      <c r="E97">
        <f t="shared" si="3"/>
        <v>38.440000000000005</v>
      </c>
      <c r="F97">
        <f t="shared" si="3"/>
        <v>0.12959999999999999</v>
      </c>
    </row>
    <row r="98" spans="1:6" x14ac:dyDescent="0.25">
      <c r="A98" s="10">
        <v>9.5999999999999992E-3</v>
      </c>
      <c r="B98" s="10">
        <v>-6.4</v>
      </c>
      <c r="C98" s="10">
        <v>-0.34</v>
      </c>
      <c r="D98">
        <f t="shared" si="2"/>
        <v>2.1760000000000002</v>
      </c>
      <c r="E98">
        <f t="shared" si="3"/>
        <v>40.960000000000008</v>
      </c>
      <c r="F98">
        <f t="shared" si="3"/>
        <v>0.11560000000000002</v>
      </c>
    </row>
    <row r="99" spans="1:6" x14ac:dyDescent="0.25">
      <c r="A99" s="10">
        <v>9.7000000000000003E-3</v>
      </c>
      <c r="B99" s="10">
        <v>-7.2</v>
      </c>
      <c r="C99" s="10">
        <v>-0.24</v>
      </c>
      <c r="D99">
        <f t="shared" si="2"/>
        <v>1.728</v>
      </c>
      <c r="E99">
        <f t="shared" si="3"/>
        <v>51.84</v>
      </c>
      <c r="F99">
        <f t="shared" si="3"/>
        <v>5.7599999999999998E-2</v>
      </c>
    </row>
    <row r="100" spans="1:6" x14ac:dyDescent="0.25">
      <c r="A100" s="10">
        <v>9.7999999999999997E-3</v>
      </c>
      <c r="B100" s="10">
        <v>-7.2</v>
      </c>
      <c r="C100" s="10">
        <v>-0.24</v>
      </c>
      <c r="D100">
        <f t="shared" si="2"/>
        <v>1.728</v>
      </c>
      <c r="E100">
        <f t="shared" si="3"/>
        <v>51.84</v>
      </c>
      <c r="F100">
        <f t="shared" si="3"/>
        <v>5.7599999999999998E-2</v>
      </c>
    </row>
    <row r="101" spans="1:6" x14ac:dyDescent="0.25">
      <c r="A101" s="10">
        <v>9.9000000000000008E-3</v>
      </c>
      <c r="B101" s="10">
        <v>-8</v>
      </c>
      <c r="C101" s="10">
        <v>-0.14000000000000001</v>
      </c>
      <c r="D101">
        <f t="shared" si="2"/>
        <v>1.1200000000000001</v>
      </c>
      <c r="E101">
        <f t="shared" si="3"/>
        <v>64</v>
      </c>
      <c r="F101">
        <f t="shared" si="3"/>
        <v>1.9600000000000003E-2</v>
      </c>
    </row>
    <row r="102" spans="1:6" x14ac:dyDescent="0.25">
      <c r="A102" s="10">
        <v>0.01</v>
      </c>
      <c r="B102" s="10">
        <v>-8</v>
      </c>
      <c r="C102" s="10">
        <v>-0.14000000000000001</v>
      </c>
      <c r="D102">
        <f t="shared" si="2"/>
        <v>1.1200000000000001</v>
      </c>
      <c r="E102">
        <f t="shared" si="3"/>
        <v>64</v>
      </c>
      <c r="F102">
        <f t="shared" si="3"/>
        <v>1.9600000000000003E-2</v>
      </c>
    </row>
    <row r="103" spans="1:6" x14ac:dyDescent="0.25">
      <c r="A103" s="10">
        <v>1.01E-2</v>
      </c>
      <c r="B103" s="10">
        <v>-8.8000000000000007</v>
      </c>
      <c r="C103" s="10">
        <v>-0.02</v>
      </c>
      <c r="D103">
        <f t="shared" si="2"/>
        <v>0.17600000000000002</v>
      </c>
      <c r="E103">
        <f t="shared" si="3"/>
        <v>77.440000000000012</v>
      </c>
      <c r="F103">
        <f t="shared" si="3"/>
        <v>4.0000000000000002E-4</v>
      </c>
    </row>
    <row r="104" spans="1:6" x14ac:dyDescent="0.25">
      <c r="A104" s="10">
        <v>1.0200000000000001E-2</v>
      </c>
      <c r="B104" s="10">
        <v>-9</v>
      </c>
      <c r="C104" s="10">
        <v>-0.02</v>
      </c>
      <c r="D104">
        <f t="shared" si="2"/>
        <v>0.18</v>
      </c>
      <c r="E104">
        <f t="shared" si="3"/>
        <v>81</v>
      </c>
      <c r="F104">
        <f t="shared" si="3"/>
        <v>4.0000000000000002E-4</v>
      </c>
    </row>
    <row r="105" spans="1:6" x14ac:dyDescent="0.25">
      <c r="A105" s="10">
        <v>1.03E-2</v>
      </c>
      <c r="B105" s="10">
        <v>-9.4</v>
      </c>
      <c r="C105" s="10">
        <v>0.04</v>
      </c>
      <c r="D105">
        <f t="shared" si="2"/>
        <v>0.376</v>
      </c>
      <c r="E105">
        <f t="shared" si="3"/>
        <v>88.360000000000014</v>
      </c>
      <c r="F105">
        <f t="shared" si="3"/>
        <v>1.6000000000000001E-3</v>
      </c>
    </row>
    <row r="106" spans="1:6" x14ac:dyDescent="0.25">
      <c r="A106" s="10">
        <v>1.04E-2</v>
      </c>
      <c r="B106" s="10">
        <v>-9.4</v>
      </c>
      <c r="C106" s="10">
        <v>0.06</v>
      </c>
      <c r="D106">
        <f t="shared" si="2"/>
        <v>0.56399999999999995</v>
      </c>
      <c r="E106">
        <f t="shared" si="3"/>
        <v>88.360000000000014</v>
      </c>
      <c r="F106">
        <f t="shared" si="3"/>
        <v>3.5999999999999999E-3</v>
      </c>
    </row>
    <row r="107" spans="1:6" x14ac:dyDescent="0.25">
      <c r="A107" s="10">
        <v>1.0500000000000001E-2</v>
      </c>
      <c r="B107" s="10">
        <v>-10.8</v>
      </c>
      <c r="C107" s="10">
        <v>7.9899999999999999E-2</v>
      </c>
      <c r="D107">
        <f t="shared" si="2"/>
        <v>0.86292000000000002</v>
      </c>
      <c r="E107">
        <f t="shared" si="3"/>
        <v>116.64000000000001</v>
      </c>
      <c r="F107">
        <f t="shared" si="3"/>
        <v>6.3840099999999999E-3</v>
      </c>
    </row>
    <row r="108" spans="1:6" x14ac:dyDescent="0.25">
      <c r="A108" s="10">
        <v>1.06E-2</v>
      </c>
      <c r="B108" s="10">
        <v>-10.8</v>
      </c>
      <c r="C108" s="10">
        <v>0.1</v>
      </c>
      <c r="D108">
        <f t="shared" si="2"/>
        <v>1.08</v>
      </c>
      <c r="E108">
        <f t="shared" si="3"/>
        <v>116.64000000000001</v>
      </c>
      <c r="F108">
        <f t="shared" si="3"/>
        <v>1.0000000000000002E-2</v>
      </c>
    </row>
    <row r="109" spans="1:6" x14ac:dyDescent="0.25">
      <c r="A109" s="10">
        <v>1.0699999999999999E-2</v>
      </c>
      <c r="B109" s="10">
        <v>-11.6</v>
      </c>
      <c r="C109" s="10">
        <v>0.14000000000000001</v>
      </c>
      <c r="D109">
        <f t="shared" si="2"/>
        <v>1.6240000000000001</v>
      </c>
      <c r="E109">
        <f t="shared" si="3"/>
        <v>134.56</v>
      </c>
      <c r="F109">
        <f t="shared" si="3"/>
        <v>1.9600000000000003E-2</v>
      </c>
    </row>
    <row r="110" spans="1:6" x14ac:dyDescent="0.25">
      <c r="A110" s="10">
        <v>1.0800000000000001E-2</v>
      </c>
      <c r="B110" s="10">
        <v>-11.6</v>
      </c>
      <c r="C110" s="10">
        <v>0.12</v>
      </c>
      <c r="D110">
        <f t="shared" si="2"/>
        <v>1.3919999999999999</v>
      </c>
      <c r="E110">
        <f t="shared" si="3"/>
        <v>134.56</v>
      </c>
      <c r="F110">
        <f t="shared" si="3"/>
        <v>1.44E-2</v>
      </c>
    </row>
    <row r="111" spans="1:6" x14ac:dyDescent="0.25">
      <c r="A111" s="10">
        <v>1.09E-2</v>
      </c>
      <c r="B111" s="10">
        <v>-12.8</v>
      </c>
      <c r="C111" s="10">
        <v>0.18</v>
      </c>
      <c r="D111">
        <f t="shared" si="2"/>
        <v>2.3039999999999998</v>
      </c>
      <c r="E111">
        <f t="shared" si="3"/>
        <v>163.84000000000003</v>
      </c>
      <c r="F111">
        <f t="shared" si="3"/>
        <v>3.2399999999999998E-2</v>
      </c>
    </row>
    <row r="112" spans="1:6" x14ac:dyDescent="0.25">
      <c r="A112" s="10">
        <v>1.0999999999999999E-2</v>
      </c>
      <c r="B112" s="10">
        <v>-13</v>
      </c>
      <c r="C112" s="10">
        <v>0.14000000000000001</v>
      </c>
      <c r="D112">
        <f t="shared" si="2"/>
        <v>1.8200000000000003</v>
      </c>
      <c r="E112">
        <f t="shared" si="3"/>
        <v>169</v>
      </c>
      <c r="F112">
        <f t="shared" si="3"/>
        <v>1.9600000000000003E-2</v>
      </c>
    </row>
    <row r="113" spans="1:6" x14ac:dyDescent="0.25">
      <c r="A113" s="10">
        <v>1.11E-2</v>
      </c>
      <c r="B113" s="10">
        <v>-13.6</v>
      </c>
      <c r="C113" s="10">
        <v>0.18</v>
      </c>
      <c r="D113">
        <f t="shared" si="2"/>
        <v>2.448</v>
      </c>
      <c r="E113">
        <f t="shared" si="3"/>
        <v>184.95999999999998</v>
      </c>
      <c r="F113">
        <f t="shared" si="3"/>
        <v>3.2399999999999998E-2</v>
      </c>
    </row>
    <row r="114" spans="1:6" x14ac:dyDescent="0.25">
      <c r="A114" s="10">
        <v>1.12E-2</v>
      </c>
      <c r="B114" s="10">
        <v>-13.6</v>
      </c>
      <c r="C114" s="10">
        <v>0.18</v>
      </c>
      <c r="D114">
        <f t="shared" si="2"/>
        <v>2.448</v>
      </c>
      <c r="E114">
        <f t="shared" si="3"/>
        <v>184.95999999999998</v>
      </c>
      <c r="F114">
        <f t="shared" si="3"/>
        <v>3.2399999999999998E-2</v>
      </c>
    </row>
    <row r="115" spans="1:6" x14ac:dyDescent="0.25">
      <c r="A115" s="10">
        <v>1.1299999999999999E-2</v>
      </c>
      <c r="B115" s="10">
        <v>-14.4</v>
      </c>
      <c r="C115" s="10">
        <v>0.2</v>
      </c>
      <c r="D115">
        <f t="shared" si="2"/>
        <v>2.8800000000000003</v>
      </c>
      <c r="E115">
        <f t="shared" si="3"/>
        <v>207.36</v>
      </c>
      <c r="F115">
        <f t="shared" si="3"/>
        <v>4.0000000000000008E-2</v>
      </c>
    </row>
    <row r="116" spans="1:6" x14ac:dyDescent="0.25">
      <c r="A116" s="10">
        <v>1.14E-2</v>
      </c>
      <c r="B116" s="10">
        <v>-14.4</v>
      </c>
      <c r="C116" s="10">
        <v>0.2</v>
      </c>
      <c r="D116">
        <f t="shared" si="2"/>
        <v>2.8800000000000003</v>
      </c>
      <c r="E116">
        <f t="shared" si="3"/>
        <v>207.36</v>
      </c>
      <c r="F116">
        <f t="shared" si="3"/>
        <v>4.0000000000000008E-2</v>
      </c>
    </row>
    <row r="117" spans="1:6" x14ac:dyDescent="0.25">
      <c r="A117" s="10">
        <v>1.15E-2</v>
      </c>
      <c r="B117" s="10">
        <v>-15</v>
      </c>
      <c r="C117" s="10">
        <v>0.22</v>
      </c>
      <c r="D117">
        <f t="shared" si="2"/>
        <v>3.3</v>
      </c>
      <c r="E117">
        <f t="shared" si="3"/>
        <v>225</v>
      </c>
      <c r="F117">
        <f t="shared" si="3"/>
        <v>4.8399999999999999E-2</v>
      </c>
    </row>
    <row r="118" spans="1:6" x14ac:dyDescent="0.25">
      <c r="A118" s="10">
        <v>1.1599999999999999E-2</v>
      </c>
      <c r="B118" s="10">
        <v>-15</v>
      </c>
      <c r="C118" s="10">
        <v>0.22</v>
      </c>
      <c r="D118">
        <f t="shared" si="2"/>
        <v>3.3</v>
      </c>
      <c r="E118">
        <f t="shared" si="3"/>
        <v>225</v>
      </c>
      <c r="F118">
        <f t="shared" si="3"/>
        <v>4.8399999999999999E-2</v>
      </c>
    </row>
    <row r="119" spans="1:6" x14ac:dyDescent="0.25">
      <c r="A119" s="10">
        <v>1.17E-2</v>
      </c>
      <c r="B119" s="10">
        <v>-15.6</v>
      </c>
      <c r="C119" s="10">
        <v>0.24</v>
      </c>
      <c r="D119">
        <f t="shared" si="2"/>
        <v>3.7439999999999998</v>
      </c>
      <c r="E119">
        <f t="shared" si="3"/>
        <v>243.35999999999999</v>
      </c>
      <c r="F119">
        <f t="shared" si="3"/>
        <v>5.7599999999999998E-2</v>
      </c>
    </row>
    <row r="120" spans="1:6" x14ac:dyDescent="0.25">
      <c r="A120" s="10">
        <v>1.18E-2</v>
      </c>
      <c r="B120" s="10">
        <v>-15.4</v>
      </c>
      <c r="C120" s="10">
        <v>0.22</v>
      </c>
      <c r="D120">
        <f t="shared" si="2"/>
        <v>3.3879999999999999</v>
      </c>
      <c r="E120">
        <f t="shared" si="3"/>
        <v>237.16000000000003</v>
      </c>
      <c r="F120">
        <f t="shared" si="3"/>
        <v>4.8399999999999999E-2</v>
      </c>
    </row>
    <row r="121" spans="1:6" x14ac:dyDescent="0.25">
      <c r="A121" s="10">
        <v>1.1900000000000001E-2</v>
      </c>
      <c r="B121" s="10">
        <v>-16</v>
      </c>
      <c r="C121" s="10">
        <v>0.24</v>
      </c>
      <c r="D121">
        <f t="shared" si="2"/>
        <v>3.84</v>
      </c>
      <c r="E121">
        <f t="shared" si="3"/>
        <v>256</v>
      </c>
      <c r="F121">
        <f t="shared" si="3"/>
        <v>5.7599999999999998E-2</v>
      </c>
    </row>
    <row r="122" spans="1:6" x14ac:dyDescent="0.25">
      <c r="A122" s="10">
        <v>1.2E-2</v>
      </c>
      <c r="B122" s="10">
        <v>-16</v>
      </c>
      <c r="C122" s="10">
        <v>0.24</v>
      </c>
      <c r="D122">
        <f t="shared" si="2"/>
        <v>3.84</v>
      </c>
      <c r="E122">
        <f t="shared" si="3"/>
        <v>256</v>
      </c>
      <c r="F122">
        <f t="shared" si="3"/>
        <v>5.7599999999999998E-2</v>
      </c>
    </row>
    <row r="123" spans="1:6" x14ac:dyDescent="0.25">
      <c r="A123" s="10">
        <v>1.21E-2</v>
      </c>
      <c r="B123" s="10">
        <v>-16.2</v>
      </c>
      <c r="C123" s="10">
        <v>0.26</v>
      </c>
      <c r="D123">
        <f t="shared" si="2"/>
        <v>4.2119999999999997</v>
      </c>
      <c r="E123">
        <f t="shared" si="3"/>
        <v>262.44</v>
      </c>
      <c r="F123">
        <f t="shared" si="3"/>
        <v>6.7600000000000007E-2</v>
      </c>
    </row>
    <row r="124" spans="1:6" x14ac:dyDescent="0.25">
      <c r="A124" s="10">
        <v>1.2200000000000001E-2</v>
      </c>
      <c r="B124" s="10">
        <v>-16</v>
      </c>
      <c r="C124" s="10">
        <v>0.26</v>
      </c>
      <c r="D124">
        <f t="shared" si="2"/>
        <v>4.16</v>
      </c>
      <c r="E124">
        <f t="shared" si="3"/>
        <v>256</v>
      </c>
      <c r="F124">
        <f t="shared" si="3"/>
        <v>6.7600000000000007E-2</v>
      </c>
    </row>
    <row r="125" spans="1:6" x14ac:dyDescent="0.25">
      <c r="A125" s="10">
        <v>1.23E-2</v>
      </c>
      <c r="B125" s="10">
        <v>-16.399999999999999</v>
      </c>
      <c r="C125" s="10">
        <v>0.26</v>
      </c>
      <c r="D125">
        <f t="shared" si="2"/>
        <v>4.2639999999999993</v>
      </c>
      <c r="E125">
        <f t="shared" si="3"/>
        <v>268.95999999999998</v>
      </c>
      <c r="F125">
        <f t="shared" si="3"/>
        <v>6.7600000000000007E-2</v>
      </c>
    </row>
    <row r="126" spans="1:6" x14ac:dyDescent="0.25">
      <c r="A126" s="10">
        <v>1.24E-2</v>
      </c>
      <c r="B126" s="10">
        <v>-16.2</v>
      </c>
      <c r="C126" s="10">
        <v>0.24</v>
      </c>
      <c r="D126">
        <f t="shared" si="2"/>
        <v>3.8879999999999999</v>
      </c>
      <c r="E126">
        <f t="shared" si="3"/>
        <v>262.44</v>
      </c>
      <c r="F126">
        <f t="shared" si="3"/>
        <v>5.7599999999999998E-2</v>
      </c>
    </row>
    <row r="127" spans="1:6" x14ac:dyDescent="0.25">
      <c r="A127" s="10">
        <v>1.2500000000000001E-2</v>
      </c>
      <c r="B127" s="10">
        <v>-16.399999999999999</v>
      </c>
      <c r="C127" s="10">
        <v>0.28000000000000003</v>
      </c>
      <c r="D127">
        <f t="shared" si="2"/>
        <v>4.5919999999999996</v>
      </c>
      <c r="E127">
        <f t="shared" si="3"/>
        <v>268.95999999999998</v>
      </c>
      <c r="F127">
        <f t="shared" si="3"/>
        <v>7.8400000000000011E-2</v>
      </c>
    </row>
    <row r="128" spans="1:6" x14ac:dyDescent="0.25">
      <c r="A128" s="10">
        <v>1.26E-2</v>
      </c>
      <c r="B128" s="10">
        <v>-16.399999999999999</v>
      </c>
      <c r="C128" s="10">
        <v>0.28000000000000003</v>
      </c>
      <c r="D128">
        <f t="shared" si="2"/>
        <v>4.5919999999999996</v>
      </c>
      <c r="E128">
        <f t="shared" si="3"/>
        <v>268.95999999999998</v>
      </c>
      <c r="F128">
        <f t="shared" si="3"/>
        <v>7.8400000000000011E-2</v>
      </c>
    </row>
    <row r="129" spans="1:6" x14ac:dyDescent="0.25">
      <c r="A129" s="10">
        <v>1.2699999999999999E-2</v>
      </c>
      <c r="B129" s="10">
        <v>-16.399999999999999</v>
      </c>
      <c r="C129" s="10">
        <v>0.28000000000000003</v>
      </c>
      <c r="D129">
        <f t="shared" si="2"/>
        <v>4.5919999999999996</v>
      </c>
      <c r="E129">
        <f t="shared" si="3"/>
        <v>268.95999999999998</v>
      </c>
      <c r="F129">
        <f t="shared" si="3"/>
        <v>7.8400000000000011E-2</v>
      </c>
    </row>
    <row r="130" spans="1:6" x14ac:dyDescent="0.25">
      <c r="A130" s="10">
        <v>1.2800000000000001E-2</v>
      </c>
      <c r="B130" s="10">
        <v>-16.600000000000001</v>
      </c>
      <c r="C130" s="10">
        <v>0.28000000000000003</v>
      </c>
      <c r="D130">
        <f t="shared" si="2"/>
        <v>4.6480000000000006</v>
      </c>
      <c r="E130">
        <f t="shared" si="3"/>
        <v>275.56000000000006</v>
      </c>
      <c r="F130">
        <f t="shared" si="3"/>
        <v>7.8400000000000011E-2</v>
      </c>
    </row>
    <row r="131" spans="1:6" x14ac:dyDescent="0.25">
      <c r="A131" s="10">
        <v>1.29E-2</v>
      </c>
      <c r="B131" s="10">
        <v>-16.399999999999999</v>
      </c>
      <c r="C131" s="10">
        <v>0.3</v>
      </c>
      <c r="D131">
        <f t="shared" ref="D131:D168" si="4">ABS(B131*C131)</f>
        <v>4.919999999999999</v>
      </c>
      <c r="E131">
        <f t="shared" ref="E131:F168" si="5">B131*B131</f>
        <v>268.95999999999998</v>
      </c>
      <c r="F131">
        <f t="shared" si="5"/>
        <v>0.09</v>
      </c>
    </row>
    <row r="132" spans="1:6" x14ac:dyDescent="0.25">
      <c r="A132" s="10">
        <v>1.2999999999999999E-2</v>
      </c>
      <c r="B132" s="10">
        <v>-16.399999999999999</v>
      </c>
      <c r="C132" s="10">
        <v>0.3</v>
      </c>
      <c r="D132">
        <f t="shared" si="4"/>
        <v>4.919999999999999</v>
      </c>
      <c r="E132">
        <f t="shared" si="5"/>
        <v>268.95999999999998</v>
      </c>
      <c r="F132">
        <f t="shared" si="5"/>
        <v>0.09</v>
      </c>
    </row>
    <row r="133" spans="1:6" x14ac:dyDescent="0.25">
      <c r="A133" s="10">
        <v>1.3100000000000001E-2</v>
      </c>
      <c r="B133" s="10">
        <v>-16.2</v>
      </c>
      <c r="C133" s="10">
        <v>0.3</v>
      </c>
      <c r="D133">
        <f t="shared" si="4"/>
        <v>4.8599999999999994</v>
      </c>
      <c r="E133">
        <f t="shared" si="5"/>
        <v>262.44</v>
      </c>
      <c r="F133">
        <f t="shared" si="5"/>
        <v>0.09</v>
      </c>
    </row>
    <row r="134" spans="1:6" x14ac:dyDescent="0.25">
      <c r="A134" s="10">
        <v>1.32E-2</v>
      </c>
      <c r="B134" s="10">
        <v>-16.399999999999999</v>
      </c>
      <c r="C134" s="10">
        <v>0.3</v>
      </c>
      <c r="D134">
        <f t="shared" si="4"/>
        <v>4.919999999999999</v>
      </c>
      <c r="E134">
        <f t="shared" si="5"/>
        <v>268.95999999999998</v>
      </c>
      <c r="F134">
        <f t="shared" si="5"/>
        <v>0.09</v>
      </c>
    </row>
    <row r="135" spans="1:6" x14ac:dyDescent="0.25">
      <c r="A135" s="10">
        <v>1.3299999999999999E-2</v>
      </c>
      <c r="B135" s="10">
        <v>-16.2</v>
      </c>
      <c r="C135" s="10">
        <v>0.32</v>
      </c>
      <c r="D135">
        <f t="shared" si="4"/>
        <v>5.1840000000000002</v>
      </c>
      <c r="E135">
        <f t="shared" si="5"/>
        <v>262.44</v>
      </c>
      <c r="F135">
        <f t="shared" si="5"/>
        <v>0.1024</v>
      </c>
    </row>
    <row r="136" spans="1:6" x14ac:dyDescent="0.25">
      <c r="A136" s="10">
        <v>1.34E-2</v>
      </c>
      <c r="B136" s="10">
        <v>-16.399999999999999</v>
      </c>
      <c r="C136" s="10">
        <v>0.32</v>
      </c>
      <c r="D136">
        <f t="shared" si="4"/>
        <v>5.2479999999999993</v>
      </c>
      <c r="E136">
        <f t="shared" si="5"/>
        <v>268.95999999999998</v>
      </c>
      <c r="F136">
        <f t="shared" si="5"/>
        <v>0.1024</v>
      </c>
    </row>
    <row r="137" spans="1:6" x14ac:dyDescent="0.25">
      <c r="A137" s="10">
        <v>1.35E-2</v>
      </c>
      <c r="B137" s="10">
        <v>-16</v>
      </c>
      <c r="C137" s="10">
        <v>0.32</v>
      </c>
      <c r="D137">
        <f t="shared" si="4"/>
        <v>5.12</v>
      </c>
      <c r="E137">
        <f t="shared" si="5"/>
        <v>256</v>
      </c>
      <c r="F137">
        <f t="shared" si="5"/>
        <v>0.1024</v>
      </c>
    </row>
    <row r="138" spans="1:6" x14ac:dyDescent="0.25">
      <c r="A138" s="10">
        <v>1.3599999999999999E-2</v>
      </c>
      <c r="B138" s="10">
        <v>-16.2</v>
      </c>
      <c r="C138" s="10">
        <v>0.34</v>
      </c>
      <c r="D138">
        <f t="shared" si="4"/>
        <v>5.508</v>
      </c>
      <c r="E138">
        <f t="shared" si="5"/>
        <v>262.44</v>
      </c>
      <c r="F138">
        <f t="shared" si="5"/>
        <v>0.11560000000000002</v>
      </c>
    </row>
    <row r="139" spans="1:6" x14ac:dyDescent="0.25">
      <c r="A139" s="10">
        <v>1.37E-2</v>
      </c>
      <c r="B139" s="10">
        <v>-15.8</v>
      </c>
      <c r="C139" s="10">
        <v>0.32</v>
      </c>
      <c r="D139">
        <f t="shared" si="4"/>
        <v>5.056</v>
      </c>
      <c r="E139">
        <f t="shared" si="5"/>
        <v>249.64000000000001</v>
      </c>
      <c r="F139">
        <f t="shared" si="5"/>
        <v>0.1024</v>
      </c>
    </row>
    <row r="140" spans="1:6" x14ac:dyDescent="0.25">
      <c r="A140" s="10">
        <v>1.38E-2</v>
      </c>
      <c r="B140" s="10">
        <v>-15.6</v>
      </c>
      <c r="C140" s="10">
        <v>0.34</v>
      </c>
      <c r="D140">
        <f t="shared" si="4"/>
        <v>5.3040000000000003</v>
      </c>
      <c r="E140">
        <f t="shared" si="5"/>
        <v>243.35999999999999</v>
      </c>
      <c r="F140">
        <f t="shared" si="5"/>
        <v>0.11560000000000002</v>
      </c>
    </row>
    <row r="141" spans="1:6" x14ac:dyDescent="0.25">
      <c r="A141" s="10">
        <v>1.3899999999999999E-2</v>
      </c>
      <c r="B141" s="10">
        <v>-15.2</v>
      </c>
      <c r="C141" s="10">
        <v>0.36</v>
      </c>
      <c r="D141">
        <f t="shared" si="4"/>
        <v>5.4719999999999995</v>
      </c>
      <c r="E141">
        <f t="shared" si="5"/>
        <v>231.04</v>
      </c>
      <c r="F141">
        <f t="shared" si="5"/>
        <v>0.12959999999999999</v>
      </c>
    </row>
    <row r="142" spans="1:6" x14ac:dyDescent="0.25">
      <c r="A142" s="10">
        <v>1.4E-2</v>
      </c>
      <c r="B142" s="10">
        <v>-15</v>
      </c>
      <c r="C142" s="10">
        <v>0.38</v>
      </c>
      <c r="D142">
        <f t="shared" si="4"/>
        <v>5.7</v>
      </c>
      <c r="E142">
        <f t="shared" si="5"/>
        <v>225</v>
      </c>
      <c r="F142">
        <f t="shared" si="5"/>
        <v>0.1444</v>
      </c>
    </row>
    <row r="143" spans="1:6" x14ac:dyDescent="0.25">
      <c r="A143" s="10">
        <v>1.41E-2</v>
      </c>
      <c r="B143" s="10">
        <v>-14.6</v>
      </c>
      <c r="C143" s="10">
        <v>0.36</v>
      </c>
      <c r="D143">
        <f t="shared" si="4"/>
        <v>5.2559999999999993</v>
      </c>
      <c r="E143">
        <f t="shared" si="5"/>
        <v>213.16</v>
      </c>
      <c r="F143">
        <f t="shared" si="5"/>
        <v>0.12959999999999999</v>
      </c>
    </row>
    <row r="144" spans="1:6" x14ac:dyDescent="0.25">
      <c r="A144" s="10">
        <v>1.4200000000000001E-2</v>
      </c>
      <c r="B144" s="10">
        <v>-14.4</v>
      </c>
      <c r="C144" s="10">
        <v>0.38</v>
      </c>
      <c r="D144">
        <f t="shared" si="4"/>
        <v>5.4720000000000004</v>
      </c>
      <c r="E144">
        <f t="shared" si="5"/>
        <v>207.36</v>
      </c>
      <c r="F144">
        <f t="shared" si="5"/>
        <v>0.1444</v>
      </c>
    </row>
    <row r="145" spans="1:6" x14ac:dyDescent="0.25">
      <c r="A145" s="10">
        <v>1.43E-2</v>
      </c>
      <c r="B145" s="10">
        <v>-13.8</v>
      </c>
      <c r="C145" s="10">
        <v>0.4</v>
      </c>
      <c r="D145">
        <f t="shared" si="4"/>
        <v>5.5200000000000005</v>
      </c>
      <c r="E145">
        <f t="shared" si="5"/>
        <v>190.44000000000003</v>
      </c>
      <c r="F145">
        <f t="shared" si="5"/>
        <v>0.16000000000000003</v>
      </c>
    </row>
    <row r="146" spans="1:6" x14ac:dyDescent="0.25">
      <c r="A146" s="10">
        <v>1.44E-2</v>
      </c>
      <c r="B146" s="10">
        <v>-13.8</v>
      </c>
      <c r="C146" s="10">
        <v>0.4</v>
      </c>
      <c r="D146">
        <f t="shared" si="4"/>
        <v>5.5200000000000005</v>
      </c>
      <c r="E146">
        <f t="shared" si="5"/>
        <v>190.44000000000003</v>
      </c>
      <c r="F146">
        <f t="shared" si="5"/>
        <v>0.16000000000000003</v>
      </c>
    </row>
    <row r="147" spans="1:6" x14ac:dyDescent="0.25">
      <c r="A147" s="10">
        <v>1.4500000000000001E-2</v>
      </c>
      <c r="B147" s="10">
        <v>-12.8</v>
      </c>
      <c r="C147" s="10">
        <v>0.44</v>
      </c>
      <c r="D147">
        <f t="shared" si="4"/>
        <v>5.6320000000000006</v>
      </c>
      <c r="E147">
        <f t="shared" si="5"/>
        <v>163.84000000000003</v>
      </c>
      <c r="F147">
        <f t="shared" si="5"/>
        <v>0.19359999999999999</v>
      </c>
    </row>
    <row r="148" spans="1:6" x14ac:dyDescent="0.25">
      <c r="A148" s="10">
        <v>1.46E-2</v>
      </c>
      <c r="B148" s="10">
        <v>-13</v>
      </c>
      <c r="C148" s="10">
        <v>0.44</v>
      </c>
      <c r="D148">
        <f t="shared" si="4"/>
        <v>5.72</v>
      </c>
      <c r="E148">
        <f t="shared" si="5"/>
        <v>169</v>
      </c>
      <c r="F148">
        <f t="shared" si="5"/>
        <v>0.19359999999999999</v>
      </c>
    </row>
    <row r="149" spans="1:6" x14ac:dyDescent="0.25">
      <c r="A149" s="10">
        <v>1.47E-2</v>
      </c>
      <c r="B149" s="10">
        <v>-12.2</v>
      </c>
      <c r="C149" s="10">
        <v>0.46</v>
      </c>
      <c r="D149">
        <f t="shared" si="4"/>
        <v>5.6120000000000001</v>
      </c>
      <c r="E149">
        <f t="shared" si="5"/>
        <v>148.83999999999997</v>
      </c>
      <c r="F149">
        <f t="shared" si="5"/>
        <v>0.21160000000000001</v>
      </c>
    </row>
    <row r="150" spans="1:6" x14ac:dyDescent="0.25">
      <c r="A150" s="10">
        <v>1.4800000000000001E-2</v>
      </c>
      <c r="B150" s="10">
        <v>-12</v>
      </c>
      <c r="C150" s="10">
        <v>0.46</v>
      </c>
      <c r="D150">
        <f t="shared" si="4"/>
        <v>5.5200000000000005</v>
      </c>
      <c r="E150">
        <f t="shared" si="5"/>
        <v>144</v>
      </c>
      <c r="F150">
        <f t="shared" si="5"/>
        <v>0.21160000000000001</v>
      </c>
    </row>
    <row r="151" spans="1:6" x14ac:dyDescent="0.25">
      <c r="A151" s="10">
        <v>1.49E-2</v>
      </c>
      <c r="B151" s="10">
        <v>-11</v>
      </c>
      <c r="C151" s="10">
        <v>0.52</v>
      </c>
      <c r="D151">
        <f t="shared" si="4"/>
        <v>5.7200000000000006</v>
      </c>
      <c r="E151">
        <f t="shared" si="5"/>
        <v>121</v>
      </c>
      <c r="F151">
        <f t="shared" si="5"/>
        <v>0.27040000000000003</v>
      </c>
    </row>
    <row r="152" spans="1:6" x14ac:dyDescent="0.25">
      <c r="A152" s="10">
        <v>1.4999999999999999E-2</v>
      </c>
      <c r="B152" s="10">
        <v>-11</v>
      </c>
      <c r="C152" s="10">
        <v>0.52</v>
      </c>
      <c r="D152">
        <f t="shared" si="4"/>
        <v>5.7200000000000006</v>
      </c>
      <c r="E152">
        <f t="shared" si="5"/>
        <v>121</v>
      </c>
      <c r="F152">
        <f t="shared" si="5"/>
        <v>0.27040000000000003</v>
      </c>
    </row>
    <row r="153" spans="1:6" x14ac:dyDescent="0.25">
      <c r="A153" s="10">
        <v>1.5100000000000001E-2</v>
      </c>
      <c r="B153" s="10">
        <v>-9.6</v>
      </c>
      <c r="C153" s="10">
        <v>0.56000000000000005</v>
      </c>
      <c r="D153">
        <f t="shared" si="4"/>
        <v>5.3760000000000003</v>
      </c>
      <c r="E153">
        <f t="shared" si="5"/>
        <v>92.16</v>
      </c>
      <c r="F153">
        <f t="shared" si="5"/>
        <v>0.31360000000000005</v>
      </c>
    </row>
    <row r="154" spans="1:6" x14ac:dyDescent="0.25">
      <c r="A154" s="10">
        <v>1.52E-2</v>
      </c>
      <c r="B154" s="10">
        <v>-9.6</v>
      </c>
      <c r="C154" s="10">
        <v>0.56000000000000005</v>
      </c>
      <c r="D154">
        <f t="shared" si="4"/>
        <v>5.3760000000000003</v>
      </c>
      <c r="E154">
        <f t="shared" si="5"/>
        <v>92.16</v>
      </c>
      <c r="F154">
        <f t="shared" si="5"/>
        <v>0.31360000000000005</v>
      </c>
    </row>
    <row r="155" spans="1:6" x14ac:dyDescent="0.25">
      <c r="A155" s="10">
        <v>1.5299999999999999E-2</v>
      </c>
      <c r="B155" s="10">
        <v>-8.6</v>
      </c>
      <c r="C155" s="10">
        <v>0.64</v>
      </c>
      <c r="D155">
        <f t="shared" si="4"/>
        <v>5.5039999999999996</v>
      </c>
      <c r="E155">
        <f t="shared" si="5"/>
        <v>73.959999999999994</v>
      </c>
      <c r="F155">
        <f t="shared" si="5"/>
        <v>0.40960000000000002</v>
      </c>
    </row>
    <row r="156" spans="1:6" x14ac:dyDescent="0.25">
      <c r="A156" s="10">
        <v>1.54E-2</v>
      </c>
      <c r="B156" s="10">
        <v>-8.4</v>
      </c>
      <c r="C156" s="10">
        <v>0.64</v>
      </c>
      <c r="D156">
        <f t="shared" si="4"/>
        <v>5.3760000000000003</v>
      </c>
      <c r="E156">
        <f t="shared" si="5"/>
        <v>70.56</v>
      </c>
      <c r="F156">
        <f t="shared" si="5"/>
        <v>0.40960000000000002</v>
      </c>
    </row>
    <row r="157" spans="1:6" x14ac:dyDescent="0.25">
      <c r="A157" s="10">
        <v>1.55E-2</v>
      </c>
      <c r="B157" s="10">
        <v>-7.2</v>
      </c>
      <c r="C157" s="10">
        <v>0.7</v>
      </c>
      <c r="D157">
        <f t="shared" si="4"/>
        <v>5.04</v>
      </c>
      <c r="E157">
        <f t="shared" si="5"/>
        <v>51.84</v>
      </c>
      <c r="F157">
        <f t="shared" si="5"/>
        <v>0.48999999999999994</v>
      </c>
    </row>
    <row r="158" spans="1:6" x14ac:dyDescent="0.25">
      <c r="A158" s="10">
        <v>1.5599999999999999E-2</v>
      </c>
      <c r="B158" s="10">
        <v>-7.2</v>
      </c>
      <c r="C158" s="10">
        <v>0.7</v>
      </c>
      <c r="D158">
        <f t="shared" si="4"/>
        <v>5.04</v>
      </c>
      <c r="E158">
        <f t="shared" si="5"/>
        <v>51.84</v>
      </c>
      <c r="F158">
        <f t="shared" si="5"/>
        <v>0.48999999999999994</v>
      </c>
    </row>
    <row r="159" spans="1:6" x14ac:dyDescent="0.25">
      <c r="A159" s="10">
        <v>1.5699999999999999E-2</v>
      </c>
      <c r="B159" s="10">
        <v>-5.8</v>
      </c>
      <c r="C159" s="10">
        <v>0.76</v>
      </c>
      <c r="D159">
        <f t="shared" si="4"/>
        <v>4.4079999999999995</v>
      </c>
      <c r="E159">
        <f t="shared" si="5"/>
        <v>33.64</v>
      </c>
      <c r="F159">
        <f t="shared" si="5"/>
        <v>0.5776</v>
      </c>
    </row>
    <row r="160" spans="1:6" x14ac:dyDescent="0.25">
      <c r="A160" s="10">
        <v>1.5800000000000002E-2</v>
      </c>
      <c r="B160" s="10">
        <v>-5.8</v>
      </c>
      <c r="C160" s="10">
        <v>0.78</v>
      </c>
      <c r="D160">
        <f t="shared" si="4"/>
        <v>4.524</v>
      </c>
      <c r="E160">
        <f t="shared" si="5"/>
        <v>33.64</v>
      </c>
      <c r="F160">
        <f t="shared" si="5"/>
        <v>0.60840000000000005</v>
      </c>
    </row>
    <row r="161" spans="1:6" x14ac:dyDescent="0.25">
      <c r="A161" s="10">
        <v>1.5900000000000001E-2</v>
      </c>
      <c r="B161" s="10">
        <v>-4.8</v>
      </c>
      <c r="C161" s="10">
        <v>0.84</v>
      </c>
      <c r="D161">
        <f t="shared" si="4"/>
        <v>4.032</v>
      </c>
      <c r="E161">
        <f t="shared" si="5"/>
        <v>23.04</v>
      </c>
      <c r="F161">
        <f t="shared" si="5"/>
        <v>0.70559999999999989</v>
      </c>
    </row>
    <row r="162" spans="1:6" x14ac:dyDescent="0.25">
      <c r="A162" s="10">
        <v>1.6E-2</v>
      </c>
      <c r="B162" s="10">
        <v>-4.5999999999999996</v>
      </c>
      <c r="C162" s="10">
        <v>0.84</v>
      </c>
      <c r="D162">
        <f t="shared" si="4"/>
        <v>3.8639999999999994</v>
      </c>
      <c r="E162">
        <f t="shared" si="5"/>
        <v>21.159999999999997</v>
      </c>
      <c r="F162">
        <f t="shared" si="5"/>
        <v>0.70559999999999989</v>
      </c>
    </row>
    <row r="163" spans="1:6" x14ac:dyDescent="0.25">
      <c r="A163" s="10">
        <v>1.61E-2</v>
      </c>
      <c r="B163" s="10">
        <v>-3.2</v>
      </c>
      <c r="C163" s="10">
        <v>0.88</v>
      </c>
      <c r="D163">
        <f t="shared" si="4"/>
        <v>2.8160000000000003</v>
      </c>
      <c r="E163">
        <f t="shared" si="5"/>
        <v>10.240000000000002</v>
      </c>
      <c r="F163">
        <f t="shared" si="5"/>
        <v>0.77439999999999998</v>
      </c>
    </row>
    <row r="164" spans="1:6" x14ac:dyDescent="0.25">
      <c r="A164" s="10">
        <v>1.6199999999999999E-2</v>
      </c>
      <c r="B164" s="10">
        <v>-3.2</v>
      </c>
      <c r="C164" s="10">
        <v>0.88</v>
      </c>
      <c r="D164">
        <f t="shared" si="4"/>
        <v>2.8160000000000003</v>
      </c>
      <c r="E164">
        <f t="shared" si="5"/>
        <v>10.240000000000002</v>
      </c>
      <c r="F164">
        <f t="shared" si="5"/>
        <v>0.77439999999999998</v>
      </c>
    </row>
    <row r="165" spans="1:6" x14ac:dyDescent="0.25">
      <c r="A165" s="10">
        <v>1.6299999999999999E-2</v>
      </c>
      <c r="B165" s="10">
        <v>-2</v>
      </c>
      <c r="C165" s="10">
        <v>0.92</v>
      </c>
      <c r="D165">
        <f t="shared" si="4"/>
        <v>1.84</v>
      </c>
      <c r="E165">
        <f t="shared" si="5"/>
        <v>4</v>
      </c>
      <c r="F165">
        <f t="shared" si="5"/>
        <v>0.84640000000000004</v>
      </c>
    </row>
    <row r="166" spans="1:6" x14ac:dyDescent="0.25">
      <c r="A166" s="10">
        <v>1.6400000000000001E-2</v>
      </c>
      <c r="B166" s="10">
        <v>-1.8</v>
      </c>
      <c r="C166" s="10">
        <v>0.92</v>
      </c>
      <c r="D166">
        <f t="shared" si="4"/>
        <v>1.6560000000000001</v>
      </c>
      <c r="E166">
        <f t="shared" si="5"/>
        <v>3.24</v>
      </c>
      <c r="F166">
        <f t="shared" si="5"/>
        <v>0.84640000000000004</v>
      </c>
    </row>
    <row r="167" spans="1:6" x14ac:dyDescent="0.25">
      <c r="A167" s="10">
        <v>1.6500000000000001E-2</v>
      </c>
      <c r="B167" s="10">
        <v>-0.2</v>
      </c>
      <c r="C167" s="10">
        <v>0.9</v>
      </c>
      <c r="D167">
        <f t="shared" si="4"/>
        <v>0.18000000000000002</v>
      </c>
      <c r="E167">
        <f t="shared" si="5"/>
        <v>4.0000000000000008E-2</v>
      </c>
      <c r="F167">
        <f t="shared" si="5"/>
        <v>0.81</v>
      </c>
    </row>
    <row r="168" spans="1:6" x14ac:dyDescent="0.25">
      <c r="A168" s="10">
        <v>1.66E-2</v>
      </c>
      <c r="B168" s="10">
        <v>-0.2</v>
      </c>
      <c r="C168" s="10">
        <v>0.92</v>
      </c>
      <c r="D168">
        <f t="shared" si="4"/>
        <v>0.18400000000000002</v>
      </c>
      <c r="E168">
        <f t="shared" si="5"/>
        <v>4.0000000000000008E-2</v>
      </c>
      <c r="F168">
        <f t="shared" si="5"/>
        <v>0.84640000000000004</v>
      </c>
    </row>
    <row r="169" spans="1:6" x14ac:dyDescent="0.25">
      <c r="A169" s="10">
        <v>1.67E-2</v>
      </c>
      <c r="B169" s="10">
        <v>0.6</v>
      </c>
      <c r="C169" s="10">
        <v>0.88</v>
      </c>
    </row>
    <row r="170" spans="1:6" x14ac:dyDescent="0.25">
      <c r="A170" s="10">
        <v>1.6799999999999999E-2</v>
      </c>
      <c r="B170" s="10">
        <v>0.8</v>
      </c>
      <c r="C170" s="10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8"/>
  <sheetViews>
    <sheetView workbookViewId="0">
      <selection activeCell="B2" sqref="B2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19</v>
      </c>
      <c r="B1" t="s">
        <v>14</v>
      </c>
      <c r="C1" t="s">
        <v>12</v>
      </c>
      <c r="D1" t="s">
        <v>21</v>
      </c>
      <c r="E1" t="s">
        <v>22</v>
      </c>
      <c r="F1" t="s">
        <v>27</v>
      </c>
      <c r="G1" t="s">
        <v>23</v>
      </c>
      <c r="H1">
        <f>AVERAGE(D2:D168)</f>
        <v>1.4357556886227552</v>
      </c>
      <c r="I1" t="s">
        <v>24</v>
      </c>
    </row>
    <row r="2" spans="1:9" x14ac:dyDescent="0.25">
      <c r="A2" s="9">
        <v>0</v>
      </c>
      <c r="B2" s="9">
        <v>0.8</v>
      </c>
      <c r="C2" s="9">
        <v>-0.13200000000000001</v>
      </c>
      <c r="D2">
        <f>ABS(B2*C2)</f>
        <v>0.10560000000000001</v>
      </c>
      <c r="E2">
        <f>B2*B2</f>
        <v>0.64000000000000012</v>
      </c>
      <c r="F2">
        <f>C2*C2</f>
        <v>1.7424000000000002E-2</v>
      </c>
      <c r="G2" t="s">
        <v>25</v>
      </c>
      <c r="H2">
        <f>SQRT(AVERAGE(E2:E168))</f>
        <v>15.946347168676343</v>
      </c>
    </row>
    <row r="3" spans="1:9" x14ac:dyDescent="0.25">
      <c r="A3" s="9">
        <v>1E-4</v>
      </c>
      <c r="B3" s="9">
        <v>2</v>
      </c>
      <c r="C3" s="9">
        <v>-0.12</v>
      </c>
      <c r="D3">
        <f t="shared" ref="D3:D66" si="0">ABS(B3*C3)</f>
        <v>0.24</v>
      </c>
      <c r="E3">
        <f t="shared" ref="E3:E66" si="1">B3*B3</f>
        <v>4</v>
      </c>
      <c r="F3">
        <f t="shared" ref="F3:F66" si="2">C3*C3</f>
        <v>1.44E-2</v>
      </c>
      <c r="G3" t="s">
        <v>26</v>
      </c>
      <c r="H3">
        <f>SQRT(AVERAGE(F2:F168))</f>
        <v>0.11001516580266024</v>
      </c>
    </row>
    <row r="4" spans="1:9" x14ac:dyDescent="0.25">
      <c r="A4" s="9">
        <v>2.0000000000000001E-4</v>
      </c>
      <c r="B4" s="9">
        <v>2.4</v>
      </c>
      <c r="C4" s="9">
        <v>-0.12</v>
      </c>
      <c r="D4">
        <f t="shared" si="0"/>
        <v>0.28799999999999998</v>
      </c>
      <c r="E4">
        <f t="shared" si="1"/>
        <v>5.76</v>
      </c>
      <c r="F4">
        <f t="shared" si="2"/>
        <v>1.44E-2</v>
      </c>
    </row>
    <row r="5" spans="1:9" x14ac:dyDescent="0.25">
      <c r="A5" s="9">
        <v>2.9999999999999997E-4</v>
      </c>
      <c r="B5" s="9">
        <v>4</v>
      </c>
      <c r="C5" s="9">
        <v>-0.106</v>
      </c>
      <c r="D5">
        <f t="shared" si="0"/>
        <v>0.42399999999999999</v>
      </c>
      <c r="E5">
        <f t="shared" si="1"/>
        <v>16</v>
      </c>
      <c r="F5">
        <f t="shared" si="2"/>
        <v>1.1235999999999999E-2</v>
      </c>
    </row>
    <row r="6" spans="1:9" x14ac:dyDescent="0.25">
      <c r="A6" s="9">
        <v>4.0000000000000002E-4</v>
      </c>
      <c r="B6" s="9">
        <v>4</v>
      </c>
      <c r="C6" s="9">
        <v>-0.106</v>
      </c>
      <c r="D6">
        <f t="shared" si="0"/>
        <v>0.42399999999999999</v>
      </c>
      <c r="E6">
        <f t="shared" si="1"/>
        <v>16</v>
      </c>
      <c r="F6">
        <f t="shared" si="2"/>
        <v>1.1235999999999999E-2</v>
      </c>
    </row>
    <row r="7" spans="1:9" x14ac:dyDescent="0.25">
      <c r="A7" s="9">
        <v>5.0000000000000001E-4</v>
      </c>
      <c r="B7" s="9">
        <v>4.8</v>
      </c>
      <c r="C7" s="9">
        <v>-9.1999999999999998E-2</v>
      </c>
      <c r="D7">
        <f t="shared" si="0"/>
        <v>0.44159999999999999</v>
      </c>
      <c r="E7">
        <f t="shared" si="1"/>
        <v>23.04</v>
      </c>
      <c r="F7">
        <f t="shared" si="2"/>
        <v>8.4639999999999993E-3</v>
      </c>
    </row>
    <row r="8" spans="1:9" x14ac:dyDescent="0.25">
      <c r="A8" s="9">
        <v>5.9999999999999995E-4</v>
      </c>
      <c r="B8" s="9">
        <v>4.8</v>
      </c>
      <c r="C8" s="9">
        <v>-8.7900000000000006E-2</v>
      </c>
      <c r="D8">
        <f t="shared" si="0"/>
        <v>0.42192000000000002</v>
      </c>
      <c r="E8">
        <f t="shared" si="1"/>
        <v>23.04</v>
      </c>
      <c r="F8">
        <f t="shared" si="2"/>
        <v>7.7264100000000013E-3</v>
      </c>
    </row>
    <row r="9" spans="1:9" x14ac:dyDescent="0.25">
      <c r="A9" s="9">
        <v>6.9999999999999999E-4</v>
      </c>
      <c r="B9" s="9">
        <v>6.8</v>
      </c>
      <c r="C9" s="9">
        <v>-7.1999999999999995E-2</v>
      </c>
      <c r="D9">
        <f t="shared" si="0"/>
        <v>0.48959999999999992</v>
      </c>
      <c r="E9">
        <f t="shared" si="1"/>
        <v>46.239999999999995</v>
      </c>
      <c r="F9">
        <f t="shared" si="2"/>
        <v>5.1839999999999994E-3</v>
      </c>
    </row>
    <row r="10" spans="1:9" x14ac:dyDescent="0.25">
      <c r="A10" s="9">
        <v>8.0000000000000004E-4</v>
      </c>
      <c r="B10" s="9">
        <v>6.8</v>
      </c>
      <c r="C10" s="9">
        <v>-7.0000000000000007E-2</v>
      </c>
      <c r="D10">
        <f t="shared" si="0"/>
        <v>0.47600000000000003</v>
      </c>
      <c r="E10">
        <f t="shared" si="1"/>
        <v>46.239999999999995</v>
      </c>
      <c r="F10">
        <f t="shared" si="2"/>
        <v>4.9000000000000007E-3</v>
      </c>
    </row>
    <row r="11" spans="1:9" x14ac:dyDescent="0.25">
      <c r="A11" s="9">
        <v>8.9999999999999998E-4</v>
      </c>
      <c r="B11" s="9">
        <v>8.4</v>
      </c>
      <c r="C11" s="9">
        <v>-5.1999999999999998E-2</v>
      </c>
      <c r="D11">
        <f t="shared" si="0"/>
        <v>0.43680000000000002</v>
      </c>
      <c r="E11">
        <f t="shared" si="1"/>
        <v>70.56</v>
      </c>
      <c r="F11">
        <f t="shared" si="2"/>
        <v>2.7039999999999998E-3</v>
      </c>
    </row>
    <row r="12" spans="1:9" x14ac:dyDescent="0.25">
      <c r="A12" s="9">
        <v>1E-3</v>
      </c>
      <c r="B12" s="9">
        <v>8.4</v>
      </c>
      <c r="C12" s="9">
        <v>-0.05</v>
      </c>
      <c r="D12">
        <f t="shared" si="0"/>
        <v>0.42000000000000004</v>
      </c>
      <c r="E12">
        <f t="shared" si="1"/>
        <v>70.56</v>
      </c>
      <c r="F12">
        <f t="shared" si="2"/>
        <v>2.5000000000000005E-3</v>
      </c>
    </row>
    <row r="13" spans="1:9" x14ac:dyDescent="0.25">
      <c r="A13" s="9">
        <v>1.1000000000000001E-3</v>
      </c>
      <c r="B13" s="9">
        <v>9.6</v>
      </c>
      <c r="C13" s="9">
        <v>-0.03</v>
      </c>
      <c r="D13">
        <f t="shared" si="0"/>
        <v>0.28799999999999998</v>
      </c>
      <c r="E13">
        <f t="shared" si="1"/>
        <v>92.16</v>
      </c>
      <c r="F13">
        <f t="shared" si="2"/>
        <v>8.9999999999999998E-4</v>
      </c>
    </row>
    <row r="14" spans="1:9" x14ac:dyDescent="0.25">
      <c r="A14" s="9">
        <v>1.1999999999999999E-3</v>
      </c>
      <c r="B14" s="9">
        <v>9.6</v>
      </c>
      <c r="C14" s="9">
        <v>-0.03</v>
      </c>
      <c r="D14">
        <f t="shared" si="0"/>
        <v>0.28799999999999998</v>
      </c>
      <c r="E14">
        <f t="shared" si="1"/>
        <v>92.16</v>
      </c>
      <c r="F14">
        <f t="shared" si="2"/>
        <v>8.9999999999999998E-4</v>
      </c>
    </row>
    <row r="15" spans="1:9" x14ac:dyDescent="0.25">
      <c r="A15" s="9">
        <v>1.2999999999999999E-3</v>
      </c>
      <c r="B15" s="9">
        <v>11.2</v>
      </c>
      <c r="C15" s="9">
        <v>-1.2E-2</v>
      </c>
      <c r="D15">
        <f t="shared" si="0"/>
        <v>0.13439999999999999</v>
      </c>
      <c r="E15">
        <f t="shared" si="1"/>
        <v>125.43999999999998</v>
      </c>
      <c r="F15">
        <f t="shared" si="2"/>
        <v>1.44E-4</v>
      </c>
    </row>
    <row r="16" spans="1:9" x14ac:dyDescent="0.25">
      <c r="A16" s="9">
        <v>1.4E-3</v>
      </c>
      <c r="B16" s="9">
        <v>11.2</v>
      </c>
      <c r="C16" s="9">
        <v>-0.01</v>
      </c>
      <c r="D16">
        <f t="shared" si="0"/>
        <v>0.11199999999999999</v>
      </c>
      <c r="E16">
        <f t="shared" si="1"/>
        <v>125.43999999999998</v>
      </c>
      <c r="F16">
        <f t="shared" si="2"/>
        <v>1E-4</v>
      </c>
    </row>
    <row r="17" spans="1:6" x14ac:dyDescent="0.25">
      <c r="A17" s="9">
        <v>1.5E-3</v>
      </c>
      <c r="B17" s="9">
        <v>12.8</v>
      </c>
      <c r="C17" s="9">
        <v>6.0000000000000001E-3</v>
      </c>
      <c r="D17">
        <f t="shared" si="0"/>
        <v>7.6800000000000007E-2</v>
      </c>
      <c r="E17">
        <f t="shared" si="1"/>
        <v>163.84000000000003</v>
      </c>
      <c r="F17">
        <f t="shared" si="2"/>
        <v>3.6000000000000001E-5</v>
      </c>
    </row>
    <row r="18" spans="1:6" x14ac:dyDescent="0.25">
      <c r="A18" s="9">
        <v>1.6000000000000001E-3</v>
      </c>
      <c r="B18" s="9">
        <v>12.8</v>
      </c>
      <c r="C18" s="9">
        <v>8.0000000000000002E-3</v>
      </c>
      <c r="D18">
        <f t="shared" si="0"/>
        <v>0.1024</v>
      </c>
      <c r="E18">
        <f t="shared" si="1"/>
        <v>163.84000000000003</v>
      </c>
      <c r="F18">
        <f t="shared" si="2"/>
        <v>6.3999999999999997E-5</v>
      </c>
    </row>
    <row r="19" spans="1:6" x14ac:dyDescent="0.25">
      <c r="A19" s="9">
        <v>1.6999999999999999E-3</v>
      </c>
      <c r="B19" s="9">
        <v>13.6</v>
      </c>
      <c r="C19" s="9">
        <v>2.1999999999999999E-2</v>
      </c>
      <c r="D19">
        <f t="shared" si="0"/>
        <v>0.29919999999999997</v>
      </c>
      <c r="E19">
        <f t="shared" si="1"/>
        <v>184.95999999999998</v>
      </c>
      <c r="F19">
        <f t="shared" si="2"/>
        <v>4.8399999999999995E-4</v>
      </c>
    </row>
    <row r="20" spans="1:6" x14ac:dyDescent="0.25">
      <c r="A20" s="9">
        <v>1.8E-3</v>
      </c>
      <c r="B20" s="9">
        <v>14</v>
      </c>
      <c r="C20" s="9">
        <v>2.4E-2</v>
      </c>
      <c r="D20">
        <f t="shared" si="0"/>
        <v>0.33600000000000002</v>
      </c>
      <c r="E20">
        <f t="shared" si="1"/>
        <v>196</v>
      </c>
      <c r="F20">
        <f t="shared" si="2"/>
        <v>5.7600000000000001E-4</v>
      </c>
    </row>
    <row r="21" spans="1:6" x14ac:dyDescent="0.25">
      <c r="A21" s="9">
        <v>1.9E-3</v>
      </c>
      <c r="B21" s="9">
        <v>15.6</v>
      </c>
      <c r="C21" s="9">
        <v>3.7999999999999999E-2</v>
      </c>
      <c r="D21">
        <f t="shared" si="0"/>
        <v>0.59279999999999999</v>
      </c>
      <c r="E21">
        <f t="shared" si="1"/>
        <v>243.35999999999999</v>
      </c>
      <c r="F21">
        <f t="shared" si="2"/>
        <v>1.444E-3</v>
      </c>
    </row>
    <row r="22" spans="1:6" x14ac:dyDescent="0.25">
      <c r="A22" s="9">
        <v>2E-3</v>
      </c>
      <c r="B22" s="9">
        <v>15.6</v>
      </c>
      <c r="C22" s="9">
        <v>3.7999999999999999E-2</v>
      </c>
      <c r="D22">
        <f t="shared" si="0"/>
        <v>0.59279999999999999</v>
      </c>
      <c r="E22">
        <f t="shared" si="1"/>
        <v>243.35999999999999</v>
      </c>
      <c r="F22">
        <f t="shared" si="2"/>
        <v>1.444E-3</v>
      </c>
    </row>
    <row r="23" spans="1:6" x14ac:dyDescent="0.25">
      <c r="A23" s="9">
        <v>2.0999999999999999E-3</v>
      </c>
      <c r="B23" s="9">
        <v>16.399999999999999</v>
      </c>
      <c r="C23" s="9">
        <v>0.05</v>
      </c>
      <c r="D23">
        <f t="shared" si="0"/>
        <v>0.82</v>
      </c>
      <c r="E23">
        <f t="shared" si="1"/>
        <v>268.95999999999998</v>
      </c>
      <c r="F23">
        <f t="shared" si="2"/>
        <v>2.5000000000000005E-3</v>
      </c>
    </row>
    <row r="24" spans="1:6" x14ac:dyDescent="0.25">
      <c r="A24" s="9">
        <v>2.2000000000000001E-3</v>
      </c>
      <c r="B24" s="9">
        <v>16.8</v>
      </c>
      <c r="C24" s="9">
        <v>0.05</v>
      </c>
      <c r="D24">
        <f t="shared" si="0"/>
        <v>0.84000000000000008</v>
      </c>
      <c r="E24">
        <f t="shared" si="1"/>
        <v>282.24</v>
      </c>
      <c r="F24">
        <f t="shared" si="2"/>
        <v>2.5000000000000005E-3</v>
      </c>
    </row>
    <row r="25" spans="1:6" x14ac:dyDescent="0.25">
      <c r="A25" s="9">
        <v>2.3E-3</v>
      </c>
      <c r="B25" s="9">
        <v>18</v>
      </c>
      <c r="C25" s="9">
        <v>6.2E-2</v>
      </c>
      <c r="D25">
        <f t="shared" si="0"/>
        <v>1.1160000000000001</v>
      </c>
      <c r="E25">
        <f t="shared" si="1"/>
        <v>324</v>
      </c>
      <c r="F25">
        <f t="shared" si="2"/>
        <v>3.8439999999999998E-3</v>
      </c>
    </row>
    <row r="26" spans="1:6" x14ac:dyDescent="0.25">
      <c r="A26" s="9">
        <v>2.3999999999999998E-3</v>
      </c>
      <c r="B26" s="9">
        <v>18</v>
      </c>
      <c r="C26" s="9">
        <v>6.2E-2</v>
      </c>
      <c r="D26">
        <f t="shared" si="0"/>
        <v>1.1160000000000001</v>
      </c>
      <c r="E26">
        <f t="shared" si="1"/>
        <v>324</v>
      </c>
      <c r="F26">
        <f t="shared" si="2"/>
        <v>3.8439999999999998E-3</v>
      </c>
    </row>
    <row r="27" spans="1:6" x14ac:dyDescent="0.25">
      <c r="A27" s="9">
        <v>2.5000000000000001E-3</v>
      </c>
      <c r="B27" s="9">
        <v>18.8</v>
      </c>
      <c r="C27" s="9">
        <v>7.0000000000000007E-2</v>
      </c>
      <c r="D27">
        <f t="shared" si="0"/>
        <v>1.3160000000000003</v>
      </c>
      <c r="E27">
        <f t="shared" si="1"/>
        <v>353.44000000000005</v>
      </c>
      <c r="F27">
        <f t="shared" si="2"/>
        <v>4.9000000000000007E-3</v>
      </c>
    </row>
    <row r="28" spans="1:6" x14ac:dyDescent="0.25">
      <c r="A28" s="9">
        <v>2.5999999999999999E-3</v>
      </c>
      <c r="B28" s="9">
        <v>19.2</v>
      </c>
      <c r="C28" s="9">
        <v>7.1999999999999995E-2</v>
      </c>
      <c r="D28">
        <f t="shared" si="0"/>
        <v>1.3823999999999999</v>
      </c>
      <c r="E28">
        <f t="shared" si="1"/>
        <v>368.64</v>
      </c>
      <c r="F28">
        <f t="shared" si="2"/>
        <v>5.1839999999999994E-3</v>
      </c>
    </row>
    <row r="29" spans="1:6" x14ac:dyDescent="0.25">
      <c r="A29" s="9">
        <v>2.7000000000000001E-3</v>
      </c>
      <c r="B29" s="9">
        <v>19.600000000000001</v>
      </c>
      <c r="C29" s="9">
        <v>7.8E-2</v>
      </c>
      <c r="D29">
        <f t="shared" si="0"/>
        <v>1.5288000000000002</v>
      </c>
      <c r="E29">
        <f t="shared" si="1"/>
        <v>384.16000000000008</v>
      </c>
      <c r="F29">
        <f t="shared" si="2"/>
        <v>6.084E-3</v>
      </c>
    </row>
    <row r="30" spans="1:6" x14ac:dyDescent="0.25">
      <c r="A30" s="9">
        <v>2.8E-3</v>
      </c>
      <c r="B30" s="9">
        <v>20</v>
      </c>
      <c r="C30" s="9">
        <v>7.9899999999999999E-2</v>
      </c>
      <c r="D30">
        <f t="shared" si="0"/>
        <v>1.5979999999999999</v>
      </c>
      <c r="E30">
        <f t="shared" si="1"/>
        <v>400</v>
      </c>
      <c r="F30">
        <f t="shared" si="2"/>
        <v>6.3840099999999999E-3</v>
      </c>
    </row>
    <row r="31" spans="1:6" x14ac:dyDescent="0.25">
      <c r="A31" s="9">
        <v>2.8999999999999998E-3</v>
      </c>
      <c r="B31" s="9">
        <v>20.399999999999999</v>
      </c>
      <c r="C31" s="9">
        <v>8.4000000000000005E-2</v>
      </c>
      <c r="D31">
        <f t="shared" si="0"/>
        <v>1.7136</v>
      </c>
      <c r="E31">
        <f t="shared" si="1"/>
        <v>416.15999999999997</v>
      </c>
      <c r="F31">
        <f t="shared" si="2"/>
        <v>7.0560000000000006E-3</v>
      </c>
    </row>
    <row r="32" spans="1:6" x14ac:dyDescent="0.25">
      <c r="A32" s="9">
        <v>3.0000000000000001E-3</v>
      </c>
      <c r="B32" s="9">
        <v>20.399999999999999</v>
      </c>
      <c r="C32" s="9">
        <v>8.4000000000000005E-2</v>
      </c>
      <c r="D32">
        <f t="shared" si="0"/>
        <v>1.7136</v>
      </c>
      <c r="E32">
        <f t="shared" si="1"/>
        <v>416.15999999999997</v>
      </c>
      <c r="F32">
        <f t="shared" si="2"/>
        <v>7.0560000000000006E-3</v>
      </c>
    </row>
    <row r="33" spans="1:6" x14ac:dyDescent="0.25">
      <c r="A33" s="9">
        <v>3.0999999999999999E-3</v>
      </c>
      <c r="B33" s="9">
        <v>21.2</v>
      </c>
      <c r="C33" s="9">
        <v>0.09</v>
      </c>
      <c r="D33">
        <f t="shared" si="0"/>
        <v>1.9079999999999999</v>
      </c>
      <c r="E33">
        <f t="shared" si="1"/>
        <v>449.44</v>
      </c>
      <c r="F33">
        <f t="shared" si="2"/>
        <v>8.0999999999999996E-3</v>
      </c>
    </row>
    <row r="34" spans="1:6" x14ac:dyDescent="0.25">
      <c r="A34" s="9">
        <v>3.2000000000000002E-3</v>
      </c>
      <c r="B34" s="9">
        <v>21.2</v>
      </c>
      <c r="C34" s="9">
        <v>0.09</v>
      </c>
      <c r="D34">
        <f t="shared" si="0"/>
        <v>1.9079999999999999</v>
      </c>
      <c r="E34">
        <f t="shared" si="1"/>
        <v>449.44</v>
      </c>
      <c r="F34">
        <f t="shared" si="2"/>
        <v>8.0999999999999996E-3</v>
      </c>
    </row>
    <row r="35" spans="1:6" x14ac:dyDescent="0.25">
      <c r="A35" s="9">
        <v>3.3E-3</v>
      </c>
      <c r="B35" s="9">
        <v>21.2</v>
      </c>
      <c r="C35" s="9">
        <v>9.4E-2</v>
      </c>
      <c r="D35">
        <f t="shared" si="0"/>
        <v>1.9927999999999999</v>
      </c>
      <c r="E35">
        <f t="shared" si="1"/>
        <v>449.44</v>
      </c>
      <c r="F35">
        <f t="shared" si="2"/>
        <v>8.8360000000000001E-3</v>
      </c>
    </row>
    <row r="36" spans="1:6" x14ac:dyDescent="0.25">
      <c r="A36" s="9">
        <v>3.3999999999999998E-3</v>
      </c>
      <c r="B36" s="9">
        <v>21.6</v>
      </c>
      <c r="C36" s="9">
        <v>9.6000000000000002E-2</v>
      </c>
      <c r="D36">
        <f t="shared" si="0"/>
        <v>2.0736000000000003</v>
      </c>
      <c r="E36">
        <f t="shared" si="1"/>
        <v>466.56000000000006</v>
      </c>
      <c r="F36">
        <f t="shared" si="2"/>
        <v>9.2160000000000002E-3</v>
      </c>
    </row>
    <row r="37" spans="1:6" x14ac:dyDescent="0.25">
      <c r="A37" s="9">
        <v>3.5000000000000001E-3</v>
      </c>
      <c r="B37" s="9">
        <v>21.6</v>
      </c>
      <c r="C37" s="9">
        <v>9.8000000000000004E-2</v>
      </c>
      <c r="D37">
        <f t="shared" si="0"/>
        <v>2.1168</v>
      </c>
      <c r="E37">
        <f t="shared" si="1"/>
        <v>466.56000000000006</v>
      </c>
      <c r="F37">
        <f t="shared" si="2"/>
        <v>9.6040000000000014E-3</v>
      </c>
    </row>
    <row r="38" spans="1:6" x14ac:dyDescent="0.25">
      <c r="A38" s="9">
        <v>3.5999999999999999E-3</v>
      </c>
      <c r="B38" s="9">
        <v>21.6</v>
      </c>
      <c r="C38" s="9">
        <v>0.1</v>
      </c>
      <c r="D38">
        <f t="shared" si="0"/>
        <v>2.16</v>
      </c>
      <c r="E38">
        <f t="shared" si="1"/>
        <v>466.56000000000006</v>
      </c>
      <c r="F38">
        <f t="shared" si="2"/>
        <v>1.0000000000000002E-2</v>
      </c>
    </row>
    <row r="39" spans="1:6" x14ac:dyDescent="0.25">
      <c r="A39" s="9">
        <v>3.7000000000000002E-3</v>
      </c>
      <c r="B39" s="9">
        <v>22</v>
      </c>
      <c r="C39" s="9">
        <v>0.10199999999999999</v>
      </c>
      <c r="D39">
        <f t="shared" si="0"/>
        <v>2.2439999999999998</v>
      </c>
      <c r="E39">
        <f t="shared" si="1"/>
        <v>484</v>
      </c>
      <c r="F39">
        <f t="shared" si="2"/>
        <v>1.0403999999999998E-2</v>
      </c>
    </row>
    <row r="40" spans="1:6" x14ac:dyDescent="0.25">
      <c r="A40" s="9">
        <v>3.8E-3</v>
      </c>
      <c r="B40" s="9">
        <v>22.4</v>
      </c>
      <c r="C40" s="9">
        <v>0.10199999999999999</v>
      </c>
      <c r="D40">
        <f t="shared" si="0"/>
        <v>2.2847999999999997</v>
      </c>
      <c r="E40">
        <f t="shared" si="1"/>
        <v>501.75999999999993</v>
      </c>
      <c r="F40">
        <f t="shared" si="2"/>
        <v>1.0403999999999998E-2</v>
      </c>
    </row>
    <row r="41" spans="1:6" x14ac:dyDescent="0.25">
      <c r="A41" s="9">
        <v>3.8999999999999998E-3</v>
      </c>
      <c r="B41" s="9">
        <v>21.6</v>
      </c>
      <c r="C41" s="9">
        <v>0.106</v>
      </c>
      <c r="D41">
        <f t="shared" si="0"/>
        <v>2.2896000000000001</v>
      </c>
      <c r="E41">
        <f t="shared" si="1"/>
        <v>466.56000000000006</v>
      </c>
      <c r="F41">
        <f t="shared" si="2"/>
        <v>1.1235999999999999E-2</v>
      </c>
    </row>
    <row r="42" spans="1:6" x14ac:dyDescent="0.25">
      <c r="A42" s="9">
        <v>4.0000000000000001E-3</v>
      </c>
      <c r="B42" s="9">
        <v>22</v>
      </c>
      <c r="C42" s="9">
        <v>0.106</v>
      </c>
      <c r="D42">
        <f t="shared" si="0"/>
        <v>2.3319999999999999</v>
      </c>
      <c r="E42">
        <f t="shared" si="1"/>
        <v>484</v>
      </c>
      <c r="F42">
        <f t="shared" si="2"/>
        <v>1.1235999999999999E-2</v>
      </c>
    </row>
    <row r="43" spans="1:6" x14ac:dyDescent="0.25">
      <c r="A43" s="9">
        <v>4.1000000000000003E-3</v>
      </c>
      <c r="B43" s="9">
        <v>21.6</v>
      </c>
      <c r="C43" s="9">
        <v>0.108</v>
      </c>
      <c r="D43">
        <f t="shared" si="0"/>
        <v>2.3328000000000002</v>
      </c>
      <c r="E43">
        <f t="shared" si="1"/>
        <v>466.56000000000006</v>
      </c>
      <c r="F43">
        <f t="shared" si="2"/>
        <v>1.1663999999999999E-2</v>
      </c>
    </row>
    <row r="44" spans="1:6" x14ac:dyDescent="0.25">
      <c r="A44" s="9">
        <v>4.1999999999999997E-3</v>
      </c>
      <c r="B44" s="9">
        <v>22</v>
      </c>
      <c r="C44" s="9">
        <v>0.108</v>
      </c>
      <c r="D44">
        <f t="shared" si="0"/>
        <v>2.3759999999999999</v>
      </c>
      <c r="E44">
        <f t="shared" si="1"/>
        <v>484</v>
      </c>
      <c r="F44">
        <f t="shared" si="2"/>
        <v>1.1663999999999999E-2</v>
      </c>
    </row>
    <row r="45" spans="1:6" x14ac:dyDescent="0.25">
      <c r="A45" s="9">
        <v>4.3E-3</v>
      </c>
      <c r="B45" s="9">
        <v>22.4</v>
      </c>
      <c r="C45" s="9">
        <v>0.112</v>
      </c>
      <c r="D45">
        <f t="shared" si="0"/>
        <v>2.5087999999999999</v>
      </c>
      <c r="E45">
        <f t="shared" si="1"/>
        <v>501.75999999999993</v>
      </c>
      <c r="F45">
        <f t="shared" si="2"/>
        <v>1.2544000000000001E-2</v>
      </c>
    </row>
    <row r="46" spans="1:6" x14ac:dyDescent="0.25">
      <c r="A46" s="9">
        <v>4.4000000000000003E-3</v>
      </c>
      <c r="B46" s="9">
        <v>22.4</v>
      </c>
      <c r="C46" s="9">
        <v>0.112</v>
      </c>
      <c r="D46">
        <f t="shared" si="0"/>
        <v>2.5087999999999999</v>
      </c>
      <c r="E46">
        <f t="shared" si="1"/>
        <v>501.75999999999993</v>
      </c>
      <c r="F46">
        <f t="shared" si="2"/>
        <v>1.2544000000000001E-2</v>
      </c>
    </row>
    <row r="47" spans="1:6" x14ac:dyDescent="0.25">
      <c r="A47" s="9">
        <v>4.4999999999999997E-3</v>
      </c>
      <c r="B47" s="9">
        <v>22</v>
      </c>
      <c r="C47" s="9">
        <v>0.11600000000000001</v>
      </c>
      <c r="D47">
        <f t="shared" si="0"/>
        <v>2.552</v>
      </c>
      <c r="E47">
        <f t="shared" si="1"/>
        <v>484</v>
      </c>
      <c r="F47">
        <f t="shared" si="2"/>
        <v>1.3456000000000001E-2</v>
      </c>
    </row>
    <row r="48" spans="1:6" x14ac:dyDescent="0.25">
      <c r="A48" s="9">
        <v>4.5999999999999999E-3</v>
      </c>
      <c r="B48" s="9">
        <v>22.4</v>
      </c>
      <c r="C48" s="9">
        <v>0.11600000000000001</v>
      </c>
      <c r="D48">
        <f t="shared" si="0"/>
        <v>2.5983999999999998</v>
      </c>
      <c r="E48">
        <f t="shared" si="1"/>
        <v>501.75999999999993</v>
      </c>
      <c r="F48">
        <f t="shared" si="2"/>
        <v>1.3456000000000001E-2</v>
      </c>
    </row>
    <row r="49" spans="1:6" x14ac:dyDescent="0.25">
      <c r="A49" s="9">
        <v>4.7000000000000002E-3</v>
      </c>
      <c r="B49" s="9">
        <v>22</v>
      </c>
      <c r="C49" s="9">
        <v>0.11799999999999999</v>
      </c>
      <c r="D49">
        <f t="shared" si="0"/>
        <v>2.5960000000000001</v>
      </c>
      <c r="E49">
        <f t="shared" si="1"/>
        <v>484</v>
      </c>
      <c r="F49">
        <f t="shared" si="2"/>
        <v>1.3923999999999999E-2</v>
      </c>
    </row>
    <row r="50" spans="1:6" x14ac:dyDescent="0.25">
      <c r="A50" s="9">
        <v>4.7999999999999996E-3</v>
      </c>
      <c r="B50" s="9">
        <v>22</v>
      </c>
      <c r="C50" s="9">
        <v>0.11799999999999999</v>
      </c>
      <c r="D50">
        <f t="shared" si="0"/>
        <v>2.5960000000000001</v>
      </c>
      <c r="E50">
        <f t="shared" si="1"/>
        <v>484</v>
      </c>
      <c r="F50">
        <f t="shared" si="2"/>
        <v>1.3923999999999999E-2</v>
      </c>
    </row>
    <row r="51" spans="1:6" x14ac:dyDescent="0.25">
      <c r="A51" s="9">
        <v>4.8999999999999998E-3</v>
      </c>
      <c r="B51" s="9">
        <v>21.2</v>
      </c>
      <c r="C51" s="9">
        <v>0.122</v>
      </c>
      <c r="D51">
        <f t="shared" si="0"/>
        <v>2.5863999999999998</v>
      </c>
      <c r="E51">
        <f t="shared" si="1"/>
        <v>449.44</v>
      </c>
      <c r="F51">
        <f t="shared" si="2"/>
        <v>1.4884E-2</v>
      </c>
    </row>
    <row r="52" spans="1:6" x14ac:dyDescent="0.25">
      <c r="A52" s="9">
        <v>5.0000000000000001E-3</v>
      </c>
      <c r="B52" s="9">
        <v>21.6</v>
      </c>
      <c r="C52" s="9">
        <v>0.122</v>
      </c>
      <c r="D52">
        <f t="shared" si="0"/>
        <v>2.6352000000000002</v>
      </c>
      <c r="E52">
        <f t="shared" si="1"/>
        <v>466.56000000000006</v>
      </c>
      <c r="F52">
        <f t="shared" si="2"/>
        <v>1.4884E-2</v>
      </c>
    </row>
    <row r="53" spans="1:6" x14ac:dyDescent="0.25">
      <c r="A53" s="9">
        <v>5.1000000000000004E-3</v>
      </c>
      <c r="B53" s="9">
        <v>20.8</v>
      </c>
      <c r="C53" s="9">
        <v>0.124</v>
      </c>
      <c r="D53">
        <f t="shared" si="0"/>
        <v>2.5792000000000002</v>
      </c>
      <c r="E53">
        <f t="shared" si="1"/>
        <v>432.64000000000004</v>
      </c>
      <c r="F53">
        <f t="shared" si="2"/>
        <v>1.5375999999999999E-2</v>
      </c>
    </row>
    <row r="54" spans="1:6" x14ac:dyDescent="0.25">
      <c r="A54" s="9">
        <v>5.1999999999999998E-3</v>
      </c>
      <c r="B54" s="9">
        <v>20.8</v>
      </c>
      <c r="C54" s="9">
        <v>0.124</v>
      </c>
      <c r="D54">
        <f t="shared" si="0"/>
        <v>2.5792000000000002</v>
      </c>
      <c r="E54">
        <f t="shared" si="1"/>
        <v>432.64000000000004</v>
      </c>
      <c r="F54">
        <f t="shared" si="2"/>
        <v>1.5375999999999999E-2</v>
      </c>
    </row>
    <row r="55" spans="1:6" x14ac:dyDescent="0.25">
      <c r="A55" s="9">
        <v>5.3E-3</v>
      </c>
      <c r="B55" s="9">
        <v>20</v>
      </c>
      <c r="C55" s="9">
        <v>0.126</v>
      </c>
      <c r="D55">
        <f t="shared" si="0"/>
        <v>2.52</v>
      </c>
      <c r="E55">
        <f t="shared" si="1"/>
        <v>400</v>
      </c>
      <c r="F55">
        <f t="shared" si="2"/>
        <v>1.5876000000000001E-2</v>
      </c>
    </row>
    <row r="56" spans="1:6" x14ac:dyDescent="0.25">
      <c r="A56" s="9">
        <v>5.4000000000000003E-3</v>
      </c>
      <c r="B56" s="9">
        <v>20.399999999999999</v>
      </c>
      <c r="C56" s="9">
        <v>0.128</v>
      </c>
      <c r="D56">
        <f t="shared" si="0"/>
        <v>2.6111999999999997</v>
      </c>
      <c r="E56">
        <f t="shared" si="1"/>
        <v>416.15999999999997</v>
      </c>
      <c r="F56">
        <f t="shared" si="2"/>
        <v>1.6383999999999999E-2</v>
      </c>
    </row>
    <row r="57" spans="1:6" x14ac:dyDescent="0.25">
      <c r="A57" s="9">
        <v>5.4999999999999997E-3</v>
      </c>
      <c r="B57" s="9">
        <v>19.2</v>
      </c>
      <c r="C57" s="9">
        <v>0.126</v>
      </c>
      <c r="D57">
        <f t="shared" si="0"/>
        <v>2.4192</v>
      </c>
      <c r="E57">
        <f t="shared" si="1"/>
        <v>368.64</v>
      </c>
      <c r="F57">
        <f t="shared" si="2"/>
        <v>1.5876000000000001E-2</v>
      </c>
    </row>
    <row r="58" spans="1:6" x14ac:dyDescent="0.25">
      <c r="A58" s="9">
        <v>5.5999999999999999E-3</v>
      </c>
      <c r="B58" s="9">
        <v>19.2</v>
      </c>
      <c r="C58" s="9">
        <v>0.128</v>
      </c>
      <c r="D58">
        <f t="shared" si="0"/>
        <v>2.4575999999999998</v>
      </c>
      <c r="E58">
        <f t="shared" si="1"/>
        <v>368.64</v>
      </c>
      <c r="F58">
        <f t="shared" si="2"/>
        <v>1.6383999999999999E-2</v>
      </c>
    </row>
    <row r="59" spans="1:6" x14ac:dyDescent="0.25">
      <c r="A59" s="9">
        <v>5.7000000000000002E-3</v>
      </c>
      <c r="B59" s="9">
        <v>18.399999999999999</v>
      </c>
      <c r="C59" s="9">
        <v>0.13200000000000001</v>
      </c>
      <c r="D59">
        <f t="shared" si="0"/>
        <v>2.4287999999999998</v>
      </c>
      <c r="E59">
        <f t="shared" si="1"/>
        <v>338.55999999999995</v>
      </c>
      <c r="F59">
        <f t="shared" si="2"/>
        <v>1.7424000000000002E-2</v>
      </c>
    </row>
    <row r="60" spans="1:6" x14ac:dyDescent="0.25">
      <c r="A60" s="9">
        <v>5.7999999999999996E-3</v>
      </c>
      <c r="B60" s="9">
        <v>18.399999999999999</v>
      </c>
      <c r="C60" s="9">
        <v>0.13200000000000001</v>
      </c>
      <c r="D60">
        <f t="shared" si="0"/>
        <v>2.4287999999999998</v>
      </c>
      <c r="E60">
        <f t="shared" si="1"/>
        <v>338.55999999999995</v>
      </c>
      <c r="F60">
        <f t="shared" si="2"/>
        <v>1.7424000000000002E-2</v>
      </c>
    </row>
    <row r="61" spans="1:6" x14ac:dyDescent="0.25">
      <c r="A61" s="9">
        <v>5.8999999999999999E-3</v>
      </c>
      <c r="B61" s="9">
        <v>17.600000000000001</v>
      </c>
      <c r="C61" s="9">
        <v>0.13400000000000001</v>
      </c>
      <c r="D61">
        <f t="shared" si="0"/>
        <v>2.3584000000000005</v>
      </c>
      <c r="E61">
        <f t="shared" si="1"/>
        <v>309.76000000000005</v>
      </c>
      <c r="F61">
        <f t="shared" si="2"/>
        <v>1.7956000000000003E-2</v>
      </c>
    </row>
    <row r="62" spans="1:6" x14ac:dyDescent="0.25">
      <c r="A62" s="9">
        <v>6.0000000000000001E-3</v>
      </c>
      <c r="B62" s="9">
        <v>17.600000000000001</v>
      </c>
      <c r="C62" s="9">
        <v>0.13400000000000001</v>
      </c>
      <c r="D62">
        <f t="shared" si="0"/>
        <v>2.3584000000000005</v>
      </c>
      <c r="E62">
        <f t="shared" si="1"/>
        <v>309.76000000000005</v>
      </c>
      <c r="F62">
        <f t="shared" si="2"/>
        <v>1.7956000000000003E-2</v>
      </c>
    </row>
    <row r="63" spans="1:6" x14ac:dyDescent="0.25">
      <c r="A63" s="9">
        <v>6.1000000000000004E-3</v>
      </c>
      <c r="B63" s="9">
        <v>16.8</v>
      </c>
      <c r="C63" s="9">
        <v>0.13600000000000001</v>
      </c>
      <c r="D63">
        <f t="shared" si="0"/>
        <v>2.2848000000000002</v>
      </c>
      <c r="E63">
        <f t="shared" si="1"/>
        <v>282.24</v>
      </c>
      <c r="F63">
        <f t="shared" si="2"/>
        <v>1.8496000000000002E-2</v>
      </c>
    </row>
    <row r="64" spans="1:6" x14ac:dyDescent="0.25">
      <c r="A64" s="9">
        <v>6.1999999999999998E-3</v>
      </c>
      <c r="B64" s="9">
        <v>16.399999999999999</v>
      </c>
      <c r="C64" s="9">
        <v>0.13800000000000001</v>
      </c>
      <c r="D64">
        <f t="shared" si="0"/>
        <v>2.2631999999999999</v>
      </c>
      <c r="E64">
        <f t="shared" si="1"/>
        <v>268.95999999999998</v>
      </c>
      <c r="F64">
        <f t="shared" si="2"/>
        <v>1.9044000000000002E-2</v>
      </c>
    </row>
    <row r="65" spans="1:6" x14ac:dyDescent="0.25">
      <c r="A65" s="9">
        <v>6.3E-3</v>
      </c>
      <c r="B65" s="9">
        <v>15.2</v>
      </c>
      <c r="C65" s="9">
        <v>0.14000000000000001</v>
      </c>
      <c r="D65">
        <f t="shared" si="0"/>
        <v>2.1280000000000001</v>
      </c>
      <c r="E65">
        <f t="shared" si="1"/>
        <v>231.04</v>
      </c>
      <c r="F65">
        <f t="shared" si="2"/>
        <v>1.9600000000000003E-2</v>
      </c>
    </row>
    <row r="66" spans="1:6" x14ac:dyDescent="0.25">
      <c r="A66" s="9">
        <v>6.4000000000000003E-3</v>
      </c>
      <c r="B66" s="9">
        <v>14.8</v>
      </c>
      <c r="C66" s="9">
        <v>0.13800000000000001</v>
      </c>
      <c r="D66">
        <f t="shared" si="0"/>
        <v>2.0424000000000002</v>
      </c>
      <c r="E66">
        <f t="shared" si="1"/>
        <v>219.04000000000002</v>
      </c>
      <c r="F66">
        <f t="shared" si="2"/>
        <v>1.9044000000000002E-2</v>
      </c>
    </row>
    <row r="67" spans="1:6" x14ac:dyDescent="0.25">
      <c r="A67" s="9">
        <v>6.4999999999999997E-3</v>
      </c>
      <c r="B67" s="9">
        <v>13.6</v>
      </c>
      <c r="C67" s="9">
        <v>0.14199999999999999</v>
      </c>
      <c r="D67">
        <f t="shared" ref="D67:D130" si="3">ABS(B67*C67)</f>
        <v>1.9311999999999998</v>
      </c>
      <c r="E67">
        <f t="shared" ref="E67:E130" si="4">B67*B67</f>
        <v>184.95999999999998</v>
      </c>
      <c r="F67">
        <f t="shared" ref="F67:F130" si="5">C67*C67</f>
        <v>2.0163999999999998E-2</v>
      </c>
    </row>
    <row r="68" spans="1:6" x14ac:dyDescent="0.25">
      <c r="A68" s="9">
        <v>6.6E-3</v>
      </c>
      <c r="B68" s="9">
        <v>13.6</v>
      </c>
      <c r="C68" s="9">
        <v>0.14000000000000001</v>
      </c>
      <c r="D68">
        <f t="shared" si="3"/>
        <v>1.9040000000000001</v>
      </c>
      <c r="E68">
        <f t="shared" si="4"/>
        <v>184.95999999999998</v>
      </c>
      <c r="F68">
        <f t="shared" si="5"/>
        <v>1.9600000000000003E-2</v>
      </c>
    </row>
    <row r="69" spans="1:6" x14ac:dyDescent="0.25">
      <c r="A69" s="9">
        <v>6.7000000000000002E-3</v>
      </c>
      <c r="B69" s="9">
        <v>12</v>
      </c>
      <c r="C69" s="9">
        <v>0.14399999999999999</v>
      </c>
      <c r="D69">
        <f t="shared" si="3"/>
        <v>1.7279999999999998</v>
      </c>
      <c r="E69">
        <f t="shared" si="4"/>
        <v>144</v>
      </c>
      <c r="F69">
        <f t="shared" si="5"/>
        <v>2.0735999999999997E-2</v>
      </c>
    </row>
    <row r="70" spans="1:6" x14ac:dyDescent="0.25">
      <c r="A70" s="9">
        <v>6.7999999999999996E-3</v>
      </c>
      <c r="B70" s="9">
        <v>12</v>
      </c>
      <c r="C70" s="9">
        <v>0.14399999999999999</v>
      </c>
      <c r="D70">
        <f t="shared" si="3"/>
        <v>1.7279999999999998</v>
      </c>
      <c r="E70">
        <f t="shared" si="4"/>
        <v>144</v>
      </c>
      <c r="F70">
        <f t="shared" si="5"/>
        <v>2.0735999999999997E-2</v>
      </c>
    </row>
    <row r="71" spans="1:6" x14ac:dyDescent="0.25">
      <c r="A71" s="9">
        <v>6.8999999999999999E-3</v>
      </c>
      <c r="B71" s="9">
        <v>10.8</v>
      </c>
      <c r="C71" s="9">
        <v>0.14399999999999999</v>
      </c>
      <c r="D71">
        <f t="shared" si="3"/>
        <v>1.5551999999999999</v>
      </c>
      <c r="E71">
        <f t="shared" si="4"/>
        <v>116.64000000000001</v>
      </c>
      <c r="F71">
        <f t="shared" si="5"/>
        <v>2.0735999999999997E-2</v>
      </c>
    </row>
    <row r="72" spans="1:6" x14ac:dyDescent="0.25">
      <c r="A72" s="9">
        <v>7.0000000000000001E-3</v>
      </c>
      <c r="B72" s="9">
        <v>10.4</v>
      </c>
      <c r="C72" s="9">
        <v>0.14399999999999999</v>
      </c>
      <c r="D72">
        <f t="shared" si="3"/>
        <v>1.4976</v>
      </c>
      <c r="E72">
        <f t="shared" si="4"/>
        <v>108.16000000000001</v>
      </c>
      <c r="F72">
        <f t="shared" si="5"/>
        <v>2.0735999999999997E-2</v>
      </c>
    </row>
    <row r="73" spans="1:6" x14ac:dyDescent="0.25">
      <c r="A73" s="9">
        <v>7.1000000000000004E-3</v>
      </c>
      <c r="B73" s="9">
        <v>9.6</v>
      </c>
      <c r="C73" s="9">
        <v>0.14799999999999999</v>
      </c>
      <c r="D73">
        <f t="shared" si="3"/>
        <v>1.4207999999999998</v>
      </c>
      <c r="E73">
        <f t="shared" si="4"/>
        <v>92.16</v>
      </c>
      <c r="F73">
        <f t="shared" si="5"/>
        <v>2.1903999999999996E-2</v>
      </c>
    </row>
    <row r="74" spans="1:6" x14ac:dyDescent="0.25">
      <c r="A74" s="9">
        <v>7.1999999999999998E-3</v>
      </c>
      <c r="B74" s="9">
        <v>9.6</v>
      </c>
      <c r="C74" s="9">
        <v>0.14799999999999999</v>
      </c>
      <c r="D74">
        <f t="shared" si="3"/>
        <v>1.4207999999999998</v>
      </c>
      <c r="E74">
        <f t="shared" si="4"/>
        <v>92.16</v>
      </c>
      <c r="F74">
        <f t="shared" si="5"/>
        <v>2.1903999999999996E-2</v>
      </c>
    </row>
    <row r="75" spans="1:6" x14ac:dyDescent="0.25">
      <c r="A75" s="9">
        <v>7.3000000000000001E-3</v>
      </c>
      <c r="B75" s="9">
        <v>8</v>
      </c>
      <c r="C75" s="9">
        <v>0.15</v>
      </c>
      <c r="D75">
        <f t="shared" si="3"/>
        <v>1.2</v>
      </c>
      <c r="E75">
        <f t="shared" si="4"/>
        <v>64</v>
      </c>
      <c r="F75">
        <f t="shared" si="5"/>
        <v>2.2499999999999999E-2</v>
      </c>
    </row>
    <row r="76" spans="1:6" x14ac:dyDescent="0.25">
      <c r="A76" s="9">
        <v>7.4000000000000003E-3</v>
      </c>
      <c r="B76" s="9">
        <v>8</v>
      </c>
      <c r="C76" s="9">
        <v>0.14799999999999999</v>
      </c>
      <c r="D76">
        <f t="shared" si="3"/>
        <v>1.1839999999999999</v>
      </c>
      <c r="E76">
        <f t="shared" si="4"/>
        <v>64</v>
      </c>
      <c r="F76">
        <f t="shared" si="5"/>
        <v>2.1903999999999996E-2</v>
      </c>
    </row>
    <row r="77" spans="1:6" x14ac:dyDescent="0.25">
      <c r="A77" s="9">
        <v>7.4999999999999997E-3</v>
      </c>
      <c r="B77" s="9">
        <v>6</v>
      </c>
      <c r="C77" s="9">
        <v>0.15</v>
      </c>
      <c r="D77">
        <f t="shared" si="3"/>
        <v>0.89999999999999991</v>
      </c>
      <c r="E77">
        <f t="shared" si="4"/>
        <v>36</v>
      </c>
      <c r="F77">
        <f t="shared" si="5"/>
        <v>2.2499999999999999E-2</v>
      </c>
    </row>
    <row r="78" spans="1:6" x14ac:dyDescent="0.25">
      <c r="A78" s="9">
        <v>7.6E-3</v>
      </c>
      <c r="B78" s="9">
        <v>6</v>
      </c>
      <c r="C78" s="9">
        <v>0.14799999999999999</v>
      </c>
      <c r="D78">
        <f t="shared" si="3"/>
        <v>0.8879999999999999</v>
      </c>
      <c r="E78">
        <f t="shared" si="4"/>
        <v>36</v>
      </c>
      <c r="F78">
        <f t="shared" si="5"/>
        <v>2.1903999999999996E-2</v>
      </c>
    </row>
    <row r="79" spans="1:6" x14ac:dyDescent="0.25">
      <c r="A79" s="9">
        <v>7.7000000000000002E-3</v>
      </c>
      <c r="B79" s="9">
        <v>4.8</v>
      </c>
      <c r="C79" s="9">
        <v>0.15</v>
      </c>
      <c r="D79">
        <f t="shared" si="3"/>
        <v>0.72</v>
      </c>
      <c r="E79">
        <f t="shared" si="4"/>
        <v>23.04</v>
      </c>
      <c r="F79">
        <f t="shared" si="5"/>
        <v>2.2499999999999999E-2</v>
      </c>
    </row>
    <row r="80" spans="1:6" x14ac:dyDescent="0.25">
      <c r="A80" s="9">
        <v>7.7999999999999996E-3</v>
      </c>
      <c r="B80" s="9">
        <v>4</v>
      </c>
      <c r="C80" s="9">
        <v>0.14799999999999999</v>
      </c>
      <c r="D80">
        <f t="shared" si="3"/>
        <v>0.59199999999999997</v>
      </c>
      <c r="E80">
        <f t="shared" si="4"/>
        <v>16</v>
      </c>
      <c r="F80">
        <f t="shared" si="5"/>
        <v>2.1903999999999996E-2</v>
      </c>
    </row>
    <row r="81" spans="1:6" x14ac:dyDescent="0.25">
      <c r="A81" s="9">
        <v>7.9000000000000008E-3</v>
      </c>
      <c r="B81" s="9">
        <v>2.4</v>
      </c>
      <c r="C81" s="9">
        <v>0.14399999999999999</v>
      </c>
      <c r="D81">
        <f t="shared" si="3"/>
        <v>0.34559999999999996</v>
      </c>
      <c r="E81">
        <f t="shared" si="4"/>
        <v>5.76</v>
      </c>
      <c r="F81">
        <f t="shared" si="5"/>
        <v>2.0735999999999997E-2</v>
      </c>
    </row>
    <row r="82" spans="1:6" x14ac:dyDescent="0.25">
      <c r="A82" s="9">
        <v>8.0000000000000002E-3</v>
      </c>
      <c r="B82" s="9">
        <v>2.8</v>
      </c>
      <c r="C82" s="9">
        <v>0.14399999999999999</v>
      </c>
      <c r="D82">
        <f t="shared" si="3"/>
        <v>0.40319999999999995</v>
      </c>
      <c r="E82">
        <f t="shared" si="4"/>
        <v>7.839999999999999</v>
      </c>
      <c r="F82">
        <f t="shared" si="5"/>
        <v>2.0735999999999997E-2</v>
      </c>
    </row>
    <row r="83" spans="1:6" x14ac:dyDescent="0.25">
      <c r="A83" s="9">
        <v>8.0999999999999996E-3</v>
      </c>
      <c r="B83" s="9">
        <v>1.2</v>
      </c>
      <c r="C83" s="9">
        <v>0.14000000000000001</v>
      </c>
      <c r="D83">
        <f t="shared" si="3"/>
        <v>0.16800000000000001</v>
      </c>
      <c r="E83">
        <f t="shared" si="4"/>
        <v>1.44</v>
      </c>
      <c r="F83">
        <f t="shared" si="5"/>
        <v>1.9600000000000003E-2</v>
      </c>
    </row>
    <row r="84" spans="1:6" x14ac:dyDescent="0.25">
      <c r="A84" s="9">
        <v>8.2000000000000007E-3</v>
      </c>
      <c r="B84" s="9">
        <v>0.8</v>
      </c>
      <c r="C84" s="9">
        <v>0.14000000000000001</v>
      </c>
      <c r="D84">
        <f t="shared" si="3"/>
        <v>0.11200000000000002</v>
      </c>
      <c r="E84">
        <f t="shared" si="4"/>
        <v>0.64000000000000012</v>
      </c>
      <c r="F84">
        <f t="shared" si="5"/>
        <v>1.9600000000000003E-2</v>
      </c>
    </row>
    <row r="85" spans="1:6" x14ac:dyDescent="0.25">
      <c r="A85" s="9">
        <v>8.3000000000000001E-3</v>
      </c>
      <c r="B85" s="9">
        <v>-1.2</v>
      </c>
      <c r="C85" s="9">
        <v>0.13</v>
      </c>
      <c r="D85">
        <f t="shared" si="3"/>
        <v>0.156</v>
      </c>
      <c r="E85">
        <f t="shared" si="4"/>
        <v>1.44</v>
      </c>
      <c r="F85">
        <f t="shared" si="5"/>
        <v>1.6900000000000002E-2</v>
      </c>
    </row>
    <row r="86" spans="1:6" x14ac:dyDescent="0.25">
      <c r="A86" s="9">
        <v>8.3999999999999995E-3</v>
      </c>
      <c r="B86" s="9">
        <v>-1.2</v>
      </c>
      <c r="C86" s="9">
        <v>0.13</v>
      </c>
      <c r="D86">
        <f t="shared" si="3"/>
        <v>0.156</v>
      </c>
      <c r="E86">
        <f t="shared" si="4"/>
        <v>1.44</v>
      </c>
      <c r="F86">
        <f t="shared" si="5"/>
        <v>1.6900000000000002E-2</v>
      </c>
    </row>
    <row r="87" spans="1:6" x14ac:dyDescent="0.25">
      <c r="A87" s="9">
        <v>8.5000000000000006E-3</v>
      </c>
      <c r="B87" s="9">
        <v>-2.8</v>
      </c>
      <c r="C87" s="9">
        <v>0.12</v>
      </c>
      <c r="D87">
        <f t="shared" si="3"/>
        <v>0.33599999999999997</v>
      </c>
      <c r="E87">
        <f t="shared" si="4"/>
        <v>7.839999999999999</v>
      </c>
      <c r="F87">
        <f t="shared" si="5"/>
        <v>1.44E-2</v>
      </c>
    </row>
    <row r="88" spans="1:6" x14ac:dyDescent="0.25">
      <c r="A88" s="9">
        <v>8.6E-3</v>
      </c>
      <c r="B88" s="9">
        <v>-2.8</v>
      </c>
      <c r="C88" s="9">
        <v>0.11799999999999999</v>
      </c>
      <c r="D88">
        <f t="shared" si="3"/>
        <v>0.33039999999999997</v>
      </c>
      <c r="E88">
        <f t="shared" si="4"/>
        <v>7.839999999999999</v>
      </c>
      <c r="F88">
        <f t="shared" si="5"/>
        <v>1.3923999999999999E-2</v>
      </c>
    </row>
    <row r="89" spans="1:6" x14ac:dyDescent="0.25">
      <c r="A89" s="9">
        <v>8.6999999999999994E-3</v>
      </c>
      <c r="B89" s="9">
        <v>-4.4000000000000004</v>
      </c>
      <c r="C89" s="9">
        <v>0.10199999999999999</v>
      </c>
      <c r="D89">
        <f t="shared" si="3"/>
        <v>0.44880000000000003</v>
      </c>
      <c r="E89">
        <f t="shared" si="4"/>
        <v>19.360000000000003</v>
      </c>
      <c r="F89">
        <f t="shared" si="5"/>
        <v>1.0403999999999998E-2</v>
      </c>
    </row>
    <row r="90" spans="1:6" x14ac:dyDescent="0.25">
      <c r="A90" s="9">
        <v>8.8000000000000005E-3</v>
      </c>
      <c r="B90" s="9">
        <v>-4.4000000000000004</v>
      </c>
      <c r="C90" s="9">
        <v>0.10199999999999999</v>
      </c>
      <c r="D90">
        <f t="shared" si="3"/>
        <v>0.44880000000000003</v>
      </c>
      <c r="E90">
        <f t="shared" si="4"/>
        <v>19.360000000000003</v>
      </c>
      <c r="F90">
        <f t="shared" si="5"/>
        <v>1.0403999999999998E-2</v>
      </c>
    </row>
    <row r="91" spans="1:6" x14ac:dyDescent="0.25">
      <c r="A91" s="9">
        <v>8.8999999999999999E-3</v>
      </c>
      <c r="B91" s="9">
        <v>-5.6</v>
      </c>
      <c r="C91" s="9">
        <v>8.5999999999999993E-2</v>
      </c>
      <c r="D91">
        <f t="shared" si="3"/>
        <v>0.48159999999999992</v>
      </c>
      <c r="E91">
        <f t="shared" si="4"/>
        <v>31.359999999999996</v>
      </c>
      <c r="F91">
        <f t="shared" si="5"/>
        <v>7.3959999999999989E-3</v>
      </c>
    </row>
    <row r="92" spans="1:6" x14ac:dyDescent="0.25">
      <c r="A92" s="9">
        <v>8.9999999999999993E-3</v>
      </c>
      <c r="B92" s="9">
        <v>-6</v>
      </c>
      <c r="C92" s="9">
        <v>8.4000000000000005E-2</v>
      </c>
      <c r="D92">
        <f t="shared" si="3"/>
        <v>0.504</v>
      </c>
      <c r="E92">
        <f t="shared" si="4"/>
        <v>36</v>
      </c>
      <c r="F92">
        <f t="shared" si="5"/>
        <v>7.0560000000000006E-3</v>
      </c>
    </row>
    <row r="93" spans="1:6" x14ac:dyDescent="0.25">
      <c r="A93" s="9">
        <v>9.1000000000000004E-3</v>
      </c>
      <c r="B93" s="9">
        <v>-7.2</v>
      </c>
      <c r="C93" s="9">
        <v>6.59E-2</v>
      </c>
      <c r="D93">
        <f t="shared" si="3"/>
        <v>0.47448000000000001</v>
      </c>
      <c r="E93">
        <f t="shared" si="4"/>
        <v>51.84</v>
      </c>
      <c r="F93">
        <f t="shared" si="5"/>
        <v>4.3428099999999999E-3</v>
      </c>
    </row>
    <row r="94" spans="1:6" x14ac:dyDescent="0.25">
      <c r="A94" s="9">
        <v>9.1999999999999998E-3</v>
      </c>
      <c r="B94" s="9">
        <v>-7.6</v>
      </c>
      <c r="C94" s="9">
        <v>6.4000000000000001E-2</v>
      </c>
      <c r="D94">
        <f t="shared" si="3"/>
        <v>0.4864</v>
      </c>
      <c r="E94">
        <f t="shared" si="4"/>
        <v>57.76</v>
      </c>
      <c r="F94">
        <f t="shared" si="5"/>
        <v>4.0959999999999998E-3</v>
      </c>
    </row>
    <row r="95" spans="1:6" x14ac:dyDescent="0.25">
      <c r="A95" s="9">
        <v>9.2999999999999992E-3</v>
      </c>
      <c r="B95" s="9">
        <v>-8.8000000000000007</v>
      </c>
      <c r="C95" s="9">
        <v>4.5999999999999999E-2</v>
      </c>
      <c r="D95">
        <f t="shared" si="3"/>
        <v>0.40480000000000005</v>
      </c>
      <c r="E95">
        <f t="shared" si="4"/>
        <v>77.440000000000012</v>
      </c>
      <c r="F95">
        <f t="shared" si="5"/>
        <v>2.1159999999999998E-3</v>
      </c>
    </row>
    <row r="96" spans="1:6" x14ac:dyDescent="0.25">
      <c r="A96" s="9">
        <v>9.4000000000000004E-3</v>
      </c>
      <c r="B96" s="9">
        <v>-8.8000000000000007</v>
      </c>
      <c r="C96" s="9">
        <v>4.3999999999999997E-2</v>
      </c>
      <c r="D96">
        <f t="shared" si="3"/>
        <v>0.38719999999999999</v>
      </c>
      <c r="E96">
        <f t="shared" si="4"/>
        <v>77.440000000000012</v>
      </c>
      <c r="F96">
        <f t="shared" si="5"/>
        <v>1.9359999999999998E-3</v>
      </c>
    </row>
    <row r="97" spans="1:6" x14ac:dyDescent="0.25">
      <c r="A97" s="9">
        <v>9.4999999999999998E-3</v>
      </c>
      <c r="B97" s="9">
        <v>-10.8</v>
      </c>
      <c r="C97" s="9">
        <v>2.5999999999999999E-2</v>
      </c>
      <c r="D97">
        <f t="shared" si="3"/>
        <v>0.28079999999999999</v>
      </c>
      <c r="E97">
        <f t="shared" si="4"/>
        <v>116.64000000000001</v>
      </c>
      <c r="F97">
        <f t="shared" si="5"/>
        <v>6.7599999999999995E-4</v>
      </c>
    </row>
    <row r="98" spans="1:6" x14ac:dyDescent="0.25">
      <c r="A98" s="9">
        <v>9.5999999999999992E-3</v>
      </c>
      <c r="B98" s="9">
        <v>-10.4</v>
      </c>
      <c r="C98" s="9">
        <v>2.4E-2</v>
      </c>
      <c r="D98">
        <f t="shared" si="3"/>
        <v>0.24960000000000002</v>
      </c>
      <c r="E98">
        <f t="shared" si="4"/>
        <v>108.16000000000001</v>
      </c>
      <c r="F98">
        <f t="shared" si="5"/>
        <v>5.7600000000000001E-4</v>
      </c>
    </row>
    <row r="99" spans="1:6" x14ac:dyDescent="0.25">
      <c r="A99" s="9">
        <v>9.7000000000000003E-3</v>
      </c>
      <c r="B99" s="9">
        <v>-11.6</v>
      </c>
      <c r="C99" s="9">
        <v>6.0000000000000001E-3</v>
      </c>
      <c r="D99">
        <f t="shared" si="3"/>
        <v>6.9599999999999995E-2</v>
      </c>
      <c r="E99">
        <f t="shared" si="4"/>
        <v>134.56</v>
      </c>
      <c r="F99">
        <f t="shared" si="5"/>
        <v>3.6000000000000001E-5</v>
      </c>
    </row>
    <row r="100" spans="1:6" x14ac:dyDescent="0.25">
      <c r="A100" s="9">
        <v>9.7999999999999997E-3</v>
      </c>
      <c r="B100" s="9">
        <v>-11.6</v>
      </c>
      <c r="C100" s="9">
        <v>4.0000000000000001E-3</v>
      </c>
      <c r="D100">
        <f t="shared" si="3"/>
        <v>4.6399999999999997E-2</v>
      </c>
      <c r="E100">
        <f t="shared" si="4"/>
        <v>134.56</v>
      </c>
      <c r="F100">
        <f t="shared" si="5"/>
        <v>1.5999999999999999E-5</v>
      </c>
    </row>
    <row r="101" spans="1:6" x14ac:dyDescent="0.25">
      <c r="A101" s="9">
        <v>9.9000000000000008E-3</v>
      </c>
      <c r="B101" s="9">
        <v>-13.2</v>
      </c>
      <c r="C101" s="9">
        <v>-1.2E-2</v>
      </c>
      <c r="D101">
        <f t="shared" si="3"/>
        <v>0.15839999999999999</v>
      </c>
      <c r="E101">
        <f t="shared" si="4"/>
        <v>174.23999999999998</v>
      </c>
      <c r="F101">
        <f t="shared" si="5"/>
        <v>1.44E-4</v>
      </c>
    </row>
    <row r="102" spans="1:6" x14ac:dyDescent="0.25">
      <c r="A102" s="9">
        <v>0.01</v>
      </c>
      <c r="B102" s="9">
        <v>-13.2</v>
      </c>
      <c r="C102" s="9">
        <v>-1.4E-2</v>
      </c>
      <c r="D102">
        <f t="shared" si="3"/>
        <v>0.18479999999999999</v>
      </c>
      <c r="E102">
        <f t="shared" si="4"/>
        <v>174.23999999999998</v>
      </c>
      <c r="F102">
        <f t="shared" si="5"/>
        <v>1.9600000000000002E-4</v>
      </c>
    </row>
    <row r="103" spans="1:6" x14ac:dyDescent="0.25">
      <c r="A103" s="9">
        <v>1.01E-2</v>
      </c>
      <c r="B103" s="9">
        <v>-14.4</v>
      </c>
      <c r="C103" s="9">
        <v>-2.5999999999999999E-2</v>
      </c>
      <c r="D103">
        <f t="shared" si="3"/>
        <v>0.37440000000000001</v>
      </c>
      <c r="E103">
        <f t="shared" si="4"/>
        <v>207.36</v>
      </c>
      <c r="F103">
        <f t="shared" si="5"/>
        <v>6.7599999999999995E-4</v>
      </c>
    </row>
    <row r="104" spans="1:6" x14ac:dyDescent="0.25">
      <c r="A104" s="9">
        <v>1.0200000000000001E-2</v>
      </c>
      <c r="B104" s="9">
        <v>-14.8</v>
      </c>
      <c r="C104" s="9">
        <v>-2.8000000000000001E-2</v>
      </c>
      <c r="D104">
        <f t="shared" si="3"/>
        <v>0.41440000000000005</v>
      </c>
      <c r="E104">
        <f t="shared" si="4"/>
        <v>219.04000000000002</v>
      </c>
      <c r="F104">
        <f t="shared" si="5"/>
        <v>7.8400000000000008E-4</v>
      </c>
    </row>
    <row r="105" spans="1:6" x14ac:dyDescent="0.25">
      <c r="A105" s="9">
        <v>1.03E-2</v>
      </c>
      <c r="B105" s="9">
        <v>-16.399999999999999</v>
      </c>
      <c r="C105" s="9">
        <v>-4.2000000000000003E-2</v>
      </c>
      <c r="D105">
        <f t="shared" si="3"/>
        <v>0.68879999999999997</v>
      </c>
      <c r="E105">
        <f t="shared" si="4"/>
        <v>268.95999999999998</v>
      </c>
      <c r="F105">
        <f t="shared" si="5"/>
        <v>1.7640000000000002E-3</v>
      </c>
    </row>
    <row r="106" spans="1:6" x14ac:dyDescent="0.25">
      <c r="A106" s="9">
        <v>1.04E-2</v>
      </c>
      <c r="B106" s="9">
        <v>-16.399999999999999</v>
      </c>
      <c r="C106" s="9">
        <v>-4.2000000000000003E-2</v>
      </c>
      <c r="D106">
        <f t="shared" si="3"/>
        <v>0.68879999999999997</v>
      </c>
      <c r="E106">
        <f t="shared" si="4"/>
        <v>268.95999999999998</v>
      </c>
      <c r="F106">
        <f t="shared" si="5"/>
        <v>1.7640000000000002E-3</v>
      </c>
    </row>
    <row r="107" spans="1:6" x14ac:dyDescent="0.25">
      <c r="A107" s="9">
        <v>1.0500000000000001E-2</v>
      </c>
      <c r="B107" s="9">
        <v>-17.2</v>
      </c>
      <c r="C107" s="9">
        <v>-5.3999999999999999E-2</v>
      </c>
      <c r="D107">
        <f t="shared" si="3"/>
        <v>0.92879999999999996</v>
      </c>
      <c r="E107">
        <f t="shared" si="4"/>
        <v>295.83999999999997</v>
      </c>
      <c r="F107">
        <f t="shared" si="5"/>
        <v>2.9159999999999998E-3</v>
      </c>
    </row>
    <row r="108" spans="1:6" x14ac:dyDescent="0.25">
      <c r="A108" s="9">
        <v>1.06E-2</v>
      </c>
      <c r="B108" s="9">
        <v>-17.2</v>
      </c>
      <c r="C108" s="9">
        <v>-5.3999999999999999E-2</v>
      </c>
      <c r="D108">
        <f t="shared" si="3"/>
        <v>0.92879999999999996</v>
      </c>
      <c r="E108">
        <f t="shared" si="4"/>
        <v>295.83999999999997</v>
      </c>
      <c r="F108">
        <f t="shared" si="5"/>
        <v>2.9159999999999998E-3</v>
      </c>
    </row>
    <row r="109" spans="1:6" x14ac:dyDescent="0.25">
      <c r="A109" s="9">
        <v>1.0699999999999999E-2</v>
      </c>
      <c r="B109" s="9">
        <v>-18.8</v>
      </c>
      <c r="C109" s="9">
        <v>-6.4000000000000001E-2</v>
      </c>
      <c r="D109">
        <f t="shared" si="3"/>
        <v>1.2032</v>
      </c>
      <c r="E109">
        <f t="shared" si="4"/>
        <v>353.44000000000005</v>
      </c>
      <c r="F109">
        <f t="shared" si="5"/>
        <v>4.0959999999999998E-3</v>
      </c>
    </row>
    <row r="110" spans="1:6" x14ac:dyDescent="0.25">
      <c r="A110" s="9">
        <v>1.0800000000000001E-2</v>
      </c>
      <c r="B110" s="9">
        <v>-18.399999999999999</v>
      </c>
      <c r="C110" s="9">
        <v>-6.4000000000000001E-2</v>
      </c>
      <c r="D110">
        <f t="shared" si="3"/>
        <v>1.1776</v>
      </c>
      <c r="E110">
        <f t="shared" si="4"/>
        <v>338.55999999999995</v>
      </c>
      <c r="F110">
        <f t="shared" si="5"/>
        <v>4.0959999999999998E-3</v>
      </c>
    </row>
    <row r="111" spans="1:6" x14ac:dyDescent="0.25">
      <c r="A111" s="9">
        <v>1.09E-2</v>
      </c>
      <c r="B111" s="9">
        <v>-19.600000000000001</v>
      </c>
      <c r="C111" s="9">
        <v>-7.1999999999999995E-2</v>
      </c>
      <c r="D111">
        <f t="shared" si="3"/>
        <v>1.4112</v>
      </c>
      <c r="E111">
        <f t="shared" si="4"/>
        <v>384.16000000000008</v>
      </c>
      <c r="F111">
        <f t="shared" si="5"/>
        <v>5.1839999999999994E-3</v>
      </c>
    </row>
    <row r="112" spans="1:6" x14ac:dyDescent="0.25">
      <c r="A112" s="9">
        <v>1.0999999999999999E-2</v>
      </c>
      <c r="B112" s="9">
        <v>-19.600000000000001</v>
      </c>
      <c r="C112" s="9">
        <v>-7.1999999999999995E-2</v>
      </c>
      <c r="D112">
        <f t="shared" si="3"/>
        <v>1.4112</v>
      </c>
      <c r="E112">
        <f t="shared" si="4"/>
        <v>384.16000000000008</v>
      </c>
      <c r="F112">
        <f t="shared" si="5"/>
        <v>5.1839999999999994E-3</v>
      </c>
    </row>
    <row r="113" spans="1:6" x14ac:dyDescent="0.25">
      <c r="A113" s="9">
        <v>1.11E-2</v>
      </c>
      <c r="B113" s="9">
        <v>-20</v>
      </c>
      <c r="C113" s="9">
        <v>-7.8E-2</v>
      </c>
      <c r="D113">
        <f t="shared" si="3"/>
        <v>1.56</v>
      </c>
      <c r="E113">
        <f t="shared" si="4"/>
        <v>400</v>
      </c>
      <c r="F113">
        <f t="shared" si="5"/>
        <v>6.084E-3</v>
      </c>
    </row>
    <row r="114" spans="1:6" x14ac:dyDescent="0.25">
      <c r="A114" s="9">
        <v>1.12E-2</v>
      </c>
      <c r="B114" s="9">
        <v>-20</v>
      </c>
      <c r="C114" s="9">
        <v>-7.8E-2</v>
      </c>
      <c r="D114">
        <f t="shared" si="3"/>
        <v>1.56</v>
      </c>
      <c r="E114">
        <f t="shared" si="4"/>
        <v>400</v>
      </c>
      <c r="F114">
        <f t="shared" si="5"/>
        <v>6.084E-3</v>
      </c>
    </row>
    <row r="115" spans="1:6" x14ac:dyDescent="0.25">
      <c r="A115" s="9">
        <v>1.1299999999999999E-2</v>
      </c>
      <c r="B115" s="9">
        <v>-21.2</v>
      </c>
      <c r="C115" s="9">
        <v>-8.5999999999999993E-2</v>
      </c>
      <c r="D115">
        <f t="shared" si="3"/>
        <v>1.8231999999999997</v>
      </c>
      <c r="E115">
        <f t="shared" si="4"/>
        <v>449.44</v>
      </c>
      <c r="F115">
        <f t="shared" si="5"/>
        <v>7.3959999999999989E-3</v>
      </c>
    </row>
    <row r="116" spans="1:6" x14ac:dyDescent="0.25">
      <c r="A116" s="9">
        <v>1.14E-2</v>
      </c>
      <c r="B116" s="9">
        <v>-20.8</v>
      </c>
      <c r="C116" s="9">
        <v>-8.5999999999999993E-2</v>
      </c>
      <c r="D116">
        <f t="shared" si="3"/>
        <v>1.7887999999999999</v>
      </c>
      <c r="E116">
        <f t="shared" si="4"/>
        <v>432.64000000000004</v>
      </c>
      <c r="F116">
        <f t="shared" si="5"/>
        <v>7.3959999999999989E-3</v>
      </c>
    </row>
    <row r="117" spans="1:6" x14ac:dyDescent="0.25">
      <c r="A117" s="9">
        <v>1.15E-2</v>
      </c>
      <c r="B117" s="9">
        <v>-21.2</v>
      </c>
      <c r="C117" s="9">
        <v>-0.09</v>
      </c>
      <c r="D117">
        <f t="shared" si="3"/>
        <v>1.9079999999999999</v>
      </c>
      <c r="E117">
        <f t="shared" si="4"/>
        <v>449.44</v>
      </c>
      <c r="F117">
        <f t="shared" si="5"/>
        <v>8.0999999999999996E-3</v>
      </c>
    </row>
    <row r="118" spans="1:6" x14ac:dyDescent="0.25">
      <c r="A118" s="9">
        <v>1.1599999999999999E-2</v>
      </c>
      <c r="B118" s="9">
        <v>-21.2</v>
      </c>
      <c r="C118" s="9">
        <v>-0.09</v>
      </c>
      <c r="D118">
        <f t="shared" si="3"/>
        <v>1.9079999999999999</v>
      </c>
      <c r="E118">
        <f t="shared" si="4"/>
        <v>449.44</v>
      </c>
      <c r="F118">
        <f t="shared" si="5"/>
        <v>8.0999999999999996E-3</v>
      </c>
    </row>
    <row r="119" spans="1:6" x14ac:dyDescent="0.25">
      <c r="A119" s="9">
        <v>1.17E-2</v>
      </c>
      <c r="B119" s="9">
        <v>-21.6</v>
      </c>
      <c r="C119" s="9">
        <v>-9.4E-2</v>
      </c>
      <c r="D119">
        <f t="shared" si="3"/>
        <v>2.0304000000000002</v>
      </c>
      <c r="E119">
        <f t="shared" si="4"/>
        <v>466.56000000000006</v>
      </c>
      <c r="F119">
        <f t="shared" si="5"/>
        <v>8.8360000000000001E-3</v>
      </c>
    </row>
    <row r="120" spans="1:6" x14ac:dyDescent="0.25">
      <c r="A120" s="9">
        <v>1.18E-2</v>
      </c>
      <c r="B120" s="9">
        <v>-21.6</v>
      </c>
      <c r="C120" s="9">
        <v>-9.4E-2</v>
      </c>
      <c r="D120">
        <f t="shared" si="3"/>
        <v>2.0304000000000002</v>
      </c>
      <c r="E120">
        <f t="shared" si="4"/>
        <v>466.56000000000006</v>
      </c>
      <c r="F120">
        <f t="shared" si="5"/>
        <v>8.8360000000000001E-3</v>
      </c>
    </row>
    <row r="121" spans="1:6" x14ac:dyDescent="0.25">
      <c r="A121" s="9">
        <v>1.1900000000000001E-2</v>
      </c>
      <c r="B121" s="9">
        <v>-22</v>
      </c>
      <c r="C121" s="9">
        <v>-9.8000000000000004E-2</v>
      </c>
      <c r="D121">
        <f t="shared" si="3"/>
        <v>2.1560000000000001</v>
      </c>
      <c r="E121">
        <f t="shared" si="4"/>
        <v>484</v>
      </c>
      <c r="F121">
        <f t="shared" si="5"/>
        <v>9.6040000000000014E-3</v>
      </c>
    </row>
    <row r="122" spans="1:6" x14ac:dyDescent="0.25">
      <c r="A122" s="9">
        <v>1.2E-2</v>
      </c>
      <c r="B122" s="9">
        <v>-22</v>
      </c>
      <c r="C122" s="9">
        <v>-9.8000000000000004E-2</v>
      </c>
      <c r="D122">
        <f t="shared" si="3"/>
        <v>2.1560000000000001</v>
      </c>
      <c r="E122">
        <f t="shared" si="4"/>
        <v>484</v>
      </c>
      <c r="F122">
        <f t="shared" si="5"/>
        <v>9.6040000000000014E-3</v>
      </c>
    </row>
    <row r="123" spans="1:6" x14ac:dyDescent="0.25">
      <c r="A123" s="9">
        <v>1.21E-2</v>
      </c>
      <c r="B123" s="9">
        <v>-22</v>
      </c>
      <c r="C123" s="9">
        <v>-0.10199999999999999</v>
      </c>
      <c r="D123">
        <f t="shared" si="3"/>
        <v>2.2439999999999998</v>
      </c>
      <c r="E123">
        <f t="shared" si="4"/>
        <v>484</v>
      </c>
      <c r="F123">
        <f t="shared" si="5"/>
        <v>1.0403999999999998E-2</v>
      </c>
    </row>
    <row r="124" spans="1:6" x14ac:dyDescent="0.25">
      <c r="A124" s="9">
        <v>1.2200000000000001E-2</v>
      </c>
      <c r="B124" s="9">
        <v>-22</v>
      </c>
      <c r="C124" s="9">
        <v>-0.10199999999999999</v>
      </c>
      <c r="D124">
        <f t="shared" si="3"/>
        <v>2.2439999999999998</v>
      </c>
      <c r="E124">
        <f t="shared" si="4"/>
        <v>484</v>
      </c>
      <c r="F124">
        <f t="shared" si="5"/>
        <v>1.0403999999999998E-2</v>
      </c>
    </row>
    <row r="125" spans="1:6" x14ac:dyDescent="0.25">
      <c r="A125" s="9">
        <v>1.23E-2</v>
      </c>
      <c r="B125" s="9">
        <v>-22.4</v>
      </c>
      <c r="C125" s="9">
        <v>-0.106</v>
      </c>
      <c r="D125">
        <f t="shared" si="3"/>
        <v>2.3743999999999996</v>
      </c>
      <c r="E125">
        <f t="shared" si="4"/>
        <v>501.75999999999993</v>
      </c>
      <c r="F125">
        <f t="shared" si="5"/>
        <v>1.1235999999999999E-2</v>
      </c>
    </row>
    <row r="126" spans="1:6" x14ac:dyDescent="0.25">
      <c r="A126" s="9">
        <v>1.24E-2</v>
      </c>
      <c r="B126" s="9">
        <v>-22.4</v>
      </c>
      <c r="C126" s="9">
        <v>-0.104</v>
      </c>
      <c r="D126">
        <f t="shared" si="3"/>
        <v>2.3295999999999997</v>
      </c>
      <c r="E126">
        <f t="shared" si="4"/>
        <v>501.75999999999993</v>
      </c>
      <c r="F126">
        <f t="shared" si="5"/>
        <v>1.0815999999999999E-2</v>
      </c>
    </row>
    <row r="127" spans="1:6" x14ac:dyDescent="0.25">
      <c r="A127" s="9">
        <v>1.2500000000000001E-2</v>
      </c>
      <c r="B127" s="9">
        <v>-22</v>
      </c>
      <c r="C127" s="9">
        <v>-0.108</v>
      </c>
      <c r="D127">
        <f t="shared" si="3"/>
        <v>2.3759999999999999</v>
      </c>
      <c r="E127">
        <f t="shared" si="4"/>
        <v>484</v>
      </c>
      <c r="F127">
        <f t="shared" si="5"/>
        <v>1.1663999999999999E-2</v>
      </c>
    </row>
    <row r="128" spans="1:6" x14ac:dyDescent="0.25">
      <c r="A128" s="9">
        <v>1.26E-2</v>
      </c>
      <c r="B128" s="9">
        <v>-22</v>
      </c>
      <c r="C128" s="9">
        <v>-0.108</v>
      </c>
      <c r="D128">
        <f t="shared" si="3"/>
        <v>2.3759999999999999</v>
      </c>
      <c r="E128">
        <f t="shared" si="4"/>
        <v>484</v>
      </c>
      <c r="F128">
        <f t="shared" si="5"/>
        <v>1.1663999999999999E-2</v>
      </c>
    </row>
    <row r="129" spans="1:6" x14ac:dyDescent="0.25">
      <c r="A129" s="9">
        <v>1.2699999999999999E-2</v>
      </c>
      <c r="B129" s="9">
        <v>-22.4</v>
      </c>
      <c r="C129" s="9">
        <v>-0.11</v>
      </c>
      <c r="D129">
        <f t="shared" si="3"/>
        <v>2.464</v>
      </c>
      <c r="E129">
        <f t="shared" si="4"/>
        <v>501.75999999999993</v>
      </c>
      <c r="F129">
        <f t="shared" si="5"/>
        <v>1.21E-2</v>
      </c>
    </row>
    <row r="130" spans="1:6" x14ac:dyDescent="0.25">
      <c r="A130" s="9">
        <v>1.2800000000000001E-2</v>
      </c>
      <c r="B130" s="9">
        <v>-22.4</v>
      </c>
      <c r="C130" s="9">
        <v>-0.11</v>
      </c>
      <c r="D130">
        <f t="shared" si="3"/>
        <v>2.464</v>
      </c>
      <c r="E130">
        <f t="shared" si="4"/>
        <v>501.75999999999993</v>
      </c>
      <c r="F130">
        <f t="shared" si="5"/>
        <v>1.21E-2</v>
      </c>
    </row>
    <row r="131" spans="1:6" x14ac:dyDescent="0.25">
      <c r="A131" s="9">
        <v>1.29E-2</v>
      </c>
      <c r="B131" s="9">
        <v>-22</v>
      </c>
      <c r="C131" s="9">
        <v>-0.114</v>
      </c>
      <c r="D131">
        <f t="shared" ref="D131:D168" si="6">ABS(B131*C131)</f>
        <v>2.508</v>
      </c>
      <c r="E131">
        <f t="shared" ref="E131:E168" si="7">B131*B131</f>
        <v>484</v>
      </c>
      <c r="F131">
        <f t="shared" ref="F131:F168" si="8">C131*C131</f>
        <v>1.2996000000000001E-2</v>
      </c>
    </row>
    <row r="132" spans="1:6" x14ac:dyDescent="0.25">
      <c r="A132" s="9">
        <v>1.2999999999999999E-2</v>
      </c>
      <c r="B132" s="9">
        <v>-22</v>
      </c>
      <c r="C132" s="9">
        <v>-0.11600000000000001</v>
      </c>
      <c r="D132">
        <f t="shared" si="6"/>
        <v>2.552</v>
      </c>
      <c r="E132">
        <f t="shared" si="7"/>
        <v>484</v>
      </c>
      <c r="F132">
        <f t="shared" si="8"/>
        <v>1.3456000000000001E-2</v>
      </c>
    </row>
    <row r="133" spans="1:6" x14ac:dyDescent="0.25">
      <c r="A133" s="9">
        <v>1.3100000000000001E-2</v>
      </c>
      <c r="B133" s="9">
        <v>-22</v>
      </c>
      <c r="C133" s="9">
        <v>-0.11799999999999999</v>
      </c>
      <c r="D133">
        <f t="shared" si="6"/>
        <v>2.5960000000000001</v>
      </c>
      <c r="E133">
        <f t="shared" si="7"/>
        <v>484</v>
      </c>
      <c r="F133">
        <f t="shared" si="8"/>
        <v>1.3923999999999999E-2</v>
      </c>
    </row>
    <row r="134" spans="1:6" x14ac:dyDescent="0.25">
      <c r="A134" s="9">
        <v>1.32E-2</v>
      </c>
      <c r="B134" s="9">
        <v>-22</v>
      </c>
      <c r="C134" s="9">
        <v>-0.11799999999999999</v>
      </c>
      <c r="D134">
        <f t="shared" si="6"/>
        <v>2.5960000000000001</v>
      </c>
      <c r="E134">
        <f t="shared" si="7"/>
        <v>484</v>
      </c>
      <c r="F134">
        <f t="shared" si="8"/>
        <v>1.3923999999999999E-2</v>
      </c>
    </row>
    <row r="135" spans="1:6" x14ac:dyDescent="0.25">
      <c r="A135" s="9">
        <v>1.3299999999999999E-2</v>
      </c>
      <c r="B135" s="9">
        <v>-21.2</v>
      </c>
      <c r="C135" s="9">
        <v>-0.12</v>
      </c>
      <c r="D135">
        <f t="shared" si="6"/>
        <v>2.544</v>
      </c>
      <c r="E135">
        <f t="shared" si="7"/>
        <v>449.44</v>
      </c>
      <c r="F135">
        <f t="shared" si="8"/>
        <v>1.44E-2</v>
      </c>
    </row>
    <row r="136" spans="1:6" x14ac:dyDescent="0.25">
      <c r="A136" s="9">
        <v>1.34E-2</v>
      </c>
      <c r="B136" s="9">
        <v>-21.2</v>
      </c>
      <c r="C136" s="9">
        <v>-0.12</v>
      </c>
      <c r="D136">
        <f t="shared" si="6"/>
        <v>2.544</v>
      </c>
      <c r="E136">
        <f t="shared" si="7"/>
        <v>449.44</v>
      </c>
      <c r="F136">
        <f t="shared" si="8"/>
        <v>1.44E-2</v>
      </c>
    </row>
    <row r="137" spans="1:6" x14ac:dyDescent="0.25">
      <c r="A137" s="9">
        <v>1.35E-2</v>
      </c>
      <c r="B137" s="9">
        <v>-20.8</v>
      </c>
      <c r="C137" s="9">
        <v>-0.124</v>
      </c>
      <c r="D137">
        <f t="shared" si="6"/>
        <v>2.5792000000000002</v>
      </c>
      <c r="E137">
        <f t="shared" si="7"/>
        <v>432.64000000000004</v>
      </c>
      <c r="F137">
        <f t="shared" si="8"/>
        <v>1.5375999999999999E-2</v>
      </c>
    </row>
    <row r="138" spans="1:6" x14ac:dyDescent="0.25">
      <c r="A138" s="9">
        <v>1.3599999999999999E-2</v>
      </c>
      <c r="B138" s="9">
        <v>-20.8</v>
      </c>
      <c r="C138" s="9">
        <v>-0.124</v>
      </c>
      <c r="D138">
        <f t="shared" si="6"/>
        <v>2.5792000000000002</v>
      </c>
      <c r="E138">
        <f t="shared" si="7"/>
        <v>432.64000000000004</v>
      </c>
      <c r="F138">
        <f t="shared" si="8"/>
        <v>1.5375999999999999E-2</v>
      </c>
    </row>
    <row r="139" spans="1:6" x14ac:dyDescent="0.25">
      <c r="A139" s="9">
        <v>1.37E-2</v>
      </c>
      <c r="B139" s="9">
        <v>-20</v>
      </c>
      <c r="C139" s="9">
        <v>-0.126</v>
      </c>
      <c r="D139">
        <f t="shared" si="6"/>
        <v>2.52</v>
      </c>
      <c r="E139">
        <f t="shared" si="7"/>
        <v>400</v>
      </c>
      <c r="F139">
        <f t="shared" si="8"/>
        <v>1.5876000000000001E-2</v>
      </c>
    </row>
    <row r="140" spans="1:6" x14ac:dyDescent="0.25">
      <c r="A140" s="9">
        <v>1.38E-2</v>
      </c>
      <c r="B140" s="9">
        <v>-20</v>
      </c>
      <c r="C140" s="9">
        <v>-0.126</v>
      </c>
      <c r="D140">
        <f t="shared" si="6"/>
        <v>2.52</v>
      </c>
      <c r="E140">
        <f t="shared" si="7"/>
        <v>400</v>
      </c>
      <c r="F140">
        <f t="shared" si="8"/>
        <v>1.5876000000000001E-2</v>
      </c>
    </row>
    <row r="141" spans="1:6" x14ac:dyDescent="0.25">
      <c r="A141" s="9">
        <v>1.3899999999999999E-2</v>
      </c>
      <c r="B141" s="9">
        <v>-19.600000000000001</v>
      </c>
      <c r="C141" s="9">
        <v>-0.13</v>
      </c>
      <c r="D141">
        <f t="shared" si="6"/>
        <v>2.5480000000000005</v>
      </c>
      <c r="E141">
        <f t="shared" si="7"/>
        <v>384.16000000000008</v>
      </c>
      <c r="F141">
        <f t="shared" si="8"/>
        <v>1.6900000000000002E-2</v>
      </c>
    </row>
    <row r="142" spans="1:6" x14ac:dyDescent="0.25">
      <c r="A142" s="9">
        <v>1.4E-2</v>
      </c>
      <c r="B142" s="9">
        <v>-19.600000000000001</v>
      </c>
      <c r="C142" s="9">
        <v>-0.128</v>
      </c>
      <c r="D142">
        <f t="shared" si="6"/>
        <v>2.5088000000000004</v>
      </c>
      <c r="E142">
        <f t="shared" si="7"/>
        <v>384.16000000000008</v>
      </c>
      <c r="F142">
        <f t="shared" si="8"/>
        <v>1.6383999999999999E-2</v>
      </c>
    </row>
    <row r="143" spans="1:6" x14ac:dyDescent="0.25">
      <c r="A143" s="9">
        <v>1.41E-2</v>
      </c>
      <c r="B143" s="9">
        <v>-18.399999999999999</v>
      </c>
      <c r="C143" s="9">
        <v>-0.13400000000000001</v>
      </c>
      <c r="D143">
        <f t="shared" si="6"/>
        <v>2.4655999999999998</v>
      </c>
      <c r="E143">
        <f t="shared" si="7"/>
        <v>338.55999999999995</v>
      </c>
      <c r="F143">
        <f t="shared" si="8"/>
        <v>1.7956000000000003E-2</v>
      </c>
    </row>
    <row r="144" spans="1:6" x14ac:dyDescent="0.25">
      <c r="A144" s="9">
        <v>1.4200000000000001E-2</v>
      </c>
      <c r="B144" s="9">
        <v>-18.399999999999999</v>
      </c>
      <c r="C144" s="9">
        <v>-0.13200000000000001</v>
      </c>
      <c r="D144">
        <f t="shared" si="6"/>
        <v>2.4287999999999998</v>
      </c>
      <c r="E144">
        <f t="shared" si="7"/>
        <v>338.55999999999995</v>
      </c>
      <c r="F144">
        <f t="shared" si="8"/>
        <v>1.7424000000000002E-2</v>
      </c>
    </row>
    <row r="145" spans="1:6" x14ac:dyDescent="0.25">
      <c r="A145" s="9">
        <v>1.43E-2</v>
      </c>
      <c r="B145" s="9">
        <v>-17.600000000000001</v>
      </c>
      <c r="C145" s="9">
        <v>-0.13400000000000001</v>
      </c>
      <c r="D145">
        <f t="shared" si="6"/>
        <v>2.3584000000000005</v>
      </c>
      <c r="E145">
        <f t="shared" si="7"/>
        <v>309.76000000000005</v>
      </c>
      <c r="F145">
        <f t="shared" si="8"/>
        <v>1.7956000000000003E-2</v>
      </c>
    </row>
    <row r="146" spans="1:6" x14ac:dyDescent="0.25">
      <c r="A146" s="9">
        <v>1.44E-2</v>
      </c>
      <c r="B146" s="9">
        <v>-17.2</v>
      </c>
      <c r="C146" s="9">
        <v>-0.13400000000000001</v>
      </c>
      <c r="D146">
        <f t="shared" si="6"/>
        <v>2.3048000000000002</v>
      </c>
      <c r="E146">
        <f t="shared" si="7"/>
        <v>295.83999999999997</v>
      </c>
      <c r="F146">
        <f t="shared" si="8"/>
        <v>1.7956000000000003E-2</v>
      </c>
    </row>
    <row r="147" spans="1:6" x14ac:dyDescent="0.25">
      <c r="A147" s="9">
        <v>1.4500000000000001E-2</v>
      </c>
      <c r="B147" s="9">
        <v>-16.399999999999999</v>
      </c>
      <c r="C147" s="9">
        <v>-0.13600000000000001</v>
      </c>
      <c r="D147">
        <f t="shared" si="6"/>
        <v>2.2303999999999999</v>
      </c>
      <c r="E147">
        <f t="shared" si="7"/>
        <v>268.95999999999998</v>
      </c>
      <c r="F147">
        <f t="shared" si="8"/>
        <v>1.8496000000000002E-2</v>
      </c>
    </row>
    <row r="148" spans="1:6" x14ac:dyDescent="0.25">
      <c r="A148" s="9">
        <v>1.46E-2</v>
      </c>
      <c r="B148" s="9">
        <v>-16.399999999999999</v>
      </c>
      <c r="C148" s="9">
        <v>-0.13600000000000001</v>
      </c>
      <c r="D148">
        <f t="shared" si="6"/>
        <v>2.2303999999999999</v>
      </c>
      <c r="E148">
        <f t="shared" si="7"/>
        <v>268.95999999999998</v>
      </c>
      <c r="F148">
        <f t="shared" si="8"/>
        <v>1.8496000000000002E-2</v>
      </c>
    </row>
    <row r="149" spans="1:6" x14ac:dyDescent="0.25">
      <c r="A149" s="9">
        <v>1.47E-2</v>
      </c>
      <c r="B149" s="9">
        <v>-14.8</v>
      </c>
      <c r="C149" s="9">
        <v>-0.14000000000000001</v>
      </c>
      <c r="D149">
        <f t="shared" si="6"/>
        <v>2.0720000000000005</v>
      </c>
      <c r="E149">
        <f t="shared" si="7"/>
        <v>219.04000000000002</v>
      </c>
      <c r="F149">
        <f t="shared" si="8"/>
        <v>1.9600000000000003E-2</v>
      </c>
    </row>
    <row r="150" spans="1:6" x14ac:dyDescent="0.25">
      <c r="A150" s="9">
        <v>1.4800000000000001E-2</v>
      </c>
      <c r="B150" s="9">
        <v>-14.8</v>
      </c>
      <c r="C150" s="9">
        <v>-0.14000000000000001</v>
      </c>
      <c r="D150">
        <f t="shared" si="6"/>
        <v>2.0720000000000005</v>
      </c>
      <c r="E150">
        <f t="shared" si="7"/>
        <v>219.04000000000002</v>
      </c>
      <c r="F150">
        <f t="shared" si="8"/>
        <v>1.9600000000000003E-2</v>
      </c>
    </row>
    <row r="151" spans="1:6" x14ac:dyDescent="0.25">
      <c r="A151" s="9">
        <v>1.49E-2</v>
      </c>
      <c r="B151" s="9">
        <v>-13.2</v>
      </c>
      <c r="C151" s="9">
        <v>-0.14199999999999999</v>
      </c>
      <c r="D151">
        <f t="shared" si="6"/>
        <v>1.8743999999999996</v>
      </c>
      <c r="E151">
        <f t="shared" si="7"/>
        <v>174.23999999999998</v>
      </c>
      <c r="F151">
        <f t="shared" si="8"/>
        <v>2.0163999999999998E-2</v>
      </c>
    </row>
    <row r="152" spans="1:6" x14ac:dyDescent="0.25">
      <c r="A152" s="9">
        <v>1.4999999999999999E-2</v>
      </c>
      <c r="B152" s="9">
        <v>-13.2</v>
      </c>
      <c r="C152" s="9">
        <v>-0.14000000000000001</v>
      </c>
      <c r="D152">
        <f t="shared" si="6"/>
        <v>1.8480000000000001</v>
      </c>
      <c r="E152">
        <f t="shared" si="7"/>
        <v>174.23999999999998</v>
      </c>
      <c r="F152">
        <f t="shared" si="8"/>
        <v>1.9600000000000003E-2</v>
      </c>
    </row>
    <row r="153" spans="1:6" x14ac:dyDescent="0.25">
      <c r="A153" s="9">
        <v>1.5100000000000001E-2</v>
      </c>
      <c r="B153" s="9">
        <v>-12</v>
      </c>
      <c r="C153" s="9">
        <v>-0.14399999999999999</v>
      </c>
      <c r="D153">
        <f t="shared" si="6"/>
        <v>1.7279999999999998</v>
      </c>
      <c r="E153">
        <f t="shared" si="7"/>
        <v>144</v>
      </c>
      <c r="F153">
        <f t="shared" si="8"/>
        <v>2.0735999999999997E-2</v>
      </c>
    </row>
    <row r="154" spans="1:6" x14ac:dyDescent="0.25">
      <c r="A154" s="9">
        <v>1.52E-2</v>
      </c>
      <c r="B154" s="9">
        <v>-11.6</v>
      </c>
      <c r="C154" s="9">
        <v>-0.14199999999999999</v>
      </c>
      <c r="D154">
        <f t="shared" si="6"/>
        <v>1.6471999999999998</v>
      </c>
      <c r="E154">
        <f t="shared" si="7"/>
        <v>134.56</v>
      </c>
      <c r="F154">
        <f t="shared" si="8"/>
        <v>2.0163999999999998E-2</v>
      </c>
    </row>
    <row r="155" spans="1:6" x14ac:dyDescent="0.25">
      <c r="A155" s="9">
        <v>1.5299999999999999E-2</v>
      </c>
      <c r="B155" s="9">
        <v>-10.8</v>
      </c>
      <c r="C155" s="9">
        <v>-0.14599999999999999</v>
      </c>
      <c r="D155">
        <f t="shared" si="6"/>
        <v>1.5768</v>
      </c>
      <c r="E155">
        <f t="shared" si="7"/>
        <v>116.64000000000001</v>
      </c>
      <c r="F155">
        <f t="shared" si="8"/>
        <v>2.1315999999999998E-2</v>
      </c>
    </row>
    <row r="156" spans="1:6" x14ac:dyDescent="0.25">
      <c r="A156" s="9">
        <v>1.54E-2</v>
      </c>
      <c r="B156" s="9">
        <v>-10</v>
      </c>
      <c r="C156" s="9">
        <v>-0.14399999999999999</v>
      </c>
      <c r="D156">
        <f t="shared" si="6"/>
        <v>1.44</v>
      </c>
      <c r="E156">
        <f t="shared" si="7"/>
        <v>100</v>
      </c>
      <c r="F156">
        <f t="shared" si="8"/>
        <v>2.0735999999999997E-2</v>
      </c>
    </row>
    <row r="157" spans="1:6" x14ac:dyDescent="0.25">
      <c r="A157" s="9">
        <v>1.55E-2</v>
      </c>
      <c r="B157" s="9">
        <v>-9.1999999999999993</v>
      </c>
      <c r="C157" s="9">
        <v>-0.14799999999999999</v>
      </c>
      <c r="D157">
        <f t="shared" si="6"/>
        <v>1.3615999999999999</v>
      </c>
      <c r="E157">
        <f t="shared" si="7"/>
        <v>84.639999999999986</v>
      </c>
      <c r="F157">
        <f t="shared" si="8"/>
        <v>2.1903999999999996E-2</v>
      </c>
    </row>
    <row r="158" spans="1:6" x14ac:dyDescent="0.25">
      <c r="A158" s="9">
        <v>1.5599999999999999E-2</v>
      </c>
      <c r="B158" s="9">
        <v>-9.1999999999999993</v>
      </c>
      <c r="C158" s="9">
        <v>-0.14799999999999999</v>
      </c>
      <c r="D158">
        <f t="shared" si="6"/>
        <v>1.3615999999999999</v>
      </c>
      <c r="E158">
        <f t="shared" si="7"/>
        <v>84.639999999999986</v>
      </c>
      <c r="F158">
        <f t="shared" si="8"/>
        <v>2.1903999999999996E-2</v>
      </c>
    </row>
    <row r="159" spans="1:6" x14ac:dyDescent="0.25">
      <c r="A159" s="9">
        <v>1.5699999999999999E-2</v>
      </c>
      <c r="B159" s="9">
        <v>-7.6</v>
      </c>
      <c r="C159" s="9">
        <v>-0.15</v>
      </c>
      <c r="D159">
        <f t="shared" si="6"/>
        <v>1.1399999999999999</v>
      </c>
      <c r="E159">
        <f t="shared" si="7"/>
        <v>57.76</v>
      </c>
      <c r="F159">
        <f t="shared" si="8"/>
        <v>2.2499999999999999E-2</v>
      </c>
    </row>
    <row r="160" spans="1:6" x14ac:dyDescent="0.25">
      <c r="A160" s="9">
        <v>1.5800000000000002E-2</v>
      </c>
      <c r="B160" s="9">
        <v>-7.6</v>
      </c>
      <c r="C160" s="9">
        <v>-0.15</v>
      </c>
      <c r="D160">
        <f t="shared" si="6"/>
        <v>1.1399999999999999</v>
      </c>
      <c r="E160">
        <f t="shared" si="7"/>
        <v>57.76</v>
      </c>
      <c r="F160">
        <f t="shared" si="8"/>
        <v>2.2499999999999999E-2</v>
      </c>
    </row>
    <row r="161" spans="1:6" x14ac:dyDescent="0.25">
      <c r="A161" s="9">
        <v>1.5900000000000001E-2</v>
      </c>
      <c r="B161" s="9">
        <v>-5.6</v>
      </c>
      <c r="C161" s="9">
        <v>-0.14599999999999999</v>
      </c>
      <c r="D161">
        <f t="shared" si="6"/>
        <v>0.81759999999999988</v>
      </c>
      <c r="E161">
        <f t="shared" si="7"/>
        <v>31.359999999999996</v>
      </c>
      <c r="F161">
        <f t="shared" si="8"/>
        <v>2.1315999999999998E-2</v>
      </c>
    </row>
    <row r="162" spans="1:6" x14ac:dyDescent="0.25">
      <c r="A162" s="9">
        <v>1.6E-2</v>
      </c>
      <c r="B162" s="9">
        <v>-5.2</v>
      </c>
      <c r="C162" s="9">
        <v>-0.14799999999999999</v>
      </c>
      <c r="D162">
        <f t="shared" si="6"/>
        <v>0.76959999999999995</v>
      </c>
      <c r="E162">
        <f t="shared" si="7"/>
        <v>27.040000000000003</v>
      </c>
      <c r="F162">
        <f t="shared" si="8"/>
        <v>2.1903999999999996E-2</v>
      </c>
    </row>
    <row r="163" spans="1:6" x14ac:dyDescent="0.25">
      <c r="A163" s="9">
        <v>1.61E-2</v>
      </c>
      <c r="B163" s="9">
        <v>-4</v>
      </c>
      <c r="C163" s="9">
        <v>-0.14599999999999999</v>
      </c>
      <c r="D163">
        <f t="shared" si="6"/>
        <v>0.58399999999999996</v>
      </c>
      <c r="E163">
        <f t="shared" si="7"/>
        <v>16</v>
      </c>
      <c r="F163">
        <f t="shared" si="8"/>
        <v>2.1315999999999998E-2</v>
      </c>
    </row>
    <row r="164" spans="1:6" x14ac:dyDescent="0.25">
      <c r="A164" s="9">
        <v>1.6199999999999999E-2</v>
      </c>
      <c r="B164" s="9">
        <v>-4</v>
      </c>
      <c r="C164" s="9">
        <v>-0.14599999999999999</v>
      </c>
      <c r="D164">
        <f t="shared" si="6"/>
        <v>0.58399999999999996</v>
      </c>
      <c r="E164">
        <f t="shared" si="7"/>
        <v>16</v>
      </c>
      <c r="F164">
        <f t="shared" si="8"/>
        <v>2.1315999999999998E-2</v>
      </c>
    </row>
    <row r="165" spans="1:6" x14ac:dyDescent="0.25">
      <c r="A165" s="9">
        <v>1.6299999999999999E-2</v>
      </c>
      <c r="B165" s="9">
        <v>-2.4</v>
      </c>
      <c r="C165" s="9">
        <v>-0.14199999999999999</v>
      </c>
      <c r="D165">
        <f t="shared" si="6"/>
        <v>0.34079999999999994</v>
      </c>
      <c r="E165">
        <f t="shared" si="7"/>
        <v>5.76</v>
      </c>
      <c r="F165">
        <f t="shared" si="8"/>
        <v>2.0163999999999998E-2</v>
      </c>
    </row>
    <row r="166" spans="1:6" x14ac:dyDescent="0.25">
      <c r="A166" s="9">
        <v>1.6400000000000001E-2</v>
      </c>
      <c r="B166" s="9">
        <v>-2</v>
      </c>
      <c r="C166" s="9">
        <v>-0.14199999999999999</v>
      </c>
      <c r="D166">
        <f t="shared" si="6"/>
        <v>0.28399999999999997</v>
      </c>
      <c r="E166">
        <f t="shared" si="7"/>
        <v>4</v>
      </c>
      <c r="F166">
        <f t="shared" si="8"/>
        <v>2.0163999999999998E-2</v>
      </c>
    </row>
    <row r="167" spans="1:6" x14ac:dyDescent="0.25">
      <c r="A167" s="9">
        <v>1.6500000000000001E-2</v>
      </c>
      <c r="B167" s="9">
        <v>0</v>
      </c>
      <c r="C167" s="9">
        <v>-0.13800000000000001</v>
      </c>
      <c r="D167">
        <f t="shared" si="6"/>
        <v>0</v>
      </c>
      <c r="E167">
        <f t="shared" si="7"/>
        <v>0</v>
      </c>
      <c r="F167">
        <f t="shared" si="8"/>
        <v>1.9044000000000002E-2</v>
      </c>
    </row>
    <row r="168" spans="1:6" x14ac:dyDescent="0.25">
      <c r="A168" s="9">
        <v>1.66E-2</v>
      </c>
      <c r="B168" s="9">
        <v>0</v>
      </c>
      <c r="C168" s="9">
        <v>-0.13600000000000001</v>
      </c>
      <c r="D168">
        <f t="shared" si="6"/>
        <v>0</v>
      </c>
      <c r="E168">
        <f t="shared" si="7"/>
        <v>0</v>
      </c>
      <c r="F168">
        <f t="shared" si="8"/>
        <v>1.8496000000000002E-2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70"/>
  <sheetViews>
    <sheetView workbookViewId="0">
      <selection activeCell="H3" sqref="H3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19</v>
      </c>
      <c r="B1" t="s">
        <v>14</v>
      </c>
      <c r="C1" t="s">
        <v>12</v>
      </c>
      <c r="D1" t="s">
        <v>21</v>
      </c>
      <c r="E1" t="s">
        <v>22</v>
      </c>
      <c r="F1" t="s">
        <v>27</v>
      </c>
      <c r="G1" t="s">
        <v>23</v>
      </c>
      <c r="H1">
        <f>AVERAGE(D2:D168)</f>
        <v>1.7969844311377245</v>
      </c>
      <c r="I1" t="s">
        <v>24</v>
      </c>
    </row>
    <row r="2" spans="1:9" x14ac:dyDescent="0.25">
      <c r="A2" s="10">
        <v>0</v>
      </c>
      <c r="B2" s="10">
        <v>0.8</v>
      </c>
      <c r="C2" s="10">
        <v>-0.16200000000000001</v>
      </c>
      <c r="D2">
        <f>ABS(B2*C2)</f>
        <v>0.12960000000000002</v>
      </c>
      <c r="E2">
        <f>B2*B2</f>
        <v>0.64000000000000012</v>
      </c>
      <c r="F2">
        <f>C2*C2</f>
        <v>2.6244E-2</v>
      </c>
      <c r="G2" t="s">
        <v>25</v>
      </c>
      <c r="H2">
        <f>SQRT(AVERAGE(E2:E168))</f>
        <v>17.948749393493109</v>
      </c>
    </row>
    <row r="3" spans="1:9" x14ac:dyDescent="0.25">
      <c r="A3" s="10">
        <v>1E-4</v>
      </c>
      <c r="B3" s="10">
        <v>2.4</v>
      </c>
      <c r="C3" s="10">
        <v>-0.152</v>
      </c>
      <c r="D3">
        <f t="shared" ref="D3:D66" si="0">ABS(B3*C3)</f>
        <v>0.36479999999999996</v>
      </c>
      <c r="E3">
        <f t="shared" ref="E3:F66" si="1">B3*B3</f>
        <v>5.76</v>
      </c>
      <c r="F3">
        <f t="shared" si="1"/>
        <v>2.3104E-2</v>
      </c>
      <c r="G3" t="s">
        <v>26</v>
      </c>
      <c r="H3">
        <f>SQRT(AVERAGE(F2:F168))</f>
        <v>0.12644809661566495</v>
      </c>
    </row>
    <row r="4" spans="1:9" x14ac:dyDescent="0.25">
      <c r="A4" s="10">
        <v>2.0000000000000001E-4</v>
      </c>
      <c r="B4" s="10">
        <v>2.4</v>
      </c>
      <c r="C4" s="10">
        <v>-0.15</v>
      </c>
      <c r="D4">
        <f t="shared" si="0"/>
        <v>0.36</v>
      </c>
      <c r="E4">
        <f t="shared" si="1"/>
        <v>5.76</v>
      </c>
      <c r="F4">
        <f t="shared" si="1"/>
        <v>2.2499999999999999E-2</v>
      </c>
    </row>
    <row r="5" spans="1:9" x14ac:dyDescent="0.25">
      <c r="A5" s="10">
        <v>2.9999999999999997E-4</v>
      </c>
      <c r="B5" s="10">
        <v>4</v>
      </c>
      <c r="C5" s="10">
        <v>-0.13400000000000001</v>
      </c>
      <c r="D5">
        <f t="shared" si="0"/>
        <v>0.53600000000000003</v>
      </c>
      <c r="E5">
        <f t="shared" si="1"/>
        <v>16</v>
      </c>
      <c r="F5">
        <f t="shared" si="1"/>
        <v>1.7956000000000003E-2</v>
      </c>
    </row>
    <row r="6" spans="1:9" x14ac:dyDescent="0.25">
      <c r="A6" s="10">
        <v>4.0000000000000002E-4</v>
      </c>
      <c r="B6" s="10">
        <v>4</v>
      </c>
      <c r="C6" s="10">
        <v>-0.13400000000000001</v>
      </c>
      <c r="D6">
        <f t="shared" si="0"/>
        <v>0.53600000000000003</v>
      </c>
      <c r="E6">
        <f t="shared" si="1"/>
        <v>16</v>
      </c>
      <c r="F6">
        <f t="shared" si="1"/>
        <v>1.7956000000000003E-2</v>
      </c>
    </row>
    <row r="7" spans="1:9" x14ac:dyDescent="0.25">
      <c r="A7" s="10">
        <v>5.0000000000000001E-4</v>
      </c>
      <c r="B7" s="10">
        <v>5.6</v>
      </c>
      <c r="C7" s="10">
        <v>-0.112</v>
      </c>
      <c r="D7">
        <f t="shared" si="0"/>
        <v>0.62719999999999998</v>
      </c>
      <c r="E7">
        <f t="shared" si="1"/>
        <v>31.359999999999996</v>
      </c>
      <c r="F7">
        <f t="shared" si="1"/>
        <v>1.2544000000000001E-2</v>
      </c>
    </row>
    <row r="8" spans="1:9" x14ac:dyDescent="0.25">
      <c r="A8" s="10">
        <v>5.9999999999999995E-4</v>
      </c>
      <c r="B8" s="10">
        <v>5.6</v>
      </c>
      <c r="C8" s="10">
        <v>-0.11</v>
      </c>
      <c r="D8">
        <f t="shared" si="0"/>
        <v>0.61599999999999999</v>
      </c>
      <c r="E8">
        <f t="shared" si="1"/>
        <v>31.359999999999996</v>
      </c>
      <c r="F8">
        <f t="shared" si="1"/>
        <v>1.21E-2</v>
      </c>
    </row>
    <row r="9" spans="1:9" x14ac:dyDescent="0.25">
      <c r="A9" s="10">
        <v>6.9999999999999999E-4</v>
      </c>
      <c r="B9" s="10">
        <v>7.2</v>
      </c>
      <c r="C9" s="10">
        <v>-8.7900000000000006E-2</v>
      </c>
      <c r="D9">
        <f t="shared" si="0"/>
        <v>0.63288000000000011</v>
      </c>
      <c r="E9">
        <f t="shared" si="1"/>
        <v>51.84</v>
      </c>
      <c r="F9">
        <f t="shared" si="1"/>
        <v>7.7264100000000013E-3</v>
      </c>
    </row>
    <row r="10" spans="1:9" x14ac:dyDescent="0.25">
      <c r="A10" s="10">
        <v>8.0000000000000004E-4</v>
      </c>
      <c r="B10" s="10">
        <v>7.6</v>
      </c>
      <c r="C10" s="10">
        <v>-8.5999999999999993E-2</v>
      </c>
      <c r="D10">
        <f t="shared" si="0"/>
        <v>0.65359999999999996</v>
      </c>
      <c r="E10">
        <f t="shared" si="1"/>
        <v>57.76</v>
      </c>
      <c r="F10">
        <f t="shared" si="1"/>
        <v>7.3959999999999989E-3</v>
      </c>
    </row>
    <row r="11" spans="1:9" x14ac:dyDescent="0.25">
      <c r="A11" s="10">
        <v>8.9999999999999998E-4</v>
      </c>
      <c r="B11" s="10">
        <v>9.1999999999999993</v>
      </c>
      <c r="C11" s="10">
        <v>-6.2E-2</v>
      </c>
      <c r="D11">
        <f t="shared" si="0"/>
        <v>0.57039999999999991</v>
      </c>
      <c r="E11">
        <f t="shared" si="1"/>
        <v>84.639999999999986</v>
      </c>
      <c r="F11">
        <f t="shared" si="1"/>
        <v>3.8439999999999998E-3</v>
      </c>
    </row>
    <row r="12" spans="1:9" x14ac:dyDescent="0.25">
      <c r="A12" s="10">
        <v>1E-3</v>
      </c>
      <c r="B12" s="10">
        <v>8.8000000000000007</v>
      </c>
      <c r="C12" s="10">
        <v>-0.06</v>
      </c>
      <c r="D12">
        <f t="shared" si="0"/>
        <v>0.52800000000000002</v>
      </c>
      <c r="E12">
        <f t="shared" si="1"/>
        <v>77.440000000000012</v>
      </c>
      <c r="F12">
        <f t="shared" si="1"/>
        <v>3.5999999999999999E-3</v>
      </c>
    </row>
    <row r="13" spans="1:9" x14ac:dyDescent="0.25">
      <c r="A13" s="10">
        <v>1.1000000000000001E-3</v>
      </c>
      <c r="B13" s="10">
        <v>10.8</v>
      </c>
      <c r="C13" s="10">
        <v>-3.7999999999999999E-2</v>
      </c>
      <c r="D13">
        <f t="shared" si="0"/>
        <v>0.41040000000000004</v>
      </c>
      <c r="E13">
        <f t="shared" si="1"/>
        <v>116.64000000000001</v>
      </c>
      <c r="F13">
        <f t="shared" si="1"/>
        <v>1.444E-3</v>
      </c>
    </row>
    <row r="14" spans="1:9" x14ac:dyDescent="0.25">
      <c r="A14" s="10">
        <v>1.1999999999999999E-3</v>
      </c>
      <c r="B14" s="10">
        <v>10.8</v>
      </c>
      <c r="C14" s="10">
        <v>-3.5999999999999997E-2</v>
      </c>
      <c r="D14">
        <f t="shared" si="0"/>
        <v>0.38879999999999998</v>
      </c>
      <c r="E14">
        <f t="shared" si="1"/>
        <v>116.64000000000001</v>
      </c>
      <c r="F14">
        <f t="shared" si="1"/>
        <v>1.2959999999999998E-3</v>
      </c>
    </row>
    <row r="15" spans="1:9" x14ac:dyDescent="0.25">
      <c r="A15" s="10">
        <v>1.2999999999999999E-3</v>
      </c>
      <c r="B15" s="10">
        <v>12.4</v>
      </c>
      <c r="C15" s="10">
        <v>-1.6E-2</v>
      </c>
      <c r="D15">
        <f t="shared" si="0"/>
        <v>0.19840000000000002</v>
      </c>
      <c r="E15">
        <f t="shared" si="1"/>
        <v>153.76000000000002</v>
      </c>
      <c r="F15">
        <f t="shared" si="1"/>
        <v>2.5599999999999999E-4</v>
      </c>
    </row>
    <row r="16" spans="1:9" x14ac:dyDescent="0.25">
      <c r="A16" s="10">
        <v>1.4E-3</v>
      </c>
      <c r="B16" s="10">
        <v>12.4</v>
      </c>
      <c r="C16" s="10">
        <v>-1.4E-2</v>
      </c>
      <c r="D16">
        <f t="shared" si="0"/>
        <v>0.1736</v>
      </c>
      <c r="E16">
        <f t="shared" si="1"/>
        <v>153.76000000000002</v>
      </c>
      <c r="F16">
        <f t="shared" si="1"/>
        <v>1.9600000000000002E-4</v>
      </c>
    </row>
    <row r="17" spans="1:6" x14ac:dyDescent="0.25">
      <c r="A17" s="10">
        <v>1.5E-3</v>
      </c>
      <c r="B17" s="10">
        <v>14</v>
      </c>
      <c r="C17" s="10">
        <v>8.0000000000000002E-3</v>
      </c>
      <c r="D17">
        <f t="shared" si="0"/>
        <v>0.112</v>
      </c>
      <c r="E17">
        <f t="shared" si="1"/>
        <v>196</v>
      </c>
      <c r="F17">
        <f t="shared" si="1"/>
        <v>6.3999999999999997E-5</v>
      </c>
    </row>
    <row r="18" spans="1:6" x14ac:dyDescent="0.25">
      <c r="A18" s="10">
        <v>1.6000000000000001E-3</v>
      </c>
      <c r="B18" s="10">
        <v>14.4</v>
      </c>
      <c r="C18" s="10">
        <v>8.0000000000000002E-3</v>
      </c>
      <c r="D18">
        <f t="shared" si="0"/>
        <v>0.11520000000000001</v>
      </c>
      <c r="E18">
        <f t="shared" si="1"/>
        <v>207.36</v>
      </c>
      <c r="F18">
        <f t="shared" si="1"/>
        <v>6.3999999999999997E-5</v>
      </c>
    </row>
    <row r="19" spans="1:6" x14ac:dyDescent="0.25">
      <c r="A19" s="10">
        <v>1.6999999999999999E-3</v>
      </c>
      <c r="B19" s="10">
        <v>15.2</v>
      </c>
      <c r="C19" s="10">
        <v>2.4E-2</v>
      </c>
      <c r="D19">
        <f t="shared" si="0"/>
        <v>0.36480000000000001</v>
      </c>
      <c r="E19">
        <f t="shared" si="1"/>
        <v>231.04</v>
      </c>
      <c r="F19">
        <f t="shared" si="1"/>
        <v>5.7600000000000001E-4</v>
      </c>
    </row>
    <row r="20" spans="1:6" x14ac:dyDescent="0.25">
      <c r="A20" s="10">
        <v>1.8E-3</v>
      </c>
      <c r="B20" s="10">
        <v>15.2</v>
      </c>
      <c r="C20" s="10">
        <v>2.5999999999999999E-2</v>
      </c>
      <c r="D20">
        <f t="shared" si="0"/>
        <v>0.39519999999999994</v>
      </c>
      <c r="E20">
        <f t="shared" si="1"/>
        <v>231.04</v>
      </c>
      <c r="F20">
        <f t="shared" si="1"/>
        <v>6.7599999999999995E-4</v>
      </c>
    </row>
    <row r="21" spans="1:6" x14ac:dyDescent="0.25">
      <c r="A21" s="10">
        <v>1.9E-3</v>
      </c>
      <c r="B21" s="10">
        <v>17.2</v>
      </c>
      <c r="C21" s="10">
        <v>0.04</v>
      </c>
      <c r="D21">
        <f t="shared" si="0"/>
        <v>0.68799999999999994</v>
      </c>
      <c r="E21">
        <f t="shared" si="1"/>
        <v>295.83999999999997</v>
      </c>
      <c r="F21">
        <f t="shared" si="1"/>
        <v>1.6000000000000001E-3</v>
      </c>
    </row>
    <row r="22" spans="1:6" x14ac:dyDescent="0.25">
      <c r="A22" s="10">
        <v>2E-3</v>
      </c>
      <c r="B22" s="10">
        <v>17.2</v>
      </c>
      <c r="C22" s="10">
        <v>4.2000000000000003E-2</v>
      </c>
      <c r="D22">
        <f t="shared" si="0"/>
        <v>0.72240000000000004</v>
      </c>
      <c r="E22">
        <f t="shared" si="1"/>
        <v>295.83999999999997</v>
      </c>
      <c r="F22">
        <f t="shared" si="1"/>
        <v>1.7640000000000002E-3</v>
      </c>
    </row>
    <row r="23" spans="1:6" x14ac:dyDescent="0.25">
      <c r="A23" s="10">
        <v>2.0999999999999999E-3</v>
      </c>
      <c r="B23" s="10">
        <v>18.399999999999999</v>
      </c>
      <c r="C23" s="10">
        <v>5.6000000000000001E-2</v>
      </c>
      <c r="D23">
        <f t="shared" si="0"/>
        <v>1.0304</v>
      </c>
      <c r="E23">
        <f t="shared" si="1"/>
        <v>338.55999999999995</v>
      </c>
      <c r="F23">
        <f t="shared" si="1"/>
        <v>3.1360000000000003E-3</v>
      </c>
    </row>
    <row r="24" spans="1:6" x14ac:dyDescent="0.25">
      <c r="A24" s="10">
        <v>2.2000000000000001E-3</v>
      </c>
      <c r="B24" s="10">
        <v>18.399999999999999</v>
      </c>
      <c r="C24" s="10">
        <v>5.6000000000000001E-2</v>
      </c>
      <c r="D24">
        <f t="shared" si="0"/>
        <v>1.0304</v>
      </c>
      <c r="E24">
        <f t="shared" si="1"/>
        <v>338.55999999999995</v>
      </c>
      <c r="F24">
        <f t="shared" si="1"/>
        <v>3.1360000000000003E-3</v>
      </c>
    </row>
    <row r="25" spans="1:6" x14ac:dyDescent="0.25">
      <c r="A25" s="10">
        <v>2.3E-3</v>
      </c>
      <c r="B25" s="10">
        <v>19.600000000000001</v>
      </c>
      <c r="C25" s="10">
        <v>6.8000000000000005E-2</v>
      </c>
      <c r="D25">
        <f t="shared" si="0"/>
        <v>1.3328000000000002</v>
      </c>
      <c r="E25">
        <f t="shared" si="1"/>
        <v>384.16000000000008</v>
      </c>
      <c r="F25">
        <f t="shared" si="1"/>
        <v>4.6240000000000005E-3</v>
      </c>
    </row>
    <row r="26" spans="1:6" x14ac:dyDescent="0.25">
      <c r="A26" s="10">
        <v>2.3999999999999998E-3</v>
      </c>
      <c r="B26" s="10">
        <v>20</v>
      </c>
      <c r="C26" s="10">
        <v>6.8000000000000005E-2</v>
      </c>
      <c r="D26">
        <f t="shared" si="0"/>
        <v>1.36</v>
      </c>
      <c r="E26">
        <f t="shared" si="1"/>
        <v>400</v>
      </c>
      <c r="F26">
        <f t="shared" si="1"/>
        <v>4.6240000000000005E-3</v>
      </c>
    </row>
    <row r="27" spans="1:6" x14ac:dyDescent="0.25">
      <c r="A27" s="10">
        <v>2.5000000000000001E-3</v>
      </c>
      <c r="B27" s="10">
        <v>20.8</v>
      </c>
      <c r="C27" s="10">
        <v>7.5899999999999995E-2</v>
      </c>
      <c r="D27">
        <f t="shared" si="0"/>
        <v>1.5787199999999999</v>
      </c>
      <c r="E27">
        <f t="shared" si="1"/>
        <v>432.64000000000004</v>
      </c>
      <c r="F27">
        <f t="shared" si="1"/>
        <v>5.760809999999999E-3</v>
      </c>
    </row>
    <row r="28" spans="1:6" x14ac:dyDescent="0.25">
      <c r="A28" s="10">
        <v>2.5999999999999999E-3</v>
      </c>
      <c r="B28" s="10">
        <v>21.2</v>
      </c>
      <c r="C28" s="10">
        <v>7.8E-2</v>
      </c>
      <c r="D28">
        <f t="shared" si="0"/>
        <v>1.6536</v>
      </c>
      <c r="E28">
        <f t="shared" si="1"/>
        <v>449.44</v>
      </c>
      <c r="F28">
        <f t="shared" si="1"/>
        <v>6.084E-3</v>
      </c>
    </row>
    <row r="29" spans="1:6" x14ac:dyDescent="0.25">
      <c r="A29" s="10">
        <v>2.7000000000000001E-3</v>
      </c>
      <c r="B29" s="10">
        <v>22</v>
      </c>
      <c r="C29" s="10">
        <v>8.5999999999999993E-2</v>
      </c>
      <c r="D29">
        <f t="shared" si="0"/>
        <v>1.8919999999999999</v>
      </c>
      <c r="E29">
        <f t="shared" si="1"/>
        <v>484</v>
      </c>
      <c r="F29">
        <f t="shared" si="1"/>
        <v>7.3959999999999989E-3</v>
      </c>
    </row>
    <row r="30" spans="1:6" x14ac:dyDescent="0.25">
      <c r="A30" s="10">
        <v>2.8E-3</v>
      </c>
      <c r="B30" s="10">
        <v>22</v>
      </c>
      <c r="C30" s="10">
        <v>8.5999999999999993E-2</v>
      </c>
      <c r="D30">
        <f t="shared" si="0"/>
        <v>1.8919999999999999</v>
      </c>
      <c r="E30">
        <f t="shared" si="1"/>
        <v>484</v>
      </c>
      <c r="F30">
        <f t="shared" si="1"/>
        <v>7.3959999999999989E-3</v>
      </c>
    </row>
    <row r="31" spans="1:6" x14ac:dyDescent="0.25">
      <c r="A31" s="10">
        <v>2.8999999999999998E-3</v>
      </c>
      <c r="B31" s="10">
        <v>22.8</v>
      </c>
      <c r="C31" s="10">
        <v>0.09</v>
      </c>
      <c r="D31">
        <f t="shared" si="0"/>
        <v>2.052</v>
      </c>
      <c r="E31">
        <f t="shared" si="1"/>
        <v>519.84</v>
      </c>
      <c r="F31">
        <f t="shared" si="1"/>
        <v>8.0999999999999996E-3</v>
      </c>
    </row>
    <row r="32" spans="1:6" x14ac:dyDescent="0.25">
      <c r="A32" s="10">
        <v>3.0000000000000001E-3</v>
      </c>
      <c r="B32" s="10">
        <v>22.8</v>
      </c>
      <c r="C32" s="10">
        <v>9.1999999999999998E-2</v>
      </c>
      <c r="D32">
        <f t="shared" si="0"/>
        <v>2.0975999999999999</v>
      </c>
      <c r="E32">
        <f t="shared" si="1"/>
        <v>519.84</v>
      </c>
      <c r="F32">
        <f t="shared" si="1"/>
        <v>8.4639999999999993E-3</v>
      </c>
    </row>
    <row r="33" spans="1:6" x14ac:dyDescent="0.25">
      <c r="A33" s="10">
        <v>3.0999999999999999E-3</v>
      </c>
      <c r="B33" s="10">
        <v>23.6</v>
      </c>
      <c r="C33" s="10">
        <v>9.8000000000000004E-2</v>
      </c>
      <c r="D33">
        <f t="shared" si="0"/>
        <v>2.3128000000000002</v>
      </c>
      <c r="E33">
        <f t="shared" si="1"/>
        <v>556.96</v>
      </c>
      <c r="F33">
        <f t="shared" si="1"/>
        <v>9.6040000000000014E-3</v>
      </c>
    </row>
    <row r="34" spans="1:6" x14ac:dyDescent="0.25">
      <c r="A34" s="10">
        <v>3.2000000000000002E-3</v>
      </c>
      <c r="B34" s="10">
        <v>23.6</v>
      </c>
      <c r="C34" s="10">
        <v>9.8000000000000004E-2</v>
      </c>
      <c r="D34">
        <f t="shared" si="0"/>
        <v>2.3128000000000002</v>
      </c>
      <c r="E34">
        <f t="shared" si="1"/>
        <v>556.96</v>
      </c>
      <c r="F34">
        <f t="shared" si="1"/>
        <v>9.6040000000000014E-3</v>
      </c>
    </row>
    <row r="35" spans="1:6" x14ac:dyDescent="0.25">
      <c r="A35" s="10">
        <v>3.3E-3</v>
      </c>
      <c r="B35" s="10">
        <v>24</v>
      </c>
      <c r="C35" s="10">
        <v>0.1</v>
      </c>
      <c r="D35">
        <f t="shared" si="0"/>
        <v>2.4000000000000004</v>
      </c>
      <c r="E35">
        <f t="shared" si="1"/>
        <v>576</v>
      </c>
      <c r="F35">
        <f t="shared" si="1"/>
        <v>1.0000000000000002E-2</v>
      </c>
    </row>
    <row r="36" spans="1:6" x14ac:dyDescent="0.25">
      <c r="A36" s="10">
        <v>3.3999999999999998E-3</v>
      </c>
      <c r="B36" s="10">
        <v>24</v>
      </c>
      <c r="C36" s="10">
        <v>0.1</v>
      </c>
      <c r="D36">
        <f t="shared" si="0"/>
        <v>2.4000000000000004</v>
      </c>
      <c r="E36">
        <f t="shared" si="1"/>
        <v>576</v>
      </c>
      <c r="F36">
        <f t="shared" si="1"/>
        <v>1.0000000000000002E-2</v>
      </c>
    </row>
    <row r="37" spans="1:6" x14ac:dyDescent="0.25">
      <c r="A37" s="10">
        <v>3.5000000000000001E-3</v>
      </c>
      <c r="B37" s="10">
        <v>24.4</v>
      </c>
      <c r="C37" s="10">
        <v>0.106</v>
      </c>
      <c r="D37">
        <f t="shared" si="0"/>
        <v>2.5863999999999998</v>
      </c>
      <c r="E37">
        <f t="shared" si="1"/>
        <v>595.3599999999999</v>
      </c>
      <c r="F37">
        <f t="shared" si="1"/>
        <v>1.1235999999999999E-2</v>
      </c>
    </row>
    <row r="38" spans="1:6" x14ac:dyDescent="0.25">
      <c r="A38" s="10">
        <v>3.5999999999999999E-3</v>
      </c>
      <c r="B38" s="10">
        <v>24.4</v>
      </c>
      <c r="C38" s="10">
        <v>0.106</v>
      </c>
      <c r="D38">
        <f t="shared" si="0"/>
        <v>2.5863999999999998</v>
      </c>
      <c r="E38">
        <f t="shared" si="1"/>
        <v>595.3599999999999</v>
      </c>
      <c r="F38">
        <f t="shared" si="1"/>
        <v>1.1235999999999999E-2</v>
      </c>
    </row>
    <row r="39" spans="1:6" x14ac:dyDescent="0.25">
      <c r="A39" s="10">
        <v>3.7000000000000002E-3</v>
      </c>
      <c r="B39" s="10">
        <v>24.8</v>
      </c>
      <c r="C39" s="10">
        <v>0.11</v>
      </c>
      <c r="D39">
        <f t="shared" si="0"/>
        <v>2.7280000000000002</v>
      </c>
      <c r="E39">
        <f t="shared" si="1"/>
        <v>615.04000000000008</v>
      </c>
      <c r="F39">
        <f t="shared" si="1"/>
        <v>1.21E-2</v>
      </c>
    </row>
    <row r="40" spans="1:6" x14ac:dyDescent="0.25">
      <c r="A40" s="10">
        <v>3.8E-3</v>
      </c>
      <c r="B40" s="10">
        <v>24.4</v>
      </c>
      <c r="C40" s="10">
        <v>0.11</v>
      </c>
      <c r="D40">
        <f t="shared" si="0"/>
        <v>2.6839999999999997</v>
      </c>
      <c r="E40">
        <f t="shared" si="1"/>
        <v>595.3599999999999</v>
      </c>
      <c r="F40">
        <f t="shared" si="1"/>
        <v>1.21E-2</v>
      </c>
    </row>
    <row r="41" spans="1:6" x14ac:dyDescent="0.25">
      <c r="A41" s="10">
        <v>3.8999999999999998E-3</v>
      </c>
      <c r="B41" s="10">
        <v>24.8</v>
      </c>
      <c r="C41" s="10">
        <v>0.114</v>
      </c>
      <c r="D41">
        <f t="shared" si="0"/>
        <v>2.8272000000000004</v>
      </c>
      <c r="E41">
        <f t="shared" si="1"/>
        <v>615.04000000000008</v>
      </c>
      <c r="F41">
        <f t="shared" si="1"/>
        <v>1.2996000000000001E-2</v>
      </c>
    </row>
    <row r="42" spans="1:6" x14ac:dyDescent="0.25">
      <c r="A42" s="10">
        <v>4.0000000000000001E-3</v>
      </c>
      <c r="B42" s="10">
        <v>24.8</v>
      </c>
      <c r="C42" s="10">
        <v>0.112</v>
      </c>
      <c r="D42">
        <f t="shared" si="0"/>
        <v>2.7776000000000001</v>
      </c>
      <c r="E42">
        <f t="shared" si="1"/>
        <v>615.04000000000008</v>
      </c>
      <c r="F42">
        <f t="shared" si="1"/>
        <v>1.2544000000000001E-2</v>
      </c>
    </row>
    <row r="43" spans="1:6" x14ac:dyDescent="0.25">
      <c r="A43" s="10">
        <v>4.1000000000000003E-3</v>
      </c>
      <c r="B43" s="10">
        <v>24.8</v>
      </c>
      <c r="C43" s="10">
        <v>0.11600000000000001</v>
      </c>
      <c r="D43">
        <f t="shared" si="0"/>
        <v>2.8768000000000002</v>
      </c>
      <c r="E43">
        <f t="shared" si="1"/>
        <v>615.04000000000008</v>
      </c>
      <c r="F43">
        <f t="shared" si="1"/>
        <v>1.3456000000000001E-2</v>
      </c>
    </row>
    <row r="44" spans="1:6" x14ac:dyDescent="0.25">
      <c r="A44" s="10">
        <v>4.1999999999999997E-3</v>
      </c>
      <c r="B44" s="10">
        <v>24.8</v>
      </c>
      <c r="C44" s="10">
        <v>0.11600000000000001</v>
      </c>
      <c r="D44">
        <f t="shared" si="0"/>
        <v>2.8768000000000002</v>
      </c>
      <c r="E44">
        <f t="shared" si="1"/>
        <v>615.04000000000008</v>
      </c>
      <c r="F44">
        <f t="shared" si="1"/>
        <v>1.3456000000000001E-2</v>
      </c>
    </row>
    <row r="45" spans="1:6" x14ac:dyDescent="0.25">
      <c r="A45" s="10">
        <v>4.3E-3</v>
      </c>
      <c r="B45" s="10">
        <v>25.2</v>
      </c>
      <c r="C45" s="10">
        <v>0.12</v>
      </c>
      <c r="D45">
        <f t="shared" si="0"/>
        <v>3.024</v>
      </c>
      <c r="E45">
        <f t="shared" si="1"/>
        <v>635.04</v>
      </c>
      <c r="F45">
        <f t="shared" si="1"/>
        <v>1.44E-2</v>
      </c>
    </row>
    <row r="46" spans="1:6" x14ac:dyDescent="0.25">
      <c r="A46" s="10">
        <v>4.4000000000000003E-3</v>
      </c>
      <c r="B46" s="10">
        <v>24.4</v>
      </c>
      <c r="C46" s="10">
        <v>0.12</v>
      </c>
      <c r="D46">
        <f t="shared" si="0"/>
        <v>2.9279999999999999</v>
      </c>
      <c r="E46">
        <f t="shared" si="1"/>
        <v>595.3599999999999</v>
      </c>
      <c r="F46">
        <f t="shared" si="1"/>
        <v>1.44E-2</v>
      </c>
    </row>
    <row r="47" spans="1:6" x14ac:dyDescent="0.25">
      <c r="A47" s="10">
        <v>4.4999999999999997E-3</v>
      </c>
      <c r="B47" s="10">
        <v>25.2</v>
      </c>
      <c r="C47" s="10">
        <v>0.124</v>
      </c>
      <c r="D47">
        <f t="shared" si="0"/>
        <v>3.1248</v>
      </c>
      <c r="E47">
        <f t="shared" si="1"/>
        <v>635.04</v>
      </c>
      <c r="F47">
        <f t="shared" si="1"/>
        <v>1.5375999999999999E-2</v>
      </c>
    </row>
    <row r="48" spans="1:6" x14ac:dyDescent="0.25">
      <c r="A48" s="10">
        <v>4.5999999999999999E-3</v>
      </c>
      <c r="B48" s="10">
        <v>25.2</v>
      </c>
      <c r="C48" s="10">
        <v>0.124</v>
      </c>
      <c r="D48">
        <f t="shared" si="0"/>
        <v>3.1248</v>
      </c>
      <c r="E48">
        <f t="shared" si="1"/>
        <v>635.04</v>
      </c>
      <c r="F48">
        <f t="shared" si="1"/>
        <v>1.5375999999999999E-2</v>
      </c>
    </row>
    <row r="49" spans="1:6" x14ac:dyDescent="0.25">
      <c r="A49" s="10">
        <v>4.7000000000000002E-3</v>
      </c>
      <c r="B49" s="10">
        <v>24.8</v>
      </c>
      <c r="C49" s="10">
        <v>0.128</v>
      </c>
      <c r="D49">
        <f t="shared" si="0"/>
        <v>3.1744000000000003</v>
      </c>
      <c r="E49">
        <f t="shared" si="1"/>
        <v>615.04000000000008</v>
      </c>
      <c r="F49">
        <f t="shared" si="1"/>
        <v>1.6383999999999999E-2</v>
      </c>
    </row>
    <row r="50" spans="1:6" x14ac:dyDescent="0.25">
      <c r="A50" s="10">
        <v>4.7999999999999996E-3</v>
      </c>
      <c r="B50" s="10">
        <v>24.8</v>
      </c>
      <c r="C50" s="10">
        <v>0.124</v>
      </c>
      <c r="D50">
        <f t="shared" si="0"/>
        <v>3.0752000000000002</v>
      </c>
      <c r="E50">
        <f t="shared" si="1"/>
        <v>615.04000000000008</v>
      </c>
      <c r="F50">
        <f t="shared" si="1"/>
        <v>1.5375999999999999E-2</v>
      </c>
    </row>
    <row r="51" spans="1:6" x14ac:dyDescent="0.25">
      <c r="A51" s="10">
        <v>4.8999999999999998E-3</v>
      </c>
      <c r="B51" s="10">
        <v>24.4</v>
      </c>
      <c r="C51" s="10">
        <v>0.13200000000000001</v>
      </c>
      <c r="D51">
        <f t="shared" si="0"/>
        <v>3.2208000000000001</v>
      </c>
      <c r="E51">
        <f t="shared" si="1"/>
        <v>595.3599999999999</v>
      </c>
      <c r="F51">
        <f t="shared" si="1"/>
        <v>1.7424000000000002E-2</v>
      </c>
    </row>
    <row r="52" spans="1:6" x14ac:dyDescent="0.25">
      <c r="A52" s="10">
        <v>5.0000000000000001E-3</v>
      </c>
      <c r="B52" s="10">
        <v>24.4</v>
      </c>
      <c r="C52" s="10">
        <v>0.13</v>
      </c>
      <c r="D52">
        <f t="shared" si="0"/>
        <v>3.1719999999999997</v>
      </c>
      <c r="E52">
        <f t="shared" si="1"/>
        <v>595.3599999999999</v>
      </c>
      <c r="F52">
        <f t="shared" si="1"/>
        <v>1.6900000000000002E-2</v>
      </c>
    </row>
    <row r="53" spans="1:6" x14ac:dyDescent="0.25">
      <c r="A53" s="10">
        <v>5.1000000000000004E-3</v>
      </c>
      <c r="B53" s="10">
        <v>23.2</v>
      </c>
      <c r="C53" s="10">
        <v>0.13400000000000001</v>
      </c>
      <c r="D53">
        <f t="shared" si="0"/>
        <v>3.1088</v>
      </c>
      <c r="E53">
        <f t="shared" si="1"/>
        <v>538.24</v>
      </c>
      <c r="F53">
        <f t="shared" si="1"/>
        <v>1.7956000000000003E-2</v>
      </c>
    </row>
    <row r="54" spans="1:6" x14ac:dyDescent="0.25">
      <c r="A54" s="10">
        <v>5.1999999999999998E-3</v>
      </c>
      <c r="B54" s="10">
        <v>23.6</v>
      </c>
      <c r="C54" s="10">
        <v>0.13400000000000001</v>
      </c>
      <c r="D54">
        <f t="shared" si="0"/>
        <v>3.1624000000000003</v>
      </c>
      <c r="E54">
        <f t="shared" si="1"/>
        <v>556.96</v>
      </c>
      <c r="F54">
        <f t="shared" si="1"/>
        <v>1.7956000000000003E-2</v>
      </c>
    </row>
    <row r="55" spans="1:6" x14ac:dyDescent="0.25">
      <c r="A55" s="10">
        <v>5.3E-3</v>
      </c>
      <c r="B55" s="10">
        <v>22.8</v>
      </c>
      <c r="C55" s="10">
        <v>0.13600000000000001</v>
      </c>
      <c r="D55">
        <f t="shared" si="0"/>
        <v>3.1008000000000004</v>
      </c>
      <c r="E55">
        <f t="shared" si="1"/>
        <v>519.84</v>
      </c>
      <c r="F55">
        <f t="shared" si="1"/>
        <v>1.8496000000000002E-2</v>
      </c>
    </row>
    <row r="56" spans="1:6" x14ac:dyDescent="0.25">
      <c r="A56" s="10">
        <v>5.4000000000000003E-3</v>
      </c>
      <c r="B56" s="10">
        <v>23.2</v>
      </c>
      <c r="C56" s="10">
        <v>0.13800000000000001</v>
      </c>
      <c r="D56">
        <f t="shared" si="0"/>
        <v>3.2016</v>
      </c>
      <c r="E56">
        <f t="shared" si="1"/>
        <v>538.24</v>
      </c>
      <c r="F56">
        <f t="shared" si="1"/>
        <v>1.9044000000000002E-2</v>
      </c>
    </row>
    <row r="57" spans="1:6" x14ac:dyDescent="0.25">
      <c r="A57" s="10">
        <v>5.4999999999999997E-3</v>
      </c>
      <c r="B57" s="10">
        <v>22</v>
      </c>
      <c r="C57" s="10">
        <v>0.14000000000000001</v>
      </c>
      <c r="D57">
        <f t="shared" si="0"/>
        <v>3.08</v>
      </c>
      <c r="E57">
        <f t="shared" si="1"/>
        <v>484</v>
      </c>
      <c r="F57">
        <f t="shared" si="1"/>
        <v>1.9600000000000003E-2</v>
      </c>
    </row>
    <row r="58" spans="1:6" x14ac:dyDescent="0.25">
      <c r="A58" s="10">
        <v>5.5999999999999999E-3</v>
      </c>
      <c r="B58" s="10">
        <v>22</v>
      </c>
      <c r="C58" s="10">
        <v>0.14199999999999999</v>
      </c>
      <c r="D58">
        <f t="shared" si="0"/>
        <v>3.1239999999999997</v>
      </c>
      <c r="E58">
        <f t="shared" si="1"/>
        <v>484</v>
      </c>
      <c r="F58">
        <f t="shared" si="1"/>
        <v>2.0163999999999998E-2</v>
      </c>
    </row>
    <row r="59" spans="1:6" x14ac:dyDescent="0.25">
      <c r="A59" s="10">
        <v>5.7000000000000002E-3</v>
      </c>
      <c r="B59" s="10">
        <v>21.2</v>
      </c>
      <c r="C59" s="10">
        <v>0.14399999999999999</v>
      </c>
      <c r="D59">
        <f t="shared" si="0"/>
        <v>3.0527999999999995</v>
      </c>
      <c r="E59">
        <f t="shared" si="1"/>
        <v>449.44</v>
      </c>
      <c r="F59">
        <f t="shared" si="1"/>
        <v>2.0735999999999997E-2</v>
      </c>
    </row>
    <row r="60" spans="1:6" x14ac:dyDescent="0.25">
      <c r="A60" s="10">
        <v>5.7999999999999996E-3</v>
      </c>
      <c r="B60" s="10">
        <v>21.2</v>
      </c>
      <c r="C60" s="10">
        <v>0.14599999999999999</v>
      </c>
      <c r="D60">
        <f t="shared" si="0"/>
        <v>3.0951999999999997</v>
      </c>
      <c r="E60">
        <f t="shared" si="1"/>
        <v>449.44</v>
      </c>
      <c r="F60">
        <f t="shared" si="1"/>
        <v>2.1315999999999998E-2</v>
      </c>
    </row>
    <row r="61" spans="1:6" x14ac:dyDescent="0.25">
      <c r="A61" s="10">
        <v>5.8999999999999999E-3</v>
      </c>
      <c r="B61" s="10">
        <v>20</v>
      </c>
      <c r="C61" s="10">
        <v>0.15</v>
      </c>
      <c r="D61">
        <f t="shared" si="0"/>
        <v>3</v>
      </c>
      <c r="E61">
        <f t="shared" si="1"/>
        <v>400</v>
      </c>
      <c r="F61">
        <f t="shared" si="1"/>
        <v>2.2499999999999999E-2</v>
      </c>
    </row>
    <row r="62" spans="1:6" x14ac:dyDescent="0.25">
      <c r="A62" s="10">
        <v>6.0000000000000001E-3</v>
      </c>
      <c r="B62" s="10">
        <v>20</v>
      </c>
      <c r="C62" s="10">
        <v>0.14799999999999999</v>
      </c>
      <c r="D62">
        <f t="shared" si="0"/>
        <v>2.96</v>
      </c>
      <c r="E62">
        <f t="shared" si="1"/>
        <v>400</v>
      </c>
      <c r="F62">
        <f t="shared" si="1"/>
        <v>2.1903999999999996E-2</v>
      </c>
    </row>
    <row r="63" spans="1:6" x14ac:dyDescent="0.25">
      <c r="A63" s="10">
        <v>6.1000000000000004E-3</v>
      </c>
      <c r="B63" s="10">
        <v>18.8</v>
      </c>
      <c r="C63" s="10">
        <v>0.154</v>
      </c>
      <c r="D63">
        <f t="shared" si="0"/>
        <v>2.8952</v>
      </c>
      <c r="E63">
        <f t="shared" si="1"/>
        <v>353.44000000000005</v>
      </c>
      <c r="F63">
        <f t="shared" si="1"/>
        <v>2.3716000000000001E-2</v>
      </c>
    </row>
    <row r="64" spans="1:6" x14ac:dyDescent="0.25">
      <c r="A64" s="10">
        <v>6.1999999999999998E-3</v>
      </c>
      <c r="B64" s="10">
        <v>18.399999999999999</v>
      </c>
      <c r="C64" s="10">
        <v>0.154</v>
      </c>
      <c r="D64">
        <f t="shared" si="0"/>
        <v>2.8335999999999997</v>
      </c>
      <c r="E64">
        <f t="shared" si="1"/>
        <v>338.55999999999995</v>
      </c>
      <c r="F64">
        <f t="shared" si="1"/>
        <v>2.3716000000000001E-2</v>
      </c>
    </row>
    <row r="65" spans="1:6" x14ac:dyDescent="0.25">
      <c r="A65" s="10">
        <v>6.3E-3</v>
      </c>
      <c r="B65" s="10">
        <v>17.2</v>
      </c>
      <c r="C65" s="10">
        <v>0.16</v>
      </c>
      <c r="D65">
        <f t="shared" si="0"/>
        <v>2.7519999999999998</v>
      </c>
      <c r="E65">
        <f t="shared" si="1"/>
        <v>295.83999999999997</v>
      </c>
      <c r="F65">
        <f t="shared" si="1"/>
        <v>2.5600000000000001E-2</v>
      </c>
    </row>
    <row r="66" spans="1:6" x14ac:dyDescent="0.25">
      <c r="A66" s="10">
        <v>6.4000000000000003E-3</v>
      </c>
      <c r="B66" s="10">
        <v>16.8</v>
      </c>
      <c r="C66" s="10">
        <v>0.158</v>
      </c>
      <c r="D66">
        <f t="shared" si="0"/>
        <v>2.6544000000000003</v>
      </c>
      <c r="E66">
        <f t="shared" si="1"/>
        <v>282.24</v>
      </c>
      <c r="F66">
        <f t="shared" si="1"/>
        <v>2.4964E-2</v>
      </c>
    </row>
    <row r="67" spans="1:6" x14ac:dyDescent="0.25">
      <c r="A67" s="10">
        <v>6.4999999999999997E-3</v>
      </c>
      <c r="B67" s="10">
        <v>16</v>
      </c>
      <c r="C67" s="10">
        <v>0.16200000000000001</v>
      </c>
      <c r="D67">
        <f t="shared" ref="D67:D130" si="2">ABS(B67*C67)</f>
        <v>2.5920000000000001</v>
      </c>
      <c r="E67">
        <f t="shared" ref="E67:F130" si="3">B67*B67</f>
        <v>256</v>
      </c>
      <c r="F67">
        <f t="shared" si="3"/>
        <v>2.6244E-2</v>
      </c>
    </row>
    <row r="68" spans="1:6" x14ac:dyDescent="0.25">
      <c r="A68" s="10">
        <v>6.6E-3</v>
      </c>
      <c r="B68" s="10">
        <v>15.6</v>
      </c>
      <c r="C68" s="10">
        <v>0.16200000000000001</v>
      </c>
      <c r="D68">
        <f t="shared" si="2"/>
        <v>2.5272000000000001</v>
      </c>
      <c r="E68">
        <f t="shared" si="3"/>
        <v>243.35999999999999</v>
      </c>
      <c r="F68">
        <f t="shared" si="3"/>
        <v>2.6244E-2</v>
      </c>
    </row>
    <row r="69" spans="1:6" x14ac:dyDescent="0.25">
      <c r="A69" s="10">
        <v>6.7000000000000002E-3</v>
      </c>
      <c r="B69" s="10">
        <v>14</v>
      </c>
      <c r="C69" s="10">
        <v>0.16600000000000001</v>
      </c>
      <c r="D69">
        <f t="shared" si="2"/>
        <v>2.3240000000000003</v>
      </c>
      <c r="E69">
        <f t="shared" si="3"/>
        <v>196</v>
      </c>
      <c r="F69">
        <f t="shared" si="3"/>
        <v>2.7556000000000004E-2</v>
      </c>
    </row>
    <row r="70" spans="1:6" x14ac:dyDescent="0.25">
      <c r="A70" s="10">
        <v>6.7999999999999996E-3</v>
      </c>
      <c r="B70" s="10">
        <v>14</v>
      </c>
      <c r="C70" s="10">
        <v>0.16600000000000001</v>
      </c>
      <c r="D70">
        <f t="shared" si="2"/>
        <v>2.3240000000000003</v>
      </c>
      <c r="E70">
        <f t="shared" si="3"/>
        <v>196</v>
      </c>
      <c r="F70">
        <f t="shared" si="3"/>
        <v>2.7556000000000004E-2</v>
      </c>
    </row>
    <row r="71" spans="1:6" x14ac:dyDescent="0.25">
      <c r="A71" s="10">
        <v>6.8999999999999999E-3</v>
      </c>
      <c r="B71" s="10">
        <v>12.4</v>
      </c>
      <c r="C71" s="10">
        <v>0.17</v>
      </c>
      <c r="D71">
        <f t="shared" si="2"/>
        <v>2.1080000000000001</v>
      </c>
      <c r="E71">
        <f t="shared" si="3"/>
        <v>153.76000000000002</v>
      </c>
      <c r="F71">
        <f t="shared" si="3"/>
        <v>2.8900000000000006E-2</v>
      </c>
    </row>
    <row r="72" spans="1:6" x14ac:dyDescent="0.25">
      <c r="A72" s="10">
        <v>7.0000000000000001E-3</v>
      </c>
      <c r="B72" s="10">
        <v>12</v>
      </c>
      <c r="C72" s="10">
        <v>0.17</v>
      </c>
      <c r="D72">
        <f t="shared" si="2"/>
        <v>2.04</v>
      </c>
      <c r="E72">
        <f t="shared" si="3"/>
        <v>144</v>
      </c>
      <c r="F72">
        <f t="shared" si="3"/>
        <v>2.8900000000000006E-2</v>
      </c>
    </row>
    <row r="73" spans="1:6" x14ac:dyDescent="0.25">
      <c r="A73" s="10">
        <v>7.1000000000000004E-3</v>
      </c>
      <c r="B73" s="10">
        <v>10.8</v>
      </c>
      <c r="C73" s="10">
        <v>0.17399999999999999</v>
      </c>
      <c r="D73">
        <f t="shared" si="2"/>
        <v>1.8792</v>
      </c>
      <c r="E73">
        <f t="shared" si="3"/>
        <v>116.64000000000001</v>
      </c>
      <c r="F73">
        <f t="shared" si="3"/>
        <v>3.0275999999999997E-2</v>
      </c>
    </row>
    <row r="74" spans="1:6" x14ac:dyDescent="0.25">
      <c r="A74" s="10">
        <v>7.1999999999999998E-3</v>
      </c>
      <c r="B74" s="10">
        <v>10.4</v>
      </c>
      <c r="C74" s="10">
        <v>0.17399999999999999</v>
      </c>
      <c r="D74">
        <f t="shared" si="2"/>
        <v>1.8095999999999999</v>
      </c>
      <c r="E74">
        <f t="shared" si="3"/>
        <v>108.16000000000001</v>
      </c>
      <c r="F74">
        <f t="shared" si="3"/>
        <v>3.0275999999999997E-2</v>
      </c>
    </row>
    <row r="75" spans="1:6" x14ac:dyDescent="0.25">
      <c r="A75" s="10">
        <v>7.3000000000000001E-3</v>
      </c>
      <c r="B75" s="10">
        <v>9.1999999999999993</v>
      </c>
      <c r="C75" s="10">
        <v>0.18</v>
      </c>
      <c r="D75">
        <f t="shared" si="2"/>
        <v>1.6559999999999999</v>
      </c>
      <c r="E75">
        <f t="shared" si="3"/>
        <v>84.639999999999986</v>
      </c>
      <c r="F75">
        <f t="shared" si="3"/>
        <v>3.2399999999999998E-2</v>
      </c>
    </row>
    <row r="76" spans="1:6" x14ac:dyDescent="0.25">
      <c r="A76" s="10">
        <v>7.4000000000000003E-3</v>
      </c>
      <c r="B76" s="10">
        <v>8.8000000000000007</v>
      </c>
      <c r="C76" s="10">
        <v>0.18</v>
      </c>
      <c r="D76">
        <f t="shared" si="2"/>
        <v>1.5840000000000001</v>
      </c>
      <c r="E76">
        <f t="shared" si="3"/>
        <v>77.440000000000012</v>
      </c>
      <c r="F76">
        <f t="shared" si="3"/>
        <v>3.2399999999999998E-2</v>
      </c>
    </row>
    <row r="77" spans="1:6" x14ac:dyDescent="0.25">
      <c r="A77" s="10">
        <v>7.4999999999999997E-3</v>
      </c>
      <c r="B77" s="10">
        <v>7.2</v>
      </c>
      <c r="C77" s="10">
        <v>0.182</v>
      </c>
      <c r="D77">
        <f t="shared" si="2"/>
        <v>1.3104</v>
      </c>
      <c r="E77">
        <f t="shared" si="3"/>
        <v>51.84</v>
      </c>
      <c r="F77">
        <f t="shared" si="3"/>
        <v>3.3124000000000001E-2</v>
      </c>
    </row>
    <row r="78" spans="1:6" x14ac:dyDescent="0.25">
      <c r="A78" s="10">
        <v>7.6E-3</v>
      </c>
      <c r="B78" s="10">
        <v>7.2</v>
      </c>
      <c r="C78" s="10">
        <v>0.182</v>
      </c>
      <c r="D78">
        <f t="shared" si="2"/>
        <v>1.3104</v>
      </c>
      <c r="E78">
        <f t="shared" si="3"/>
        <v>51.84</v>
      </c>
      <c r="F78">
        <f t="shared" si="3"/>
        <v>3.3124000000000001E-2</v>
      </c>
    </row>
    <row r="79" spans="1:6" x14ac:dyDescent="0.25">
      <c r="A79" s="10">
        <v>7.7000000000000002E-3</v>
      </c>
      <c r="B79" s="10">
        <v>5.2</v>
      </c>
      <c r="C79" s="10">
        <v>0.182</v>
      </c>
      <c r="D79">
        <f t="shared" si="2"/>
        <v>0.94640000000000002</v>
      </c>
      <c r="E79">
        <f t="shared" si="3"/>
        <v>27.040000000000003</v>
      </c>
      <c r="F79">
        <f t="shared" si="3"/>
        <v>3.3124000000000001E-2</v>
      </c>
    </row>
    <row r="80" spans="1:6" x14ac:dyDescent="0.25">
      <c r="A80" s="10">
        <v>7.7999999999999996E-3</v>
      </c>
      <c r="B80" s="10">
        <v>4.8</v>
      </c>
      <c r="C80" s="10">
        <v>0.184</v>
      </c>
      <c r="D80">
        <f t="shared" si="2"/>
        <v>0.88319999999999999</v>
      </c>
      <c r="E80">
        <f t="shared" si="3"/>
        <v>23.04</v>
      </c>
      <c r="F80">
        <f t="shared" si="3"/>
        <v>3.3855999999999997E-2</v>
      </c>
    </row>
    <row r="81" spans="1:6" x14ac:dyDescent="0.25">
      <c r="A81" s="10">
        <v>7.9000000000000008E-3</v>
      </c>
      <c r="B81" s="10">
        <v>3.2</v>
      </c>
      <c r="C81" s="10">
        <v>0.182</v>
      </c>
      <c r="D81">
        <f t="shared" si="2"/>
        <v>0.58240000000000003</v>
      </c>
      <c r="E81">
        <f t="shared" si="3"/>
        <v>10.240000000000002</v>
      </c>
      <c r="F81">
        <f t="shared" si="3"/>
        <v>3.3124000000000001E-2</v>
      </c>
    </row>
    <row r="82" spans="1:6" x14ac:dyDescent="0.25">
      <c r="A82" s="10">
        <v>8.0000000000000002E-3</v>
      </c>
      <c r="B82" s="10">
        <v>3.2</v>
      </c>
      <c r="C82" s="10">
        <v>0.182</v>
      </c>
      <c r="D82">
        <f t="shared" si="2"/>
        <v>0.58240000000000003</v>
      </c>
      <c r="E82">
        <f t="shared" si="3"/>
        <v>10.240000000000002</v>
      </c>
      <c r="F82">
        <f t="shared" si="3"/>
        <v>3.3124000000000001E-2</v>
      </c>
    </row>
    <row r="83" spans="1:6" x14ac:dyDescent="0.25">
      <c r="A83" s="10">
        <v>8.0999999999999996E-3</v>
      </c>
      <c r="B83" s="10">
        <v>1.2</v>
      </c>
      <c r="C83" s="10">
        <v>0.17599999999999999</v>
      </c>
      <c r="D83">
        <f t="shared" si="2"/>
        <v>0.21119999999999997</v>
      </c>
      <c r="E83">
        <f t="shared" si="3"/>
        <v>1.44</v>
      </c>
      <c r="F83">
        <f t="shared" si="3"/>
        <v>3.0975999999999997E-2</v>
      </c>
    </row>
    <row r="84" spans="1:6" x14ac:dyDescent="0.25">
      <c r="A84" s="10">
        <v>8.2000000000000007E-3</v>
      </c>
      <c r="B84" s="10">
        <v>1.2</v>
      </c>
      <c r="C84" s="10">
        <v>0.17599999999999999</v>
      </c>
      <c r="D84">
        <f t="shared" si="2"/>
        <v>0.21119999999999997</v>
      </c>
      <c r="E84">
        <f t="shared" si="3"/>
        <v>1.44</v>
      </c>
      <c r="F84">
        <f t="shared" si="3"/>
        <v>3.0975999999999997E-2</v>
      </c>
    </row>
    <row r="85" spans="1:6" x14ac:dyDescent="0.25">
      <c r="A85" s="10">
        <v>8.3000000000000001E-3</v>
      </c>
      <c r="B85" s="10">
        <v>-1.6</v>
      </c>
      <c r="C85" s="10">
        <v>0.16600000000000001</v>
      </c>
      <c r="D85">
        <f t="shared" si="2"/>
        <v>0.2656</v>
      </c>
      <c r="E85">
        <f t="shared" si="3"/>
        <v>2.5600000000000005</v>
      </c>
      <c r="F85">
        <f t="shared" si="3"/>
        <v>2.7556000000000004E-2</v>
      </c>
    </row>
    <row r="86" spans="1:6" x14ac:dyDescent="0.25">
      <c r="A86" s="10">
        <v>8.3999999999999995E-3</v>
      </c>
      <c r="B86" s="10">
        <v>-1.2</v>
      </c>
      <c r="C86" s="10">
        <v>0.16600000000000001</v>
      </c>
      <c r="D86">
        <f t="shared" si="2"/>
        <v>0.19920000000000002</v>
      </c>
      <c r="E86">
        <f t="shared" si="3"/>
        <v>1.44</v>
      </c>
      <c r="F86">
        <f t="shared" si="3"/>
        <v>2.7556000000000004E-2</v>
      </c>
    </row>
    <row r="87" spans="1:6" x14ac:dyDescent="0.25">
      <c r="A87" s="10">
        <v>8.5000000000000006E-3</v>
      </c>
      <c r="B87" s="10">
        <v>-2.8</v>
      </c>
      <c r="C87" s="10">
        <v>0.154</v>
      </c>
      <c r="D87">
        <f t="shared" si="2"/>
        <v>0.43119999999999997</v>
      </c>
      <c r="E87">
        <f t="shared" si="3"/>
        <v>7.839999999999999</v>
      </c>
      <c r="F87">
        <f t="shared" si="3"/>
        <v>2.3716000000000001E-2</v>
      </c>
    </row>
    <row r="88" spans="1:6" x14ac:dyDescent="0.25">
      <c r="A88" s="10">
        <v>8.6E-3</v>
      </c>
      <c r="B88" s="10">
        <v>-3.2</v>
      </c>
      <c r="C88" s="10">
        <v>0.152</v>
      </c>
      <c r="D88">
        <f t="shared" si="2"/>
        <v>0.4864</v>
      </c>
      <c r="E88">
        <f t="shared" si="3"/>
        <v>10.240000000000002</v>
      </c>
      <c r="F88">
        <f t="shared" si="3"/>
        <v>2.3104E-2</v>
      </c>
    </row>
    <row r="89" spans="1:6" x14ac:dyDescent="0.25">
      <c r="A89" s="10">
        <v>8.6999999999999994E-3</v>
      </c>
      <c r="B89" s="10">
        <v>-4.4000000000000004</v>
      </c>
      <c r="C89" s="10">
        <v>0.13400000000000001</v>
      </c>
      <c r="D89">
        <f t="shared" si="2"/>
        <v>0.58960000000000012</v>
      </c>
      <c r="E89">
        <f t="shared" si="3"/>
        <v>19.360000000000003</v>
      </c>
      <c r="F89">
        <f t="shared" si="3"/>
        <v>1.7956000000000003E-2</v>
      </c>
    </row>
    <row r="90" spans="1:6" x14ac:dyDescent="0.25">
      <c r="A90" s="10">
        <v>8.8000000000000005E-3</v>
      </c>
      <c r="B90" s="10">
        <v>-4.8</v>
      </c>
      <c r="C90" s="10">
        <v>0.13</v>
      </c>
      <c r="D90">
        <f t="shared" si="2"/>
        <v>0.624</v>
      </c>
      <c r="E90">
        <f t="shared" si="3"/>
        <v>23.04</v>
      </c>
      <c r="F90">
        <f t="shared" si="3"/>
        <v>1.6900000000000002E-2</v>
      </c>
    </row>
    <row r="91" spans="1:6" x14ac:dyDescent="0.25">
      <c r="A91" s="10">
        <v>8.8999999999999999E-3</v>
      </c>
      <c r="B91" s="10">
        <v>-6.4</v>
      </c>
      <c r="C91" s="10">
        <v>0.11</v>
      </c>
      <c r="D91">
        <f t="shared" si="2"/>
        <v>0.70400000000000007</v>
      </c>
      <c r="E91">
        <f t="shared" si="3"/>
        <v>40.960000000000008</v>
      </c>
      <c r="F91">
        <f t="shared" si="3"/>
        <v>1.21E-2</v>
      </c>
    </row>
    <row r="92" spans="1:6" x14ac:dyDescent="0.25">
      <c r="A92" s="10">
        <v>8.9999999999999993E-3</v>
      </c>
      <c r="B92" s="10">
        <v>-6.4</v>
      </c>
      <c r="C92" s="10">
        <v>0.108</v>
      </c>
      <c r="D92">
        <f t="shared" si="2"/>
        <v>0.69120000000000004</v>
      </c>
      <c r="E92">
        <f t="shared" si="3"/>
        <v>40.960000000000008</v>
      </c>
      <c r="F92">
        <f t="shared" si="3"/>
        <v>1.1663999999999999E-2</v>
      </c>
    </row>
    <row r="93" spans="1:6" x14ac:dyDescent="0.25">
      <c r="A93" s="10">
        <v>9.1000000000000004E-3</v>
      </c>
      <c r="B93" s="10">
        <v>-8</v>
      </c>
      <c r="C93" s="10">
        <v>8.4000000000000005E-2</v>
      </c>
      <c r="D93">
        <f t="shared" si="2"/>
        <v>0.67200000000000004</v>
      </c>
      <c r="E93">
        <f t="shared" si="3"/>
        <v>64</v>
      </c>
      <c r="F93">
        <f t="shared" si="3"/>
        <v>7.0560000000000006E-3</v>
      </c>
    </row>
    <row r="94" spans="1:6" x14ac:dyDescent="0.25">
      <c r="A94" s="10">
        <v>9.1999999999999998E-3</v>
      </c>
      <c r="B94" s="10">
        <v>-8</v>
      </c>
      <c r="C94" s="10">
        <v>7.9899999999999999E-2</v>
      </c>
      <c r="D94">
        <f t="shared" si="2"/>
        <v>0.63919999999999999</v>
      </c>
      <c r="E94">
        <f t="shared" si="3"/>
        <v>64</v>
      </c>
      <c r="F94">
        <f t="shared" si="3"/>
        <v>6.3840099999999999E-3</v>
      </c>
    </row>
    <row r="95" spans="1:6" x14ac:dyDescent="0.25">
      <c r="A95" s="10">
        <v>9.2999999999999992E-3</v>
      </c>
      <c r="B95" s="10">
        <v>-9.6</v>
      </c>
      <c r="C95" s="10">
        <v>5.8000000000000003E-2</v>
      </c>
      <c r="D95">
        <f t="shared" si="2"/>
        <v>0.55679999999999996</v>
      </c>
      <c r="E95">
        <f t="shared" si="3"/>
        <v>92.16</v>
      </c>
      <c r="F95">
        <f t="shared" si="3"/>
        <v>3.3640000000000002E-3</v>
      </c>
    </row>
    <row r="96" spans="1:6" x14ac:dyDescent="0.25">
      <c r="A96" s="10">
        <v>9.4000000000000004E-3</v>
      </c>
      <c r="B96" s="10">
        <v>-10</v>
      </c>
      <c r="C96" s="10">
        <v>5.6000000000000001E-2</v>
      </c>
      <c r="D96">
        <f t="shared" si="2"/>
        <v>0.56000000000000005</v>
      </c>
      <c r="E96">
        <f t="shared" si="3"/>
        <v>100</v>
      </c>
      <c r="F96">
        <f t="shared" si="3"/>
        <v>3.1360000000000003E-3</v>
      </c>
    </row>
    <row r="97" spans="1:6" x14ac:dyDescent="0.25">
      <c r="A97" s="10">
        <v>9.4999999999999998E-3</v>
      </c>
      <c r="B97" s="10">
        <v>-11.6</v>
      </c>
      <c r="C97" s="10">
        <v>3.4000000000000002E-2</v>
      </c>
      <c r="D97">
        <f t="shared" si="2"/>
        <v>0.39440000000000003</v>
      </c>
      <c r="E97">
        <f t="shared" si="3"/>
        <v>134.56</v>
      </c>
      <c r="F97">
        <f t="shared" si="3"/>
        <v>1.1560000000000001E-3</v>
      </c>
    </row>
    <row r="98" spans="1:6" x14ac:dyDescent="0.25">
      <c r="A98" s="10">
        <v>9.5999999999999992E-3</v>
      </c>
      <c r="B98" s="10">
        <v>-11.6</v>
      </c>
      <c r="C98" s="10">
        <v>3.2000000000000001E-2</v>
      </c>
      <c r="D98">
        <f t="shared" si="2"/>
        <v>0.37119999999999997</v>
      </c>
      <c r="E98">
        <f t="shared" si="3"/>
        <v>134.56</v>
      </c>
      <c r="F98">
        <f t="shared" si="3"/>
        <v>1.024E-3</v>
      </c>
    </row>
    <row r="99" spans="1:6" x14ac:dyDescent="0.25">
      <c r="A99" s="10">
        <v>9.7000000000000003E-3</v>
      </c>
      <c r="B99" s="10">
        <v>-13.2</v>
      </c>
      <c r="C99" s="10">
        <v>0.01</v>
      </c>
      <c r="D99">
        <f t="shared" si="2"/>
        <v>0.13200000000000001</v>
      </c>
      <c r="E99">
        <f t="shared" si="3"/>
        <v>174.23999999999998</v>
      </c>
      <c r="F99">
        <f t="shared" si="3"/>
        <v>1E-4</v>
      </c>
    </row>
    <row r="100" spans="1:6" x14ac:dyDescent="0.25">
      <c r="A100" s="10">
        <v>9.7999999999999997E-3</v>
      </c>
      <c r="B100" s="10">
        <v>-13.2</v>
      </c>
      <c r="C100" s="10">
        <v>8.0000000000000002E-3</v>
      </c>
      <c r="D100">
        <f t="shared" si="2"/>
        <v>0.1056</v>
      </c>
      <c r="E100">
        <f t="shared" si="3"/>
        <v>174.23999999999998</v>
      </c>
      <c r="F100">
        <f t="shared" si="3"/>
        <v>6.3999999999999997E-5</v>
      </c>
    </row>
    <row r="101" spans="1:6" x14ac:dyDescent="0.25">
      <c r="A101" s="10">
        <v>9.9000000000000008E-3</v>
      </c>
      <c r="B101" s="10">
        <v>-14.8</v>
      </c>
      <c r="C101" s="10">
        <v>-0.01</v>
      </c>
      <c r="D101">
        <f t="shared" si="2"/>
        <v>0.14800000000000002</v>
      </c>
      <c r="E101">
        <f t="shared" si="3"/>
        <v>219.04000000000002</v>
      </c>
      <c r="F101">
        <f t="shared" si="3"/>
        <v>1E-4</v>
      </c>
    </row>
    <row r="102" spans="1:6" x14ac:dyDescent="0.25">
      <c r="A102" s="10">
        <v>0.01</v>
      </c>
      <c r="B102" s="10">
        <v>-14.8</v>
      </c>
      <c r="C102" s="10">
        <v>-1.2E-2</v>
      </c>
      <c r="D102">
        <f t="shared" si="2"/>
        <v>0.17760000000000001</v>
      </c>
      <c r="E102">
        <f t="shared" si="3"/>
        <v>219.04000000000002</v>
      </c>
      <c r="F102">
        <f t="shared" si="3"/>
        <v>1.44E-4</v>
      </c>
    </row>
    <row r="103" spans="1:6" x14ac:dyDescent="0.25">
      <c r="A103" s="10">
        <v>1.01E-2</v>
      </c>
      <c r="B103" s="10">
        <v>-16.399999999999999</v>
      </c>
      <c r="C103" s="10">
        <v>-2.8000000000000001E-2</v>
      </c>
      <c r="D103">
        <f t="shared" si="2"/>
        <v>0.4592</v>
      </c>
      <c r="E103">
        <f t="shared" si="3"/>
        <v>268.95999999999998</v>
      </c>
      <c r="F103">
        <f t="shared" si="3"/>
        <v>7.8400000000000008E-4</v>
      </c>
    </row>
    <row r="104" spans="1:6" x14ac:dyDescent="0.25">
      <c r="A104" s="10">
        <v>1.0200000000000001E-2</v>
      </c>
      <c r="B104" s="10">
        <v>-16.399999999999999</v>
      </c>
      <c r="C104" s="10">
        <v>-0.03</v>
      </c>
      <c r="D104">
        <f t="shared" si="2"/>
        <v>0.49199999999999994</v>
      </c>
      <c r="E104">
        <f t="shared" si="3"/>
        <v>268.95999999999998</v>
      </c>
      <c r="F104">
        <f t="shared" si="3"/>
        <v>8.9999999999999998E-4</v>
      </c>
    </row>
    <row r="105" spans="1:6" x14ac:dyDescent="0.25">
      <c r="A105" s="10">
        <v>1.03E-2</v>
      </c>
      <c r="B105" s="10">
        <v>-18</v>
      </c>
      <c r="C105" s="10">
        <v>-4.5999999999999999E-2</v>
      </c>
      <c r="D105">
        <f t="shared" si="2"/>
        <v>0.82799999999999996</v>
      </c>
      <c r="E105">
        <f t="shared" si="3"/>
        <v>324</v>
      </c>
      <c r="F105">
        <f t="shared" si="3"/>
        <v>2.1159999999999998E-3</v>
      </c>
    </row>
    <row r="106" spans="1:6" x14ac:dyDescent="0.25">
      <c r="A106" s="10">
        <v>1.04E-2</v>
      </c>
      <c r="B106" s="10">
        <v>-18</v>
      </c>
      <c r="C106" s="10">
        <v>-4.5999999999999999E-2</v>
      </c>
      <c r="D106">
        <f t="shared" si="2"/>
        <v>0.82799999999999996</v>
      </c>
      <c r="E106">
        <f t="shared" si="3"/>
        <v>324</v>
      </c>
      <c r="F106">
        <f t="shared" si="3"/>
        <v>2.1159999999999998E-3</v>
      </c>
    </row>
    <row r="107" spans="1:6" x14ac:dyDescent="0.25">
      <c r="A107" s="10">
        <v>1.0500000000000001E-2</v>
      </c>
      <c r="B107" s="10">
        <v>-19.600000000000001</v>
      </c>
      <c r="C107" s="10">
        <v>-5.8000000000000003E-2</v>
      </c>
      <c r="D107">
        <f t="shared" si="2"/>
        <v>1.1368</v>
      </c>
      <c r="E107">
        <f t="shared" si="3"/>
        <v>384.16000000000008</v>
      </c>
      <c r="F107">
        <f t="shared" si="3"/>
        <v>3.3640000000000002E-3</v>
      </c>
    </row>
    <row r="108" spans="1:6" x14ac:dyDescent="0.25">
      <c r="A108" s="10">
        <v>1.06E-2</v>
      </c>
      <c r="B108" s="10">
        <v>-19.600000000000001</v>
      </c>
      <c r="C108" s="10">
        <v>-0.06</v>
      </c>
      <c r="D108">
        <f t="shared" si="2"/>
        <v>1.1759999999999999</v>
      </c>
      <c r="E108">
        <f t="shared" si="3"/>
        <v>384.16000000000008</v>
      </c>
      <c r="F108">
        <f t="shared" si="3"/>
        <v>3.5999999999999999E-3</v>
      </c>
    </row>
    <row r="109" spans="1:6" x14ac:dyDescent="0.25">
      <c r="A109" s="10">
        <v>1.0699999999999999E-2</v>
      </c>
      <c r="B109" s="10">
        <v>-20.8</v>
      </c>
      <c r="C109" s="10">
        <v>-7.0000000000000007E-2</v>
      </c>
      <c r="D109">
        <f t="shared" si="2"/>
        <v>1.4560000000000002</v>
      </c>
      <c r="E109">
        <f t="shared" si="3"/>
        <v>432.64000000000004</v>
      </c>
      <c r="F109">
        <f t="shared" si="3"/>
        <v>4.9000000000000007E-3</v>
      </c>
    </row>
    <row r="110" spans="1:6" x14ac:dyDescent="0.25">
      <c r="A110" s="10">
        <v>1.0800000000000001E-2</v>
      </c>
      <c r="B110" s="10">
        <v>-20.8</v>
      </c>
      <c r="C110" s="10">
        <v>-7.0000000000000007E-2</v>
      </c>
      <c r="D110">
        <f t="shared" si="2"/>
        <v>1.4560000000000002</v>
      </c>
      <c r="E110">
        <f t="shared" si="3"/>
        <v>432.64000000000004</v>
      </c>
      <c r="F110">
        <f t="shared" si="3"/>
        <v>4.9000000000000007E-3</v>
      </c>
    </row>
    <row r="111" spans="1:6" x14ac:dyDescent="0.25">
      <c r="A111" s="10">
        <v>1.09E-2</v>
      </c>
      <c r="B111" s="10">
        <v>-21.6</v>
      </c>
      <c r="C111" s="10">
        <v>-7.8E-2</v>
      </c>
      <c r="D111">
        <f t="shared" si="2"/>
        <v>1.6848000000000001</v>
      </c>
      <c r="E111">
        <f t="shared" si="3"/>
        <v>466.56000000000006</v>
      </c>
      <c r="F111">
        <f t="shared" si="3"/>
        <v>6.084E-3</v>
      </c>
    </row>
    <row r="112" spans="1:6" x14ac:dyDescent="0.25">
      <c r="A112" s="10">
        <v>1.0999999999999999E-2</v>
      </c>
      <c r="B112" s="10">
        <v>-21.6</v>
      </c>
      <c r="C112" s="10">
        <v>-7.8E-2</v>
      </c>
      <c r="D112">
        <f t="shared" si="2"/>
        <v>1.6848000000000001</v>
      </c>
      <c r="E112">
        <f t="shared" si="3"/>
        <v>466.56000000000006</v>
      </c>
      <c r="F112">
        <f t="shared" si="3"/>
        <v>6.084E-3</v>
      </c>
    </row>
    <row r="113" spans="1:6" x14ac:dyDescent="0.25">
      <c r="A113" s="10">
        <v>1.11E-2</v>
      </c>
      <c r="B113" s="10">
        <v>-22.4</v>
      </c>
      <c r="C113" s="10">
        <v>-8.5999999999999993E-2</v>
      </c>
      <c r="D113">
        <f t="shared" si="2"/>
        <v>1.9263999999999997</v>
      </c>
      <c r="E113">
        <f t="shared" si="3"/>
        <v>501.75999999999993</v>
      </c>
      <c r="F113">
        <f t="shared" si="3"/>
        <v>7.3959999999999989E-3</v>
      </c>
    </row>
    <row r="114" spans="1:6" x14ac:dyDescent="0.25">
      <c r="A114" s="10">
        <v>1.12E-2</v>
      </c>
      <c r="B114" s="10">
        <v>-22.4</v>
      </c>
      <c r="C114" s="10">
        <v>-8.5999999999999993E-2</v>
      </c>
      <c r="D114">
        <f t="shared" si="2"/>
        <v>1.9263999999999997</v>
      </c>
      <c r="E114">
        <f t="shared" si="3"/>
        <v>501.75999999999993</v>
      </c>
      <c r="F114">
        <f t="shared" si="3"/>
        <v>7.3959999999999989E-3</v>
      </c>
    </row>
    <row r="115" spans="1:6" x14ac:dyDescent="0.25">
      <c r="A115" s="10">
        <v>1.1299999999999999E-2</v>
      </c>
      <c r="B115" s="10">
        <v>-23.6</v>
      </c>
      <c r="C115" s="10">
        <v>-9.1999999999999998E-2</v>
      </c>
      <c r="D115">
        <f t="shared" si="2"/>
        <v>2.1712000000000002</v>
      </c>
      <c r="E115">
        <f t="shared" si="3"/>
        <v>556.96</v>
      </c>
      <c r="F115">
        <f t="shared" si="3"/>
        <v>8.4639999999999993E-3</v>
      </c>
    </row>
    <row r="116" spans="1:6" x14ac:dyDescent="0.25">
      <c r="A116" s="10">
        <v>1.14E-2</v>
      </c>
      <c r="B116" s="10">
        <v>-23.2</v>
      </c>
      <c r="C116" s="10">
        <v>-9.1999999999999998E-2</v>
      </c>
      <c r="D116">
        <f t="shared" si="2"/>
        <v>2.1343999999999999</v>
      </c>
      <c r="E116">
        <f t="shared" si="3"/>
        <v>538.24</v>
      </c>
      <c r="F116">
        <f t="shared" si="3"/>
        <v>8.4639999999999993E-3</v>
      </c>
    </row>
    <row r="117" spans="1:6" x14ac:dyDescent="0.25">
      <c r="A117" s="10">
        <v>1.15E-2</v>
      </c>
      <c r="B117" s="10">
        <v>-24</v>
      </c>
      <c r="C117" s="10">
        <v>-9.6000000000000002E-2</v>
      </c>
      <c r="D117">
        <f t="shared" si="2"/>
        <v>2.3040000000000003</v>
      </c>
      <c r="E117">
        <f t="shared" si="3"/>
        <v>576</v>
      </c>
      <c r="F117">
        <f t="shared" si="3"/>
        <v>9.2160000000000002E-3</v>
      </c>
    </row>
    <row r="118" spans="1:6" x14ac:dyDescent="0.25">
      <c r="A118" s="10">
        <v>1.1599999999999999E-2</v>
      </c>
      <c r="B118" s="10">
        <v>-24</v>
      </c>
      <c r="C118" s="10">
        <v>-9.6000000000000002E-2</v>
      </c>
      <c r="D118">
        <f t="shared" si="2"/>
        <v>2.3040000000000003</v>
      </c>
      <c r="E118">
        <f t="shared" si="3"/>
        <v>576</v>
      </c>
      <c r="F118">
        <f t="shared" si="3"/>
        <v>9.2160000000000002E-3</v>
      </c>
    </row>
    <row r="119" spans="1:6" x14ac:dyDescent="0.25">
      <c r="A119" s="10">
        <v>1.17E-2</v>
      </c>
      <c r="B119" s="10">
        <v>-24.4</v>
      </c>
      <c r="C119" s="10">
        <v>-0.10199999999999999</v>
      </c>
      <c r="D119">
        <f t="shared" si="2"/>
        <v>2.4887999999999999</v>
      </c>
      <c r="E119">
        <f t="shared" si="3"/>
        <v>595.3599999999999</v>
      </c>
      <c r="F119">
        <f t="shared" si="3"/>
        <v>1.0403999999999998E-2</v>
      </c>
    </row>
    <row r="120" spans="1:6" x14ac:dyDescent="0.25">
      <c r="A120" s="10">
        <v>1.18E-2</v>
      </c>
      <c r="B120" s="10">
        <v>-24.4</v>
      </c>
      <c r="C120" s="10">
        <v>-0.10199999999999999</v>
      </c>
      <c r="D120">
        <f t="shared" si="2"/>
        <v>2.4887999999999999</v>
      </c>
      <c r="E120">
        <f t="shared" si="3"/>
        <v>595.3599999999999</v>
      </c>
      <c r="F120">
        <f t="shared" si="3"/>
        <v>1.0403999999999998E-2</v>
      </c>
    </row>
    <row r="121" spans="1:6" x14ac:dyDescent="0.25">
      <c r="A121" s="10">
        <v>1.1900000000000001E-2</v>
      </c>
      <c r="B121" s="10">
        <v>-24.4</v>
      </c>
      <c r="C121" s="10">
        <v>-0.106</v>
      </c>
      <c r="D121">
        <f t="shared" si="2"/>
        <v>2.5863999999999998</v>
      </c>
      <c r="E121">
        <f t="shared" si="3"/>
        <v>595.3599999999999</v>
      </c>
      <c r="F121">
        <f t="shared" si="3"/>
        <v>1.1235999999999999E-2</v>
      </c>
    </row>
    <row r="122" spans="1:6" x14ac:dyDescent="0.25">
      <c r="A122" s="10">
        <v>1.2E-2</v>
      </c>
      <c r="B122" s="10">
        <v>-24.4</v>
      </c>
      <c r="C122" s="10">
        <v>-0.104</v>
      </c>
      <c r="D122">
        <f t="shared" si="2"/>
        <v>2.5375999999999999</v>
      </c>
      <c r="E122">
        <f t="shared" si="3"/>
        <v>595.3599999999999</v>
      </c>
      <c r="F122">
        <f t="shared" si="3"/>
        <v>1.0815999999999999E-2</v>
      </c>
    </row>
    <row r="123" spans="1:6" x14ac:dyDescent="0.25">
      <c r="A123" s="10">
        <v>1.21E-2</v>
      </c>
      <c r="B123" s="10">
        <v>-24.8</v>
      </c>
      <c r="C123" s="10">
        <v>-0.11</v>
      </c>
      <c r="D123">
        <f t="shared" si="2"/>
        <v>2.7280000000000002</v>
      </c>
      <c r="E123">
        <f t="shared" si="3"/>
        <v>615.04000000000008</v>
      </c>
      <c r="F123">
        <f t="shared" si="3"/>
        <v>1.21E-2</v>
      </c>
    </row>
    <row r="124" spans="1:6" x14ac:dyDescent="0.25">
      <c r="A124" s="10">
        <v>1.2200000000000001E-2</v>
      </c>
      <c r="B124" s="10">
        <v>-25.2</v>
      </c>
      <c r="C124" s="10">
        <v>-0.108</v>
      </c>
      <c r="D124">
        <f t="shared" si="2"/>
        <v>2.7216</v>
      </c>
      <c r="E124">
        <f t="shared" si="3"/>
        <v>635.04</v>
      </c>
      <c r="F124">
        <f t="shared" si="3"/>
        <v>1.1663999999999999E-2</v>
      </c>
    </row>
    <row r="125" spans="1:6" x14ac:dyDescent="0.25">
      <c r="A125" s="10">
        <v>1.23E-2</v>
      </c>
      <c r="B125" s="10">
        <v>-24.8</v>
      </c>
      <c r="C125" s="10">
        <v>-0.112</v>
      </c>
      <c r="D125">
        <f t="shared" si="2"/>
        <v>2.7776000000000001</v>
      </c>
      <c r="E125">
        <f t="shared" si="3"/>
        <v>615.04000000000008</v>
      </c>
      <c r="F125">
        <f t="shared" si="3"/>
        <v>1.2544000000000001E-2</v>
      </c>
    </row>
    <row r="126" spans="1:6" x14ac:dyDescent="0.25">
      <c r="A126" s="10">
        <v>1.24E-2</v>
      </c>
      <c r="B126" s="10">
        <v>-24.8</v>
      </c>
      <c r="C126" s="10">
        <v>-0.112</v>
      </c>
      <c r="D126">
        <f t="shared" si="2"/>
        <v>2.7776000000000001</v>
      </c>
      <c r="E126">
        <f t="shared" si="3"/>
        <v>615.04000000000008</v>
      </c>
      <c r="F126">
        <f t="shared" si="3"/>
        <v>1.2544000000000001E-2</v>
      </c>
    </row>
    <row r="127" spans="1:6" x14ac:dyDescent="0.25">
      <c r="A127" s="10">
        <v>1.2500000000000001E-2</v>
      </c>
      <c r="B127" s="10">
        <v>-25.2</v>
      </c>
      <c r="C127" s="10">
        <v>-0.11600000000000001</v>
      </c>
      <c r="D127">
        <f t="shared" si="2"/>
        <v>2.9232</v>
      </c>
      <c r="E127">
        <f t="shared" si="3"/>
        <v>635.04</v>
      </c>
      <c r="F127">
        <f t="shared" si="3"/>
        <v>1.3456000000000001E-2</v>
      </c>
    </row>
    <row r="128" spans="1:6" x14ac:dyDescent="0.25">
      <c r="A128" s="10">
        <v>1.26E-2</v>
      </c>
      <c r="B128" s="10">
        <v>-25.2</v>
      </c>
      <c r="C128" s="10">
        <v>-0.11600000000000001</v>
      </c>
      <c r="D128">
        <f t="shared" si="2"/>
        <v>2.9232</v>
      </c>
      <c r="E128">
        <f t="shared" si="3"/>
        <v>635.04</v>
      </c>
      <c r="F128">
        <f t="shared" si="3"/>
        <v>1.3456000000000001E-2</v>
      </c>
    </row>
    <row r="129" spans="1:6" x14ac:dyDescent="0.25">
      <c r="A129" s="10">
        <v>1.2699999999999999E-2</v>
      </c>
      <c r="B129" s="10">
        <v>-24.8</v>
      </c>
      <c r="C129" s="10">
        <v>-0.12</v>
      </c>
      <c r="D129">
        <f t="shared" si="2"/>
        <v>2.976</v>
      </c>
      <c r="E129">
        <f t="shared" si="3"/>
        <v>615.04000000000008</v>
      </c>
      <c r="F129">
        <f t="shared" si="3"/>
        <v>1.44E-2</v>
      </c>
    </row>
    <row r="130" spans="1:6" x14ac:dyDescent="0.25">
      <c r="A130" s="10">
        <v>1.2800000000000001E-2</v>
      </c>
      <c r="B130" s="10">
        <v>-24.8</v>
      </c>
      <c r="C130" s="10">
        <v>-0.12</v>
      </c>
      <c r="D130">
        <f t="shared" si="2"/>
        <v>2.976</v>
      </c>
      <c r="E130">
        <f t="shared" si="3"/>
        <v>615.04000000000008</v>
      </c>
      <c r="F130">
        <f t="shared" si="3"/>
        <v>1.44E-2</v>
      </c>
    </row>
    <row r="131" spans="1:6" x14ac:dyDescent="0.25">
      <c r="A131" s="10">
        <v>1.29E-2</v>
      </c>
      <c r="B131" s="10">
        <v>-25.2</v>
      </c>
      <c r="C131" s="10">
        <v>-0.122</v>
      </c>
      <c r="D131">
        <f t="shared" ref="D131:D168" si="4">ABS(B131*C131)</f>
        <v>3.0743999999999998</v>
      </c>
      <c r="E131">
        <f t="shared" ref="E131:F168" si="5">B131*B131</f>
        <v>635.04</v>
      </c>
      <c r="F131">
        <f t="shared" si="5"/>
        <v>1.4884E-2</v>
      </c>
    </row>
    <row r="132" spans="1:6" x14ac:dyDescent="0.25">
      <c r="A132" s="10">
        <v>1.2999999999999999E-2</v>
      </c>
      <c r="B132" s="10">
        <v>-25.2</v>
      </c>
      <c r="C132" s="10">
        <v>-0.124</v>
      </c>
      <c r="D132">
        <f t="shared" si="4"/>
        <v>3.1248</v>
      </c>
      <c r="E132">
        <f t="shared" si="5"/>
        <v>635.04</v>
      </c>
      <c r="F132">
        <f t="shared" si="5"/>
        <v>1.5375999999999999E-2</v>
      </c>
    </row>
    <row r="133" spans="1:6" x14ac:dyDescent="0.25">
      <c r="A133" s="10">
        <v>1.3100000000000001E-2</v>
      </c>
      <c r="B133" s="10">
        <v>-24.8</v>
      </c>
      <c r="C133" s="10">
        <v>-0.126</v>
      </c>
      <c r="D133">
        <f t="shared" si="4"/>
        <v>3.1248</v>
      </c>
      <c r="E133">
        <f t="shared" si="5"/>
        <v>615.04000000000008</v>
      </c>
      <c r="F133">
        <f t="shared" si="5"/>
        <v>1.5876000000000001E-2</v>
      </c>
    </row>
    <row r="134" spans="1:6" x14ac:dyDescent="0.25">
      <c r="A134" s="10">
        <v>1.32E-2</v>
      </c>
      <c r="B134" s="10">
        <v>-24.8</v>
      </c>
      <c r="C134" s="10">
        <v>-0.126</v>
      </c>
      <c r="D134">
        <f t="shared" si="4"/>
        <v>3.1248</v>
      </c>
      <c r="E134">
        <f t="shared" si="5"/>
        <v>615.04000000000008</v>
      </c>
      <c r="F134">
        <f t="shared" si="5"/>
        <v>1.5876000000000001E-2</v>
      </c>
    </row>
    <row r="135" spans="1:6" x14ac:dyDescent="0.25">
      <c r="A135" s="10">
        <v>1.3299999999999999E-2</v>
      </c>
      <c r="B135" s="10">
        <v>-24.4</v>
      </c>
      <c r="C135" s="10">
        <v>-0.13</v>
      </c>
      <c r="D135">
        <f t="shared" si="4"/>
        <v>3.1719999999999997</v>
      </c>
      <c r="E135">
        <f t="shared" si="5"/>
        <v>595.3599999999999</v>
      </c>
      <c r="F135">
        <f t="shared" si="5"/>
        <v>1.6900000000000002E-2</v>
      </c>
    </row>
    <row r="136" spans="1:6" x14ac:dyDescent="0.25">
      <c r="A136" s="10">
        <v>1.34E-2</v>
      </c>
      <c r="B136" s="10">
        <v>-24.4</v>
      </c>
      <c r="C136" s="10">
        <v>-0.13</v>
      </c>
      <c r="D136">
        <f t="shared" si="4"/>
        <v>3.1719999999999997</v>
      </c>
      <c r="E136">
        <f t="shared" si="5"/>
        <v>595.3599999999999</v>
      </c>
      <c r="F136">
        <f t="shared" si="5"/>
        <v>1.6900000000000002E-2</v>
      </c>
    </row>
    <row r="137" spans="1:6" x14ac:dyDescent="0.25">
      <c r="A137" s="10">
        <v>1.35E-2</v>
      </c>
      <c r="B137" s="10">
        <v>-23.6</v>
      </c>
      <c r="C137" s="10">
        <v>-0.13400000000000001</v>
      </c>
      <c r="D137">
        <f t="shared" si="4"/>
        <v>3.1624000000000003</v>
      </c>
      <c r="E137">
        <f t="shared" si="5"/>
        <v>556.96</v>
      </c>
      <c r="F137">
        <f t="shared" si="5"/>
        <v>1.7956000000000003E-2</v>
      </c>
    </row>
    <row r="138" spans="1:6" x14ac:dyDescent="0.25">
      <c r="A138" s="10">
        <v>1.3599999999999999E-2</v>
      </c>
      <c r="B138" s="10">
        <v>-23.6</v>
      </c>
      <c r="C138" s="10">
        <v>-0.13400000000000001</v>
      </c>
      <c r="D138">
        <f t="shared" si="4"/>
        <v>3.1624000000000003</v>
      </c>
      <c r="E138">
        <f t="shared" si="5"/>
        <v>556.96</v>
      </c>
      <c r="F138">
        <f t="shared" si="5"/>
        <v>1.7956000000000003E-2</v>
      </c>
    </row>
    <row r="139" spans="1:6" x14ac:dyDescent="0.25">
      <c r="A139" s="10">
        <v>1.37E-2</v>
      </c>
      <c r="B139" s="10">
        <v>-22.8</v>
      </c>
      <c r="C139" s="10">
        <v>-0.13600000000000001</v>
      </c>
      <c r="D139">
        <f t="shared" si="4"/>
        <v>3.1008000000000004</v>
      </c>
      <c r="E139">
        <f t="shared" si="5"/>
        <v>519.84</v>
      </c>
      <c r="F139">
        <f t="shared" si="5"/>
        <v>1.8496000000000002E-2</v>
      </c>
    </row>
    <row r="140" spans="1:6" x14ac:dyDescent="0.25">
      <c r="A140" s="10">
        <v>1.38E-2</v>
      </c>
      <c r="B140" s="10">
        <v>-22.8</v>
      </c>
      <c r="C140" s="10">
        <v>-0.13800000000000001</v>
      </c>
      <c r="D140">
        <f t="shared" si="4"/>
        <v>3.1464000000000003</v>
      </c>
      <c r="E140">
        <f t="shared" si="5"/>
        <v>519.84</v>
      </c>
      <c r="F140">
        <f t="shared" si="5"/>
        <v>1.9044000000000002E-2</v>
      </c>
    </row>
    <row r="141" spans="1:6" x14ac:dyDescent="0.25">
      <c r="A141" s="10">
        <v>1.3899999999999999E-2</v>
      </c>
      <c r="B141" s="10">
        <v>-21.6</v>
      </c>
      <c r="C141" s="10">
        <v>-0.14000000000000001</v>
      </c>
      <c r="D141">
        <f t="shared" si="4"/>
        <v>3.0240000000000005</v>
      </c>
      <c r="E141">
        <f t="shared" si="5"/>
        <v>466.56000000000006</v>
      </c>
      <c r="F141">
        <f t="shared" si="5"/>
        <v>1.9600000000000003E-2</v>
      </c>
    </row>
    <row r="142" spans="1:6" x14ac:dyDescent="0.25">
      <c r="A142" s="10">
        <v>1.4E-2</v>
      </c>
      <c r="B142" s="10">
        <v>-22</v>
      </c>
      <c r="C142" s="10">
        <v>-0.14000000000000001</v>
      </c>
      <c r="D142">
        <f t="shared" si="4"/>
        <v>3.08</v>
      </c>
      <c r="E142">
        <f t="shared" si="5"/>
        <v>484</v>
      </c>
      <c r="F142">
        <f t="shared" si="5"/>
        <v>1.9600000000000003E-2</v>
      </c>
    </row>
    <row r="143" spans="1:6" x14ac:dyDescent="0.25">
      <c r="A143" s="10">
        <v>1.41E-2</v>
      </c>
      <c r="B143" s="10">
        <v>-20.8</v>
      </c>
      <c r="C143" s="10">
        <v>-0.14399999999999999</v>
      </c>
      <c r="D143">
        <f t="shared" si="4"/>
        <v>2.9952000000000001</v>
      </c>
      <c r="E143">
        <f t="shared" si="5"/>
        <v>432.64000000000004</v>
      </c>
      <c r="F143">
        <f t="shared" si="5"/>
        <v>2.0735999999999997E-2</v>
      </c>
    </row>
    <row r="144" spans="1:6" x14ac:dyDescent="0.25">
      <c r="A144" s="10">
        <v>1.4200000000000001E-2</v>
      </c>
      <c r="B144" s="10">
        <v>-20.8</v>
      </c>
      <c r="C144" s="10">
        <v>-0.14599999999999999</v>
      </c>
      <c r="D144">
        <f t="shared" si="4"/>
        <v>3.0367999999999999</v>
      </c>
      <c r="E144">
        <f t="shared" si="5"/>
        <v>432.64000000000004</v>
      </c>
      <c r="F144">
        <f t="shared" si="5"/>
        <v>2.1315999999999998E-2</v>
      </c>
    </row>
    <row r="145" spans="1:6" x14ac:dyDescent="0.25">
      <c r="A145" s="10">
        <v>1.43E-2</v>
      </c>
      <c r="B145" s="10">
        <v>-19.600000000000001</v>
      </c>
      <c r="C145" s="10">
        <v>-0.15</v>
      </c>
      <c r="D145">
        <f t="shared" si="4"/>
        <v>2.94</v>
      </c>
      <c r="E145">
        <f t="shared" si="5"/>
        <v>384.16000000000008</v>
      </c>
      <c r="F145">
        <f t="shared" si="5"/>
        <v>2.2499999999999999E-2</v>
      </c>
    </row>
    <row r="146" spans="1:6" x14ac:dyDescent="0.25">
      <c r="A146" s="10">
        <v>1.44E-2</v>
      </c>
      <c r="B146" s="10">
        <v>-19.600000000000001</v>
      </c>
      <c r="C146" s="10">
        <v>-0.14799999999999999</v>
      </c>
      <c r="D146">
        <f t="shared" si="4"/>
        <v>2.9008000000000003</v>
      </c>
      <c r="E146">
        <f t="shared" si="5"/>
        <v>384.16000000000008</v>
      </c>
      <c r="F146">
        <f t="shared" si="5"/>
        <v>2.1903999999999996E-2</v>
      </c>
    </row>
    <row r="147" spans="1:6" x14ac:dyDescent="0.25">
      <c r="A147" s="10">
        <v>1.4500000000000001E-2</v>
      </c>
      <c r="B147" s="10">
        <v>-18.399999999999999</v>
      </c>
      <c r="C147" s="10">
        <v>-0.152</v>
      </c>
      <c r="D147">
        <f t="shared" si="4"/>
        <v>2.7967999999999997</v>
      </c>
      <c r="E147">
        <f t="shared" si="5"/>
        <v>338.55999999999995</v>
      </c>
      <c r="F147">
        <f t="shared" si="5"/>
        <v>2.3104E-2</v>
      </c>
    </row>
    <row r="148" spans="1:6" x14ac:dyDescent="0.25">
      <c r="A148" s="10">
        <v>1.46E-2</v>
      </c>
      <c r="B148" s="10">
        <v>-18.399999999999999</v>
      </c>
      <c r="C148" s="10">
        <v>-0.154</v>
      </c>
      <c r="D148">
        <f t="shared" si="4"/>
        <v>2.8335999999999997</v>
      </c>
      <c r="E148">
        <f t="shared" si="5"/>
        <v>338.55999999999995</v>
      </c>
      <c r="F148">
        <f t="shared" si="5"/>
        <v>2.3716000000000001E-2</v>
      </c>
    </row>
    <row r="149" spans="1:6" x14ac:dyDescent="0.25">
      <c r="A149" s="10">
        <v>1.47E-2</v>
      </c>
      <c r="B149" s="10">
        <v>-17.2</v>
      </c>
      <c r="C149" s="10">
        <v>-0.158</v>
      </c>
      <c r="D149">
        <f t="shared" si="4"/>
        <v>2.7176</v>
      </c>
      <c r="E149">
        <f t="shared" si="5"/>
        <v>295.83999999999997</v>
      </c>
      <c r="F149">
        <f t="shared" si="5"/>
        <v>2.4964E-2</v>
      </c>
    </row>
    <row r="150" spans="1:6" x14ac:dyDescent="0.25">
      <c r="A150" s="10">
        <v>1.4800000000000001E-2</v>
      </c>
      <c r="B150" s="10">
        <v>-16.8</v>
      </c>
      <c r="C150" s="10">
        <v>-0.158</v>
      </c>
      <c r="D150">
        <f t="shared" si="4"/>
        <v>2.6544000000000003</v>
      </c>
      <c r="E150">
        <f t="shared" si="5"/>
        <v>282.24</v>
      </c>
      <c r="F150">
        <f t="shared" si="5"/>
        <v>2.4964E-2</v>
      </c>
    </row>
    <row r="151" spans="1:6" x14ac:dyDescent="0.25">
      <c r="A151" s="10">
        <v>1.49E-2</v>
      </c>
      <c r="B151" s="10">
        <v>-15.2</v>
      </c>
      <c r="C151" s="10">
        <v>-0.16</v>
      </c>
      <c r="D151">
        <f t="shared" si="4"/>
        <v>2.4319999999999999</v>
      </c>
      <c r="E151">
        <f t="shared" si="5"/>
        <v>231.04</v>
      </c>
      <c r="F151">
        <f t="shared" si="5"/>
        <v>2.5600000000000001E-2</v>
      </c>
    </row>
    <row r="152" spans="1:6" x14ac:dyDescent="0.25">
      <c r="A152" s="10">
        <v>1.4999999999999999E-2</v>
      </c>
      <c r="B152" s="10">
        <v>-15.2</v>
      </c>
      <c r="C152" s="10">
        <v>-0.16200000000000001</v>
      </c>
      <c r="D152">
        <f t="shared" si="4"/>
        <v>2.4624000000000001</v>
      </c>
      <c r="E152">
        <f t="shared" si="5"/>
        <v>231.04</v>
      </c>
      <c r="F152">
        <f t="shared" si="5"/>
        <v>2.6244E-2</v>
      </c>
    </row>
    <row r="153" spans="1:6" x14ac:dyDescent="0.25">
      <c r="A153" s="10">
        <v>1.5100000000000001E-2</v>
      </c>
      <c r="B153" s="10">
        <v>-13.6</v>
      </c>
      <c r="C153" s="10">
        <v>-0.16600000000000001</v>
      </c>
      <c r="D153">
        <f t="shared" si="4"/>
        <v>2.2576000000000001</v>
      </c>
      <c r="E153">
        <f t="shared" si="5"/>
        <v>184.95999999999998</v>
      </c>
      <c r="F153">
        <f t="shared" si="5"/>
        <v>2.7556000000000004E-2</v>
      </c>
    </row>
    <row r="154" spans="1:6" x14ac:dyDescent="0.25">
      <c r="A154" s="10">
        <v>1.52E-2</v>
      </c>
      <c r="B154" s="10">
        <v>-13.2</v>
      </c>
      <c r="C154" s="10">
        <v>-0.16400000000000001</v>
      </c>
      <c r="D154">
        <f t="shared" si="4"/>
        <v>2.1648000000000001</v>
      </c>
      <c r="E154">
        <f t="shared" si="5"/>
        <v>174.23999999999998</v>
      </c>
      <c r="F154">
        <f t="shared" si="5"/>
        <v>2.6896000000000003E-2</v>
      </c>
    </row>
    <row r="155" spans="1:6" x14ac:dyDescent="0.25">
      <c r="A155" s="10">
        <v>1.5299999999999999E-2</v>
      </c>
      <c r="B155" s="10">
        <v>-12</v>
      </c>
      <c r="C155" s="10">
        <v>-0.16800000000000001</v>
      </c>
      <c r="D155">
        <f t="shared" si="4"/>
        <v>2.016</v>
      </c>
      <c r="E155">
        <f t="shared" si="5"/>
        <v>144</v>
      </c>
      <c r="F155">
        <f t="shared" si="5"/>
        <v>2.8224000000000003E-2</v>
      </c>
    </row>
    <row r="156" spans="1:6" x14ac:dyDescent="0.25">
      <c r="A156" s="10">
        <v>1.54E-2</v>
      </c>
      <c r="B156" s="10">
        <v>-11.6</v>
      </c>
      <c r="C156" s="10">
        <v>-0.16800000000000001</v>
      </c>
      <c r="D156">
        <f t="shared" si="4"/>
        <v>1.9488000000000001</v>
      </c>
      <c r="E156">
        <f t="shared" si="5"/>
        <v>134.56</v>
      </c>
      <c r="F156">
        <f t="shared" si="5"/>
        <v>2.8224000000000003E-2</v>
      </c>
    </row>
    <row r="157" spans="1:6" x14ac:dyDescent="0.25">
      <c r="A157" s="10">
        <v>1.55E-2</v>
      </c>
      <c r="B157" s="10">
        <v>-10.4</v>
      </c>
      <c r="C157" s="10">
        <v>-0.17199999999999999</v>
      </c>
      <c r="D157">
        <f t="shared" si="4"/>
        <v>1.7887999999999999</v>
      </c>
      <c r="E157">
        <f t="shared" si="5"/>
        <v>108.16000000000001</v>
      </c>
      <c r="F157">
        <f t="shared" si="5"/>
        <v>2.9583999999999996E-2</v>
      </c>
    </row>
    <row r="158" spans="1:6" x14ac:dyDescent="0.25">
      <c r="A158" s="10">
        <v>1.5599999999999999E-2</v>
      </c>
      <c r="B158" s="10">
        <v>-10.4</v>
      </c>
      <c r="C158" s="10">
        <v>-0.17199999999999999</v>
      </c>
      <c r="D158">
        <f t="shared" si="4"/>
        <v>1.7887999999999999</v>
      </c>
      <c r="E158">
        <f t="shared" si="5"/>
        <v>108.16000000000001</v>
      </c>
      <c r="F158">
        <f t="shared" si="5"/>
        <v>2.9583999999999996E-2</v>
      </c>
    </row>
    <row r="159" spans="1:6" x14ac:dyDescent="0.25">
      <c r="A159" s="10">
        <v>1.5699999999999999E-2</v>
      </c>
      <c r="B159" s="10">
        <v>-8.8000000000000007</v>
      </c>
      <c r="C159" s="10">
        <v>-0.17599999999999999</v>
      </c>
      <c r="D159">
        <f t="shared" si="4"/>
        <v>1.5488</v>
      </c>
      <c r="E159">
        <f t="shared" si="5"/>
        <v>77.440000000000012</v>
      </c>
      <c r="F159">
        <f t="shared" si="5"/>
        <v>3.0975999999999997E-2</v>
      </c>
    </row>
    <row r="160" spans="1:6" x14ac:dyDescent="0.25">
      <c r="A160" s="10">
        <v>1.5800000000000002E-2</v>
      </c>
      <c r="B160" s="10">
        <v>-8.4</v>
      </c>
      <c r="C160" s="10">
        <v>-0.17599999999999999</v>
      </c>
      <c r="D160">
        <f t="shared" si="4"/>
        <v>1.4783999999999999</v>
      </c>
      <c r="E160">
        <f t="shared" si="5"/>
        <v>70.56</v>
      </c>
      <c r="F160">
        <f t="shared" si="5"/>
        <v>3.0975999999999997E-2</v>
      </c>
    </row>
    <row r="161" spans="1:6" x14ac:dyDescent="0.25">
      <c r="A161" s="10">
        <v>1.5900000000000001E-2</v>
      </c>
      <c r="B161" s="10">
        <v>-6.8</v>
      </c>
      <c r="C161" s="10">
        <v>-0.17799999999999999</v>
      </c>
      <c r="D161">
        <f t="shared" si="4"/>
        <v>1.2103999999999999</v>
      </c>
      <c r="E161">
        <f t="shared" si="5"/>
        <v>46.239999999999995</v>
      </c>
      <c r="F161">
        <f t="shared" si="5"/>
        <v>3.1683999999999997E-2</v>
      </c>
    </row>
    <row r="162" spans="1:6" x14ac:dyDescent="0.25">
      <c r="A162" s="10">
        <v>1.6E-2</v>
      </c>
      <c r="B162" s="10">
        <v>-6.4</v>
      </c>
      <c r="C162" s="10">
        <v>-0.17799999999999999</v>
      </c>
      <c r="D162">
        <f t="shared" si="4"/>
        <v>1.1392</v>
      </c>
      <c r="E162">
        <f t="shared" si="5"/>
        <v>40.960000000000008</v>
      </c>
      <c r="F162">
        <f t="shared" si="5"/>
        <v>3.1683999999999997E-2</v>
      </c>
    </row>
    <row r="163" spans="1:6" x14ac:dyDescent="0.25">
      <c r="A163" s="10">
        <v>1.61E-2</v>
      </c>
      <c r="B163" s="10">
        <v>-4.8</v>
      </c>
      <c r="C163" s="10">
        <v>-0.17599999999999999</v>
      </c>
      <c r="D163">
        <f t="shared" si="4"/>
        <v>0.84479999999999988</v>
      </c>
      <c r="E163">
        <f t="shared" si="5"/>
        <v>23.04</v>
      </c>
      <c r="F163">
        <f t="shared" si="5"/>
        <v>3.0975999999999997E-2</v>
      </c>
    </row>
    <row r="164" spans="1:6" x14ac:dyDescent="0.25">
      <c r="A164" s="10">
        <v>1.6199999999999999E-2</v>
      </c>
      <c r="B164" s="10">
        <v>-4.4000000000000004</v>
      </c>
      <c r="C164" s="10">
        <v>-0.17799999999999999</v>
      </c>
      <c r="D164">
        <f t="shared" si="4"/>
        <v>0.78320000000000001</v>
      </c>
      <c r="E164">
        <f t="shared" si="5"/>
        <v>19.360000000000003</v>
      </c>
      <c r="F164">
        <f t="shared" si="5"/>
        <v>3.1683999999999997E-2</v>
      </c>
    </row>
    <row r="165" spans="1:6" x14ac:dyDescent="0.25">
      <c r="A165" s="10">
        <v>1.6299999999999999E-2</v>
      </c>
      <c r="B165" s="10">
        <v>-2.8</v>
      </c>
      <c r="C165" s="10">
        <v>-0.17399999999999999</v>
      </c>
      <c r="D165">
        <f t="shared" si="4"/>
        <v>0.48719999999999991</v>
      </c>
      <c r="E165">
        <f t="shared" si="5"/>
        <v>7.839999999999999</v>
      </c>
      <c r="F165">
        <f t="shared" si="5"/>
        <v>3.0275999999999997E-2</v>
      </c>
    </row>
    <row r="166" spans="1:6" x14ac:dyDescent="0.25">
      <c r="A166" s="10">
        <v>1.6400000000000001E-2</v>
      </c>
      <c r="B166" s="10">
        <v>-2.8</v>
      </c>
      <c r="C166" s="10">
        <v>-0.17399999999999999</v>
      </c>
      <c r="D166">
        <f t="shared" si="4"/>
        <v>0.48719999999999991</v>
      </c>
      <c r="E166">
        <f t="shared" si="5"/>
        <v>7.839999999999999</v>
      </c>
      <c r="F166">
        <f t="shared" si="5"/>
        <v>3.0275999999999997E-2</v>
      </c>
    </row>
    <row r="167" spans="1:6" x14ac:dyDescent="0.25">
      <c r="A167" s="10">
        <v>1.6500000000000001E-2</v>
      </c>
      <c r="B167" s="10">
        <v>-0.4</v>
      </c>
      <c r="C167" s="10">
        <v>-0.17</v>
      </c>
      <c r="D167">
        <f t="shared" si="4"/>
        <v>6.8000000000000005E-2</v>
      </c>
      <c r="E167">
        <f t="shared" si="5"/>
        <v>0.16000000000000003</v>
      </c>
      <c r="F167">
        <f t="shared" si="5"/>
        <v>2.8900000000000006E-2</v>
      </c>
    </row>
    <row r="168" spans="1:6" x14ac:dyDescent="0.25">
      <c r="A168" s="10">
        <v>1.66E-2</v>
      </c>
      <c r="B168" s="10">
        <v>-0.4</v>
      </c>
      <c r="C168" s="10">
        <v>-0.16800000000000001</v>
      </c>
      <c r="D168">
        <f t="shared" si="4"/>
        <v>6.720000000000001E-2</v>
      </c>
      <c r="E168">
        <f t="shared" si="5"/>
        <v>0.16000000000000003</v>
      </c>
      <c r="F168">
        <f t="shared" si="5"/>
        <v>2.8224000000000003E-2</v>
      </c>
    </row>
    <row r="169" spans="1:6" x14ac:dyDescent="0.25">
      <c r="A169" s="10"/>
      <c r="B169" s="10"/>
      <c r="C169" s="10"/>
    </row>
    <row r="170" spans="1:6" x14ac:dyDescent="0.25">
      <c r="A170" s="10"/>
      <c r="B170" s="10"/>
      <c r="C17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8</vt:i4>
      </vt:variant>
    </vt:vector>
  </HeadingPairs>
  <TitlesOfParts>
    <vt:vector size="35" baseType="lpstr">
      <vt:lpstr>1-stage Control Algorithms</vt:lpstr>
      <vt:lpstr>T1 Values</vt:lpstr>
      <vt:lpstr>Test1-8V</vt:lpstr>
      <vt:lpstr>Test1-9V</vt:lpstr>
      <vt:lpstr>Test1-10V</vt:lpstr>
      <vt:lpstr>Test1-11V</vt:lpstr>
      <vt:lpstr>Test1-12V</vt:lpstr>
      <vt:lpstr>Test2-16V</vt:lpstr>
      <vt:lpstr>Test2-18V</vt:lpstr>
      <vt:lpstr>Test2-20V</vt:lpstr>
      <vt:lpstr>Test2-22V</vt:lpstr>
      <vt:lpstr>Test2-24V</vt:lpstr>
      <vt:lpstr>Test3-0.5A</vt:lpstr>
      <vt:lpstr>Test3-1.0A</vt:lpstr>
      <vt:lpstr>Test3-1.5A</vt:lpstr>
      <vt:lpstr>Test3-2.0A</vt:lpstr>
      <vt:lpstr>Test3-2.5A</vt:lpstr>
      <vt:lpstr>Test3-3.0A</vt:lpstr>
      <vt:lpstr>Test3-3.5A</vt:lpstr>
      <vt:lpstr>Test3-4.0A</vt:lpstr>
      <vt:lpstr>Test3-4.5A</vt:lpstr>
      <vt:lpstr>Test3-5.0A</vt:lpstr>
      <vt:lpstr>Test3-5.5A</vt:lpstr>
      <vt:lpstr>2.0 A</vt:lpstr>
      <vt:lpstr>1.5 A</vt:lpstr>
      <vt:lpstr>1.0 A</vt:lpstr>
      <vt:lpstr>0.5 A</vt:lpstr>
      <vt:lpstr>C_</vt:lpstr>
      <vt:lpstr>L</vt:lpstr>
      <vt:lpstr>Ll</vt:lpstr>
      <vt:lpstr>Lmtr</vt:lpstr>
      <vt:lpstr>R_</vt:lpstr>
      <vt:lpstr>Rcu</vt:lpstr>
      <vt:lpstr>Rmtr</vt:lpstr>
      <vt:lpstr>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MacKay</dc:creator>
  <cp:lastModifiedBy>Michael MacKay</cp:lastModifiedBy>
  <dcterms:created xsi:type="dcterms:W3CDTF">2017-02-25T03:30:38Z</dcterms:created>
  <dcterms:modified xsi:type="dcterms:W3CDTF">2017-03-10T05:34:40Z</dcterms:modified>
</cp:coreProperties>
</file>