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ropbox\Projects\Side Work\Afriji-PV-Refridgerator\Hardware\design\Schematic &amp; PCB\PV Refridgerator v0.1.3\"/>
    </mc:Choice>
  </mc:AlternateContent>
  <bookViews>
    <workbookView xWindow="0" yWindow="0" windowWidth="25200" windowHeight="12585"/>
  </bookViews>
  <sheets>
    <sheet name="Thermistor Schmitt Trigg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C16" i="1"/>
  <c r="C6" i="1"/>
  <c r="C7" i="1"/>
  <c r="C17" i="1" l="1"/>
  <c r="C15" i="1" s="1"/>
</calcChain>
</file>

<file path=xl/sharedStrings.xml><?xml version="1.0" encoding="utf-8"?>
<sst xmlns="http://schemas.openxmlformats.org/spreadsheetml/2006/main" count="18" uniqueCount="15">
  <si>
    <t>Rb</t>
  </si>
  <si>
    <t>Vcc</t>
  </si>
  <si>
    <t>Vref</t>
  </si>
  <si>
    <t>Rta (High Temp)</t>
  </si>
  <si>
    <t>Rtb (Low Temp)</t>
  </si>
  <si>
    <t>Thermistor on top</t>
  </si>
  <si>
    <t>Thermistor on bottom</t>
  </si>
  <si>
    <t>Rt</t>
  </si>
  <si>
    <t>Rf</t>
  </si>
  <si>
    <t>Rba (Low Temp)</t>
  </si>
  <si>
    <t>Rbb (High Temp)</t>
  </si>
  <si>
    <t>Use this one</t>
  </si>
  <si>
    <t>Don't use this one</t>
  </si>
  <si>
    <t>Vref Rt</t>
  </si>
  <si>
    <t>Vref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</si>
</sst>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0"/>
    <numFmt numFmtId="169" formatCode="0.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166" fontId="0" fillId="3" borderId="1" xfId="0" applyNumberFormat="1" applyFill="1" applyBorder="1"/>
    <xf numFmtId="169" fontId="0" fillId="3" borderId="1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3" borderId="1" xfId="0" applyNumberFormat="1" applyFill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0244969378827646E-5"/>
                  <c:y val="-0.21932268883056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'Thermistor Schmitt Trigger'!$A$36:$A$69</c:f>
              <c:numCache>
                <c:formatCode>General</c:formatCode>
                <c:ptCount val="34"/>
                <c:pt idx="0">
                  <c:v>188500</c:v>
                </c:pt>
                <c:pt idx="1">
                  <c:v>144300</c:v>
                </c:pt>
                <c:pt idx="2">
                  <c:v>111300</c:v>
                </c:pt>
                <c:pt idx="3">
                  <c:v>86560</c:v>
                </c:pt>
                <c:pt idx="4">
                  <c:v>67790</c:v>
                </c:pt>
                <c:pt idx="5">
                  <c:v>53460</c:v>
                </c:pt>
                <c:pt idx="6">
                  <c:v>42450</c:v>
                </c:pt>
                <c:pt idx="7">
                  <c:v>33930</c:v>
                </c:pt>
                <c:pt idx="8">
                  <c:v>27280</c:v>
                </c:pt>
                <c:pt idx="9">
                  <c:v>22070</c:v>
                </c:pt>
                <c:pt idx="10">
                  <c:v>17960</c:v>
                </c:pt>
                <c:pt idx="11">
                  <c:v>14700</c:v>
                </c:pt>
                <c:pt idx="12">
                  <c:v>12090</c:v>
                </c:pt>
                <c:pt idx="13">
                  <c:v>10000</c:v>
                </c:pt>
                <c:pt idx="14">
                  <c:v>8312</c:v>
                </c:pt>
                <c:pt idx="15">
                  <c:v>6942</c:v>
                </c:pt>
                <c:pt idx="16">
                  <c:v>5826</c:v>
                </c:pt>
                <c:pt idx="17">
                  <c:v>4911</c:v>
                </c:pt>
                <c:pt idx="18">
                  <c:v>4158</c:v>
                </c:pt>
                <c:pt idx="19">
                  <c:v>3536</c:v>
                </c:pt>
                <c:pt idx="20">
                  <c:v>3019</c:v>
                </c:pt>
                <c:pt idx="21">
                  <c:v>2588</c:v>
                </c:pt>
                <c:pt idx="22">
                  <c:v>2227</c:v>
                </c:pt>
                <c:pt idx="23">
                  <c:v>1924</c:v>
                </c:pt>
                <c:pt idx="24">
                  <c:v>1668</c:v>
                </c:pt>
                <c:pt idx="25">
                  <c:v>1451</c:v>
                </c:pt>
                <c:pt idx="26">
                  <c:v>1267</c:v>
                </c:pt>
                <c:pt idx="27">
                  <c:v>1110</c:v>
                </c:pt>
                <c:pt idx="28">
                  <c:v>975</c:v>
                </c:pt>
                <c:pt idx="29">
                  <c:v>860</c:v>
                </c:pt>
                <c:pt idx="30">
                  <c:v>760</c:v>
                </c:pt>
                <c:pt idx="31">
                  <c:v>674</c:v>
                </c:pt>
                <c:pt idx="32">
                  <c:v>599</c:v>
                </c:pt>
                <c:pt idx="33">
                  <c:v>534</c:v>
                </c:pt>
              </c:numCache>
            </c:numRef>
          </c:xVal>
          <c:yVal>
            <c:numRef>
              <c:f>'Thermistor Schmitt Trigger'!$B$36:$B$69</c:f>
              <c:numCache>
                <c:formatCode>General</c:formatCode>
                <c:ptCount val="34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C-46B9-888E-15710AEB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51328"/>
        <c:axId val="324451656"/>
      </c:scatterChart>
      <c:valAx>
        <c:axId val="3244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1656"/>
        <c:crosses val="autoZero"/>
        <c:crossBetween val="midCat"/>
      </c:valAx>
      <c:valAx>
        <c:axId val="3244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2</xdr:row>
      <xdr:rowOff>9525</xdr:rowOff>
    </xdr:from>
    <xdr:to>
      <xdr:col>10</xdr:col>
      <xdr:colOff>381000</xdr:colOff>
      <xdr:row>13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828C0-F51A-477A-A768-3248CCA7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90525"/>
          <a:ext cx="444817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481012</xdr:colOff>
      <xdr:row>46</xdr:row>
      <xdr:rowOff>9525</xdr:rowOff>
    </xdr:from>
    <xdr:to>
      <xdr:col>8</xdr:col>
      <xdr:colOff>195262</xdr:colOff>
      <xdr:row>60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1C95EA-95AA-47D4-8F32-87695D62A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12" sqref="C12"/>
    </sheetView>
  </sheetViews>
  <sheetFormatPr defaultRowHeight="15" x14ac:dyDescent="0.25"/>
  <cols>
    <col min="2" max="2" width="15.28515625" bestFit="1" customWidth="1"/>
    <col min="3" max="3" width="20.7109375" bestFit="1" customWidth="1"/>
    <col min="4" max="4" width="9.5703125" bestFit="1" customWidth="1"/>
    <col min="5" max="5" width="12" bestFit="1" customWidth="1"/>
    <col min="6" max="6" width="12.7109375" bestFit="1" customWidth="1"/>
  </cols>
  <sheetData>
    <row r="1" spans="1:4" x14ac:dyDescent="0.25">
      <c r="A1" s="5" t="s">
        <v>12</v>
      </c>
      <c r="B1" s="1"/>
      <c r="C1" s="1" t="s">
        <v>5</v>
      </c>
    </row>
    <row r="2" spans="1:4" ht="15" customHeight="1" x14ac:dyDescent="0.25">
      <c r="A2" s="5"/>
      <c r="B2" s="1" t="s">
        <v>1</v>
      </c>
      <c r="C2" s="2">
        <v>3.3</v>
      </c>
    </row>
    <row r="3" spans="1:4" x14ac:dyDescent="0.25">
      <c r="A3" s="5"/>
      <c r="B3" s="1" t="s">
        <v>3</v>
      </c>
      <c r="C3" s="2">
        <v>2000</v>
      </c>
    </row>
    <row r="4" spans="1:4" x14ac:dyDescent="0.25">
      <c r="A4" s="5"/>
      <c r="B4" s="1" t="s">
        <v>4</v>
      </c>
      <c r="C4" s="2">
        <v>4500</v>
      </c>
    </row>
    <row r="5" spans="1:4" x14ac:dyDescent="0.25">
      <c r="A5" s="5"/>
      <c r="B5" s="1" t="s">
        <v>0</v>
      </c>
      <c r="C5" s="2">
        <v>2000</v>
      </c>
    </row>
    <row r="6" spans="1:4" x14ac:dyDescent="0.25">
      <c r="A6" s="5"/>
      <c r="B6" s="1" t="s">
        <v>8</v>
      </c>
      <c r="C6" s="3">
        <f>(-(C5+C4)/(C5*C4)-SQRT(((C5+C4)/(C5*C4))^2-4*((C3-C4)/(C3*C4*C5))))/(2*((C3-C4)/(C3*C4*C5)))</f>
        <v>6336.3083384538813</v>
      </c>
    </row>
    <row r="7" spans="1:4" x14ac:dyDescent="0.25">
      <c r="A7" s="5"/>
      <c r="B7" s="1" t="s">
        <v>2</v>
      </c>
      <c r="C7" s="4">
        <f>C2/(1+C3*((C5+C6)/(C5*C6)))</f>
        <v>1.4250912415510966</v>
      </c>
    </row>
    <row r="9" spans="1:4" ht="15" customHeight="1" x14ac:dyDescent="0.25">
      <c r="A9" s="7" t="s">
        <v>11</v>
      </c>
      <c r="B9" s="1"/>
      <c r="C9" s="1" t="s">
        <v>6</v>
      </c>
    </row>
    <row r="10" spans="1:4" x14ac:dyDescent="0.25">
      <c r="A10" s="8"/>
      <c r="B10" s="1" t="s">
        <v>1</v>
      </c>
      <c r="C10" s="2">
        <v>3.3</v>
      </c>
    </row>
    <row r="11" spans="1:4" x14ac:dyDescent="0.25">
      <c r="A11" s="8"/>
      <c r="B11" s="1" t="s">
        <v>7</v>
      </c>
      <c r="C11" s="2">
        <v>2000</v>
      </c>
    </row>
    <row r="12" spans="1:4" x14ac:dyDescent="0.25">
      <c r="A12" s="8"/>
      <c r="B12" s="1" t="s">
        <v>9</v>
      </c>
      <c r="C12" s="2">
        <v>4500</v>
      </c>
      <c r="D12" s="11">
        <f>-28.17*LN(C12)+290.47</f>
        <v>53.508673523885562</v>
      </c>
    </row>
    <row r="13" spans="1:4" x14ac:dyDescent="0.25">
      <c r="A13" s="8"/>
      <c r="B13" s="1" t="s">
        <v>10</v>
      </c>
      <c r="C13" s="2">
        <v>2000</v>
      </c>
      <c r="D13" s="11">
        <f>-28.17*LN(C13)+290.47</f>
        <v>76.352577714699549</v>
      </c>
    </row>
    <row r="14" spans="1:4" x14ac:dyDescent="0.25">
      <c r="A14" s="8"/>
      <c r="B14" s="6" t="s">
        <v>14</v>
      </c>
      <c r="C14" s="2">
        <v>2000</v>
      </c>
    </row>
    <row r="15" spans="1:4" x14ac:dyDescent="0.25">
      <c r="A15" s="8"/>
      <c r="B15" s="6" t="s">
        <v>13</v>
      </c>
      <c r="C15" s="10">
        <f>C10*C14/C17-C14</f>
        <v>1520.171299141045</v>
      </c>
    </row>
    <row r="16" spans="1:4" x14ac:dyDescent="0.25">
      <c r="A16" s="8"/>
      <c r="B16" s="1" t="s">
        <v>8</v>
      </c>
      <c r="C16" s="10">
        <f>(-((C11+C12)/(C11*C12))-SQRT(((C11+C12)/(C11*C12))^2-4*((C13-C12)/(C11*C12*C13))))/(2*((C13-C12)/(C11*C12*C13)))</f>
        <v>6336.3083384538813</v>
      </c>
    </row>
    <row r="17" spans="1:3" x14ac:dyDescent="0.25">
      <c r="A17" s="9"/>
      <c r="B17" s="1" t="s">
        <v>2</v>
      </c>
      <c r="C17" s="3">
        <f>C10/(1+C11*((C12+C16)/(C12*C16)))</f>
        <v>1.8749087584489035</v>
      </c>
    </row>
    <row r="36" spans="1:2" x14ac:dyDescent="0.25">
      <c r="A36">
        <v>188500</v>
      </c>
      <c r="B36">
        <v>-40</v>
      </c>
    </row>
    <row r="37" spans="1:2" x14ac:dyDescent="0.25">
      <c r="A37">
        <v>144300</v>
      </c>
      <c r="B37">
        <f>B36+5</f>
        <v>-35</v>
      </c>
    </row>
    <row r="38" spans="1:2" x14ac:dyDescent="0.25">
      <c r="A38">
        <v>111300</v>
      </c>
      <c r="B38">
        <f>B37+5</f>
        <v>-30</v>
      </c>
    </row>
    <row r="39" spans="1:2" x14ac:dyDescent="0.25">
      <c r="A39">
        <v>86560</v>
      </c>
      <c r="B39">
        <f>B38+5</f>
        <v>-25</v>
      </c>
    </row>
    <row r="40" spans="1:2" x14ac:dyDescent="0.25">
      <c r="A40">
        <v>67790</v>
      </c>
      <c r="B40">
        <f>B39+5</f>
        <v>-20</v>
      </c>
    </row>
    <row r="41" spans="1:2" x14ac:dyDescent="0.25">
      <c r="A41">
        <v>53460</v>
      </c>
      <c r="B41">
        <f>B40+5</f>
        <v>-15</v>
      </c>
    </row>
    <row r="42" spans="1:2" x14ac:dyDescent="0.25">
      <c r="A42">
        <v>42450</v>
      </c>
      <c r="B42">
        <f>B41+5</f>
        <v>-10</v>
      </c>
    </row>
    <row r="43" spans="1:2" x14ac:dyDescent="0.25">
      <c r="A43">
        <v>33930</v>
      </c>
      <c r="B43">
        <f>B42+5</f>
        <v>-5</v>
      </c>
    </row>
    <row r="44" spans="1:2" x14ac:dyDescent="0.25">
      <c r="A44">
        <v>27280</v>
      </c>
      <c r="B44">
        <f>B43+5</f>
        <v>0</v>
      </c>
    </row>
    <row r="45" spans="1:2" x14ac:dyDescent="0.25">
      <c r="A45">
        <v>22070</v>
      </c>
      <c r="B45">
        <f>B44+5</f>
        <v>5</v>
      </c>
    </row>
    <row r="46" spans="1:2" x14ac:dyDescent="0.25">
      <c r="A46">
        <v>17960</v>
      </c>
      <c r="B46">
        <f>B45+5</f>
        <v>10</v>
      </c>
    </row>
    <row r="47" spans="1:2" x14ac:dyDescent="0.25">
      <c r="A47">
        <v>14700</v>
      </c>
      <c r="B47">
        <f>B46+5</f>
        <v>15</v>
      </c>
    </row>
    <row r="48" spans="1:2" x14ac:dyDescent="0.25">
      <c r="A48">
        <v>12090</v>
      </c>
      <c r="B48">
        <f>B47+5</f>
        <v>20</v>
      </c>
    </row>
    <row r="49" spans="1:2" x14ac:dyDescent="0.25">
      <c r="A49">
        <v>10000</v>
      </c>
      <c r="B49">
        <f>B48+5</f>
        <v>25</v>
      </c>
    </row>
    <row r="50" spans="1:2" x14ac:dyDescent="0.25">
      <c r="A50">
        <v>8312</v>
      </c>
      <c r="B50">
        <f>B49+5</f>
        <v>30</v>
      </c>
    </row>
    <row r="51" spans="1:2" x14ac:dyDescent="0.25">
      <c r="A51">
        <v>6942</v>
      </c>
      <c r="B51">
        <f>B50+5</f>
        <v>35</v>
      </c>
    </row>
    <row r="52" spans="1:2" x14ac:dyDescent="0.25">
      <c r="A52">
        <v>5826</v>
      </c>
      <c r="B52">
        <f>B51+5</f>
        <v>40</v>
      </c>
    </row>
    <row r="53" spans="1:2" x14ac:dyDescent="0.25">
      <c r="A53">
        <v>4911</v>
      </c>
      <c r="B53">
        <f>B52+5</f>
        <v>45</v>
      </c>
    </row>
    <row r="54" spans="1:2" x14ac:dyDescent="0.25">
      <c r="A54">
        <v>4158</v>
      </c>
      <c r="B54">
        <f>B53+5</f>
        <v>50</v>
      </c>
    </row>
    <row r="55" spans="1:2" x14ac:dyDescent="0.25">
      <c r="A55">
        <v>3536</v>
      </c>
      <c r="B55">
        <f>B54+5</f>
        <v>55</v>
      </c>
    </row>
    <row r="56" spans="1:2" x14ac:dyDescent="0.25">
      <c r="A56">
        <v>3019</v>
      </c>
      <c r="B56">
        <f>B55+5</f>
        <v>60</v>
      </c>
    </row>
    <row r="57" spans="1:2" x14ac:dyDescent="0.25">
      <c r="A57">
        <v>2588</v>
      </c>
      <c r="B57">
        <f>B56+5</f>
        <v>65</v>
      </c>
    </row>
    <row r="58" spans="1:2" x14ac:dyDescent="0.25">
      <c r="A58">
        <v>2227</v>
      </c>
      <c r="B58">
        <f>B57+5</f>
        <v>70</v>
      </c>
    </row>
    <row r="59" spans="1:2" x14ac:dyDescent="0.25">
      <c r="A59">
        <v>1924</v>
      </c>
      <c r="B59">
        <f>B58+5</f>
        <v>75</v>
      </c>
    </row>
    <row r="60" spans="1:2" x14ac:dyDescent="0.25">
      <c r="A60">
        <v>1668</v>
      </c>
      <c r="B60">
        <f>B59+5</f>
        <v>80</v>
      </c>
    </row>
    <row r="61" spans="1:2" x14ac:dyDescent="0.25">
      <c r="A61">
        <v>1451</v>
      </c>
      <c r="B61">
        <f>B60+5</f>
        <v>85</v>
      </c>
    </row>
    <row r="62" spans="1:2" x14ac:dyDescent="0.25">
      <c r="A62">
        <v>1267</v>
      </c>
      <c r="B62">
        <f>B61+5</f>
        <v>90</v>
      </c>
    </row>
    <row r="63" spans="1:2" x14ac:dyDescent="0.25">
      <c r="A63">
        <v>1110</v>
      </c>
      <c r="B63">
        <f>B62+5</f>
        <v>95</v>
      </c>
    </row>
    <row r="64" spans="1:2" x14ac:dyDescent="0.25">
      <c r="A64">
        <v>975</v>
      </c>
      <c r="B64">
        <f>B63+5</f>
        <v>100</v>
      </c>
    </row>
    <row r="65" spans="1:2" x14ac:dyDescent="0.25">
      <c r="A65">
        <v>860</v>
      </c>
      <c r="B65">
        <f>B64+5</f>
        <v>105</v>
      </c>
    </row>
    <row r="66" spans="1:2" x14ac:dyDescent="0.25">
      <c r="A66">
        <v>760</v>
      </c>
      <c r="B66">
        <f>B65+5</f>
        <v>110</v>
      </c>
    </row>
    <row r="67" spans="1:2" x14ac:dyDescent="0.25">
      <c r="A67">
        <v>674</v>
      </c>
      <c r="B67">
        <f>B66+5</f>
        <v>115</v>
      </c>
    </row>
    <row r="68" spans="1:2" x14ac:dyDescent="0.25">
      <c r="A68">
        <v>599</v>
      </c>
      <c r="B68">
        <f>B67+5</f>
        <v>120</v>
      </c>
    </row>
    <row r="69" spans="1:2" x14ac:dyDescent="0.25">
      <c r="A69">
        <v>534</v>
      </c>
      <c r="B69">
        <f>B68+5</f>
        <v>125</v>
      </c>
    </row>
  </sheetData>
  <mergeCells count="2">
    <mergeCell ref="A1:A7"/>
    <mergeCell ref="A9:A1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Thermistor Schmitt Trigger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2017-08-06T17:05:48Z</dcterms:created>
  <dcterms:modified xsi:type="dcterms:W3CDTF">2017-08-06T22:00:33Z</dcterms:modified>
</cp:coreProperties>
</file>