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==--GEOMATICS--==\===---SUBJECTS BAckUP---===\===fouth year====\APG4001S\assignment3\"/>
    </mc:Choice>
  </mc:AlternateContent>
  <bookViews>
    <workbookView xWindow="0" yWindow="0" windowWidth="11130" windowHeight="8385" firstSheet="1" activeTab="1"/>
  </bookViews>
  <sheets>
    <sheet name="Excel2LaTeX" sheetId="2" state="hidden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F8" i="1"/>
  <c r="F7" i="1"/>
  <c r="F6" i="1"/>
  <c r="F5" i="1"/>
  <c r="F4" i="1"/>
  <c r="H7" i="1"/>
  <c r="K6" i="1"/>
  <c r="J6" i="1"/>
  <c r="H1" i="1"/>
  <c r="I1" i="1"/>
  <c r="J1" i="1"/>
  <c r="K1" i="1"/>
  <c r="H2" i="1"/>
  <c r="I2" i="1"/>
  <c r="J2" i="1"/>
  <c r="K2" i="1"/>
  <c r="H3" i="1"/>
  <c r="I3" i="1"/>
  <c r="J3" i="1"/>
  <c r="K3" i="1"/>
  <c r="H4" i="1"/>
  <c r="H5" i="1"/>
  <c r="I5" i="1"/>
  <c r="J5" i="1"/>
  <c r="K5" i="1"/>
  <c r="H6" i="1"/>
  <c r="I6" i="1"/>
  <c r="K4" i="1"/>
  <c r="J4" i="1"/>
  <c r="I4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K7" i="1"/>
  <c r="J7" i="1"/>
  <c r="I7" i="1"/>
</calcChain>
</file>

<file path=xl/sharedStrings.xml><?xml version="1.0" encoding="utf-8"?>
<sst xmlns="http://schemas.openxmlformats.org/spreadsheetml/2006/main" count="12" uniqueCount="12">
  <si>
    <t>RMS</t>
  </si>
  <si>
    <t>15mins</t>
  </si>
  <si>
    <t>120mins</t>
  </si>
  <si>
    <t>180mins</t>
  </si>
  <si>
    <t>240mins</t>
  </si>
  <si>
    <t>300mins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</si>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</sst>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right" wrapText="1"/>
    </xf>
    <xf numFmtId="173" fontId="1" fillId="6" borderId="1" xfId="0" applyNumberFormat="1" applyFont="1" applyFill="1" applyBorder="1" applyAlignment="1">
      <alignment horizontal="center" wrapText="1"/>
    </xf>
    <xf numFmtId="173" fontId="1" fillId="5" borderId="1" xfId="0" applyNumberFormat="1" applyFont="1" applyFill="1" applyBorder="1" applyAlignment="1">
      <alignment horizontal="center" wrapText="1"/>
    </xf>
    <xf numFmtId="173" fontId="1" fillId="4" borderId="1" xfId="0" applyNumberFormat="1" applyFont="1" applyFill="1" applyBorder="1" applyAlignment="1">
      <alignment horizontal="center" wrapText="1"/>
    </xf>
    <xf numFmtId="173" fontId="1" fillId="2" borderId="1" xfId="0" applyNumberFormat="1" applyFont="1" applyFill="1" applyBorder="1" applyAlignment="1">
      <alignment horizontal="center" wrapText="1"/>
    </xf>
    <xf numFmtId="173" fontId="1" fillId="3" borderId="3" xfId="0" applyNumberFormat="1" applyFont="1" applyFill="1" applyBorder="1" applyAlignment="1">
      <alignment horizontal="center" wrapText="1"/>
    </xf>
    <xf numFmtId="173" fontId="2" fillId="3" borderId="2" xfId="0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/>
    <xf numFmtId="173" fontId="0" fillId="3" borderId="6" xfId="0" applyNumberFormat="1" applyFill="1" applyBorder="1"/>
    <xf numFmtId="173" fontId="0" fillId="2" borderId="6" xfId="0" applyNumberFormat="1" applyFill="1" applyBorder="1"/>
    <xf numFmtId="173" fontId="0" fillId="4" borderId="6" xfId="0" applyNumberFormat="1" applyFill="1" applyBorder="1"/>
    <xf numFmtId="173" fontId="0" fillId="5" borderId="6" xfId="0" applyNumberFormat="1" applyFill="1" applyBorder="1"/>
    <xf numFmtId="173" fontId="0" fillId="6" borderId="7" xfId="0" applyNumberForma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1" fillId="0" borderId="4" xfId="0" applyFont="1" applyBorder="1" applyAlignment="1">
      <alignment horizontal="right" wrapText="1"/>
    </xf>
    <xf numFmtId="173" fontId="1" fillId="0" borderId="10" xfId="0" applyNumberFormat="1" applyFont="1" applyBorder="1" applyAlignment="1">
      <alignment horizontal="center" wrapText="1"/>
    </xf>
    <xf numFmtId="173" fontId="1" fillId="0" borderId="11" xfId="0" applyNumberFormat="1" applyFont="1" applyBorder="1" applyAlignment="1">
      <alignment horizontal="center" wrapText="1"/>
    </xf>
    <xf numFmtId="173" fontId="1" fillId="6" borderId="12" xfId="0" applyNumberFormat="1" applyFont="1" applyFill="1" applyBorder="1" applyAlignment="1">
      <alignment horizontal="center" wrapText="1"/>
    </xf>
    <xf numFmtId="173" fontId="1" fillId="6" borderId="13" xfId="0" applyNumberFormat="1" applyFont="1" applyFill="1" applyBorder="1" applyAlignment="1">
      <alignment horizontal="center" wrapText="1"/>
    </xf>
    <xf numFmtId="173" fontId="1" fillId="5" borderId="14" xfId="0" applyNumberFormat="1" applyFont="1" applyFill="1" applyBorder="1" applyAlignment="1">
      <alignment horizontal="center" wrapText="1"/>
    </xf>
    <xf numFmtId="173" fontId="1" fillId="5" borderId="13" xfId="0" applyNumberFormat="1" applyFont="1" applyFill="1" applyBorder="1" applyAlignment="1">
      <alignment horizontal="center" wrapText="1"/>
    </xf>
    <xf numFmtId="173" fontId="1" fillId="4" borderId="14" xfId="0" applyNumberFormat="1" applyFont="1" applyFill="1" applyBorder="1" applyAlignment="1">
      <alignment horizontal="center" wrapText="1"/>
    </xf>
    <xf numFmtId="173" fontId="1" fillId="4" borderId="13" xfId="0" applyNumberFormat="1" applyFont="1" applyFill="1" applyBorder="1" applyAlignment="1">
      <alignment horizontal="center" wrapText="1"/>
    </xf>
    <xf numFmtId="173" fontId="1" fillId="2" borderId="14" xfId="0" applyNumberFormat="1" applyFont="1" applyFill="1" applyBorder="1" applyAlignment="1">
      <alignment horizontal="center" wrapText="1"/>
    </xf>
    <xf numFmtId="173" fontId="1" fillId="2" borderId="13" xfId="0" applyNumberFormat="1" applyFont="1" applyFill="1" applyBorder="1" applyAlignment="1">
      <alignment horizontal="center" wrapText="1"/>
    </xf>
    <xf numFmtId="173" fontId="1" fillId="2" borderId="15" xfId="0" applyNumberFormat="1" applyFont="1" applyFill="1" applyBorder="1" applyAlignment="1">
      <alignment horizontal="center" wrapText="1"/>
    </xf>
    <xf numFmtId="173" fontId="1" fillId="3" borderId="13" xfId="0" applyNumberFormat="1" applyFont="1" applyFill="1" applyBorder="1" applyAlignment="1">
      <alignment horizontal="center" wrapText="1"/>
    </xf>
    <xf numFmtId="173" fontId="1" fillId="2" borderId="16" xfId="0" applyNumberFormat="1" applyFont="1" applyFill="1" applyBorder="1" applyAlignment="1">
      <alignment horizontal="center" wrapText="1"/>
    </xf>
    <xf numFmtId="173" fontId="1" fillId="6" borderId="14" xfId="0" applyNumberFormat="1" applyFont="1" applyFill="1" applyBorder="1" applyAlignment="1">
      <alignment horizontal="center" wrapText="1"/>
    </xf>
    <xf numFmtId="173" fontId="1" fillId="0" borderId="17" xfId="0" applyNumberFormat="1" applyFont="1" applyBorder="1" applyAlignment="1">
      <alignment horizontal="center" wrapText="1"/>
    </xf>
    <xf numFmtId="173" fontId="1" fillId="0" borderId="18" xfId="0" applyNumberFormat="1" applyFont="1" applyBorder="1" applyAlignment="1">
      <alignment horizontal="center" wrapText="1"/>
    </xf>
    <xf numFmtId="173" fontId="1" fillId="0" borderId="1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f>COUNT(Sheet1!$A$1:$F$12)</f>
        <v>53</v>
      </c>
      <c r="B2">
        <v>7</v>
      </c>
      <c r="C2">
        <v>5</v>
      </c>
      <c r="D2">
        <v>0</v>
      </c>
      <c r="E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14" sqref="G14"/>
    </sheetView>
  </sheetViews>
  <sheetFormatPr defaultRowHeight="15" x14ac:dyDescent="0.25"/>
  <cols>
    <col min="1" max="1" width="13.140625" customWidth="1"/>
    <col min="2" max="3" width="13.5703125" customWidth="1"/>
    <col min="4" max="4" width="14.140625" customWidth="1"/>
    <col min="6" max="6" width="14.140625" customWidth="1"/>
  </cols>
  <sheetData>
    <row r="1" spans="1:11" ht="15.75" thickBot="1" x14ac:dyDescent="0.3">
      <c r="A1" s="19">
        <v>105.185507</v>
      </c>
      <c r="B1" s="20">
        <v>88.662666000000002</v>
      </c>
      <c r="C1" s="20">
        <v>72.177919000000003</v>
      </c>
      <c r="D1" s="21">
        <v>56.484825000000001</v>
      </c>
      <c r="H1">
        <f>A1^2</f>
        <v>11063.990882847049</v>
      </c>
      <c r="I1">
        <f t="shared" ref="I1:I3" si="0">B1^2</f>
        <v>7861.0683422275561</v>
      </c>
      <c r="J1">
        <f t="shared" ref="J1:J3" si="1">C1^2</f>
        <v>5209.6519911705618</v>
      </c>
      <c r="K1">
        <f t="shared" ref="K1:K3" si="2">D1^2</f>
        <v>3190.5354552806252</v>
      </c>
    </row>
    <row r="2" spans="1:11" ht="15.75" thickBot="1" x14ac:dyDescent="0.3">
      <c r="A2" s="22">
        <v>42.212631999999999</v>
      </c>
      <c r="B2" s="2">
        <v>29.832173000000001</v>
      </c>
      <c r="C2" s="2">
        <v>19.627303000000001</v>
      </c>
      <c r="D2" s="23">
        <v>11.691853</v>
      </c>
      <c r="E2" s="15"/>
      <c r="F2" s="8" t="s">
        <v>0</v>
      </c>
      <c r="H2">
        <f t="shared" ref="H1:H3" si="3">A2^2</f>
        <v>1781.9063003674239</v>
      </c>
      <c r="I2">
        <f t="shared" si="0"/>
        <v>889.95854590192903</v>
      </c>
      <c r="J2">
        <f t="shared" si="1"/>
        <v>385.23102305380905</v>
      </c>
      <c r="K2">
        <f t="shared" si="2"/>
        <v>136.699426573609</v>
      </c>
    </row>
    <row r="3" spans="1:11" ht="15.75" thickBot="1" x14ac:dyDescent="0.3">
      <c r="A3" s="24">
        <v>5.9449430000000003</v>
      </c>
      <c r="B3" s="3">
        <v>2.1630060000000002</v>
      </c>
      <c r="C3" s="3">
        <v>1.8452E-2</v>
      </c>
      <c r="D3" s="25">
        <v>-0.87341199999999997</v>
      </c>
      <c r="E3" s="16"/>
      <c r="F3" s="9"/>
      <c r="H3">
        <f t="shared" si="3"/>
        <v>35.342347273249004</v>
      </c>
      <c r="I3">
        <f t="shared" si="0"/>
        <v>4.678594956036001</v>
      </c>
      <c r="J3">
        <f t="shared" si="1"/>
        <v>3.4047630399999996E-4</v>
      </c>
      <c r="K3">
        <f t="shared" si="2"/>
        <v>0.76284852174399997</v>
      </c>
    </row>
    <row r="4" spans="1:11" ht="15.75" thickBot="1" x14ac:dyDescent="0.3">
      <c r="A4" s="26">
        <v>-0.90431899999999998</v>
      </c>
      <c r="B4" s="4">
        <v>-0.437079</v>
      </c>
      <c r="C4" s="4">
        <v>0.22576399999999999</v>
      </c>
      <c r="D4" s="27">
        <v>0.86294400000000004</v>
      </c>
      <c r="E4" s="16" t="s">
        <v>1</v>
      </c>
      <c r="F4" s="10">
        <f>SQRT((J6+K6+H7)/3)</f>
        <v>1.4146269218233241</v>
      </c>
      <c r="H4">
        <f>A4^2</f>
        <v>0.81779285376099997</v>
      </c>
      <c r="I4">
        <f>B4^2</f>
        <v>0.19103805224099998</v>
      </c>
      <c r="J4">
        <f>C4^2</f>
        <v>5.0969383695999994E-2</v>
      </c>
      <c r="K4">
        <f>D4^2</f>
        <v>0.74467234713600006</v>
      </c>
    </row>
    <row r="5" spans="1:11" ht="15.75" thickBot="1" x14ac:dyDescent="0.3">
      <c r="A5" s="28">
        <v>1.340368</v>
      </c>
      <c r="B5" s="5">
        <v>1.6073029999999999</v>
      </c>
      <c r="C5" s="5">
        <v>1.6771769999999999</v>
      </c>
      <c r="D5" s="29">
        <v>1.6111279999999999</v>
      </c>
      <c r="E5" s="16" t="s">
        <v>2</v>
      </c>
      <c r="F5" s="11">
        <f>SQRT((J7+K7+H8+K4+SUM(H5:K5)+SUM(H6:K6)+SUM(H7:I7)+SUM(I8:K8))/17)</f>
        <v>1.494600032343987</v>
      </c>
      <c r="H5">
        <f>A5^2</f>
        <v>1.7965863754239999</v>
      </c>
      <c r="I5">
        <f>B5^2</f>
        <v>2.5834229338089996</v>
      </c>
      <c r="J5">
        <f>C5^2</f>
        <v>2.8129226893289996</v>
      </c>
      <c r="K5">
        <f>D5^2</f>
        <v>2.5957334323839998</v>
      </c>
    </row>
    <row r="6" spans="1:11" ht="15.75" thickBot="1" x14ac:dyDescent="0.3">
      <c r="A6" s="28">
        <v>1.4866889999999999</v>
      </c>
      <c r="B6" s="5">
        <v>1.380028</v>
      </c>
      <c r="C6" s="6">
        <v>1.3432770000000001</v>
      </c>
      <c r="D6" s="7">
        <v>1.391157</v>
      </c>
      <c r="E6" s="16" t="s">
        <v>3</v>
      </c>
      <c r="F6" s="12">
        <f>SQRT((J8+K8+H9+K5+SUM(H6:K6)+SUM(H7:K7)+SUM(H8:I8)+SUM(I9:K9)+SUM(H4:J5,K4,K3))/25)</f>
        <v>2.0851458367708768</v>
      </c>
      <c r="H6">
        <f>A6^2</f>
        <v>2.210244182721</v>
      </c>
      <c r="I6">
        <f>B6^2</f>
        <v>1.904477280784</v>
      </c>
      <c r="J6">
        <f>C6^2</f>
        <v>1.8043930987290002</v>
      </c>
      <c r="K6">
        <f>D6^2</f>
        <v>1.935317798649</v>
      </c>
    </row>
    <row r="7" spans="1:11" ht="15.75" thickBot="1" x14ac:dyDescent="0.3">
      <c r="A7" s="30">
        <v>1.5045919999999999</v>
      </c>
      <c r="B7" s="5">
        <v>1.6382570000000001</v>
      </c>
      <c r="C7" s="5">
        <v>1.732769</v>
      </c>
      <c r="D7" s="31">
        <v>1.7415609999999999</v>
      </c>
      <c r="E7" s="16" t="s">
        <v>4</v>
      </c>
      <c r="F7" s="13">
        <f>SQRT((J9+K9+H10+K6+SUM(H7:K7)+SUM(H8:K8)+SUM(H9:I9)+SUM(I10:K10)+SUM(H5:J6,K5,K4)+SUM(H4:J4,K3))/33)</f>
        <v>5.8107668949503894</v>
      </c>
      <c r="H7">
        <f>A7^2</f>
        <v>2.2637970864639998</v>
      </c>
      <c r="I7">
        <f>B7^2</f>
        <v>2.6838859980490004</v>
      </c>
      <c r="J7">
        <f>C7^2</f>
        <v>3.0024884073610001</v>
      </c>
      <c r="K7">
        <f>D7^2</f>
        <v>3.0330347167209997</v>
      </c>
    </row>
    <row r="8" spans="1:11" ht="15.75" thickBot="1" x14ac:dyDescent="0.3">
      <c r="A8" s="28">
        <v>1.64872</v>
      </c>
      <c r="B8" s="5">
        <v>1.4862930000000001</v>
      </c>
      <c r="C8" s="5">
        <v>1.34558</v>
      </c>
      <c r="D8" s="27">
        <v>1.3660859999999999</v>
      </c>
      <c r="E8" s="17" t="s">
        <v>5</v>
      </c>
      <c r="F8" s="14">
        <f>SQRT((J10+K10+H11+K7+SUM(H8:K8)+SUM(H9:K9)+SUM(H10:I10)+SUM(I11:K11)+SUM(H6:J7,K6,K5)+SUM(H5:J5,K4)+SUM(H2:J4,K3,K2,K1))/41)</f>
        <v>16.058073548637871</v>
      </c>
      <c r="H8">
        <f>A8^2</f>
        <v>2.7182776384</v>
      </c>
      <c r="I8">
        <f>B8^2</f>
        <v>2.2090668818490005</v>
      </c>
      <c r="J8">
        <f>C8^2</f>
        <v>1.8105855364000001</v>
      </c>
      <c r="K8">
        <f>D8^2</f>
        <v>1.8661909593959998</v>
      </c>
    </row>
    <row r="9" spans="1:11" ht="15.75" thickBot="1" x14ac:dyDescent="0.3">
      <c r="A9" s="26">
        <v>1.7263029999999999</v>
      </c>
      <c r="B9" s="4">
        <v>2.6065900000000002</v>
      </c>
      <c r="C9" s="4">
        <v>4.1598860000000002</v>
      </c>
      <c r="D9" s="25">
        <v>6.466761</v>
      </c>
      <c r="H9">
        <f>A9^2</f>
        <v>2.9801220478089996</v>
      </c>
      <c r="I9">
        <f>B9^2</f>
        <v>6.7943114281000012</v>
      </c>
      <c r="J9">
        <f>C9^2</f>
        <v>17.304651532996001</v>
      </c>
      <c r="K9">
        <f>D9^2</f>
        <v>41.818997831121003</v>
      </c>
    </row>
    <row r="10" spans="1:11" ht="15.75" thickBot="1" x14ac:dyDescent="0.3">
      <c r="A10" s="24">
        <v>9.5117530000000006</v>
      </c>
      <c r="B10" s="3">
        <v>13.161410999999999</v>
      </c>
      <c r="C10" s="3">
        <v>17.159341999999999</v>
      </c>
      <c r="D10" s="23">
        <v>21.152076999999998</v>
      </c>
      <c r="H10">
        <f>A10^2</f>
        <v>90.473445133009008</v>
      </c>
      <c r="I10">
        <f>B10^2</f>
        <v>173.22273951092097</v>
      </c>
      <c r="J10">
        <f>C10^2</f>
        <v>294.44301787296394</v>
      </c>
      <c r="K10">
        <f>D10^2</f>
        <v>447.41036141392891</v>
      </c>
    </row>
    <row r="11" spans="1:11" ht="15.75" thickBot="1" x14ac:dyDescent="0.3">
      <c r="A11" s="22">
        <v>24.722231000000001</v>
      </c>
      <c r="B11" s="2">
        <v>27.439049000000001</v>
      </c>
      <c r="C11" s="2">
        <v>28.916367999999999</v>
      </c>
      <c r="D11" s="32">
        <v>28.870173000000001</v>
      </c>
      <c r="H11">
        <f>A11^2</f>
        <v>611.18870561736105</v>
      </c>
      <c r="I11">
        <f>B11^2</f>
        <v>752.901410024401</v>
      </c>
      <c r="J11">
        <f>C11^2</f>
        <v>836.15633831142395</v>
      </c>
      <c r="K11">
        <f>D11^2</f>
        <v>833.48688904992912</v>
      </c>
    </row>
    <row r="12" spans="1:11" ht="15.75" thickBot="1" x14ac:dyDescent="0.3">
      <c r="A12" s="33">
        <v>27.163381000000001</v>
      </c>
      <c r="B12" s="34">
        <v>23.836644</v>
      </c>
      <c r="C12" s="34">
        <v>19.111629000000001</v>
      </c>
      <c r="D12" s="35">
        <v>13.382622</v>
      </c>
      <c r="H12">
        <f>A12^2</f>
        <v>737.84926735116107</v>
      </c>
      <c r="I12">
        <f>B12^2</f>
        <v>568.18559718273593</v>
      </c>
      <c r="J12">
        <f>C12^2</f>
        <v>365.25436303364103</v>
      </c>
      <c r="K12">
        <f>D12^2</f>
        <v>179.094571594884</v>
      </c>
    </row>
    <row r="13" spans="1:11" ht="15.75" thickBot="1" x14ac:dyDescent="0.3">
      <c r="A13" s="18"/>
      <c r="B13" s="18"/>
      <c r="C13" s="18"/>
      <c r="D13" s="18"/>
    </row>
    <row r="14" spans="1:11" ht="15.75" thickBot="1" x14ac:dyDescent="0.3">
      <c r="A14" s="1"/>
      <c r="B14" s="1"/>
      <c r="C14" s="1"/>
      <c r="D14" s="1"/>
    </row>
    <row r="15" spans="1:11" ht="15.75" thickBot="1" x14ac:dyDescent="0.3">
      <c r="A15" s="1"/>
      <c r="B15" s="1"/>
      <c r="C15" s="1"/>
      <c r="D15" s="1"/>
    </row>
    <row r="16" spans="1:11" ht="15.75" thickBot="1" x14ac:dyDescent="0.3">
      <c r="A16" s="1"/>
      <c r="B16" s="1"/>
      <c r="C16" s="1"/>
      <c r="D16" s="1"/>
    </row>
    <row r="17" spans="1:4" ht="15.75" thickBot="1" x14ac:dyDescent="0.3">
      <c r="A17" s="1"/>
      <c r="B17" s="1"/>
      <c r="C17" s="1"/>
      <c r="D17" s="1"/>
    </row>
    <row r="18" spans="1:4" ht="15.75" thickBot="1" x14ac:dyDescent="0.3">
      <c r="A18" s="1"/>
      <c r="B18" s="1"/>
      <c r="C18" s="1"/>
      <c r="D18" s="1"/>
    </row>
    <row r="19" spans="1:4" ht="15.75" thickBot="1" x14ac:dyDescent="0.3">
      <c r="A19" s="1"/>
      <c r="B19" s="1"/>
      <c r="C19" s="1"/>
      <c r="D19" s="1"/>
    </row>
    <row r="20" spans="1:4" ht="15.75" thickBot="1" x14ac:dyDescent="0.3">
      <c r="A20" s="1"/>
      <c r="B20" s="1"/>
      <c r="C20" s="1"/>
      <c r="D20" s="1"/>
    </row>
    <row r="21" spans="1:4" ht="15.75" thickBot="1" x14ac:dyDescent="0.3">
      <c r="A21" s="1"/>
      <c r="B21" s="1"/>
      <c r="C21" s="1"/>
      <c r="D21" s="1"/>
    </row>
    <row r="22" spans="1:4" ht="15.75" thickBot="1" x14ac:dyDescent="0.3">
      <c r="A22" s="1"/>
      <c r="B22" s="1"/>
      <c r="C22" s="1"/>
      <c r="D22" s="1"/>
    </row>
    <row r="23" spans="1:4" ht="15.75" thickBot="1" x14ac:dyDescent="0.3">
      <c r="A23" s="1"/>
      <c r="B23" s="1"/>
      <c r="C23" s="1"/>
      <c r="D23" s="1"/>
    </row>
    <row r="24" spans="1:4" ht="15.75" thickBot="1" x14ac:dyDescent="0.3">
      <c r="A24" s="1"/>
      <c r="B24" s="1"/>
      <c r="C24" s="1"/>
      <c r="D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2015-09-09T14:30:56Z</dcterms:created>
  <dcterms:modified xsi:type="dcterms:W3CDTF">2015-09-09T14:58:36Z</dcterms:modified>
</cp:coreProperties>
</file>