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75" windowWidth="28755" windowHeight="82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W50" i="1" l="1"/>
  <c r="T50" i="1"/>
  <c r="Q50" i="1"/>
  <c r="N50" i="1"/>
  <c r="K50" i="1"/>
  <c r="H50" i="1"/>
  <c r="E50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F31" i="1" s="1"/>
  <c r="E3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E21" i="1"/>
  <c r="B32" i="1"/>
  <c r="B33" i="1"/>
  <c r="B34" i="1"/>
  <c r="B35" i="1"/>
  <c r="B36" i="1"/>
  <c r="B37" i="1"/>
  <c r="B31" i="1"/>
  <c r="C37" i="1"/>
  <c r="B22" i="1"/>
  <c r="R62" i="1"/>
  <c r="C32" i="1"/>
  <c r="D32" i="1"/>
  <c r="C33" i="1"/>
  <c r="D33" i="1"/>
  <c r="C34" i="1"/>
  <c r="D34" i="1"/>
  <c r="C35" i="1"/>
  <c r="D35" i="1"/>
  <c r="C36" i="1"/>
  <c r="D36" i="1"/>
  <c r="D37" i="1"/>
  <c r="D31" i="1"/>
  <c r="C31" i="1"/>
  <c r="W48" i="1"/>
  <c r="T48" i="1"/>
  <c r="Q48" i="1"/>
  <c r="N48" i="1"/>
  <c r="K48" i="1"/>
  <c r="H48" i="1"/>
  <c r="E42" i="1"/>
  <c r="F42" i="1" s="1"/>
  <c r="G42" i="1" s="1"/>
  <c r="C15" i="1"/>
  <c r="D15" i="1" s="1"/>
  <c r="E15" i="1" s="1"/>
  <c r="B13" i="1"/>
  <c r="C13" i="1" s="1"/>
  <c r="D13" i="1" s="1"/>
  <c r="E13" i="1" s="1"/>
  <c r="B14" i="1"/>
  <c r="C14" i="1" s="1"/>
  <c r="D14" i="1" s="1"/>
  <c r="E14" i="1" s="1"/>
  <c r="B15" i="1"/>
  <c r="B16" i="1"/>
  <c r="C16" i="1" s="1"/>
  <c r="D16" i="1" s="1"/>
  <c r="E16" i="1" s="1"/>
  <c r="B17" i="1"/>
  <c r="C17" i="1" s="1"/>
  <c r="D17" i="1" s="1"/>
  <c r="E17" i="1" s="1"/>
  <c r="B18" i="1"/>
  <c r="C18" i="1" s="1"/>
  <c r="D18" i="1" s="1"/>
  <c r="E18" i="1" s="1"/>
  <c r="B12" i="1"/>
  <c r="C12" i="1" s="1"/>
  <c r="D12" i="1" s="1"/>
  <c r="E12" i="1" s="1"/>
  <c r="E43" i="1" l="1"/>
  <c r="F43" i="1" s="1"/>
  <c r="G43" i="1" s="1"/>
  <c r="G34" i="1" s="1"/>
  <c r="B24" i="1"/>
  <c r="E41" i="1"/>
  <c r="F41" i="1" s="1"/>
  <c r="B23" i="1" s="1"/>
  <c r="E45" i="1"/>
  <c r="F45" i="1" s="1"/>
  <c r="B27" i="1" s="1"/>
  <c r="E44" i="1"/>
  <c r="F44" i="1" s="1"/>
  <c r="B26" i="1" s="1"/>
  <c r="B25" i="1"/>
  <c r="F36" i="1"/>
  <c r="H43" i="1"/>
  <c r="I43" i="1" s="1"/>
  <c r="J43" i="1" s="1"/>
  <c r="E31" i="1"/>
  <c r="E46" i="1"/>
  <c r="F46" i="1" s="1"/>
  <c r="B28" i="1" s="1"/>
  <c r="F34" i="1"/>
  <c r="F33" i="1"/>
  <c r="F32" i="1"/>
  <c r="E33" i="1"/>
  <c r="G33" i="1"/>
  <c r="H42" i="1"/>
  <c r="I34" i="1"/>
  <c r="G32" i="1"/>
  <c r="H41" i="1"/>
  <c r="AG28" i="1"/>
  <c r="U28" i="1"/>
  <c r="J28" i="1"/>
  <c r="AE28" i="1"/>
  <c r="S28" i="1"/>
  <c r="J23" i="1"/>
  <c r="F28" i="1"/>
  <c r="E28" i="1"/>
  <c r="I28" i="1"/>
  <c r="D28" i="1"/>
  <c r="G28" i="1"/>
  <c r="F23" i="1"/>
  <c r="I18" i="1"/>
  <c r="J18" i="1" s="1"/>
  <c r="H12" i="1"/>
  <c r="H13" i="1"/>
  <c r="H14" i="1"/>
  <c r="H15" i="1"/>
  <c r="H16" i="1"/>
  <c r="H17" i="1"/>
  <c r="H18" i="1"/>
  <c r="E32" i="1" l="1"/>
  <c r="G45" i="1"/>
  <c r="E36" i="1"/>
  <c r="E34" i="1"/>
  <c r="H34" i="1"/>
  <c r="M28" i="1"/>
  <c r="V28" i="1"/>
  <c r="P28" i="1"/>
  <c r="AH28" i="1"/>
  <c r="T28" i="1"/>
  <c r="AF28" i="1"/>
  <c r="R28" i="1"/>
  <c r="C28" i="1"/>
  <c r="E35" i="1"/>
  <c r="G44" i="1"/>
  <c r="O28" i="1"/>
  <c r="L28" i="1"/>
  <c r="W28" i="1"/>
  <c r="AD28" i="1"/>
  <c r="Q28" i="1"/>
  <c r="X28" i="1"/>
  <c r="F35" i="1"/>
  <c r="G46" i="1"/>
  <c r="F37" i="1"/>
  <c r="K28" i="1"/>
  <c r="N28" i="1"/>
  <c r="H28" i="1"/>
  <c r="AA28" i="1"/>
  <c r="Y28" i="1"/>
  <c r="Z28" i="1"/>
  <c r="AB28" i="1"/>
  <c r="AC28" i="1"/>
  <c r="E37" i="1"/>
  <c r="H44" i="1"/>
  <c r="G35" i="1"/>
  <c r="G31" i="1"/>
  <c r="H40" i="1"/>
  <c r="I42" i="1"/>
  <c r="H33" i="1"/>
  <c r="H32" i="1"/>
  <c r="I41" i="1"/>
  <c r="K43" i="1"/>
  <c r="J34" i="1"/>
  <c r="H23" i="1"/>
  <c r="L23" i="1"/>
  <c r="I16" i="1"/>
  <c r="J16" i="1" s="1"/>
  <c r="Q26" i="1"/>
  <c r="U26" i="1"/>
  <c r="Y26" i="1"/>
  <c r="AC26" i="1"/>
  <c r="AG26" i="1"/>
  <c r="F26" i="1"/>
  <c r="J26" i="1"/>
  <c r="N26" i="1"/>
  <c r="R26" i="1"/>
  <c r="V26" i="1"/>
  <c r="Z26" i="1"/>
  <c r="AD26" i="1"/>
  <c r="AH26" i="1"/>
  <c r="T26" i="1"/>
  <c r="AB26" i="1"/>
  <c r="C26" i="1"/>
  <c r="H26" i="1"/>
  <c r="M26" i="1"/>
  <c r="W26" i="1"/>
  <c r="AE26" i="1"/>
  <c r="D26" i="1"/>
  <c r="I26" i="1"/>
  <c r="O26" i="1"/>
  <c r="P26" i="1"/>
  <c r="X26" i="1"/>
  <c r="AF26" i="1"/>
  <c r="E26" i="1"/>
  <c r="K26" i="1"/>
  <c r="S26" i="1"/>
  <c r="AA26" i="1"/>
  <c r="G26" i="1"/>
  <c r="L26" i="1"/>
  <c r="I12" i="1"/>
  <c r="J12" i="1" s="1"/>
  <c r="Q22" i="1"/>
  <c r="U22" i="1"/>
  <c r="Y22" i="1"/>
  <c r="AC22" i="1"/>
  <c r="AG22" i="1"/>
  <c r="D22" i="1"/>
  <c r="I22" i="1"/>
  <c r="M22" i="1"/>
  <c r="C22" i="1"/>
  <c r="R22" i="1"/>
  <c r="V22" i="1"/>
  <c r="Z22" i="1"/>
  <c r="AD22" i="1"/>
  <c r="AH22" i="1"/>
  <c r="S22" i="1"/>
  <c r="AA22" i="1"/>
  <c r="J22" i="1"/>
  <c r="O22" i="1"/>
  <c r="T22" i="1"/>
  <c r="AB22" i="1"/>
  <c r="F22" i="1"/>
  <c r="K22" i="1"/>
  <c r="P22" i="1"/>
  <c r="W22" i="1"/>
  <c r="AE22" i="1"/>
  <c r="G22" i="1"/>
  <c r="L22" i="1"/>
  <c r="X22" i="1"/>
  <c r="AF22" i="1"/>
  <c r="H22" i="1"/>
  <c r="N22" i="1"/>
  <c r="I15" i="1"/>
  <c r="J15" i="1" s="1"/>
  <c r="P25" i="1"/>
  <c r="T25" i="1"/>
  <c r="X25" i="1"/>
  <c r="AB25" i="1"/>
  <c r="AF25" i="1"/>
  <c r="C25" i="1"/>
  <c r="G25" i="1"/>
  <c r="K25" i="1"/>
  <c r="O25" i="1"/>
  <c r="Q25" i="1"/>
  <c r="U25" i="1"/>
  <c r="Y25" i="1"/>
  <c r="AC25" i="1"/>
  <c r="AG25" i="1"/>
  <c r="W25" i="1"/>
  <c r="AE25" i="1"/>
  <c r="E25" i="1"/>
  <c r="J25" i="1"/>
  <c r="R25" i="1"/>
  <c r="Z25" i="1"/>
  <c r="AH25" i="1"/>
  <c r="F25" i="1"/>
  <c r="L25" i="1"/>
  <c r="S25" i="1"/>
  <c r="AA25" i="1"/>
  <c r="H25" i="1"/>
  <c r="M25" i="1"/>
  <c r="V25" i="1"/>
  <c r="AD25" i="1"/>
  <c r="D25" i="1"/>
  <c r="I25" i="1"/>
  <c r="N25" i="1"/>
  <c r="I14" i="1"/>
  <c r="J14" i="1" s="1"/>
  <c r="S24" i="1"/>
  <c r="W24" i="1"/>
  <c r="AA24" i="1"/>
  <c r="AE24" i="1"/>
  <c r="C24" i="1"/>
  <c r="H24" i="1"/>
  <c r="L24" i="1"/>
  <c r="P24" i="1"/>
  <c r="T24" i="1"/>
  <c r="X24" i="1"/>
  <c r="AB24" i="1"/>
  <c r="AF24" i="1"/>
  <c r="D24" i="1"/>
  <c r="R24" i="1"/>
  <c r="Z24" i="1"/>
  <c r="AH24" i="1"/>
  <c r="G24" i="1"/>
  <c r="M24" i="1"/>
  <c r="U24" i="1"/>
  <c r="AC24" i="1"/>
  <c r="I24" i="1"/>
  <c r="N24" i="1"/>
  <c r="V24" i="1"/>
  <c r="AD24" i="1"/>
  <c r="J24" i="1"/>
  <c r="O24" i="1"/>
  <c r="Q24" i="1"/>
  <c r="Y24" i="1"/>
  <c r="AG24" i="1"/>
  <c r="F24" i="1"/>
  <c r="K24" i="1"/>
  <c r="E22" i="1"/>
  <c r="E24" i="1"/>
  <c r="I17" i="1"/>
  <c r="J17" i="1" s="1"/>
  <c r="R27" i="1"/>
  <c r="V27" i="1"/>
  <c r="Z27" i="1"/>
  <c r="AD27" i="1"/>
  <c r="AH27" i="1"/>
  <c r="E27" i="1"/>
  <c r="I27" i="1"/>
  <c r="M27" i="1"/>
  <c r="S27" i="1"/>
  <c r="W27" i="1"/>
  <c r="AA27" i="1"/>
  <c r="AE27" i="1"/>
  <c r="Q27" i="1"/>
  <c r="Y27" i="1"/>
  <c r="AG27" i="1"/>
  <c r="F27" i="1"/>
  <c r="K27" i="1"/>
  <c r="T27" i="1"/>
  <c r="AB27" i="1"/>
  <c r="G27" i="1"/>
  <c r="L27" i="1"/>
  <c r="U27" i="1"/>
  <c r="AC27" i="1"/>
  <c r="C27" i="1"/>
  <c r="H27" i="1"/>
  <c r="N27" i="1"/>
  <c r="P27" i="1"/>
  <c r="X27" i="1"/>
  <c r="AF27" i="1"/>
  <c r="D27" i="1"/>
  <c r="J27" i="1"/>
  <c r="O27" i="1"/>
  <c r="I13" i="1"/>
  <c r="J13" i="1" s="1"/>
  <c r="R23" i="1"/>
  <c r="V23" i="1"/>
  <c r="Z23" i="1"/>
  <c r="AD23" i="1"/>
  <c r="AH23" i="1"/>
  <c r="I23" i="1"/>
  <c r="S23" i="1"/>
  <c r="W23" i="1"/>
  <c r="AA23" i="1"/>
  <c r="AE23" i="1"/>
  <c r="C23" i="1"/>
  <c r="K23" i="1"/>
  <c r="U23" i="1"/>
  <c r="AC23" i="1"/>
  <c r="G23" i="1"/>
  <c r="P23" i="1"/>
  <c r="X23" i="1"/>
  <c r="AF23" i="1"/>
  <c r="M23" i="1"/>
  <c r="Q23" i="1"/>
  <c r="Y23" i="1"/>
  <c r="AG23" i="1"/>
  <c r="O23" i="1"/>
  <c r="T23" i="1"/>
  <c r="AB23" i="1"/>
  <c r="D23" i="1"/>
  <c r="E23" i="1"/>
  <c r="N23" i="1"/>
  <c r="H45" i="1" l="1"/>
  <c r="G36" i="1"/>
  <c r="I44" i="1"/>
  <c r="H35" i="1"/>
  <c r="H46" i="1"/>
  <c r="G37" i="1"/>
  <c r="H31" i="1"/>
  <c r="I40" i="1"/>
  <c r="J41" i="1"/>
  <c r="I32" i="1"/>
  <c r="L43" i="1"/>
  <c r="K34" i="1"/>
  <c r="J42" i="1"/>
  <c r="I33" i="1"/>
  <c r="I45" i="1" l="1"/>
  <c r="H36" i="1"/>
  <c r="H37" i="1"/>
  <c r="I46" i="1"/>
  <c r="J44" i="1"/>
  <c r="I35" i="1"/>
  <c r="J40" i="1"/>
  <c r="I31" i="1"/>
  <c r="K42" i="1"/>
  <c r="J33" i="1"/>
  <c r="M43" i="1"/>
  <c r="L34" i="1"/>
  <c r="K41" i="1"/>
  <c r="J32" i="1"/>
  <c r="J45" i="1" l="1"/>
  <c r="I36" i="1"/>
  <c r="J46" i="1"/>
  <c r="I37" i="1"/>
  <c r="J35" i="1"/>
  <c r="K44" i="1"/>
  <c r="K40" i="1"/>
  <c r="J31" i="1"/>
  <c r="N43" i="1"/>
  <c r="M34" i="1"/>
  <c r="K32" i="1"/>
  <c r="L41" i="1"/>
  <c r="K33" i="1"/>
  <c r="L42" i="1"/>
  <c r="J36" i="1" l="1"/>
  <c r="K45" i="1"/>
  <c r="K46" i="1"/>
  <c r="J37" i="1"/>
  <c r="L44" i="1"/>
  <c r="K35" i="1"/>
  <c r="L40" i="1"/>
  <c r="K31" i="1"/>
  <c r="M42" i="1"/>
  <c r="L33" i="1"/>
  <c r="L32" i="1"/>
  <c r="M41" i="1"/>
  <c r="O43" i="1"/>
  <c r="N34" i="1"/>
  <c r="K36" i="1" l="1"/>
  <c r="L45" i="1"/>
  <c r="L35" i="1"/>
  <c r="M44" i="1"/>
  <c r="K37" i="1"/>
  <c r="L46" i="1"/>
  <c r="L31" i="1"/>
  <c r="M40" i="1"/>
  <c r="P43" i="1"/>
  <c r="O34" i="1"/>
  <c r="N41" i="1"/>
  <c r="M32" i="1"/>
  <c r="N42" i="1"/>
  <c r="M33" i="1"/>
  <c r="L36" i="1" l="1"/>
  <c r="M45" i="1"/>
  <c r="M35" i="1"/>
  <c r="N44" i="1"/>
  <c r="L37" i="1"/>
  <c r="M46" i="1"/>
  <c r="N40" i="1"/>
  <c r="M31" i="1"/>
  <c r="Q43" i="1"/>
  <c r="P34" i="1"/>
  <c r="O41" i="1"/>
  <c r="N32" i="1"/>
  <c r="O42" i="1"/>
  <c r="N33" i="1"/>
  <c r="N45" i="1" l="1"/>
  <c r="M36" i="1"/>
  <c r="N46" i="1"/>
  <c r="M37" i="1"/>
  <c r="O44" i="1"/>
  <c r="N35" i="1"/>
  <c r="N31" i="1"/>
  <c r="O40" i="1"/>
  <c r="O32" i="1"/>
  <c r="P41" i="1"/>
  <c r="O33" i="1"/>
  <c r="P42" i="1"/>
  <c r="R43" i="1"/>
  <c r="Q34" i="1"/>
  <c r="O45" i="1" l="1"/>
  <c r="N36" i="1"/>
  <c r="O35" i="1"/>
  <c r="P44" i="1"/>
  <c r="O46" i="1"/>
  <c r="N37" i="1"/>
  <c r="O31" i="1"/>
  <c r="P40" i="1"/>
  <c r="S43" i="1"/>
  <c r="R34" i="1"/>
  <c r="Q42" i="1"/>
  <c r="P33" i="1"/>
  <c r="P32" i="1"/>
  <c r="Q41" i="1"/>
  <c r="O36" i="1" l="1"/>
  <c r="P45" i="1"/>
  <c r="O37" i="1"/>
  <c r="P46" i="1"/>
  <c r="P35" i="1"/>
  <c r="Q44" i="1"/>
  <c r="Q40" i="1"/>
  <c r="P31" i="1"/>
  <c r="R42" i="1"/>
  <c r="Q33" i="1"/>
  <c r="R41" i="1"/>
  <c r="Q32" i="1"/>
  <c r="T43" i="1"/>
  <c r="S34" i="1"/>
  <c r="P36" i="1" l="1"/>
  <c r="Q45" i="1"/>
  <c r="R44" i="1"/>
  <c r="Q35" i="1"/>
  <c r="P37" i="1"/>
  <c r="Q46" i="1"/>
  <c r="R40" i="1"/>
  <c r="Q31" i="1"/>
  <c r="S41" i="1"/>
  <c r="R32" i="1"/>
  <c r="U43" i="1"/>
  <c r="T34" i="1"/>
  <c r="S42" i="1"/>
  <c r="R33" i="1"/>
  <c r="R45" i="1" l="1"/>
  <c r="Q36" i="1"/>
  <c r="R46" i="1"/>
  <c r="Q37" i="1"/>
  <c r="S44" i="1"/>
  <c r="R35" i="1"/>
  <c r="S40" i="1"/>
  <c r="R31" i="1"/>
  <c r="S32" i="1"/>
  <c r="T41" i="1"/>
  <c r="S33" i="1"/>
  <c r="T42" i="1"/>
  <c r="V43" i="1"/>
  <c r="U34" i="1"/>
  <c r="S45" i="1" l="1"/>
  <c r="R36" i="1"/>
  <c r="S46" i="1"/>
  <c r="R37" i="1"/>
  <c r="S35" i="1"/>
  <c r="T44" i="1"/>
  <c r="T40" i="1"/>
  <c r="S31" i="1"/>
  <c r="W43" i="1"/>
  <c r="V34" i="1"/>
  <c r="U42" i="1"/>
  <c r="T33" i="1"/>
  <c r="T32" i="1"/>
  <c r="U41" i="1"/>
  <c r="S36" i="1" l="1"/>
  <c r="T45" i="1"/>
  <c r="T35" i="1"/>
  <c r="U44" i="1"/>
  <c r="S37" i="1"/>
  <c r="T46" i="1"/>
  <c r="U40" i="1"/>
  <c r="T31" i="1"/>
  <c r="V41" i="1"/>
  <c r="U32" i="1"/>
  <c r="V42" i="1"/>
  <c r="U33" i="1"/>
  <c r="X43" i="1"/>
  <c r="W34" i="1"/>
  <c r="T36" i="1" l="1"/>
  <c r="U45" i="1"/>
  <c r="U46" i="1"/>
  <c r="T37" i="1"/>
  <c r="V44" i="1"/>
  <c r="U35" i="1"/>
  <c r="V40" i="1"/>
  <c r="U31" i="1"/>
  <c r="Y43" i="1"/>
  <c r="X34" i="1"/>
  <c r="W42" i="1"/>
  <c r="V33" i="1"/>
  <c r="W41" i="1"/>
  <c r="V32" i="1"/>
  <c r="V45" i="1" l="1"/>
  <c r="U36" i="1"/>
  <c r="V46" i="1"/>
  <c r="U37" i="1"/>
  <c r="W44" i="1"/>
  <c r="V35" i="1"/>
  <c r="W40" i="1"/>
  <c r="V31" i="1"/>
  <c r="W33" i="1"/>
  <c r="X42" i="1"/>
  <c r="W32" i="1"/>
  <c r="X41" i="1"/>
  <c r="Z43" i="1"/>
  <c r="Y34" i="1"/>
  <c r="W45" i="1" l="1"/>
  <c r="V36" i="1"/>
  <c r="W35" i="1"/>
  <c r="X44" i="1"/>
  <c r="W46" i="1"/>
  <c r="V37" i="1"/>
  <c r="X40" i="1"/>
  <c r="W31" i="1"/>
  <c r="X32" i="1"/>
  <c r="Y41" i="1"/>
  <c r="Y42" i="1"/>
  <c r="X33" i="1"/>
  <c r="AA43" i="1"/>
  <c r="Z34" i="1"/>
  <c r="W36" i="1" l="1"/>
  <c r="X45" i="1"/>
  <c r="W37" i="1"/>
  <c r="X46" i="1"/>
  <c r="X35" i="1"/>
  <c r="Y44" i="1"/>
  <c r="Y40" i="1"/>
  <c r="X31" i="1"/>
  <c r="Z41" i="1"/>
  <c r="Y32" i="1"/>
  <c r="AB43" i="1"/>
  <c r="AA34" i="1"/>
  <c r="Z42" i="1"/>
  <c r="Y33" i="1"/>
  <c r="X36" i="1" l="1"/>
  <c r="Y45" i="1"/>
  <c r="Y35" i="1"/>
  <c r="Z44" i="1"/>
  <c r="Y46" i="1"/>
  <c r="X37" i="1"/>
  <c r="Z40" i="1"/>
  <c r="Y31" i="1"/>
  <c r="AC43" i="1"/>
  <c r="AB34" i="1"/>
  <c r="AA41" i="1"/>
  <c r="Z32" i="1"/>
  <c r="AA42" i="1"/>
  <c r="Z33" i="1"/>
  <c r="Z45" i="1" l="1"/>
  <c r="Y36" i="1"/>
  <c r="Z46" i="1"/>
  <c r="Y37" i="1"/>
  <c r="AA44" i="1"/>
  <c r="Z35" i="1"/>
  <c r="AA40" i="1"/>
  <c r="Z31" i="1"/>
  <c r="AA33" i="1"/>
  <c r="AB42" i="1"/>
  <c r="AD43" i="1"/>
  <c r="AC34" i="1"/>
  <c r="AA32" i="1"/>
  <c r="AB41" i="1"/>
  <c r="AA45" i="1" l="1"/>
  <c r="Z36" i="1"/>
  <c r="AA35" i="1"/>
  <c r="AB44" i="1"/>
  <c r="AA46" i="1"/>
  <c r="Z37" i="1"/>
  <c r="AB40" i="1"/>
  <c r="AA31" i="1"/>
  <c r="AB32" i="1"/>
  <c r="AC41" i="1"/>
  <c r="AE43" i="1"/>
  <c r="AD34" i="1"/>
  <c r="AC42" i="1"/>
  <c r="AB33" i="1"/>
  <c r="AB45" i="1" l="1"/>
  <c r="AA36" i="1"/>
  <c r="AA37" i="1"/>
  <c r="AB46" i="1"/>
  <c r="AB35" i="1"/>
  <c r="AC44" i="1"/>
  <c r="AC40" i="1"/>
  <c r="AB31" i="1"/>
  <c r="AF43" i="1"/>
  <c r="AE34" i="1"/>
  <c r="AD41" i="1"/>
  <c r="AC32" i="1"/>
  <c r="AD42" i="1"/>
  <c r="AC33" i="1"/>
  <c r="AB36" i="1" l="1"/>
  <c r="AC45" i="1"/>
  <c r="AC35" i="1"/>
  <c r="AD44" i="1"/>
  <c r="AB37" i="1"/>
  <c r="AC46" i="1"/>
  <c r="AD40" i="1"/>
  <c r="AC31" i="1"/>
  <c r="AE42" i="1"/>
  <c r="AD33" i="1"/>
  <c r="AG43" i="1"/>
  <c r="AF34" i="1"/>
  <c r="AE41" i="1"/>
  <c r="AD32" i="1"/>
  <c r="AD45" i="1" l="1"/>
  <c r="AC36" i="1"/>
  <c r="AD46" i="1"/>
  <c r="AC37" i="1"/>
  <c r="AE44" i="1"/>
  <c r="AD35" i="1"/>
  <c r="AE40" i="1"/>
  <c r="AD31" i="1"/>
  <c r="AH43" i="1"/>
  <c r="AH34" i="1" s="1"/>
  <c r="AG34" i="1"/>
  <c r="AE32" i="1"/>
  <c r="AF41" i="1"/>
  <c r="AE33" i="1"/>
  <c r="AF42" i="1"/>
  <c r="AE45" i="1" l="1"/>
  <c r="AD36" i="1"/>
  <c r="AE35" i="1"/>
  <c r="AF44" i="1"/>
  <c r="AE46" i="1"/>
  <c r="AD37" i="1"/>
  <c r="AF40" i="1"/>
  <c r="AE31" i="1"/>
  <c r="AG42" i="1"/>
  <c r="AF33" i="1"/>
  <c r="AF32" i="1"/>
  <c r="AG41" i="1"/>
  <c r="AE36" i="1" l="1"/>
  <c r="AF45" i="1"/>
  <c r="AE37" i="1"/>
  <c r="AF46" i="1"/>
  <c r="AF35" i="1"/>
  <c r="AG44" i="1"/>
  <c r="AG40" i="1"/>
  <c r="AF31" i="1"/>
  <c r="AH42" i="1"/>
  <c r="AH33" i="1" s="1"/>
  <c r="AG33" i="1"/>
  <c r="AH41" i="1"/>
  <c r="AH32" i="1" s="1"/>
  <c r="AG32" i="1"/>
  <c r="AG45" i="1" l="1"/>
  <c r="AF36" i="1"/>
  <c r="AG35" i="1"/>
  <c r="AH44" i="1"/>
  <c r="AH35" i="1" s="1"/>
  <c r="AG46" i="1"/>
  <c r="AF37" i="1"/>
  <c r="AH40" i="1"/>
  <c r="AH31" i="1" s="1"/>
  <c r="AG31" i="1"/>
  <c r="AH45" i="1" l="1"/>
  <c r="AH36" i="1" s="1"/>
  <c r="AG36" i="1"/>
  <c r="AH46" i="1"/>
  <c r="AH37" i="1" s="1"/>
  <c r="AG37" i="1"/>
</calcChain>
</file>

<file path=xl/sharedStrings.xml><?xml version="1.0" encoding="utf-8"?>
<sst xmlns="http://schemas.openxmlformats.org/spreadsheetml/2006/main" count="68" uniqueCount="24">
  <si>
    <t>Name</t>
  </si>
  <si>
    <t>Level</t>
  </si>
  <si>
    <t>BaseCost</t>
  </si>
  <si>
    <t>BaseValue</t>
  </si>
  <si>
    <t>CostMulti</t>
  </si>
  <si>
    <t>SpawnTime</t>
  </si>
  <si>
    <t>Greenite</t>
  </si>
  <si>
    <t>Bluedium</t>
  </si>
  <si>
    <t>Reddite</t>
  </si>
  <si>
    <t>Yellominium</t>
  </si>
  <si>
    <t>Orangite</t>
  </si>
  <si>
    <t>Violum</t>
  </si>
  <si>
    <t>Indigine</t>
  </si>
  <si>
    <t>Bits Per Second</t>
  </si>
  <si>
    <t>Cost</t>
  </si>
  <si>
    <t>Value</t>
  </si>
  <si>
    <t>Multipliers</t>
  </si>
  <si>
    <t>Spawn Times</t>
  </si>
  <si>
    <t>Level Cost</t>
  </si>
  <si>
    <t>Upgrades</t>
  </si>
  <si>
    <t>Mx</t>
  </si>
  <si>
    <t>test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</si>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</sst>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</cellStyleXfs>
  <cellXfs count="11">
    <xf numFmtId="0" fontId="0" fillId="0" borderId="0" xfId="0"/>
    <xf numFmtId="0" fontId="1" fillId="3" borderId="0" xfId="2"/>
    <xf numFmtId="0" fontId="2" fillId="4" borderId="0" xfId="3"/>
    <xf numFmtId="0" fontId="2" fillId="2" borderId="0" xfId="1"/>
    <xf numFmtId="11" fontId="1" fillId="3" borderId="0" xfId="2" applyNumberFormat="1"/>
    <xf numFmtId="2" fontId="1" fillId="3" borderId="0" xfId="2" applyNumberFormat="1"/>
    <xf numFmtId="0" fontId="2" fillId="4" borderId="0" xfId="3" applyNumberFormat="1"/>
    <xf numFmtId="0" fontId="0" fillId="3" borderId="0" xfId="2" applyFont="1"/>
    <xf numFmtId="0" fontId="2" fillId="4" borderId="0" xfId="3" applyAlignment="1">
      <alignment horizontal="center"/>
    </xf>
    <xf numFmtId="0" fontId="1" fillId="5" borderId="0" xfId="4" applyAlignment="1">
      <alignment horizontal="center"/>
    </xf>
    <xf numFmtId="0" fontId="1" fillId="3" borderId="0" xfId="2" applyAlignment="1">
      <alignment horizontal="center"/>
    </xf>
  </cellXfs>
  <cellStyles count="5">
    <cellStyle name="20% - Accent3" xfId="2" builtinId="38"/>
    <cellStyle name="40% - Accent3" xfId="4" builtinId="39"/>
    <cellStyle name="60% - Accent3" xfId="3" builtinId="40"/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Greenite</c:v>
                </c:pt>
              </c:strCache>
            </c:strRef>
          </c:tx>
          <c:marker>
            <c:symbol val="none"/>
          </c:marker>
          <c:cat>
            <c:numRef>
              <c:f>Sheet1!$C$30:$AH$30</c:f>
              <c:numCache>
                <c:formatCode>General</c:formatCode>
                <c:ptCount val="32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1450</c:v>
                </c:pt>
                <c:pt idx="31">
                  <c:v>1500</c:v>
                </c:pt>
              </c:numCache>
            </c:numRef>
          </c:cat>
          <c:val>
            <c:numRef>
              <c:f>Sheet1!$C$31:$AH$31</c:f>
              <c:numCache>
                <c:formatCode>0.00E+00</c:formatCode>
                <c:ptCount val="32"/>
                <c:pt idx="0">
                  <c:v>5</c:v>
                </c:pt>
                <c:pt idx="1">
                  <c:v>25</c:v>
                </c:pt>
                <c:pt idx="2">
                  <c:v>150</c:v>
                </c:pt>
                <c:pt idx="3">
                  <c:v>900</c:v>
                </c:pt>
                <c:pt idx="4">
                  <c:v>4050</c:v>
                </c:pt>
                <c:pt idx="5">
                  <c:v>16200</c:v>
                </c:pt>
                <c:pt idx="6">
                  <c:v>60750</c:v>
                </c:pt>
                <c:pt idx="7">
                  <c:v>218700</c:v>
                </c:pt>
                <c:pt idx="8">
                  <c:v>765450</c:v>
                </c:pt>
                <c:pt idx="9">
                  <c:v>2624400</c:v>
                </c:pt>
                <c:pt idx="10">
                  <c:v>8857350</c:v>
                </c:pt>
                <c:pt idx="11">
                  <c:v>29524500</c:v>
                </c:pt>
                <c:pt idx="12">
                  <c:v>97430850</c:v>
                </c:pt>
                <c:pt idx="13">
                  <c:v>318864600</c:v>
                </c:pt>
                <c:pt idx="14">
                  <c:v>1036309950</c:v>
                </c:pt>
                <c:pt idx="15">
                  <c:v>3348078300</c:v>
                </c:pt>
                <c:pt idx="16">
                  <c:v>10761680250</c:v>
                </c:pt>
                <c:pt idx="17">
                  <c:v>34437376800</c:v>
                </c:pt>
                <c:pt idx="18">
                  <c:v>109769138550</c:v>
                </c:pt>
                <c:pt idx="19">
                  <c:v>348678440100</c:v>
                </c:pt>
                <c:pt idx="20">
                  <c:v>1104148393650</c:v>
                </c:pt>
                <c:pt idx="21">
                  <c:v>3486784401000</c:v>
                </c:pt>
                <c:pt idx="22">
                  <c:v>10983370863150</c:v>
                </c:pt>
                <c:pt idx="23">
                  <c:v>34519165569900</c:v>
                </c:pt>
                <c:pt idx="24">
                  <c:v>108264655651050</c:v>
                </c:pt>
                <c:pt idx="25">
                  <c:v>338915443777200</c:v>
                </c:pt>
                <c:pt idx="26">
                  <c:v>1059110761803750</c:v>
                </c:pt>
                <c:pt idx="27">
                  <c:v>3304425576827700</c:v>
                </c:pt>
                <c:pt idx="28">
                  <c:v>1.029455660473245E+16</c:v>
                </c:pt>
                <c:pt idx="29">
                  <c:v>3.20275094369454E+16</c:v>
                </c:pt>
                <c:pt idx="30">
                  <c:v>9.9514047179080352E+16</c:v>
                </c:pt>
                <c:pt idx="31">
                  <c:v>3.088366981419735E+17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Bluedium</c:v>
                </c:pt>
              </c:strCache>
            </c:strRef>
          </c:tx>
          <c:marker>
            <c:symbol val="none"/>
          </c:marker>
          <c:cat>
            <c:numRef>
              <c:f>Sheet1!$C$30:$AH$30</c:f>
              <c:numCache>
                <c:formatCode>General</c:formatCode>
                <c:ptCount val="32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1450</c:v>
                </c:pt>
                <c:pt idx="31">
                  <c:v>1500</c:v>
                </c:pt>
              </c:numCache>
            </c:numRef>
          </c:cat>
          <c:val>
            <c:numRef>
              <c:f>Sheet1!$C$32:$AH$32</c:f>
              <c:numCache>
                <c:formatCode>0.00E+00</c:formatCode>
                <c:ptCount val="32"/>
                <c:pt idx="0">
                  <c:v>250</c:v>
                </c:pt>
                <c:pt idx="1">
                  <c:v>1250</c:v>
                </c:pt>
                <c:pt idx="2">
                  <c:v>7500</c:v>
                </c:pt>
                <c:pt idx="3">
                  <c:v>45000</c:v>
                </c:pt>
                <c:pt idx="4">
                  <c:v>202500</c:v>
                </c:pt>
                <c:pt idx="5">
                  <c:v>810000</c:v>
                </c:pt>
                <c:pt idx="6">
                  <c:v>3037500</c:v>
                </c:pt>
                <c:pt idx="7">
                  <c:v>10935000</c:v>
                </c:pt>
                <c:pt idx="8">
                  <c:v>38272500</c:v>
                </c:pt>
                <c:pt idx="9">
                  <c:v>131220000</c:v>
                </c:pt>
                <c:pt idx="10">
                  <c:v>442867500</c:v>
                </c:pt>
                <c:pt idx="11">
                  <c:v>1476225000</c:v>
                </c:pt>
                <c:pt idx="12">
                  <c:v>4871542500</c:v>
                </c:pt>
                <c:pt idx="13">
                  <c:v>15943230000</c:v>
                </c:pt>
                <c:pt idx="14">
                  <c:v>51815497500</c:v>
                </c:pt>
                <c:pt idx="15">
                  <c:v>167403915000</c:v>
                </c:pt>
                <c:pt idx="16">
                  <c:v>538084012500</c:v>
                </c:pt>
                <c:pt idx="17">
                  <c:v>1721868840000</c:v>
                </c:pt>
                <c:pt idx="18">
                  <c:v>5488456927500</c:v>
                </c:pt>
                <c:pt idx="19">
                  <c:v>17433922005000</c:v>
                </c:pt>
                <c:pt idx="20">
                  <c:v>55207419682500</c:v>
                </c:pt>
                <c:pt idx="21">
                  <c:v>174339220050000</c:v>
                </c:pt>
                <c:pt idx="22">
                  <c:v>549168543157500</c:v>
                </c:pt>
                <c:pt idx="23">
                  <c:v>1725958278495000</c:v>
                </c:pt>
                <c:pt idx="24">
                  <c:v>5413232782552500</c:v>
                </c:pt>
                <c:pt idx="25">
                  <c:v>1.694577218886E+16</c:v>
                </c:pt>
                <c:pt idx="26">
                  <c:v>5.2955538090187504E+16</c:v>
                </c:pt>
                <c:pt idx="27">
                  <c:v>1.6522127884138499E+17</c:v>
                </c:pt>
                <c:pt idx="28">
                  <c:v>5.1472783023662253E+17</c:v>
                </c:pt>
                <c:pt idx="29">
                  <c:v>1.6013754718472699E+18</c:v>
                </c:pt>
                <c:pt idx="30">
                  <c:v>4.9757023589540178E+18</c:v>
                </c:pt>
                <c:pt idx="31">
                  <c:v>1.5441834907098675E+19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Reddite</c:v>
                </c:pt>
              </c:strCache>
            </c:strRef>
          </c:tx>
          <c:marker>
            <c:symbol val="none"/>
          </c:marker>
          <c:cat>
            <c:numRef>
              <c:f>Sheet1!$C$30:$AH$30</c:f>
              <c:numCache>
                <c:formatCode>General</c:formatCode>
                <c:ptCount val="32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1450</c:v>
                </c:pt>
                <c:pt idx="31">
                  <c:v>1500</c:v>
                </c:pt>
              </c:numCache>
            </c:numRef>
          </c:cat>
          <c:val>
            <c:numRef>
              <c:f>Sheet1!$C$33:$AH$33</c:f>
              <c:numCache>
                <c:formatCode>0.00E+00</c:formatCode>
                <c:ptCount val="32"/>
                <c:pt idx="0">
                  <c:v>12500</c:v>
                </c:pt>
                <c:pt idx="1">
                  <c:v>62500</c:v>
                </c:pt>
                <c:pt idx="2">
                  <c:v>375000</c:v>
                </c:pt>
                <c:pt idx="3">
                  <c:v>2250000</c:v>
                </c:pt>
                <c:pt idx="4">
                  <c:v>10125000</c:v>
                </c:pt>
                <c:pt idx="5">
                  <c:v>40500000</c:v>
                </c:pt>
                <c:pt idx="6">
                  <c:v>151875000</c:v>
                </c:pt>
                <c:pt idx="7">
                  <c:v>546750000</c:v>
                </c:pt>
                <c:pt idx="8">
                  <c:v>1913625000</c:v>
                </c:pt>
                <c:pt idx="9">
                  <c:v>6561000000</c:v>
                </c:pt>
                <c:pt idx="10">
                  <c:v>22143375000</c:v>
                </c:pt>
                <c:pt idx="11">
                  <c:v>73811250000</c:v>
                </c:pt>
                <c:pt idx="12">
                  <c:v>243577125000</c:v>
                </c:pt>
                <c:pt idx="13">
                  <c:v>797161500000</c:v>
                </c:pt>
                <c:pt idx="14">
                  <c:v>2590774875000</c:v>
                </c:pt>
                <c:pt idx="15">
                  <c:v>8370195750000</c:v>
                </c:pt>
                <c:pt idx="16">
                  <c:v>26904200625000</c:v>
                </c:pt>
                <c:pt idx="17">
                  <c:v>86093442000000</c:v>
                </c:pt>
                <c:pt idx="18">
                  <c:v>274422846375000</c:v>
                </c:pt>
                <c:pt idx="19">
                  <c:v>871696100250000</c:v>
                </c:pt>
                <c:pt idx="20">
                  <c:v>2760370984125000</c:v>
                </c:pt>
                <c:pt idx="21">
                  <c:v>8716961002500000</c:v>
                </c:pt>
                <c:pt idx="22">
                  <c:v>2.7458427157875E+16</c:v>
                </c:pt>
                <c:pt idx="23">
                  <c:v>8.629791392475E+16</c:v>
                </c:pt>
                <c:pt idx="24">
                  <c:v>2.7066163912762499E+17</c:v>
                </c:pt>
                <c:pt idx="25">
                  <c:v>8.4728860944300006E+17</c:v>
                </c:pt>
                <c:pt idx="26">
                  <c:v>2.647776904509375E+18</c:v>
                </c:pt>
                <c:pt idx="27">
                  <c:v>8.26106394206925E+18</c:v>
                </c:pt>
                <c:pt idx="28">
                  <c:v>2.5736391511831126E+19</c:v>
                </c:pt>
                <c:pt idx="29">
                  <c:v>8.00687735923635E+19</c:v>
                </c:pt>
                <c:pt idx="30">
                  <c:v>2.4878511794770087E+20</c:v>
                </c:pt>
                <c:pt idx="31">
                  <c:v>7.7209174535493373E+20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Sheet1!$A$34</c:f>
              <c:strCache>
                <c:ptCount val="1"/>
                <c:pt idx="0">
                  <c:v>Yellominium</c:v>
                </c:pt>
              </c:strCache>
            </c:strRef>
          </c:tx>
          <c:marker>
            <c:symbol val="none"/>
          </c:marker>
          <c:cat>
            <c:numRef>
              <c:f>Sheet1!$C$30:$AH$30</c:f>
              <c:numCache>
                <c:formatCode>General</c:formatCode>
                <c:ptCount val="32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1450</c:v>
                </c:pt>
                <c:pt idx="31">
                  <c:v>1500</c:v>
                </c:pt>
              </c:numCache>
            </c:numRef>
          </c:cat>
          <c:val>
            <c:numRef>
              <c:f>Sheet1!$C$34:$AH$34</c:f>
              <c:numCache>
                <c:formatCode>0.00E+00</c:formatCode>
                <c:ptCount val="32"/>
                <c:pt idx="0">
                  <c:v>625000</c:v>
                </c:pt>
                <c:pt idx="1">
                  <c:v>3125000</c:v>
                </c:pt>
                <c:pt idx="2">
                  <c:v>18750000</c:v>
                </c:pt>
                <c:pt idx="3">
                  <c:v>112500000</c:v>
                </c:pt>
                <c:pt idx="4">
                  <c:v>506250000</c:v>
                </c:pt>
                <c:pt idx="5">
                  <c:v>2025000000</c:v>
                </c:pt>
                <c:pt idx="6">
                  <c:v>7593750000</c:v>
                </c:pt>
                <c:pt idx="7">
                  <c:v>27337500000</c:v>
                </c:pt>
                <c:pt idx="8">
                  <c:v>95681250000</c:v>
                </c:pt>
                <c:pt idx="9">
                  <c:v>328050000000</c:v>
                </c:pt>
                <c:pt idx="10">
                  <c:v>1107168750000</c:v>
                </c:pt>
                <c:pt idx="11">
                  <c:v>3690562500000</c:v>
                </c:pt>
                <c:pt idx="12">
                  <c:v>12178856250000</c:v>
                </c:pt>
                <c:pt idx="13">
                  <c:v>39858075000000</c:v>
                </c:pt>
                <c:pt idx="14">
                  <c:v>129538743750000</c:v>
                </c:pt>
                <c:pt idx="15">
                  <c:v>418509787500000</c:v>
                </c:pt>
                <c:pt idx="16">
                  <c:v>1345210031250000</c:v>
                </c:pt>
                <c:pt idx="17">
                  <c:v>4304672100000000</c:v>
                </c:pt>
                <c:pt idx="18">
                  <c:v>1.372114231875E+16</c:v>
                </c:pt>
                <c:pt idx="19">
                  <c:v>4.35848050125E+16</c:v>
                </c:pt>
                <c:pt idx="20">
                  <c:v>1.3801854920625E+17</c:v>
                </c:pt>
                <c:pt idx="21">
                  <c:v>4.35848050125E+17</c:v>
                </c:pt>
                <c:pt idx="22">
                  <c:v>1.37292135789375E+18</c:v>
                </c:pt>
                <c:pt idx="23">
                  <c:v>4.3148956962374999E+18</c:v>
                </c:pt>
                <c:pt idx="24">
                  <c:v>1.353308195638125E+19</c:v>
                </c:pt>
                <c:pt idx="25">
                  <c:v>4.236443047215E+19</c:v>
                </c:pt>
                <c:pt idx="26">
                  <c:v>1.3238884522546876E+20</c:v>
                </c:pt>
                <c:pt idx="27">
                  <c:v>4.1305319710346248E+20</c:v>
                </c:pt>
                <c:pt idx="28">
                  <c:v>1.2868195755915563E+21</c:v>
                </c:pt>
                <c:pt idx="29">
                  <c:v>4.0034386796181748E+21</c:v>
                </c:pt>
                <c:pt idx="30">
                  <c:v>1.2439255897385044E+22</c:v>
                </c:pt>
                <c:pt idx="31">
                  <c:v>3.8604587267746687E+22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Sheet1!$A$35</c:f>
              <c:strCache>
                <c:ptCount val="1"/>
                <c:pt idx="0">
                  <c:v>Orangite</c:v>
                </c:pt>
              </c:strCache>
            </c:strRef>
          </c:tx>
          <c:marker>
            <c:symbol val="none"/>
          </c:marker>
          <c:cat>
            <c:numRef>
              <c:f>Sheet1!$C$30:$AH$30</c:f>
              <c:numCache>
                <c:formatCode>General</c:formatCode>
                <c:ptCount val="32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1450</c:v>
                </c:pt>
                <c:pt idx="31">
                  <c:v>1500</c:v>
                </c:pt>
              </c:numCache>
            </c:numRef>
          </c:cat>
          <c:val>
            <c:numRef>
              <c:f>Sheet1!$C$35:$AH$35</c:f>
              <c:numCache>
                <c:formatCode>0.00E+00</c:formatCode>
                <c:ptCount val="32"/>
                <c:pt idx="0">
                  <c:v>31250000</c:v>
                </c:pt>
                <c:pt idx="1">
                  <c:v>156250000</c:v>
                </c:pt>
                <c:pt idx="2">
                  <c:v>937500000</c:v>
                </c:pt>
                <c:pt idx="3">
                  <c:v>5625000000</c:v>
                </c:pt>
                <c:pt idx="4">
                  <c:v>25312500000</c:v>
                </c:pt>
                <c:pt idx="5">
                  <c:v>101250000000</c:v>
                </c:pt>
                <c:pt idx="6">
                  <c:v>379687500000</c:v>
                </c:pt>
                <c:pt idx="7">
                  <c:v>1366875000000</c:v>
                </c:pt>
                <c:pt idx="8">
                  <c:v>4784062500000</c:v>
                </c:pt>
                <c:pt idx="9">
                  <c:v>16402500000000</c:v>
                </c:pt>
                <c:pt idx="10">
                  <c:v>55358437500000</c:v>
                </c:pt>
                <c:pt idx="11">
                  <c:v>184528125000000</c:v>
                </c:pt>
                <c:pt idx="12">
                  <c:v>608942812500000</c:v>
                </c:pt>
                <c:pt idx="13">
                  <c:v>1992903750000000</c:v>
                </c:pt>
                <c:pt idx="14">
                  <c:v>6476937187500000</c:v>
                </c:pt>
                <c:pt idx="15">
                  <c:v>2.0925489375E+16</c:v>
                </c:pt>
                <c:pt idx="16">
                  <c:v>6.72605015625E+16</c:v>
                </c:pt>
                <c:pt idx="17">
                  <c:v>2.15233605E+17</c:v>
                </c:pt>
                <c:pt idx="18">
                  <c:v>6.8605711593750003E+17</c:v>
                </c:pt>
                <c:pt idx="19">
                  <c:v>2.1792402506249999E+18</c:v>
                </c:pt>
                <c:pt idx="20">
                  <c:v>6.9009274603125002E+18</c:v>
                </c:pt>
                <c:pt idx="21">
                  <c:v>2.1792402506249998E+19</c:v>
                </c:pt>
                <c:pt idx="22">
                  <c:v>6.8646067894687498E+19</c:v>
                </c:pt>
                <c:pt idx="23">
                  <c:v>2.1574478481187501E+20</c:v>
                </c:pt>
                <c:pt idx="24">
                  <c:v>6.766540978190625E+20</c:v>
                </c:pt>
                <c:pt idx="25">
                  <c:v>2.1182215236075001E+21</c:v>
                </c:pt>
                <c:pt idx="26">
                  <c:v>6.6194422612734373E+21</c:v>
                </c:pt>
                <c:pt idx="27">
                  <c:v>2.0652659855173125E+22</c:v>
                </c:pt>
                <c:pt idx="28">
                  <c:v>6.4340978779577809E+22</c:v>
                </c:pt>
                <c:pt idx="29">
                  <c:v>2.0017193398090875E+23</c:v>
                </c:pt>
                <c:pt idx="30">
                  <c:v>6.2196279486925213E+23</c:v>
                </c:pt>
                <c:pt idx="31">
                  <c:v>1.9302293633873343E+24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Sheet1!$A$36</c:f>
              <c:strCache>
                <c:ptCount val="1"/>
                <c:pt idx="0">
                  <c:v>Violum</c:v>
                </c:pt>
              </c:strCache>
            </c:strRef>
          </c:tx>
          <c:marker>
            <c:symbol val="none"/>
          </c:marker>
          <c:cat>
            <c:numRef>
              <c:f>Sheet1!$C$30:$AH$30</c:f>
              <c:numCache>
                <c:formatCode>General</c:formatCode>
                <c:ptCount val="32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1450</c:v>
                </c:pt>
                <c:pt idx="31">
                  <c:v>1500</c:v>
                </c:pt>
              </c:numCache>
            </c:numRef>
          </c:cat>
          <c:val>
            <c:numRef>
              <c:f>Sheet1!$C$36:$AH$36</c:f>
              <c:numCache>
                <c:formatCode>0.00E+00</c:formatCode>
                <c:ptCount val="32"/>
                <c:pt idx="0">
                  <c:v>1562500000</c:v>
                </c:pt>
                <c:pt idx="1">
                  <c:v>7812500000</c:v>
                </c:pt>
                <c:pt idx="2">
                  <c:v>46875000000</c:v>
                </c:pt>
                <c:pt idx="3">
                  <c:v>281250000000</c:v>
                </c:pt>
                <c:pt idx="4">
                  <c:v>1265625000000</c:v>
                </c:pt>
                <c:pt idx="5">
                  <c:v>5062500000000</c:v>
                </c:pt>
                <c:pt idx="6">
                  <c:v>18984375000000</c:v>
                </c:pt>
                <c:pt idx="7">
                  <c:v>68343750000000</c:v>
                </c:pt>
                <c:pt idx="8">
                  <c:v>239203125000000</c:v>
                </c:pt>
                <c:pt idx="9">
                  <c:v>820125000000000</c:v>
                </c:pt>
                <c:pt idx="10">
                  <c:v>2767921875000000</c:v>
                </c:pt>
                <c:pt idx="11">
                  <c:v>9226406250000000</c:v>
                </c:pt>
                <c:pt idx="12">
                  <c:v>3.0447140625E+16</c:v>
                </c:pt>
                <c:pt idx="13">
                  <c:v>9.96451875E+16</c:v>
                </c:pt>
                <c:pt idx="14">
                  <c:v>3.23846859375E+17</c:v>
                </c:pt>
                <c:pt idx="15">
                  <c:v>1.04627446875E+18</c:v>
                </c:pt>
                <c:pt idx="16">
                  <c:v>3.3630250781250002E+18</c:v>
                </c:pt>
                <c:pt idx="17">
                  <c:v>1.0761680249999999E+19</c:v>
                </c:pt>
                <c:pt idx="18">
                  <c:v>3.4302855796875002E+19</c:v>
                </c:pt>
                <c:pt idx="19">
                  <c:v>1.0896201253125E+20</c:v>
                </c:pt>
                <c:pt idx="20">
                  <c:v>3.4504637301562501E+20</c:v>
                </c:pt>
                <c:pt idx="21">
                  <c:v>1.0896201253125E+21</c:v>
                </c:pt>
                <c:pt idx="22">
                  <c:v>3.4323033947343752E+21</c:v>
                </c:pt>
                <c:pt idx="23">
                  <c:v>1.078723924059375E+22</c:v>
                </c:pt>
                <c:pt idx="24">
                  <c:v>3.3832704890953125E+22</c:v>
                </c:pt>
                <c:pt idx="25">
                  <c:v>1.05911076180375E+23</c:v>
                </c:pt>
                <c:pt idx="26">
                  <c:v>3.3097211306367186E+23</c:v>
                </c:pt>
                <c:pt idx="27">
                  <c:v>1.0326329927586562E+24</c:v>
                </c:pt>
                <c:pt idx="28">
                  <c:v>3.2170489389788908E+24</c:v>
                </c:pt>
                <c:pt idx="29">
                  <c:v>1.0008596699045437E+25</c:v>
                </c:pt>
                <c:pt idx="30">
                  <c:v>3.1098139743462607E+25</c:v>
                </c:pt>
                <c:pt idx="31">
                  <c:v>9.6511468169366719E+25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Sheet1!$A$37</c:f>
              <c:strCache>
                <c:ptCount val="1"/>
                <c:pt idx="0">
                  <c:v>Indigine</c:v>
                </c:pt>
              </c:strCache>
            </c:strRef>
          </c:tx>
          <c:marker>
            <c:symbol val="none"/>
          </c:marker>
          <c:cat>
            <c:numRef>
              <c:f>Sheet1!$C$30:$AH$30</c:f>
              <c:numCache>
                <c:formatCode>General</c:formatCode>
                <c:ptCount val="32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1450</c:v>
                </c:pt>
                <c:pt idx="31">
                  <c:v>1500</c:v>
                </c:pt>
              </c:numCache>
            </c:numRef>
          </c:cat>
          <c:val>
            <c:numRef>
              <c:f>Sheet1!$C$37:$AH$37</c:f>
              <c:numCache>
                <c:formatCode>0.00E+00</c:formatCode>
                <c:ptCount val="32"/>
                <c:pt idx="0">
                  <c:v>781250000000</c:v>
                </c:pt>
                <c:pt idx="1">
                  <c:v>3906250000000</c:v>
                </c:pt>
                <c:pt idx="2">
                  <c:v>23437500000000</c:v>
                </c:pt>
                <c:pt idx="3">
                  <c:v>140625000000000</c:v>
                </c:pt>
                <c:pt idx="4">
                  <c:v>632812500000000</c:v>
                </c:pt>
                <c:pt idx="5">
                  <c:v>2531250000000000</c:v>
                </c:pt>
                <c:pt idx="6">
                  <c:v>9492187500000000</c:v>
                </c:pt>
                <c:pt idx="7">
                  <c:v>3.4171875E+16</c:v>
                </c:pt>
                <c:pt idx="8">
                  <c:v>1.196015625E+17</c:v>
                </c:pt>
                <c:pt idx="9">
                  <c:v>4.100625E+17</c:v>
                </c:pt>
                <c:pt idx="10">
                  <c:v>1.3839609375E+18</c:v>
                </c:pt>
                <c:pt idx="11">
                  <c:v>4.6132031249999995E+18</c:v>
                </c:pt>
                <c:pt idx="12">
                  <c:v>1.5223570312500001E+19</c:v>
                </c:pt>
                <c:pt idx="13">
                  <c:v>4.9822593750000001E+19</c:v>
                </c:pt>
                <c:pt idx="14">
                  <c:v>1.6192342968750001E+20</c:v>
                </c:pt>
                <c:pt idx="15">
                  <c:v>5.23137234375E+20</c:v>
                </c:pt>
                <c:pt idx="16">
                  <c:v>1.6815125390625001E+21</c:v>
                </c:pt>
                <c:pt idx="17">
                  <c:v>5.3808401250000002E+21</c:v>
                </c:pt>
                <c:pt idx="18">
                  <c:v>1.71514278984375E+22</c:v>
                </c:pt>
                <c:pt idx="19">
                  <c:v>5.4481006265624999E+22</c:v>
                </c:pt>
                <c:pt idx="20">
                  <c:v>1.7252318650781249E+23</c:v>
                </c:pt>
                <c:pt idx="21">
                  <c:v>5.4481006265625002E+23</c:v>
                </c:pt>
                <c:pt idx="22">
                  <c:v>1.7161516973671874E+24</c:v>
                </c:pt>
                <c:pt idx="23">
                  <c:v>5.3936196202968747E+24</c:v>
                </c:pt>
                <c:pt idx="24">
                  <c:v>1.6916352445476562E+25</c:v>
                </c:pt>
                <c:pt idx="25">
                  <c:v>5.2955538090187501E+25</c:v>
                </c:pt>
                <c:pt idx="26">
                  <c:v>1.6548605653183593E+26</c:v>
                </c:pt>
                <c:pt idx="27">
                  <c:v>5.1631649637932809E+26</c:v>
                </c:pt>
                <c:pt idx="28">
                  <c:v>1.6085244694894454E+27</c:v>
                </c:pt>
                <c:pt idx="29">
                  <c:v>5.0042983495227187E+27</c:v>
                </c:pt>
                <c:pt idx="30">
                  <c:v>1.5549069871731304E+28</c:v>
                </c:pt>
                <c:pt idx="31">
                  <c:v>4.8255734084683364E+28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7088"/>
        <c:axId val="58188928"/>
      </c:lineChart>
      <c:catAx>
        <c:axId val="4717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188928"/>
        <c:crosses val="autoZero"/>
        <c:auto val="1"/>
        <c:lblAlgn val="ctr"/>
        <c:lblOffset val="100"/>
        <c:noMultiLvlLbl val="0"/>
      </c:catAx>
      <c:valAx>
        <c:axId val="58188928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717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Greenite</c:v>
                </c:pt>
              </c:strCache>
            </c:strRef>
          </c:tx>
          <c:marker>
            <c:symbol val="none"/>
          </c:marker>
          <c:cat>
            <c:numRef>
              <c:f>Sheet1!$B$21:$AH$21</c:f>
              <c:numCache>
                <c:formatCode>General</c:formatCode>
                <c:ptCount val="33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  <c:pt idx="18">
                  <c:v>800</c:v>
                </c:pt>
                <c:pt idx="19">
                  <c:v>850</c:v>
                </c:pt>
                <c:pt idx="20">
                  <c:v>900</c:v>
                </c:pt>
                <c:pt idx="21">
                  <c:v>950</c:v>
                </c:pt>
                <c:pt idx="22">
                  <c:v>1000</c:v>
                </c:pt>
                <c:pt idx="23">
                  <c:v>1050</c:v>
                </c:pt>
                <c:pt idx="24">
                  <c:v>1100</c:v>
                </c:pt>
                <c:pt idx="25">
                  <c:v>1150</c:v>
                </c:pt>
                <c:pt idx="26">
                  <c:v>1200</c:v>
                </c:pt>
                <c:pt idx="27">
                  <c:v>1250</c:v>
                </c:pt>
                <c:pt idx="28">
                  <c:v>1300</c:v>
                </c:pt>
                <c:pt idx="29">
                  <c:v>1350</c:v>
                </c:pt>
                <c:pt idx="30">
                  <c:v>1400</c:v>
                </c:pt>
                <c:pt idx="31">
                  <c:v>1450</c:v>
                </c:pt>
                <c:pt idx="32">
                  <c:v>1500</c:v>
                </c:pt>
              </c:numCache>
            </c:numRef>
          </c:cat>
          <c:val>
            <c:numRef>
              <c:f>Sheet1!$B$22:$AH$22</c:f>
              <c:numCache>
                <c:formatCode>0.00E+00</c:formatCode>
                <c:ptCount val="33"/>
                <c:pt idx="0">
                  <c:v>26.756730000000005</c:v>
                </c:pt>
                <c:pt idx="1">
                  <c:v>39.17452839300001</c:v>
                </c:pt>
                <c:pt idx="2">
                  <c:v>263.54663777876226</c:v>
                </c:pt>
                <c:pt idx="3">
                  <c:v>2855.4503227015825</c:v>
                </c:pt>
                <c:pt idx="4">
                  <c:v>335203.74873754114</c:v>
                </c:pt>
                <c:pt idx="5">
                  <c:v>39349853.952771187</c:v>
                </c:pt>
                <c:pt idx="6">
                  <c:v>4619312916.2072744</c:v>
                </c:pt>
                <c:pt idx="7">
                  <c:v>542265082951.7663</c:v>
                </c:pt>
                <c:pt idx="8">
                  <c:v>63656960574586.789</c:v>
                </c:pt>
                <c:pt idx="9">
                  <c:v>7472744893579908</c:v>
                </c:pt>
                <c:pt idx="10">
                  <c:v>8.7723189640973632E+17</c:v>
                </c:pt>
                <c:pt idx="11">
                  <c:v>1.0297900049281183E+20</c:v>
                </c:pt>
                <c:pt idx="12">
                  <c:v>1.2088792696549789E+22</c:v>
                </c:pt>
                <c:pt idx="13">
                  <c:v>1.4191136849338162E+24</c:v>
                </c:pt>
                <c:pt idx="14">
                  <c:v>1.6659096580762845E+26</c:v>
                </c:pt>
                <c:pt idx="15">
                  <c:v>1.9556255558209732E+28</c:v>
                </c:pt>
                <c:pt idx="16">
                  <c:v>2.2957255191115299E+30</c:v>
                </c:pt>
                <c:pt idx="17">
                  <c:v>2.6949717666618476E+32</c:v>
                </c:pt>
                <c:pt idx="18">
                  <c:v>3.1636503417513452E+34</c:v>
                </c:pt>
                <c:pt idx="19">
                  <c:v>3.7138361183133113E+36</c:v>
                </c:pt>
                <c:pt idx="20">
                  <c:v>4.3597038938421815E+38</c:v>
                </c:pt>
                <c:pt idx="21">
                  <c:v>5.1178935840106407E+40</c:v>
                </c:pt>
                <c:pt idx="22">
                  <c:v>6.007938927745318E+42</c:v>
                </c:pt>
                <c:pt idx="23">
                  <c:v>7.0527707477714742E+44</c:v>
                </c:pt>
                <c:pt idx="24">
                  <c:v>8.2793077324586271E+46</c:v>
                </c:pt>
                <c:pt idx="25">
                  <c:v>9.7191499596677797E+48</c:v>
                </c:pt>
                <c:pt idx="26">
                  <c:v>1.1409393030310607E+51</c:v>
                </c:pt>
                <c:pt idx="27">
                  <c:v>1.339358378667818E+53</c:v>
                </c:pt>
                <c:pt idx="28">
                  <c:v>1.572284223833816E+55</c:v>
                </c:pt>
                <c:pt idx="29">
                  <c:v>1.845717860051421E+57</c:v>
                </c:pt>
                <c:pt idx="30">
                  <c:v>2.166703937667231E+59</c:v>
                </c:pt>
                <c:pt idx="31">
                  <c:v>2.5435122318055134E+61</c:v>
                </c:pt>
                <c:pt idx="32">
                  <c:v>2.985850702015875E+63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Bluedium</c:v>
                </c:pt>
              </c:strCache>
            </c:strRef>
          </c:tx>
          <c:marker>
            <c:symbol val="none"/>
          </c:marker>
          <c:cat>
            <c:numRef>
              <c:f>Sheet1!$B$21:$AH$21</c:f>
              <c:numCache>
                <c:formatCode>General</c:formatCode>
                <c:ptCount val="33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  <c:pt idx="18">
                  <c:v>800</c:v>
                </c:pt>
                <c:pt idx="19">
                  <c:v>850</c:v>
                </c:pt>
                <c:pt idx="20">
                  <c:v>900</c:v>
                </c:pt>
                <c:pt idx="21">
                  <c:v>950</c:v>
                </c:pt>
                <c:pt idx="22">
                  <c:v>1000</c:v>
                </c:pt>
                <c:pt idx="23">
                  <c:v>1050</c:v>
                </c:pt>
                <c:pt idx="24">
                  <c:v>1100</c:v>
                </c:pt>
                <c:pt idx="25">
                  <c:v>1150</c:v>
                </c:pt>
                <c:pt idx="26">
                  <c:v>1200</c:v>
                </c:pt>
                <c:pt idx="27">
                  <c:v>1250</c:v>
                </c:pt>
                <c:pt idx="28">
                  <c:v>1300</c:v>
                </c:pt>
                <c:pt idx="29">
                  <c:v>1350</c:v>
                </c:pt>
                <c:pt idx="30">
                  <c:v>1400</c:v>
                </c:pt>
                <c:pt idx="31">
                  <c:v>1450</c:v>
                </c:pt>
                <c:pt idx="32">
                  <c:v>1500</c:v>
                </c:pt>
              </c:numCache>
            </c:numRef>
          </c:cat>
          <c:val>
            <c:numRef>
              <c:f>Sheet1!$B$23:$AH$23</c:f>
              <c:numCache>
                <c:formatCode>0.00E+00</c:formatCode>
                <c:ptCount val="33"/>
                <c:pt idx="0">
                  <c:v>1379.6999999999998</c:v>
                </c:pt>
                <c:pt idx="1">
                  <c:v>1983.5408135773123</c:v>
                </c:pt>
                <c:pt idx="2">
                  <c:v>12182.138269660512</c:v>
                </c:pt>
                <c:pt idx="3">
                  <c:v>117781.34350883118</c:v>
                </c:pt>
                <c:pt idx="4">
                  <c:v>11009876.887893083</c:v>
                </c:pt>
                <c:pt idx="5">
                  <c:v>1029173088.6689495</c:v>
                </c:pt>
                <c:pt idx="6">
                  <c:v>96204277052.827225</c:v>
                </c:pt>
                <c:pt idx="7">
                  <c:v>8992911906807.7832</c:v>
                </c:pt>
                <c:pt idx="8">
                  <c:v>840632735270147</c:v>
                </c:pt>
                <c:pt idx="9">
                  <c:v>7.8580042029858352E+16</c:v>
                </c:pt>
                <c:pt idx="10">
                  <c:v>7.3454467644897925E+18</c:v>
                </c:pt>
                <c:pt idx="11">
                  <c:v>6.8663221317000377E+20</c:v>
                </c:pt>
                <c:pt idx="12">
                  <c:v>6.4184495685400953E+22</c:v>
                </c:pt>
                <c:pt idx="13">
                  <c:v>5.9997905827486522E+24</c:v>
                </c:pt>
                <c:pt idx="14">
                  <c:v>5.608439647680709E+26</c:v>
                </c:pt>
                <c:pt idx="15">
                  <c:v>5.2426155293018232E+28</c:v>
                </c:pt>
                <c:pt idx="16">
                  <c:v>4.9006531789002436E+30</c:v>
                </c:pt>
                <c:pt idx="17">
                  <c:v>4.5809961546166266E+32</c:v>
                </c:pt>
                <c:pt idx="18">
                  <c:v>4.2821895372979017E+34</c:v>
                </c:pt>
                <c:pt idx="19">
                  <c:v>4.0028733084318017E+36</c:v>
                </c:pt>
                <c:pt idx="20">
                  <c:v>3.7417761600217266E+38</c:v>
                </c:pt>
                <c:pt idx="21">
                  <c:v>3.4977097082275721E+40</c:v>
                </c:pt>
                <c:pt idx="22">
                  <c:v>3.2695630844359156E+42</c:v>
                </c:pt>
                <c:pt idx="23">
                  <c:v>3.0562978791407952E+44</c:v>
                </c:pt>
                <c:pt idx="24">
                  <c:v>2.8569434156221751E+46</c:v>
                </c:pt>
                <c:pt idx="25">
                  <c:v>2.6705923319102282E+48</c:v>
                </c:pt>
                <c:pt idx="26">
                  <c:v>2.4963964509267393E+50</c:v>
                </c:pt>
                <c:pt idx="27">
                  <c:v>2.3335629200065812E+52</c:v>
                </c:pt>
                <c:pt idx="28">
                  <c:v>2.1813506022283036E+54</c:v>
                </c:pt>
                <c:pt idx="29">
                  <c:v>2.0390667031289485E+56</c:v>
                </c:pt>
                <c:pt idx="30">
                  <c:v>1.9060636174496081E+58</c:v>
                </c:pt>
                <c:pt idx="31">
                  <c:v>1.7817359815596642E+60</c:v>
                </c:pt>
                <c:pt idx="32">
                  <c:v>1.665517918143835E+62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Reddite</c:v>
                </c:pt>
              </c:strCache>
            </c:strRef>
          </c:tx>
          <c:marker>
            <c:symbol val="none"/>
          </c:marker>
          <c:cat>
            <c:numRef>
              <c:f>Sheet1!$B$21:$AH$21</c:f>
              <c:numCache>
                <c:formatCode>General</c:formatCode>
                <c:ptCount val="33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  <c:pt idx="18">
                  <c:v>800</c:v>
                </c:pt>
                <c:pt idx="19">
                  <c:v>850</c:v>
                </c:pt>
                <c:pt idx="20">
                  <c:v>900</c:v>
                </c:pt>
                <c:pt idx="21">
                  <c:v>950</c:v>
                </c:pt>
                <c:pt idx="22">
                  <c:v>1000</c:v>
                </c:pt>
                <c:pt idx="23">
                  <c:v>1050</c:v>
                </c:pt>
                <c:pt idx="24">
                  <c:v>1100</c:v>
                </c:pt>
                <c:pt idx="25">
                  <c:v>1150</c:v>
                </c:pt>
                <c:pt idx="26">
                  <c:v>1200</c:v>
                </c:pt>
                <c:pt idx="27">
                  <c:v>1250</c:v>
                </c:pt>
                <c:pt idx="28">
                  <c:v>1300</c:v>
                </c:pt>
                <c:pt idx="29">
                  <c:v>1350</c:v>
                </c:pt>
                <c:pt idx="30">
                  <c:v>1400</c:v>
                </c:pt>
                <c:pt idx="31">
                  <c:v>1450</c:v>
                </c:pt>
                <c:pt idx="32">
                  <c:v>1500</c:v>
                </c:pt>
              </c:numCache>
            </c:numRef>
          </c:cat>
          <c:val>
            <c:numRef>
              <c:f>Sheet1!$B$24:$AH$24</c:f>
              <c:numCache>
                <c:formatCode>0.00E+00</c:formatCode>
                <c:ptCount val="33"/>
                <c:pt idx="0">
                  <c:v>68670.000000000015</c:v>
                </c:pt>
                <c:pt idx="1">
                  <c:v>96933.309158700024</c:v>
                </c:pt>
                <c:pt idx="2">
                  <c:v>543254.08160540124</c:v>
                </c:pt>
                <c:pt idx="3">
                  <c:v>4684523.7647766322</c:v>
                </c:pt>
                <c:pt idx="4">
                  <c:v>348329569.88503224</c:v>
                </c:pt>
                <c:pt idx="5">
                  <c:v>25900922985.727879</c:v>
                </c:pt>
                <c:pt idx="6">
                  <c:v>1925928400893.5168</c:v>
                </c:pt>
                <c:pt idx="7">
                  <c:v>143207259734030.75</c:v>
                </c:pt>
                <c:pt idx="8">
                  <c:v>1.0648536690676296E+16</c:v>
                </c:pt>
                <c:pt idx="9">
                  <c:v>7.9179878075506406E+17</c:v>
                </c:pt>
                <c:pt idx="10">
                  <c:v>5.8876193736004108E+19</c:v>
                </c:pt>
                <c:pt idx="11">
                  <c:v>4.3778877577127678E+21</c:v>
                </c:pt>
                <c:pt idx="12">
                  <c:v>3.2552887683381175E+23</c:v>
                </c:pt>
                <c:pt idx="13">
                  <c:v>2.4205519994429151E+25</c:v>
                </c:pt>
                <c:pt idx="14">
                  <c:v>1.7998624389314174E+27</c:v>
                </c:pt>
                <c:pt idx="15">
                  <c:v>1.3383330743655642E+29</c:v>
                </c:pt>
                <c:pt idx="16">
                  <c:v>9.9515128445270755E+30</c:v>
                </c:pt>
                <c:pt idx="17">
                  <c:v>7.3996981612169815E+32</c:v>
                </c:pt>
                <c:pt idx="18">
                  <c:v>5.5022320457769669E+34</c:v>
                </c:pt>
                <c:pt idx="19">
                  <c:v>4.0913232980567869E+36</c:v>
                </c:pt>
                <c:pt idx="20">
                  <c:v>3.0422065427192576E+38</c:v>
                </c:pt>
                <c:pt idx="21">
                  <c:v>2.2621093407503677E+40</c:v>
                </c:pt>
                <c:pt idx="22">
                  <c:v>1.6820484071854442E+42</c:v>
                </c:pt>
                <c:pt idx="23">
                  <c:v>1.2507294820579201E+44</c:v>
                </c:pt>
                <c:pt idx="24">
                  <c:v>9.3001142571541176E+45</c:v>
                </c:pt>
                <c:pt idx="25">
                  <c:v>6.9153343258375308E+47</c:v>
                </c:pt>
                <c:pt idx="26">
                  <c:v>5.1420711096446827E+49</c:v>
                </c:pt>
                <c:pt idx="27">
                  <c:v>3.8235165576669634E+51</c:v>
                </c:pt>
                <c:pt idx="28">
                  <c:v>2.8430720919694959E+53</c:v>
                </c:pt>
                <c:pt idx="29">
                  <c:v>2.1140379015562416E+55</c:v>
                </c:pt>
                <c:pt idx="30">
                  <c:v>1.5719461570601166E+57</c:v>
                </c:pt>
                <c:pt idx="31">
                  <c:v>1.1688601793170505E+59</c:v>
                </c:pt>
                <c:pt idx="32">
                  <c:v>8.6913544249393637E+60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Yellominium</c:v>
                </c:pt>
              </c:strCache>
            </c:strRef>
          </c:tx>
          <c:marker>
            <c:symbol val="none"/>
          </c:marker>
          <c:cat>
            <c:numRef>
              <c:f>Sheet1!$B$21:$AH$21</c:f>
              <c:numCache>
                <c:formatCode>General</c:formatCode>
                <c:ptCount val="33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  <c:pt idx="18">
                  <c:v>800</c:v>
                </c:pt>
                <c:pt idx="19">
                  <c:v>850</c:v>
                </c:pt>
                <c:pt idx="20">
                  <c:v>900</c:v>
                </c:pt>
                <c:pt idx="21">
                  <c:v>950</c:v>
                </c:pt>
                <c:pt idx="22">
                  <c:v>1000</c:v>
                </c:pt>
                <c:pt idx="23">
                  <c:v>1050</c:v>
                </c:pt>
                <c:pt idx="24">
                  <c:v>1100</c:v>
                </c:pt>
                <c:pt idx="25">
                  <c:v>1150</c:v>
                </c:pt>
                <c:pt idx="26">
                  <c:v>1200</c:v>
                </c:pt>
                <c:pt idx="27">
                  <c:v>1250</c:v>
                </c:pt>
                <c:pt idx="28">
                  <c:v>1300</c:v>
                </c:pt>
                <c:pt idx="29">
                  <c:v>1350</c:v>
                </c:pt>
                <c:pt idx="30">
                  <c:v>1400</c:v>
                </c:pt>
                <c:pt idx="31">
                  <c:v>1450</c:v>
                </c:pt>
                <c:pt idx="32">
                  <c:v>1500</c:v>
                </c:pt>
              </c:numCache>
            </c:numRef>
          </c:cat>
          <c:val>
            <c:numRef>
              <c:f>Sheet1!$B$25:$AH$25</c:f>
              <c:numCache>
                <c:formatCode>0.00E+00</c:formatCode>
                <c:ptCount val="33"/>
                <c:pt idx="0">
                  <c:v>3417750</c:v>
                </c:pt>
                <c:pt idx="1">
                  <c:v>4736518.5740610929</c:v>
                </c:pt>
                <c:pt idx="2">
                  <c:v>24213301.420742407</c:v>
                </c:pt>
                <c:pt idx="3">
                  <c:v>186121893.87038928</c:v>
                </c:pt>
                <c:pt idx="4">
                  <c:v>10997256945.365221</c:v>
                </c:pt>
                <c:pt idx="5">
                  <c:v>649787393666.87842</c:v>
                </c:pt>
                <c:pt idx="6">
                  <c:v>38393542959486.867</c:v>
                </c:pt>
                <c:pt idx="7">
                  <c:v>2268532993020269</c:v>
                </c:pt>
                <c:pt idx="8">
                  <c:v>1.3403925618044282E+17</c:v>
                </c:pt>
                <c:pt idx="9">
                  <c:v>7.9198857819943823E+18</c:v>
                </c:pt>
                <c:pt idx="10">
                  <c:v>4.6795687015300425E+20</c:v>
                </c:pt>
                <c:pt idx="11">
                  <c:v>2.7649847276995873E+22</c:v>
                </c:pt>
                <c:pt idx="12">
                  <c:v>1.6337276001338085E+24</c:v>
                </c:pt>
                <c:pt idx="13">
                  <c:v>9.6530944446104919E+25</c:v>
                </c:pt>
                <c:pt idx="14">
                  <c:v>5.7036578404464698E+27</c:v>
                </c:pt>
                <c:pt idx="15">
                  <c:v>3.3700812674685459E+29</c:v>
                </c:pt>
                <c:pt idx="16">
                  <c:v>1.9912568507884683E+31</c:v>
                </c:pt>
                <c:pt idx="17">
                  <c:v>1.1765603055591647E+33</c:v>
                </c:pt>
                <c:pt idx="18">
                  <c:v>6.9518613435998618E+34</c:v>
                </c:pt>
                <c:pt idx="19">
                  <c:v>4.1075987276036681E+36</c:v>
                </c:pt>
                <c:pt idx="20">
                  <c:v>2.4270287442577644E+38</c:v>
                </c:pt>
                <c:pt idx="21">
                  <c:v>1.434041861457549E+40</c:v>
                </c:pt>
                <c:pt idx="22">
                  <c:v>8.4732249886951558E+41</c:v>
                </c:pt>
                <c:pt idx="23">
                  <c:v>5.0065164510661895E+43</c:v>
                </c:pt>
                <c:pt idx="24">
                  <c:v>2.9581661065577751E+45</c:v>
                </c:pt>
                <c:pt idx="25">
                  <c:v>1.7478713591610446E+47</c:v>
                </c:pt>
                <c:pt idx="26">
                  <c:v>1.0327527860598888E+49</c:v>
                </c:pt>
                <c:pt idx="27">
                  <c:v>6.1021556965519826E+50</c:v>
                </c:pt>
                <c:pt idx="28">
                  <c:v>3.605538968045204E+52</c:v>
                </c:pt>
                <c:pt idx="29">
                  <c:v>2.1303801306541663E+54</c:v>
                </c:pt>
                <c:pt idx="30">
                  <c:v>1.2587631256546058E+56</c:v>
                </c:pt>
                <c:pt idx="31">
                  <c:v>7.4375675200332076E+57</c:v>
                </c:pt>
                <c:pt idx="32">
                  <c:v>4.3945846114840476E+59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Sheet1!$A$26</c:f>
              <c:strCache>
                <c:ptCount val="1"/>
                <c:pt idx="0">
                  <c:v>Orangite</c:v>
                </c:pt>
              </c:strCache>
            </c:strRef>
          </c:tx>
          <c:marker>
            <c:symbol val="none"/>
          </c:marker>
          <c:cat>
            <c:numRef>
              <c:f>Sheet1!$B$21:$AH$21</c:f>
              <c:numCache>
                <c:formatCode>General</c:formatCode>
                <c:ptCount val="33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  <c:pt idx="18">
                  <c:v>800</c:v>
                </c:pt>
                <c:pt idx="19">
                  <c:v>850</c:v>
                </c:pt>
                <c:pt idx="20">
                  <c:v>900</c:v>
                </c:pt>
                <c:pt idx="21">
                  <c:v>950</c:v>
                </c:pt>
                <c:pt idx="22">
                  <c:v>1000</c:v>
                </c:pt>
                <c:pt idx="23">
                  <c:v>1050</c:v>
                </c:pt>
                <c:pt idx="24">
                  <c:v>1100</c:v>
                </c:pt>
                <c:pt idx="25">
                  <c:v>1150</c:v>
                </c:pt>
                <c:pt idx="26">
                  <c:v>1200</c:v>
                </c:pt>
                <c:pt idx="27">
                  <c:v>1250</c:v>
                </c:pt>
                <c:pt idx="28">
                  <c:v>1300</c:v>
                </c:pt>
                <c:pt idx="29">
                  <c:v>1350</c:v>
                </c:pt>
                <c:pt idx="30">
                  <c:v>1400</c:v>
                </c:pt>
                <c:pt idx="31">
                  <c:v>1450</c:v>
                </c:pt>
                <c:pt idx="32">
                  <c:v>1500</c:v>
                </c:pt>
              </c:numCache>
            </c:numRef>
          </c:cat>
          <c:val>
            <c:numRef>
              <c:f>Sheet1!$B$26:$AH$26</c:f>
              <c:numCache>
                <c:formatCode>0.00E+00</c:formatCode>
                <c:ptCount val="33"/>
                <c:pt idx="0">
                  <c:v>170100000</c:v>
                </c:pt>
                <c:pt idx="1">
                  <c:v>231419172.09600005</c:v>
                </c:pt>
                <c:pt idx="2">
                  <c:v>1078634843.4045436</c:v>
                </c:pt>
                <c:pt idx="3">
                  <c:v>7387003970.8339319</c:v>
                </c:pt>
                <c:pt idx="4">
                  <c:v>346462397873.75427</c:v>
                </c:pt>
                <c:pt idx="5">
                  <c:v>16249645135479.799</c:v>
                </c:pt>
                <c:pt idx="6">
                  <c:v>762134559621787.75</c:v>
                </c:pt>
                <c:pt idx="7">
                  <c:v>3.5745339798323272E+16</c:v>
                </c:pt>
                <c:pt idx="8">
                  <c:v>1.6765140763747446E+18</c:v>
                </c:pt>
                <c:pt idx="9">
                  <c:v>7.8631213583106163E+19</c:v>
                </c:pt>
                <c:pt idx="10">
                  <c:v>3.6879307109199763E+21</c:v>
                </c:pt>
                <c:pt idx="11">
                  <c:v>1.7296989717921441E+23</c:v>
                </c:pt>
                <c:pt idx="12">
                  <c:v>8.1125670939529769E+24</c:v>
                </c:pt>
                <c:pt idx="13">
                  <c:v>3.8049247832817355E+26</c:v>
                </c:pt>
                <c:pt idx="14">
                  <c:v>1.7845710782747061E+28</c:v>
                </c:pt>
                <c:pt idx="15">
                  <c:v>8.3699261215559689E+29</c:v>
                </c:pt>
                <c:pt idx="16">
                  <c:v>3.9256303171759092E+31</c:v>
                </c:pt>
                <c:pt idx="17">
                  <c:v>1.8411839200637787E+33</c:v>
                </c:pt>
                <c:pt idx="18">
                  <c:v>8.6354494784423629E+34</c:v>
                </c:pt>
                <c:pt idx="19">
                  <c:v>4.0501650531548918E+36</c:v>
                </c:pt>
                <c:pt idx="20">
                  <c:v>1.899592719377017E+38</c:v>
                </c:pt>
                <c:pt idx="21">
                  <c:v>8.9093961657176212E+39</c:v>
                </c:pt>
                <c:pt idx="22">
                  <c:v>4.1786504669135653E+41</c:v>
                </c:pt>
                <c:pt idx="23">
                  <c:v>1.959854450274132E+43</c:v>
                </c:pt>
                <c:pt idx="24">
                  <c:v>9.192033400908931E+44</c:v>
                </c:pt>
                <c:pt idx="25">
                  <c:v>4.3112118877811054E+46</c:v>
                </c:pt>
                <c:pt idx="26">
                  <c:v>2.0220278942314592E+48</c:v>
                </c:pt>
                <c:pt idx="27">
                  <c:v>9.4836368786188974E+49</c:v>
                </c:pt>
                <c:pt idx="28">
                  <c:v>4.4479786209717413E+51</c:v>
                </c:pt>
                <c:pt idx="29">
                  <c:v>2.0861736974795357E+53</c:v>
                </c:pt>
                <c:pt idx="30">
                  <c:v>9.7844910394480246E+54</c:v>
                </c:pt>
                <c:pt idx="31">
                  <c:v>4.589084073713751E+56</c:v>
                </c:pt>
                <c:pt idx="32">
                  <c:v>2.1523544301596345E+58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Sheet1!$A$27</c:f>
              <c:strCache>
                <c:ptCount val="1"/>
                <c:pt idx="0">
                  <c:v>Violum</c:v>
                </c:pt>
              </c:strCache>
            </c:strRef>
          </c:tx>
          <c:marker>
            <c:symbol val="none"/>
          </c:marker>
          <c:cat>
            <c:numRef>
              <c:f>Sheet1!$B$21:$AH$21</c:f>
              <c:numCache>
                <c:formatCode>General</c:formatCode>
                <c:ptCount val="33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  <c:pt idx="18">
                  <c:v>800</c:v>
                </c:pt>
                <c:pt idx="19">
                  <c:v>850</c:v>
                </c:pt>
                <c:pt idx="20">
                  <c:v>900</c:v>
                </c:pt>
                <c:pt idx="21">
                  <c:v>950</c:v>
                </c:pt>
                <c:pt idx="22">
                  <c:v>1000</c:v>
                </c:pt>
                <c:pt idx="23">
                  <c:v>1050</c:v>
                </c:pt>
                <c:pt idx="24">
                  <c:v>1100</c:v>
                </c:pt>
                <c:pt idx="25">
                  <c:v>1150</c:v>
                </c:pt>
                <c:pt idx="26">
                  <c:v>1200</c:v>
                </c:pt>
                <c:pt idx="27">
                  <c:v>1250</c:v>
                </c:pt>
                <c:pt idx="28">
                  <c:v>1300</c:v>
                </c:pt>
                <c:pt idx="29">
                  <c:v>1350</c:v>
                </c:pt>
                <c:pt idx="30">
                  <c:v>1400</c:v>
                </c:pt>
                <c:pt idx="31">
                  <c:v>1450</c:v>
                </c:pt>
                <c:pt idx="32">
                  <c:v>1500</c:v>
                </c:pt>
              </c:numCache>
            </c:numRef>
          </c:cat>
          <c:val>
            <c:numRef>
              <c:f>Sheet1!$B$27:$AH$27</c:f>
              <c:numCache>
                <c:formatCode>0.00E+00</c:formatCode>
                <c:ptCount val="33"/>
                <c:pt idx="0">
                  <c:v>8465625000</c:v>
                </c:pt>
                <c:pt idx="1">
                  <c:v>11305580943.603516</c:v>
                </c:pt>
                <c:pt idx="2">
                  <c:v>48024424450.12851</c:v>
                </c:pt>
                <c:pt idx="3">
                  <c:v>292869250002.04449</c:v>
                </c:pt>
                <c:pt idx="4">
                  <c:v>10891733028160.01</c:v>
                </c:pt>
                <c:pt idx="5">
                  <c:v>405060785165678.62</c:v>
                </c:pt>
                <c:pt idx="6">
                  <c:v>1.5064107727836392E+16</c:v>
                </c:pt>
                <c:pt idx="7">
                  <c:v>5.6023034059700909E+17</c:v>
                </c:pt>
                <c:pt idx="8">
                  <c:v>2.0834824086226797E+19</c:v>
                </c:pt>
                <c:pt idx="9">
                  <c:v>7.7484181638828917E+20</c:v>
                </c:pt>
                <c:pt idx="10">
                  <c:v>2.8816170366458428E+22</c:v>
                </c:pt>
                <c:pt idx="11">
                  <c:v>1.0716660575435961E+24</c:v>
                </c:pt>
                <c:pt idx="12">
                  <c:v>3.9854988511167104E+25</c:v>
                </c:pt>
                <c:pt idx="13">
                  <c:v>1.4821969008388078E+27</c:v>
                </c:pt>
                <c:pt idx="14">
                  <c:v>5.5122526311621137E+28</c:v>
                </c:pt>
                <c:pt idx="15">
                  <c:v>2.0499927541717393E+30</c:v>
                </c:pt>
                <c:pt idx="16">
                  <c:v>7.623870989509879E+31</c:v>
                </c:pt>
                <c:pt idx="17">
                  <c:v>2.8352982588064807E+33</c:v>
                </c:pt>
                <c:pt idx="18">
                  <c:v>1.0544402217000087E+35</c:v>
                </c:pt>
                <c:pt idx="19">
                  <c:v>3.9214364050955056E+36</c:v>
                </c:pt>
                <c:pt idx="20">
                  <c:v>1.4583722398616315E+38</c:v>
                </c:pt>
                <c:pt idx="21">
                  <c:v>5.4236493220581297E+39</c:v>
                </c:pt>
                <c:pt idx="22">
                  <c:v>2.0170414085400146E+41</c:v>
                </c:pt>
                <c:pt idx="23">
                  <c:v>7.5013257719642109E+42</c:v>
                </c:pt>
                <c:pt idx="24">
                  <c:v>2.7897240036268786E+44</c:v>
                </c:pt>
                <c:pt idx="25">
                  <c:v>1.0374912719427364E+46</c:v>
                </c:pt>
                <c:pt idx="26">
                  <c:v>3.858403691397288E+47</c:v>
                </c:pt>
                <c:pt idx="27">
                  <c:v>1.4349305337201824E+49</c:v>
                </c:pt>
                <c:pt idx="28">
                  <c:v>5.3364702122623921E+50</c:v>
                </c:pt>
                <c:pt idx="29">
                  <c:v>1.9846197190140172E+52</c:v>
                </c:pt>
                <c:pt idx="30">
                  <c:v>7.3807503320241703E+53</c:v>
                </c:pt>
                <c:pt idx="31">
                  <c:v>2.7448823037362031E+55</c:v>
                </c:pt>
                <c:pt idx="32">
                  <c:v>1.0208147576369601E+57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Sheet1!$A$28</c:f>
              <c:strCache>
                <c:ptCount val="1"/>
                <c:pt idx="0">
                  <c:v>Indigine</c:v>
                </c:pt>
              </c:strCache>
            </c:strRef>
          </c:tx>
          <c:marker>
            <c:symbol val="none"/>
          </c:marker>
          <c:cat>
            <c:numRef>
              <c:f>Sheet1!$B$21:$AH$21</c:f>
              <c:numCache>
                <c:formatCode>General</c:formatCode>
                <c:ptCount val="33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  <c:pt idx="18">
                  <c:v>800</c:v>
                </c:pt>
                <c:pt idx="19">
                  <c:v>850</c:v>
                </c:pt>
                <c:pt idx="20">
                  <c:v>900</c:v>
                </c:pt>
                <c:pt idx="21">
                  <c:v>950</c:v>
                </c:pt>
                <c:pt idx="22">
                  <c:v>1000</c:v>
                </c:pt>
                <c:pt idx="23">
                  <c:v>1050</c:v>
                </c:pt>
                <c:pt idx="24">
                  <c:v>1100</c:v>
                </c:pt>
                <c:pt idx="25">
                  <c:v>1150</c:v>
                </c:pt>
                <c:pt idx="26">
                  <c:v>1200</c:v>
                </c:pt>
                <c:pt idx="27">
                  <c:v>1250</c:v>
                </c:pt>
                <c:pt idx="28">
                  <c:v>1300</c:v>
                </c:pt>
                <c:pt idx="29">
                  <c:v>1350</c:v>
                </c:pt>
                <c:pt idx="30">
                  <c:v>1400</c:v>
                </c:pt>
                <c:pt idx="31">
                  <c:v>1450</c:v>
                </c:pt>
                <c:pt idx="32">
                  <c:v>1500</c:v>
                </c:pt>
              </c:numCache>
            </c:numRef>
          </c:cat>
          <c:val>
            <c:numRef>
              <c:f>Sheet1!$B$28:$AH$28</c:f>
              <c:numCache>
                <c:formatCode>0.00E+00</c:formatCode>
                <c:ptCount val="33"/>
                <c:pt idx="0">
                  <c:v>4213125000000</c:v>
                </c:pt>
                <c:pt idx="1">
                  <c:v>5522547439631.251</c:v>
                </c:pt>
                <c:pt idx="2">
                  <c:v>21370516020483.883</c:v>
                </c:pt>
                <c:pt idx="3">
                  <c:v>115987036185843.36</c:v>
                </c:pt>
                <c:pt idx="4">
                  <c:v>3416633031917749.5</c:v>
                </c:pt>
                <c:pt idx="5">
                  <c:v>1.0064384485251853E+17</c:v>
                </c:pt>
                <c:pt idx="6">
                  <c:v>2.9646682602645012E+18</c:v>
                </c:pt>
                <c:pt idx="7">
                  <c:v>8.7330307246303478E+19</c:v>
                </c:pt>
                <c:pt idx="8">
                  <c:v>2.572491049320081E+21</c:v>
                </c:pt>
                <c:pt idx="9">
                  <c:v>7.5777933314348307E+22</c:v>
                </c:pt>
                <c:pt idx="10">
                  <c:v>2.2321924808685062E+24</c:v>
                </c:pt>
                <c:pt idx="11">
                  <c:v>6.5753749854542961E+25</c:v>
                </c:pt>
                <c:pt idx="12">
                  <c:v>1.936909857456195E+27</c:v>
                </c:pt>
                <c:pt idx="13">
                  <c:v>5.7055602215997054E+28</c:v>
                </c:pt>
                <c:pt idx="14">
                  <c:v>1.6806883044652532E+30</c:v>
                </c:pt>
                <c:pt idx="15">
                  <c:v>4.9508077507843831E+31</c:v>
                </c:pt>
                <c:pt idx="16">
                  <c:v>1.4583606799730337E+33</c:v>
                </c:pt>
                <c:pt idx="17">
                  <c:v>4.2958967100963399E+34</c:v>
                </c:pt>
                <c:pt idx="18">
                  <c:v>1.2654433705767356E+36</c:v>
                </c:pt>
                <c:pt idx="19">
                  <c:v>3.7276197082976361E+37</c:v>
                </c:pt>
                <c:pt idx="20">
                  <c:v>1.0980458717292211E+39</c:v>
                </c:pt>
                <c:pt idx="21">
                  <c:v>3.2345164763929676E+40</c:v>
                </c:pt>
                <c:pt idx="22">
                  <c:v>9.5279232912024802E+41</c:v>
                </c:pt>
                <c:pt idx="23">
                  <c:v>2.8066427518797257E+43</c:v>
                </c:pt>
                <c:pt idx="24">
                  <c:v>8.2675345885208556E+44</c:v>
                </c:pt>
                <c:pt idx="25">
                  <c:v>2.4353697358386796E+46</c:v>
                </c:pt>
                <c:pt idx="26">
                  <c:v>7.1738747346445413E+47</c:v>
                </c:pt>
                <c:pt idx="27">
                  <c:v>2.1132100785775842E+49</c:v>
                </c:pt>
                <c:pt idx="28">
                  <c:v>6.2248882248194827E+50</c:v>
                </c:pt>
                <c:pt idx="29">
                  <c:v>1.8336668845332513E+52</c:v>
                </c:pt>
                <c:pt idx="30">
                  <c:v>5.4014371375019895E+53</c:v>
                </c:pt>
                <c:pt idx="31">
                  <c:v>1.5911026913600037E+55</c:v>
                </c:pt>
                <c:pt idx="32">
                  <c:v>4.6869151857311882E+56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60704"/>
        <c:axId val="58144256"/>
      </c:lineChart>
      <c:catAx>
        <c:axId val="4716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144256"/>
        <c:crosses val="autoZero"/>
        <c:auto val="1"/>
        <c:lblAlgn val="ctr"/>
        <c:lblOffset val="100"/>
        <c:noMultiLvlLbl val="0"/>
      </c:catAx>
      <c:valAx>
        <c:axId val="58144256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716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481364</xdr:colOff>
      <xdr:row>58</xdr:row>
      <xdr:rowOff>139245</xdr:rowOff>
    </xdr:from>
    <xdr:to>
      <xdr:col>14</xdr:col>
      <xdr:colOff>978321</xdr:colOff>
      <xdr:row>79</xdr:row>
      <xdr:rowOff>127650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728383</xdr:colOff>
      <xdr:row>13</xdr:row>
      <xdr:rowOff>29136</xdr:rowOff>
    </xdr:from>
    <xdr:to>
      <xdr:col>21</xdr:col>
      <xdr:colOff>78442</xdr:colOff>
      <xdr:row>47</xdr:row>
      <xdr:rowOff>22412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2"/>
  <sheetViews>
    <sheetView tabSelected="1" zoomScale="85" zoomScaleNormal="85" workbookViewId="0">
      <selection activeCell="A48" sqref="A48"/>
    </sheetView>
  </sheetViews>
  <sheetFormatPr defaultRowHeight="15" x14ac:dyDescent="0.25"/>
  <cols>
    <col min="1" max="1" width="16.85546875" bestFit="1" customWidth="1"/>
    <col min="2" max="2" width="11.28515625" bestFit="1" customWidth="1"/>
    <col min="3" max="3" width="10.28515625" bestFit="1" customWidth="1"/>
    <col min="4" max="4" width="14.7109375" bestFit="1" customWidth="1"/>
    <col min="5" max="5" width="10.28515625" bestFit="1" customWidth="1"/>
    <col min="6" max="6" width="11" bestFit="1" customWidth="1"/>
    <col min="7" max="7" width="11.28515625" bestFit="1" customWidth="1"/>
    <col min="8" max="8" width="10.85546875" bestFit="1" customWidth="1"/>
    <col min="9" max="9" width="12" customWidth="1"/>
    <col min="10" max="10" width="13" customWidth="1"/>
    <col min="11" max="11" width="14.7109375" bestFit="1" customWidth="1"/>
    <col min="12" max="12" width="10" customWidth="1"/>
    <col min="13" max="13" width="14.85546875" customWidth="1"/>
    <col min="14" max="14" width="17.140625" customWidth="1"/>
    <col min="15" max="15" width="16.5703125" customWidth="1"/>
    <col min="16" max="16" width="14.7109375" bestFit="1" customWidth="1"/>
    <col min="17" max="17" width="12.140625" bestFit="1" customWidth="1"/>
  </cols>
  <sheetData>
    <row r="1" spans="1:10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0" x14ac:dyDescent="0.25">
      <c r="A2" s="2" t="s">
        <v>6</v>
      </c>
      <c r="B2" s="1">
        <v>1</v>
      </c>
      <c r="C2" s="4">
        <v>2.7027000000000001</v>
      </c>
      <c r="D2" s="4">
        <v>1</v>
      </c>
      <c r="E2" s="1">
        <v>1.1000000000000001</v>
      </c>
      <c r="F2" s="1">
        <v>6</v>
      </c>
    </row>
    <row r="3" spans="1:10" x14ac:dyDescent="0.25">
      <c r="A3" s="2" t="s">
        <v>7</v>
      </c>
      <c r="B3" s="1">
        <v>1</v>
      </c>
      <c r="C3" s="4">
        <v>140</v>
      </c>
      <c r="D3" s="4">
        <v>50</v>
      </c>
      <c r="E3" s="1">
        <v>1.095</v>
      </c>
      <c r="F3" s="1">
        <v>8</v>
      </c>
    </row>
    <row r="4" spans="1:10" x14ac:dyDescent="0.25">
      <c r="A4" s="2" t="s">
        <v>8</v>
      </c>
      <c r="B4" s="1">
        <v>1</v>
      </c>
      <c r="C4" s="4">
        <v>7000</v>
      </c>
      <c r="D4" s="4">
        <v>2500</v>
      </c>
      <c r="E4" s="1">
        <v>1.0900000000000001</v>
      </c>
      <c r="F4" s="1">
        <v>10</v>
      </c>
    </row>
    <row r="5" spans="1:10" x14ac:dyDescent="0.25">
      <c r="A5" s="2" t="s">
        <v>9</v>
      </c>
      <c r="B5" s="1">
        <v>1</v>
      </c>
      <c r="C5" s="4">
        <v>350000</v>
      </c>
      <c r="D5" s="4">
        <v>125000</v>
      </c>
      <c r="E5" s="1">
        <v>1.085</v>
      </c>
      <c r="F5" s="1">
        <v>12</v>
      </c>
    </row>
    <row r="6" spans="1:10" x14ac:dyDescent="0.25">
      <c r="A6" s="2" t="s">
        <v>10</v>
      </c>
      <c r="B6" s="1">
        <v>1</v>
      </c>
      <c r="C6" s="4">
        <v>17500000</v>
      </c>
      <c r="D6" s="4">
        <v>6250000</v>
      </c>
      <c r="E6" s="1">
        <v>1.08</v>
      </c>
      <c r="F6" s="1">
        <v>14</v>
      </c>
    </row>
    <row r="7" spans="1:10" x14ac:dyDescent="0.25">
      <c r="A7" s="2" t="s">
        <v>11</v>
      </c>
      <c r="B7" s="1">
        <v>1</v>
      </c>
      <c r="C7" s="4">
        <v>875000000</v>
      </c>
      <c r="D7" s="4">
        <v>312500000</v>
      </c>
      <c r="E7" s="1">
        <v>1.075</v>
      </c>
      <c r="F7" s="1">
        <v>16</v>
      </c>
    </row>
    <row r="8" spans="1:10" x14ac:dyDescent="0.25">
      <c r="A8" s="2" t="s">
        <v>12</v>
      </c>
      <c r="B8" s="1">
        <v>1</v>
      </c>
      <c r="C8" s="4">
        <v>437500000000</v>
      </c>
      <c r="D8" s="4">
        <v>156250000000</v>
      </c>
      <c r="E8" s="1">
        <v>1.07</v>
      </c>
      <c r="F8" s="1">
        <v>18</v>
      </c>
    </row>
    <row r="11" spans="1:10" x14ac:dyDescent="0.25">
      <c r="A11" s="3" t="s">
        <v>17</v>
      </c>
      <c r="B11" s="6">
        <v>1</v>
      </c>
      <c r="C11" s="6">
        <v>5</v>
      </c>
      <c r="D11" s="6">
        <v>25</v>
      </c>
      <c r="E11" s="6">
        <v>50</v>
      </c>
      <c r="G11" s="3" t="s">
        <v>0</v>
      </c>
      <c r="H11" s="2" t="s">
        <v>14</v>
      </c>
      <c r="I11" s="2" t="s">
        <v>15</v>
      </c>
      <c r="J11" s="2" t="s">
        <v>13</v>
      </c>
    </row>
    <row r="12" spans="1:10" x14ac:dyDescent="0.25">
      <c r="A12" s="2" t="s">
        <v>6</v>
      </c>
      <c r="B12" s="5">
        <f>F2</f>
        <v>6</v>
      </c>
      <c r="C12" s="5">
        <f>B12/2</f>
        <v>3</v>
      </c>
      <c r="D12" s="5">
        <f t="shared" ref="D12:E12" si="0">C12/2</f>
        <v>1.5</v>
      </c>
      <c r="E12" s="5">
        <f t="shared" si="0"/>
        <v>0.75</v>
      </c>
      <c r="G12" s="2" t="s">
        <v>6</v>
      </c>
      <c r="H12" s="4">
        <f>C2*E2^B2</f>
        <v>2.9729700000000006</v>
      </c>
      <c r="I12" s="4">
        <f>D2*B2*F40</f>
        <v>9</v>
      </c>
      <c r="J12" s="4">
        <f>I12/F2</f>
        <v>1.5</v>
      </c>
    </row>
    <row r="13" spans="1:10" x14ac:dyDescent="0.25">
      <c r="A13" s="2" t="s">
        <v>7</v>
      </c>
      <c r="B13" s="5">
        <f t="shared" ref="B13:B18" si="1">F3</f>
        <v>8</v>
      </c>
      <c r="C13" s="5">
        <f t="shared" ref="C13:E13" si="2">B13/2</f>
        <v>4</v>
      </c>
      <c r="D13" s="5">
        <f t="shared" si="2"/>
        <v>2</v>
      </c>
      <c r="E13" s="5">
        <f t="shared" si="2"/>
        <v>1</v>
      </c>
      <c r="G13" s="2" t="s">
        <v>7</v>
      </c>
      <c r="H13" s="4">
        <f>C3*E3^B3</f>
        <v>153.29999999999998</v>
      </c>
      <c r="I13" s="4">
        <f>D3*B3*F41</f>
        <v>450</v>
      </c>
      <c r="J13" s="4">
        <f>I13/F3</f>
        <v>56.25</v>
      </c>
    </row>
    <row r="14" spans="1:10" x14ac:dyDescent="0.25">
      <c r="A14" s="2" t="s">
        <v>8</v>
      </c>
      <c r="B14" s="5">
        <f t="shared" si="1"/>
        <v>10</v>
      </c>
      <c r="C14" s="5">
        <f t="shared" ref="C14:E14" si="3">B14/2</f>
        <v>5</v>
      </c>
      <c r="D14" s="5">
        <f t="shared" si="3"/>
        <v>2.5</v>
      </c>
      <c r="E14" s="5">
        <f t="shared" si="3"/>
        <v>1.25</v>
      </c>
      <c r="G14" s="2" t="s">
        <v>8</v>
      </c>
      <c r="H14" s="4">
        <f>C4*E4^B4</f>
        <v>7630.0000000000009</v>
      </c>
      <c r="I14" s="4">
        <f>D4*B4*F42</f>
        <v>22500</v>
      </c>
      <c r="J14" s="4">
        <f>I14/F4</f>
        <v>2250</v>
      </c>
    </row>
    <row r="15" spans="1:10" x14ac:dyDescent="0.25">
      <c r="A15" s="2" t="s">
        <v>9</v>
      </c>
      <c r="B15" s="5">
        <f t="shared" si="1"/>
        <v>12</v>
      </c>
      <c r="C15" s="5">
        <f t="shared" ref="C15:E15" si="4">B15/2</f>
        <v>6</v>
      </c>
      <c r="D15" s="5">
        <f t="shared" si="4"/>
        <v>3</v>
      </c>
      <c r="E15" s="5">
        <f t="shared" si="4"/>
        <v>1.5</v>
      </c>
      <c r="G15" s="2" t="s">
        <v>9</v>
      </c>
      <c r="H15" s="4">
        <f>C5*E5^B5</f>
        <v>379750</v>
      </c>
      <c r="I15" s="4">
        <f>D5*B5*F43</f>
        <v>1125000</v>
      </c>
      <c r="J15" s="4">
        <f>I15/F5</f>
        <v>93750</v>
      </c>
    </row>
    <row r="16" spans="1:10" x14ac:dyDescent="0.25">
      <c r="A16" s="2" t="s">
        <v>10</v>
      </c>
      <c r="B16" s="5">
        <f t="shared" si="1"/>
        <v>14</v>
      </c>
      <c r="C16" s="5">
        <f t="shared" ref="C16:E16" si="5">B16/2</f>
        <v>7</v>
      </c>
      <c r="D16" s="5">
        <f t="shared" si="5"/>
        <v>3.5</v>
      </c>
      <c r="E16" s="5">
        <f t="shared" si="5"/>
        <v>1.75</v>
      </c>
      <c r="G16" s="2" t="s">
        <v>10</v>
      </c>
      <c r="H16" s="4">
        <f>C6*E6^B6</f>
        <v>18900000</v>
      </c>
      <c r="I16" s="4">
        <f>D6*B6*F44</f>
        <v>56250000</v>
      </c>
      <c r="J16" s="4">
        <f>I16/F6</f>
        <v>4017857.1428571427</v>
      </c>
    </row>
    <row r="17" spans="1:34" x14ac:dyDescent="0.25">
      <c r="A17" s="2" t="s">
        <v>11</v>
      </c>
      <c r="B17" s="5">
        <f t="shared" si="1"/>
        <v>16</v>
      </c>
      <c r="C17" s="5">
        <f t="shared" ref="C17:E17" si="6">B17/2</f>
        <v>8</v>
      </c>
      <c r="D17" s="5">
        <f t="shared" si="6"/>
        <v>4</v>
      </c>
      <c r="E17" s="5">
        <f t="shared" si="6"/>
        <v>2</v>
      </c>
      <c r="G17" s="2" t="s">
        <v>11</v>
      </c>
      <c r="H17" s="4">
        <f>C7*E7^B7</f>
        <v>940625000</v>
      </c>
      <c r="I17" s="4">
        <f>D7*B7*F45</f>
        <v>2812500000</v>
      </c>
      <c r="J17" s="4">
        <f>I17/F7</f>
        <v>175781250</v>
      </c>
    </row>
    <row r="18" spans="1:34" x14ac:dyDescent="0.25">
      <c r="A18" s="2" t="s">
        <v>12</v>
      </c>
      <c r="B18" s="5">
        <f t="shared" si="1"/>
        <v>18</v>
      </c>
      <c r="C18" s="5">
        <f t="shared" ref="C18:E18" si="7">B18/2</f>
        <v>9</v>
      </c>
      <c r="D18" s="5">
        <f t="shared" si="7"/>
        <v>4.5</v>
      </c>
      <c r="E18" s="5">
        <f t="shared" si="7"/>
        <v>2.25</v>
      </c>
      <c r="G18" s="2" t="s">
        <v>12</v>
      </c>
      <c r="H18" s="4">
        <f>C8*E8^B8</f>
        <v>468125000000</v>
      </c>
      <c r="I18" s="4">
        <f>D8*B8*F46</f>
        <v>1406250000000</v>
      </c>
      <c r="J18" s="4">
        <f>I18/F8</f>
        <v>78125000000</v>
      </c>
    </row>
    <row r="21" spans="1:34" x14ac:dyDescent="0.25">
      <c r="A21" s="3" t="s">
        <v>18</v>
      </c>
      <c r="B21" s="2">
        <v>1</v>
      </c>
      <c r="C21" s="2">
        <v>5</v>
      </c>
      <c r="D21" s="2">
        <v>25</v>
      </c>
      <c r="E21" s="2">
        <f>50*(COLUMN(E$21) - 4)</f>
        <v>50</v>
      </c>
      <c r="F21" s="2">
        <f t="shared" ref="F21:AH21" si="8">50*(COLUMN(F$21) - 4)</f>
        <v>100</v>
      </c>
      <c r="G21" s="2">
        <f t="shared" si="8"/>
        <v>150</v>
      </c>
      <c r="H21" s="2">
        <f t="shared" si="8"/>
        <v>200</v>
      </c>
      <c r="I21" s="2">
        <f t="shared" si="8"/>
        <v>250</v>
      </c>
      <c r="J21" s="2">
        <f t="shared" si="8"/>
        <v>300</v>
      </c>
      <c r="K21" s="2">
        <f t="shared" si="8"/>
        <v>350</v>
      </c>
      <c r="L21" s="2">
        <f t="shared" si="8"/>
        <v>400</v>
      </c>
      <c r="M21" s="2">
        <f t="shared" si="8"/>
        <v>450</v>
      </c>
      <c r="N21" s="2">
        <f t="shared" si="8"/>
        <v>500</v>
      </c>
      <c r="O21" s="2">
        <f t="shared" si="8"/>
        <v>550</v>
      </c>
      <c r="P21" s="2">
        <f t="shared" si="8"/>
        <v>600</v>
      </c>
      <c r="Q21" s="2">
        <f t="shared" si="8"/>
        <v>650</v>
      </c>
      <c r="R21" s="2">
        <f t="shared" si="8"/>
        <v>700</v>
      </c>
      <c r="S21" s="2">
        <f t="shared" si="8"/>
        <v>750</v>
      </c>
      <c r="T21" s="2">
        <f t="shared" si="8"/>
        <v>800</v>
      </c>
      <c r="U21" s="2">
        <f t="shared" si="8"/>
        <v>850</v>
      </c>
      <c r="V21" s="2">
        <f t="shared" si="8"/>
        <v>900</v>
      </c>
      <c r="W21" s="2">
        <f t="shared" si="8"/>
        <v>950</v>
      </c>
      <c r="X21" s="2">
        <f t="shared" si="8"/>
        <v>1000</v>
      </c>
      <c r="Y21" s="2">
        <f t="shared" si="8"/>
        <v>1050</v>
      </c>
      <c r="Z21" s="2">
        <f t="shared" si="8"/>
        <v>1100</v>
      </c>
      <c r="AA21" s="2">
        <f t="shared" si="8"/>
        <v>1150</v>
      </c>
      <c r="AB21" s="2">
        <f t="shared" si="8"/>
        <v>1200</v>
      </c>
      <c r="AC21" s="2">
        <f t="shared" si="8"/>
        <v>1250</v>
      </c>
      <c r="AD21" s="2">
        <f t="shared" si="8"/>
        <v>1300</v>
      </c>
      <c r="AE21" s="2">
        <f t="shared" si="8"/>
        <v>1350</v>
      </c>
      <c r="AF21" s="2">
        <f t="shared" si="8"/>
        <v>1400</v>
      </c>
      <c r="AG21" s="2">
        <f t="shared" si="8"/>
        <v>1450</v>
      </c>
      <c r="AH21" s="2">
        <f t="shared" si="8"/>
        <v>1500</v>
      </c>
    </row>
    <row r="22" spans="1:34" x14ac:dyDescent="0.25">
      <c r="A22" s="2" t="s">
        <v>6</v>
      </c>
      <c r="B22" s="4">
        <f>$C2*($E2^B$21)*$F40</f>
        <v>26.756730000000005</v>
      </c>
      <c r="C22" s="4">
        <f>$C2*($E2^C$21)*$F40</f>
        <v>39.17452839300001</v>
      </c>
      <c r="D22" s="4">
        <f>$C2*($E2^D$21)*$F40</f>
        <v>263.54663777876226</v>
      </c>
      <c r="E22" s="4">
        <f>$C2*($E2^E$21)*$F40</f>
        <v>2855.4503227015825</v>
      </c>
      <c r="F22" s="4">
        <f>$C2*($E2^F$21)*$F40</f>
        <v>335203.74873754114</v>
      </c>
      <c r="G22" s="4">
        <f>$C2*($E2^G$21)*$F40</f>
        <v>39349853.952771187</v>
      </c>
      <c r="H22" s="4">
        <f>$C2*($E2^H$21)*$F40</f>
        <v>4619312916.2072744</v>
      </c>
      <c r="I22" s="4">
        <f>$C2*($E2^I$21)*$F40</f>
        <v>542265082951.7663</v>
      </c>
      <c r="J22" s="4">
        <f>$C2*($E2^J$21)*$F40</f>
        <v>63656960574586.789</v>
      </c>
      <c r="K22" s="4">
        <f>$C2*($E2^K$21)*$F40</f>
        <v>7472744893579908</v>
      </c>
      <c r="L22" s="4">
        <f>$C2*($E2^L$21)*$F40</f>
        <v>8.7723189640973632E+17</v>
      </c>
      <c r="M22" s="4">
        <f>$C2*($E2^M$21)*$F40</f>
        <v>1.0297900049281183E+20</v>
      </c>
      <c r="N22" s="4">
        <f>$C2*($E2^N$21)*$F40</f>
        <v>1.2088792696549789E+22</v>
      </c>
      <c r="O22" s="4">
        <f>$C2*($E2^O$21)*$F40</f>
        <v>1.4191136849338162E+24</v>
      </c>
      <c r="P22" s="4">
        <f>$C2*($E2^P$21)*$F40</f>
        <v>1.6659096580762845E+26</v>
      </c>
      <c r="Q22" s="4">
        <f>$C2*($E2^Q$21)*$F40</f>
        <v>1.9556255558209732E+28</v>
      </c>
      <c r="R22" s="4">
        <f>$C2*($E2^R$21)*$F40</f>
        <v>2.2957255191115299E+30</v>
      </c>
      <c r="S22" s="4">
        <f>$C2*($E2^S$21)*$F40</f>
        <v>2.6949717666618476E+32</v>
      </c>
      <c r="T22" s="4">
        <f>$C2*($E2^T$21)*$F40</f>
        <v>3.1636503417513452E+34</v>
      </c>
      <c r="U22" s="4">
        <f>$C2*($E2^U$21)*$F40</f>
        <v>3.7138361183133113E+36</v>
      </c>
      <c r="V22" s="4">
        <f>$C2*($E2^V$21)*$F40</f>
        <v>4.3597038938421815E+38</v>
      </c>
      <c r="W22" s="4">
        <f>$C2*($E2^W$21)*$F40</f>
        <v>5.1178935840106407E+40</v>
      </c>
      <c r="X22" s="4">
        <f>$C2*($E2^X$21)*$F40</f>
        <v>6.007938927745318E+42</v>
      </c>
      <c r="Y22" s="4">
        <f>$C2*($E2^Y$21)*$F40</f>
        <v>7.0527707477714742E+44</v>
      </c>
      <c r="Z22" s="4">
        <f>$C2*($E2^Z$21)*$F40</f>
        <v>8.2793077324586271E+46</v>
      </c>
      <c r="AA22" s="4">
        <f>$C2*($E2^AA$21)*$F40</f>
        <v>9.7191499596677797E+48</v>
      </c>
      <c r="AB22" s="4">
        <f>$C2*($E2^AB$21)*$F40</f>
        <v>1.1409393030310607E+51</v>
      </c>
      <c r="AC22" s="4">
        <f>$C2*($E2^AC$21)*$F40</f>
        <v>1.339358378667818E+53</v>
      </c>
      <c r="AD22" s="4">
        <f>$C2*($E2^AD$21)*$F40</f>
        <v>1.572284223833816E+55</v>
      </c>
      <c r="AE22" s="4">
        <f>$C2*($E2^AE$21)*$F40</f>
        <v>1.845717860051421E+57</v>
      </c>
      <c r="AF22" s="4">
        <f>$C2*($E2^AF$21)*$F40</f>
        <v>2.166703937667231E+59</v>
      </c>
      <c r="AG22" s="4">
        <f>$C2*($E2^AG$21)*$F40</f>
        <v>2.5435122318055134E+61</v>
      </c>
      <c r="AH22" s="4">
        <f>$C2*($E2^AH$21)*$F40</f>
        <v>2.985850702015875E+63</v>
      </c>
    </row>
    <row r="23" spans="1:34" x14ac:dyDescent="0.25">
      <c r="A23" s="2" t="s">
        <v>7</v>
      </c>
      <c r="B23" s="4">
        <f>$C3*($E3^B$21)*$F41</f>
        <v>1379.6999999999998</v>
      </c>
      <c r="C23" s="4">
        <f>$C3*($E3^C$21)*$F41</f>
        <v>1983.5408135773123</v>
      </c>
      <c r="D23" s="4">
        <f>$C3*($E3^D$21)*$F41</f>
        <v>12182.138269660512</v>
      </c>
      <c r="E23" s="4">
        <f>$C3*($E3^E$21)*$F41</f>
        <v>117781.34350883118</v>
      </c>
      <c r="F23" s="4">
        <f>$C3*($E3^F$21)*$F41</f>
        <v>11009876.887893083</v>
      </c>
      <c r="G23" s="4">
        <f>$C3*($E3^G$21)*$F41</f>
        <v>1029173088.6689495</v>
      </c>
      <c r="H23" s="4">
        <f>$C3*($E3^H$21)*$F41</f>
        <v>96204277052.827225</v>
      </c>
      <c r="I23" s="4">
        <f>$C3*($E3^I$21)*$F41</f>
        <v>8992911906807.7832</v>
      </c>
      <c r="J23" s="4">
        <f>$C3*($E3^J$21)*$F41</f>
        <v>840632735270147</v>
      </c>
      <c r="K23" s="4">
        <f>$C3*($E3^K$21)*$F41</f>
        <v>7.8580042029858352E+16</v>
      </c>
      <c r="L23" s="4">
        <f>$C3*($E3^L$21)*$F41</f>
        <v>7.3454467644897925E+18</v>
      </c>
      <c r="M23" s="4">
        <f>$C3*($E3^M$21)*$F41</f>
        <v>6.8663221317000377E+20</v>
      </c>
      <c r="N23" s="4">
        <f>$C3*($E3^N$21)*$F41</f>
        <v>6.4184495685400953E+22</v>
      </c>
      <c r="O23" s="4">
        <f>$C3*($E3^O$21)*$F41</f>
        <v>5.9997905827486522E+24</v>
      </c>
      <c r="P23" s="4">
        <f>$C3*($E3^P$21)*$F41</f>
        <v>5.608439647680709E+26</v>
      </c>
      <c r="Q23" s="4">
        <f>$C3*($E3^Q$21)*$F41</f>
        <v>5.2426155293018232E+28</v>
      </c>
      <c r="R23" s="4">
        <f>$C3*($E3^R$21)*$F41</f>
        <v>4.9006531789002436E+30</v>
      </c>
      <c r="S23" s="4">
        <f>$C3*($E3^S$21)*$F41</f>
        <v>4.5809961546166266E+32</v>
      </c>
      <c r="T23" s="4">
        <f>$C3*($E3^T$21)*$F41</f>
        <v>4.2821895372979017E+34</v>
      </c>
      <c r="U23" s="4">
        <f>$C3*($E3^U$21)*$F41</f>
        <v>4.0028733084318017E+36</v>
      </c>
      <c r="V23" s="4">
        <f>$C3*($E3^V$21)*$F41</f>
        <v>3.7417761600217266E+38</v>
      </c>
      <c r="W23" s="4">
        <f>$C3*($E3^W$21)*$F41</f>
        <v>3.4977097082275721E+40</v>
      </c>
      <c r="X23" s="4">
        <f>$C3*($E3^X$21)*$F41</f>
        <v>3.2695630844359156E+42</v>
      </c>
      <c r="Y23" s="4">
        <f>$C3*($E3^Y$21)*$F41</f>
        <v>3.0562978791407952E+44</v>
      </c>
      <c r="Z23" s="4">
        <f>$C3*($E3^Z$21)*$F41</f>
        <v>2.8569434156221751E+46</v>
      </c>
      <c r="AA23" s="4">
        <f>$C3*($E3^AA$21)*$F41</f>
        <v>2.6705923319102282E+48</v>
      </c>
      <c r="AB23" s="4">
        <f>$C3*($E3^AB$21)*$F41</f>
        <v>2.4963964509267393E+50</v>
      </c>
      <c r="AC23" s="4">
        <f>$C3*($E3^AC$21)*$F41</f>
        <v>2.3335629200065812E+52</v>
      </c>
      <c r="AD23" s="4">
        <f>$C3*($E3^AD$21)*$F41</f>
        <v>2.1813506022283036E+54</v>
      </c>
      <c r="AE23" s="4">
        <f>$C3*($E3^AE$21)*$F41</f>
        <v>2.0390667031289485E+56</v>
      </c>
      <c r="AF23" s="4">
        <f>$C3*($E3^AF$21)*$F41</f>
        <v>1.9060636174496081E+58</v>
      </c>
      <c r="AG23" s="4">
        <f>$C3*($E3^AG$21)*$F41</f>
        <v>1.7817359815596642E+60</v>
      </c>
      <c r="AH23" s="4">
        <f>$C3*($E3^AH$21)*$F41</f>
        <v>1.665517918143835E+62</v>
      </c>
    </row>
    <row r="24" spans="1:34" x14ac:dyDescent="0.25">
      <c r="A24" s="2" t="s">
        <v>8</v>
      </c>
      <c r="B24" s="4">
        <f>$C4*($E4^B$21)*$F42</f>
        <v>68670.000000000015</v>
      </c>
      <c r="C24" s="4">
        <f>$C4*($E4^C$21)*$F42</f>
        <v>96933.309158700024</v>
      </c>
      <c r="D24" s="4">
        <f>$C4*($E4^D$21)*$F42</f>
        <v>543254.08160540124</v>
      </c>
      <c r="E24" s="4">
        <f>$C4*($E4^E$21)*$F42</f>
        <v>4684523.7647766322</v>
      </c>
      <c r="F24" s="4">
        <f>$C4*($E4^F$21)*$F42</f>
        <v>348329569.88503224</v>
      </c>
      <c r="G24" s="4">
        <f>$C4*($E4^G$21)*$F42</f>
        <v>25900922985.727879</v>
      </c>
      <c r="H24" s="4">
        <f>$C4*($E4^H$21)*$F42</f>
        <v>1925928400893.5168</v>
      </c>
      <c r="I24" s="4">
        <f>$C4*($E4^I$21)*$F42</f>
        <v>143207259734030.75</v>
      </c>
      <c r="J24" s="4">
        <f>$C4*($E4^J$21)*$F42</f>
        <v>1.0648536690676296E+16</v>
      </c>
      <c r="K24" s="4">
        <f>$C4*($E4^K$21)*$F42</f>
        <v>7.9179878075506406E+17</v>
      </c>
      <c r="L24" s="4">
        <f>$C4*($E4^L$21)*$F42</f>
        <v>5.8876193736004108E+19</v>
      </c>
      <c r="M24" s="4">
        <f>$C4*($E4^M$21)*$F42</f>
        <v>4.3778877577127678E+21</v>
      </c>
      <c r="N24" s="4">
        <f>$C4*($E4^N$21)*$F42</f>
        <v>3.2552887683381175E+23</v>
      </c>
      <c r="O24" s="4">
        <f>$C4*($E4^O$21)*$F42</f>
        <v>2.4205519994429151E+25</v>
      </c>
      <c r="P24" s="4">
        <f>$C4*($E4^P$21)*$F42</f>
        <v>1.7998624389314174E+27</v>
      </c>
      <c r="Q24" s="4">
        <f>$C4*($E4^Q$21)*$F42</f>
        <v>1.3383330743655642E+29</v>
      </c>
      <c r="R24" s="4">
        <f>$C4*($E4^R$21)*$F42</f>
        <v>9.9515128445270755E+30</v>
      </c>
      <c r="S24" s="4">
        <f>$C4*($E4^S$21)*$F42</f>
        <v>7.3996981612169815E+32</v>
      </c>
      <c r="T24" s="4">
        <f>$C4*($E4^T$21)*$F42</f>
        <v>5.5022320457769669E+34</v>
      </c>
      <c r="U24" s="4">
        <f>$C4*($E4^U$21)*$F42</f>
        <v>4.0913232980567869E+36</v>
      </c>
      <c r="V24" s="4">
        <f>$C4*($E4^V$21)*$F42</f>
        <v>3.0422065427192576E+38</v>
      </c>
      <c r="W24" s="4">
        <f>$C4*($E4^W$21)*$F42</f>
        <v>2.2621093407503677E+40</v>
      </c>
      <c r="X24" s="4">
        <f>$C4*($E4^X$21)*$F42</f>
        <v>1.6820484071854442E+42</v>
      </c>
      <c r="Y24" s="4">
        <f>$C4*($E4^Y$21)*$F42</f>
        <v>1.2507294820579201E+44</v>
      </c>
      <c r="Z24" s="4">
        <f>$C4*($E4^Z$21)*$F42</f>
        <v>9.3001142571541176E+45</v>
      </c>
      <c r="AA24" s="4">
        <f>$C4*($E4^AA$21)*$F42</f>
        <v>6.9153343258375308E+47</v>
      </c>
      <c r="AB24" s="4">
        <f>$C4*($E4^AB$21)*$F42</f>
        <v>5.1420711096446827E+49</v>
      </c>
      <c r="AC24" s="4">
        <f>$C4*($E4^AC$21)*$F42</f>
        <v>3.8235165576669634E+51</v>
      </c>
      <c r="AD24" s="4">
        <f>$C4*($E4^AD$21)*$F42</f>
        <v>2.8430720919694959E+53</v>
      </c>
      <c r="AE24" s="4">
        <f>$C4*($E4^AE$21)*$F42</f>
        <v>2.1140379015562416E+55</v>
      </c>
      <c r="AF24" s="4">
        <f>$C4*($E4^AF$21)*$F42</f>
        <v>1.5719461570601166E+57</v>
      </c>
      <c r="AG24" s="4">
        <f>$C4*($E4^AG$21)*$F42</f>
        <v>1.1688601793170505E+59</v>
      </c>
      <c r="AH24" s="4">
        <f>$C4*($E4^AH$21)*$F42</f>
        <v>8.6913544249393637E+60</v>
      </c>
    </row>
    <row r="25" spans="1:34" x14ac:dyDescent="0.25">
      <c r="A25" s="2" t="s">
        <v>9</v>
      </c>
      <c r="B25" s="4">
        <f>$C5*($E5^B$21)*$F43</f>
        <v>3417750</v>
      </c>
      <c r="C25" s="4">
        <f>$C5*($E5^C$21)*$F43</f>
        <v>4736518.5740610929</v>
      </c>
      <c r="D25" s="4">
        <f>$C5*($E5^D$21)*$F43</f>
        <v>24213301.420742407</v>
      </c>
      <c r="E25" s="4">
        <f>$C5*($E5^E$21)*$F43</f>
        <v>186121893.87038928</v>
      </c>
      <c r="F25" s="4">
        <f>$C5*($E5^F$21)*$F43</f>
        <v>10997256945.365221</v>
      </c>
      <c r="G25" s="4">
        <f>$C5*($E5^G$21)*$F43</f>
        <v>649787393666.87842</v>
      </c>
      <c r="H25" s="4">
        <f>$C5*($E5^H$21)*$F43</f>
        <v>38393542959486.867</v>
      </c>
      <c r="I25" s="4">
        <f>$C5*($E5^I$21)*$F43</f>
        <v>2268532993020269</v>
      </c>
      <c r="J25" s="4">
        <f>$C5*($E5^J$21)*$F43</f>
        <v>1.3403925618044282E+17</v>
      </c>
      <c r="K25" s="4">
        <f>$C5*($E5^K$21)*$F43</f>
        <v>7.9198857819943823E+18</v>
      </c>
      <c r="L25" s="4">
        <f>$C5*($E5^L$21)*$F43</f>
        <v>4.6795687015300425E+20</v>
      </c>
      <c r="M25" s="4">
        <f>$C5*($E5^M$21)*$F43</f>
        <v>2.7649847276995873E+22</v>
      </c>
      <c r="N25" s="4">
        <f>$C5*($E5^N$21)*$F43</f>
        <v>1.6337276001338085E+24</v>
      </c>
      <c r="O25" s="4">
        <f>$C5*($E5^O$21)*$F43</f>
        <v>9.6530944446104919E+25</v>
      </c>
      <c r="P25" s="4">
        <f>$C5*($E5^P$21)*$F43</f>
        <v>5.7036578404464698E+27</v>
      </c>
      <c r="Q25" s="4">
        <f>$C5*($E5^Q$21)*$F43</f>
        <v>3.3700812674685459E+29</v>
      </c>
      <c r="R25" s="4">
        <f>$C5*($E5^R$21)*$F43</f>
        <v>1.9912568507884683E+31</v>
      </c>
      <c r="S25" s="4">
        <f>$C5*($E5^S$21)*$F43</f>
        <v>1.1765603055591647E+33</v>
      </c>
      <c r="T25" s="4">
        <f>$C5*($E5^T$21)*$F43</f>
        <v>6.9518613435998618E+34</v>
      </c>
      <c r="U25" s="4">
        <f>$C5*($E5^U$21)*$F43</f>
        <v>4.1075987276036681E+36</v>
      </c>
      <c r="V25" s="4">
        <f>$C5*($E5^V$21)*$F43</f>
        <v>2.4270287442577644E+38</v>
      </c>
      <c r="W25" s="4">
        <f>$C5*($E5^W$21)*$F43</f>
        <v>1.434041861457549E+40</v>
      </c>
      <c r="X25" s="4">
        <f>$C5*($E5^X$21)*$F43</f>
        <v>8.4732249886951558E+41</v>
      </c>
      <c r="Y25" s="4">
        <f>$C5*($E5^Y$21)*$F43</f>
        <v>5.0065164510661895E+43</v>
      </c>
      <c r="Z25" s="4">
        <f>$C5*($E5^Z$21)*$F43</f>
        <v>2.9581661065577751E+45</v>
      </c>
      <c r="AA25" s="4">
        <f>$C5*($E5^AA$21)*$F43</f>
        <v>1.7478713591610446E+47</v>
      </c>
      <c r="AB25" s="4">
        <f>$C5*($E5^AB$21)*$F43</f>
        <v>1.0327527860598888E+49</v>
      </c>
      <c r="AC25" s="4">
        <f>$C5*($E5^AC$21)*$F43</f>
        <v>6.1021556965519826E+50</v>
      </c>
      <c r="AD25" s="4">
        <f>$C5*($E5^AD$21)*$F43</f>
        <v>3.605538968045204E+52</v>
      </c>
      <c r="AE25" s="4">
        <f>$C5*($E5^AE$21)*$F43</f>
        <v>2.1303801306541663E+54</v>
      </c>
      <c r="AF25" s="4">
        <f>$C5*($E5^AF$21)*$F43</f>
        <v>1.2587631256546058E+56</v>
      </c>
      <c r="AG25" s="4">
        <f>$C5*($E5^AG$21)*$F43</f>
        <v>7.4375675200332076E+57</v>
      </c>
      <c r="AH25" s="4">
        <f>$C5*($E5^AH$21)*$F43</f>
        <v>4.3945846114840476E+59</v>
      </c>
    </row>
    <row r="26" spans="1:34" x14ac:dyDescent="0.25">
      <c r="A26" s="2" t="s">
        <v>10</v>
      </c>
      <c r="B26" s="4">
        <f>$C6*($E6^B$21)*$F44</f>
        <v>170100000</v>
      </c>
      <c r="C26" s="4">
        <f>$C6*($E6^C$21)*$F44</f>
        <v>231419172.09600005</v>
      </c>
      <c r="D26" s="4">
        <f>$C6*($E6^D$21)*$F44</f>
        <v>1078634843.4045436</v>
      </c>
      <c r="E26" s="4">
        <f>$C6*($E6^E$21)*$F44</f>
        <v>7387003970.8339319</v>
      </c>
      <c r="F26" s="4">
        <f>$C6*($E6^F$21)*$F44</f>
        <v>346462397873.75427</v>
      </c>
      <c r="G26" s="4">
        <f>$C6*($E6^G$21)*$F44</f>
        <v>16249645135479.799</v>
      </c>
      <c r="H26" s="4">
        <f>$C6*($E6^H$21)*$F44</f>
        <v>762134559621787.75</v>
      </c>
      <c r="I26" s="4">
        <f>$C6*($E6^I$21)*$F44</f>
        <v>3.5745339798323272E+16</v>
      </c>
      <c r="J26" s="4">
        <f>$C6*($E6^J$21)*$F44</f>
        <v>1.6765140763747446E+18</v>
      </c>
      <c r="K26" s="4">
        <f>$C6*($E6^K$21)*$F44</f>
        <v>7.8631213583106163E+19</v>
      </c>
      <c r="L26" s="4">
        <f>$C6*($E6^L$21)*$F44</f>
        <v>3.6879307109199763E+21</v>
      </c>
      <c r="M26" s="4">
        <f>$C6*($E6^M$21)*$F44</f>
        <v>1.7296989717921441E+23</v>
      </c>
      <c r="N26" s="4">
        <f>$C6*($E6^N$21)*$F44</f>
        <v>8.1125670939529769E+24</v>
      </c>
      <c r="O26" s="4">
        <f>$C6*($E6^O$21)*$F44</f>
        <v>3.8049247832817355E+26</v>
      </c>
      <c r="P26" s="4">
        <f>$C6*($E6^P$21)*$F44</f>
        <v>1.7845710782747061E+28</v>
      </c>
      <c r="Q26" s="4">
        <f>$C6*($E6^Q$21)*$F44</f>
        <v>8.3699261215559689E+29</v>
      </c>
      <c r="R26" s="4">
        <f>$C6*($E6^R$21)*$F44</f>
        <v>3.9256303171759092E+31</v>
      </c>
      <c r="S26" s="4">
        <f>$C6*($E6^S$21)*$F44</f>
        <v>1.8411839200637787E+33</v>
      </c>
      <c r="T26" s="4">
        <f>$C6*($E6^T$21)*$F44</f>
        <v>8.6354494784423629E+34</v>
      </c>
      <c r="U26" s="4">
        <f>$C6*($E6^U$21)*$F44</f>
        <v>4.0501650531548918E+36</v>
      </c>
      <c r="V26" s="4">
        <f>$C6*($E6^V$21)*$F44</f>
        <v>1.899592719377017E+38</v>
      </c>
      <c r="W26" s="4">
        <f>$C6*($E6^W$21)*$F44</f>
        <v>8.9093961657176212E+39</v>
      </c>
      <c r="X26" s="4">
        <f>$C6*($E6^X$21)*$F44</f>
        <v>4.1786504669135653E+41</v>
      </c>
      <c r="Y26" s="4">
        <f>$C6*($E6^Y$21)*$F44</f>
        <v>1.959854450274132E+43</v>
      </c>
      <c r="Z26" s="4">
        <f>$C6*($E6^Z$21)*$F44</f>
        <v>9.192033400908931E+44</v>
      </c>
      <c r="AA26" s="4">
        <f>$C6*($E6^AA$21)*$F44</f>
        <v>4.3112118877811054E+46</v>
      </c>
      <c r="AB26" s="4">
        <f>$C6*($E6^AB$21)*$F44</f>
        <v>2.0220278942314592E+48</v>
      </c>
      <c r="AC26" s="4">
        <f>$C6*($E6^AC$21)*$F44</f>
        <v>9.4836368786188974E+49</v>
      </c>
      <c r="AD26" s="4">
        <f>$C6*($E6^AD$21)*$F44</f>
        <v>4.4479786209717413E+51</v>
      </c>
      <c r="AE26" s="4">
        <f>$C6*($E6^AE$21)*$F44</f>
        <v>2.0861736974795357E+53</v>
      </c>
      <c r="AF26" s="4">
        <f>$C6*($E6^AF$21)*$F44</f>
        <v>9.7844910394480246E+54</v>
      </c>
      <c r="AG26" s="4">
        <f>$C6*($E6^AG$21)*$F44</f>
        <v>4.589084073713751E+56</v>
      </c>
      <c r="AH26" s="4">
        <f>$C6*($E6^AH$21)*$F44</f>
        <v>2.1523544301596345E+58</v>
      </c>
    </row>
    <row r="27" spans="1:34" x14ac:dyDescent="0.25">
      <c r="A27" s="2" t="s">
        <v>11</v>
      </c>
      <c r="B27" s="4">
        <f>$C7*($E7^B$21)*$F45</f>
        <v>8465625000</v>
      </c>
      <c r="C27" s="4">
        <f>$C7*($E7^C$21)*$F45</f>
        <v>11305580943.603516</v>
      </c>
      <c r="D27" s="4">
        <f>$C7*($E7^D$21)*$F45</f>
        <v>48024424450.12851</v>
      </c>
      <c r="E27" s="4">
        <f>$C7*($E7^E$21)*$F45</f>
        <v>292869250002.04449</v>
      </c>
      <c r="F27" s="4">
        <f>$C7*($E7^F$21)*$F45</f>
        <v>10891733028160.01</v>
      </c>
      <c r="G27" s="4">
        <f>$C7*($E7^G$21)*$F45</f>
        <v>405060785165678.62</v>
      </c>
      <c r="H27" s="4">
        <f>$C7*($E7^H$21)*$F45</f>
        <v>1.5064107727836392E+16</v>
      </c>
      <c r="I27" s="4">
        <f>$C7*($E7^I$21)*$F45</f>
        <v>5.6023034059700909E+17</v>
      </c>
      <c r="J27" s="4">
        <f>$C7*($E7^J$21)*$F45</f>
        <v>2.0834824086226797E+19</v>
      </c>
      <c r="K27" s="4">
        <f>$C7*($E7^K$21)*$F45</f>
        <v>7.7484181638828917E+20</v>
      </c>
      <c r="L27" s="4">
        <f>$C7*($E7^L$21)*$F45</f>
        <v>2.8816170366458428E+22</v>
      </c>
      <c r="M27" s="4">
        <f>$C7*($E7^M$21)*$F45</f>
        <v>1.0716660575435961E+24</v>
      </c>
      <c r="N27" s="4">
        <f>$C7*($E7^N$21)*$F45</f>
        <v>3.9854988511167104E+25</v>
      </c>
      <c r="O27" s="4">
        <f>$C7*($E7^O$21)*$F45</f>
        <v>1.4821969008388078E+27</v>
      </c>
      <c r="P27" s="4">
        <f>$C7*($E7^P$21)*$F45</f>
        <v>5.5122526311621137E+28</v>
      </c>
      <c r="Q27" s="4">
        <f>$C7*($E7^Q$21)*$F45</f>
        <v>2.0499927541717393E+30</v>
      </c>
      <c r="R27" s="4">
        <f>$C7*($E7^R$21)*$F45</f>
        <v>7.623870989509879E+31</v>
      </c>
      <c r="S27" s="4">
        <f>$C7*($E7^S$21)*$F45</f>
        <v>2.8352982588064807E+33</v>
      </c>
      <c r="T27" s="4">
        <f>$C7*($E7^T$21)*$F45</f>
        <v>1.0544402217000087E+35</v>
      </c>
      <c r="U27" s="4">
        <f>$C7*($E7^U$21)*$F45</f>
        <v>3.9214364050955056E+36</v>
      </c>
      <c r="V27" s="4">
        <f>$C7*($E7^V$21)*$F45</f>
        <v>1.4583722398616315E+38</v>
      </c>
      <c r="W27" s="4">
        <f>$C7*($E7^W$21)*$F45</f>
        <v>5.4236493220581297E+39</v>
      </c>
      <c r="X27" s="4">
        <f>$C7*($E7^X$21)*$F45</f>
        <v>2.0170414085400146E+41</v>
      </c>
      <c r="Y27" s="4">
        <f>$C7*($E7^Y$21)*$F45</f>
        <v>7.5013257719642109E+42</v>
      </c>
      <c r="Z27" s="4">
        <f>$C7*($E7^Z$21)*$F45</f>
        <v>2.7897240036268786E+44</v>
      </c>
      <c r="AA27" s="4">
        <f>$C7*($E7^AA$21)*$F45</f>
        <v>1.0374912719427364E+46</v>
      </c>
      <c r="AB27" s="4">
        <f>$C7*($E7^AB$21)*$F45</f>
        <v>3.858403691397288E+47</v>
      </c>
      <c r="AC27" s="4">
        <f>$C7*($E7^AC$21)*$F45</f>
        <v>1.4349305337201824E+49</v>
      </c>
      <c r="AD27" s="4">
        <f>$C7*($E7^AD$21)*$F45</f>
        <v>5.3364702122623921E+50</v>
      </c>
      <c r="AE27" s="4">
        <f>$C7*($E7^AE$21)*$F45</f>
        <v>1.9846197190140172E+52</v>
      </c>
      <c r="AF27" s="4">
        <f>$C7*($E7^AF$21)*$F45</f>
        <v>7.3807503320241703E+53</v>
      </c>
      <c r="AG27" s="4">
        <f>$C7*($E7^AG$21)*$F45</f>
        <v>2.7448823037362031E+55</v>
      </c>
      <c r="AH27" s="4">
        <f>$C7*($E7^AH$21)*$F45</f>
        <v>1.0208147576369601E+57</v>
      </c>
    </row>
    <row r="28" spans="1:34" x14ac:dyDescent="0.25">
      <c r="A28" s="2" t="s">
        <v>12</v>
      </c>
      <c r="B28" s="4">
        <f>$C8*($E8^B$21)*$F46</f>
        <v>4213125000000</v>
      </c>
      <c r="C28" s="4">
        <f>$C8*($E8^C$21)*$F46</f>
        <v>5522547439631.251</v>
      </c>
      <c r="D28" s="4">
        <f>$C8*($E8^D$21)*$F46</f>
        <v>21370516020483.883</v>
      </c>
      <c r="E28" s="4">
        <f>$C8*($E8^E$21)*$F46</f>
        <v>115987036185843.36</v>
      </c>
      <c r="F28" s="4">
        <f>$C8*($E8^F$21)*$F46</f>
        <v>3416633031917749.5</v>
      </c>
      <c r="G28" s="4">
        <f>$C8*($E8^G$21)*$F46</f>
        <v>1.0064384485251853E+17</v>
      </c>
      <c r="H28" s="4">
        <f>$C8*($E8^H$21)*$F46</f>
        <v>2.9646682602645012E+18</v>
      </c>
      <c r="I28" s="4">
        <f>$C8*($E8^I$21)*$F46</f>
        <v>8.7330307246303478E+19</v>
      </c>
      <c r="J28" s="4">
        <f>$C8*($E8^J$21)*$F46</f>
        <v>2.572491049320081E+21</v>
      </c>
      <c r="K28" s="4">
        <f>$C8*($E8^K$21)*$F46</f>
        <v>7.5777933314348307E+22</v>
      </c>
      <c r="L28" s="4">
        <f>$C8*($E8^L$21)*$F46</f>
        <v>2.2321924808685062E+24</v>
      </c>
      <c r="M28" s="4">
        <f>$C8*($E8^M$21)*$F46</f>
        <v>6.5753749854542961E+25</v>
      </c>
      <c r="N28" s="4">
        <f>$C8*($E8^N$21)*$F46</f>
        <v>1.936909857456195E+27</v>
      </c>
      <c r="O28" s="4">
        <f>$C8*($E8^O$21)*$F46</f>
        <v>5.7055602215997054E+28</v>
      </c>
      <c r="P28" s="4">
        <f>$C8*($E8^P$21)*$F46</f>
        <v>1.6806883044652532E+30</v>
      </c>
      <c r="Q28" s="4">
        <f>$C8*($E8^Q$21)*$F46</f>
        <v>4.9508077507843831E+31</v>
      </c>
      <c r="R28" s="4">
        <f>$C8*($E8^R$21)*$F46</f>
        <v>1.4583606799730337E+33</v>
      </c>
      <c r="S28" s="4">
        <f>$C8*($E8^S$21)*$F46</f>
        <v>4.2958967100963399E+34</v>
      </c>
      <c r="T28" s="4">
        <f>$C8*($E8^T$21)*$F46</f>
        <v>1.2654433705767356E+36</v>
      </c>
      <c r="U28" s="4">
        <f>$C8*($E8^U$21)*$F46</f>
        <v>3.7276197082976361E+37</v>
      </c>
      <c r="V28" s="4">
        <f>$C8*($E8^V$21)*$F46</f>
        <v>1.0980458717292211E+39</v>
      </c>
      <c r="W28" s="4">
        <f>$C8*($E8^W$21)*$F46</f>
        <v>3.2345164763929676E+40</v>
      </c>
      <c r="X28" s="4">
        <f>$C8*($E8^X$21)*$F46</f>
        <v>9.5279232912024802E+41</v>
      </c>
      <c r="Y28" s="4">
        <f>$C8*($E8^Y$21)*$F46</f>
        <v>2.8066427518797257E+43</v>
      </c>
      <c r="Z28" s="4">
        <f>$C8*($E8^Z$21)*$F46</f>
        <v>8.2675345885208556E+44</v>
      </c>
      <c r="AA28" s="4">
        <f>$C8*($E8^AA$21)*$F46</f>
        <v>2.4353697358386796E+46</v>
      </c>
      <c r="AB28" s="4">
        <f>$C8*($E8^AB$21)*$F46</f>
        <v>7.1738747346445413E+47</v>
      </c>
      <c r="AC28" s="4">
        <f>$C8*($E8^AC$21)*$F46</f>
        <v>2.1132100785775842E+49</v>
      </c>
      <c r="AD28" s="4">
        <f>$C8*($E8^AD$21)*$F46</f>
        <v>6.2248882248194827E+50</v>
      </c>
      <c r="AE28" s="4">
        <f>$C8*($E8^AE$21)*$F46</f>
        <v>1.8336668845332513E+52</v>
      </c>
      <c r="AF28" s="4">
        <f>$C8*($E8^AF$21)*$F46</f>
        <v>5.4014371375019895E+53</v>
      </c>
      <c r="AG28" s="4">
        <f>$C8*($E8^AG$21)*$F46</f>
        <v>1.5911026913600037E+55</v>
      </c>
      <c r="AH28" s="4">
        <f>$C8*($E8^AH$21)*$F46</f>
        <v>4.6869151857311882E+56</v>
      </c>
    </row>
    <row r="30" spans="1:34" x14ac:dyDescent="0.25">
      <c r="A30" s="3" t="s">
        <v>15</v>
      </c>
      <c r="B30" s="2">
        <v>1</v>
      </c>
      <c r="C30" s="2">
        <v>5</v>
      </c>
      <c r="D30" s="2">
        <v>25</v>
      </c>
      <c r="E30" s="2">
        <f>50*(COLUMN(E$21) - 4)</f>
        <v>50</v>
      </c>
      <c r="F30" s="2">
        <f t="shared" ref="F30:AH30" si="9">50*(COLUMN(F$21) - 4)</f>
        <v>100</v>
      </c>
      <c r="G30" s="2">
        <f t="shared" si="9"/>
        <v>150</v>
      </c>
      <c r="H30" s="2">
        <f t="shared" si="9"/>
        <v>200</v>
      </c>
      <c r="I30" s="2">
        <f t="shared" si="9"/>
        <v>250</v>
      </c>
      <c r="J30" s="2">
        <f t="shared" si="9"/>
        <v>300</v>
      </c>
      <c r="K30" s="2">
        <f t="shared" si="9"/>
        <v>350</v>
      </c>
      <c r="L30" s="2">
        <f t="shared" si="9"/>
        <v>400</v>
      </c>
      <c r="M30" s="2">
        <f t="shared" si="9"/>
        <v>450</v>
      </c>
      <c r="N30" s="2">
        <f t="shared" si="9"/>
        <v>500</v>
      </c>
      <c r="O30" s="2">
        <f t="shared" si="9"/>
        <v>550</v>
      </c>
      <c r="P30" s="2">
        <f t="shared" si="9"/>
        <v>600</v>
      </c>
      <c r="Q30" s="2">
        <f t="shared" si="9"/>
        <v>650</v>
      </c>
      <c r="R30" s="2">
        <f t="shared" si="9"/>
        <v>700</v>
      </c>
      <c r="S30" s="2">
        <f t="shared" si="9"/>
        <v>750</v>
      </c>
      <c r="T30" s="2">
        <f t="shared" si="9"/>
        <v>800</v>
      </c>
      <c r="U30" s="2">
        <f t="shared" si="9"/>
        <v>850</v>
      </c>
      <c r="V30" s="2">
        <f t="shared" si="9"/>
        <v>900</v>
      </c>
      <c r="W30" s="2">
        <f t="shared" si="9"/>
        <v>950</v>
      </c>
      <c r="X30" s="2">
        <f t="shared" si="9"/>
        <v>1000</v>
      </c>
      <c r="Y30" s="2">
        <f t="shared" si="9"/>
        <v>1050</v>
      </c>
      <c r="Z30" s="2">
        <f t="shared" si="9"/>
        <v>1100</v>
      </c>
      <c r="AA30" s="2">
        <f t="shared" si="9"/>
        <v>1150</v>
      </c>
      <c r="AB30" s="2">
        <f t="shared" si="9"/>
        <v>1200</v>
      </c>
      <c r="AC30" s="2">
        <f t="shared" si="9"/>
        <v>1250</v>
      </c>
      <c r="AD30" s="2">
        <f t="shared" si="9"/>
        <v>1300</v>
      </c>
      <c r="AE30" s="2">
        <f t="shared" si="9"/>
        <v>1350</v>
      </c>
      <c r="AF30" s="2">
        <f t="shared" si="9"/>
        <v>1400</v>
      </c>
      <c r="AG30" s="2">
        <f t="shared" si="9"/>
        <v>1450</v>
      </c>
      <c r="AH30" s="2">
        <f t="shared" si="9"/>
        <v>1500</v>
      </c>
    </row>
    <row r="31" spans="1:34" x14ac:dyDescent="0.25">
      <c r="A31" s="2" t="s">
        <v>6</v>
      </c>
      <c r="B31" s="4">
        <f>B$30*$D2*B40</f>
        <v>1</v>
      </c>
      <c r="C31" s="4">
        <f>C$30*$D2*C40</f>
        <v>5</v>
      </c>
      <c r="D31" s="4">
        <f>D$30*$D2*D40</f>
        <v>25</v>
      </c>
      <c r="E31" s="4">
        <f>E$30*$D2*E40</f>
        <v>150</v>
      </c>
      <c r="F31" s="4">
        <f>F$30*$D2*F40</f>
        <v>900</v>
      </c>
      <c r="G31" s="4">
        <f>G$30*$D2*G40</f>
        <v>4050</v>
      </c>
      <c r="H31" s="4">
        <f>H$30*$D2*H40</f>
        <v>16200</v>
      </c>
      <c r="I31" s="4">
        <f>I$30*$D2*I40</f>
        <v>60750</v>
      </c>
      <c r="J31" s="4">
        <f>J$30*$D2*J40</f>
        <v>218700</v>
      </c>
      <c r="K31" s="4">
        <f>K$30*$D2*K40</f>
        <v>765450</v>
      </c>
      <c r="L31" s="4">
        <f>L$30*$D2*L40</f>
        <v>2624400</v>
      </c>
      <c r="M31" s="4">
        <f>M$30*$D2*M40</f>
        <v>8857350</v>
      </c>
      <c r="N31" s="4">
        <f>N$30*$D2*N40</f>
        <v>29524500</v>
      </c>
      <c r="O31" s="4">
        <f>O$30*$D2*O40</f>
        <v>97430850</v>
      </c>
      <c r="P31" s="4">
        <f>P$30*$D2*P40</f>
        <v>318864600</v>
      </c>
      <c r="Q31" s="4">
        <f>Q$30*$D2*Q40</f>
        <v>1036309950</v>
      </c>
      <c r="R31" s="4">
        <f>R$30*$D2*R40</f>
        <v>3348078300</v>
      </c>
      <c r="S31" s="4">
        <f>S$30*$D2*S40</f>
        <v>10761680250</v>
      </c>
      <c r="T31" s="4">
        <f>T$30*$D2*T40</f>
        <v>34437376800</v>
      </c>
      <c r="U31" s="4">
        <f>U$30*$D2*U40</f>
        <v>109769138550</v>
      </c>
      <c r="V31" s="4">
        <f>V$30*$D2*V40</f>
        <v>348678440100</v>
      </c>
      <c r="W31" s="4">
        <f>W$30*$D2*W40</f>
        <v>1104148393650</v>
      </c>
      <c r="X31" s="4">
        <f>X$30*$D2*X40</f>
        <v>3486784401000</v>
      </c>
      <c r="Y31" s="4">
        <f>Y$30*$D2*Y40</f>
        <v>10983370863150</v>
      </c>
      <c r="Z31" s="4">
        <f>Z$30*$D2*Z40</f>
        <v>34519165569900</v>
      </c>
      <c r="AA31" s="4">
        <f>AA$30*$D2*AA40</f>
        <v>108264655651050</v>
      </c>
      <c r="AB31" s="4">
        <f>AB$30*$D2*AB40</f>
        <v>338915443777200</v>
      </c>
      <c r="AC31" s="4">
        <f>AC$30*$D2*AC40</f>
        <v>1059110761803750</v>
      </c>
      <c r="AD31" s="4">
        <f>AD$30*$D2*AD40</f>
        <v>3304425576827700</v>
      </c>
      <c r="AE31" s="4">
        <f>AE$30*$D2*AE40</f>
        <v>1.029455660473245E+16</v>
      </c>
      <c r="AF31" s="4">
        <f>AF$30*$D2*AF40</f>
        <v>3.20275094369454E+16</v>
      </c>
      <c r="AG31" s="4">
        <f>AG$30*$D2*AG40</f>
        <v>9.9514047179080352E+16</v>
      </c>
      <c r="AH31" s="4">
        <f>AH$30*$D2*AH40</f>
        <v>3.088366981419735E+17</v>
      </c>
    </row>
    <row r="32" spans="1:34" x14ac:dyDescent="0.25">
      <c r="A32" s="2" t="s">
        <v>7</v>
      </c>
      <c r="B32" s="4">
        <f t="shared" ref="B32:B37" si="10">B$30*$D3*B41</f>
        <v>50</v>
      </c>
      <c r="C32" s="4">
        <f>C$30*$D3*C41</f>
        <v>250</v>
      </c>
      <c r="D32" s="4">
        <f>D$30*$D3*D41</f>
        <v>1250</v>
      </c>
      <c r="E32" s="4">
        <f>E$30*$D3*E41</f>
        <v>7500</v>
      </c>
      <c r="F32" s="4">
        <f>F$30*$D3*F41</f>
        <v>45000</v>
      </c>
      <c r="G32" s="4">
        <f>G$30*$D3*G41</f>
        <v>202500</v>
      </c>
      <c r="H32" s="4">
        <f>H$30*$D3*H41</f>
        <v>810000</v>
      </c>
      <c r="I32" s="4">
        <f>I$30*$D3*I41</f>
        <v>3037500</v>
      </c>
      <c r="J32" s="4">
        <f>J$30*$D3*J41</f>
        <v>10935000</v>
      </c>
      <c r="K32" s="4">
        <f>K$30*$D3*K41</f>
        <v>38272500</v>
      </c>
      <c r="L32" s="4">
        <f>L$30*$D3*L41</f>
        <v>131220000</v>
      </c>
      <c r="M32" s="4">
        <f>M$30*$D3*M41</f>
        <v>442867500</v>
      </c>
      <c r="N32" s="4">
        <f>N$30*$D3*N41</f>
        <v>1476225000</v>
      </c>
      <c r="O32" s="4">
        <f>O$30*$D3*O41</f>
        <v>4871542500</v>
      </c>
      <c r="P32" s="4">
        <f>P$30*$D3*P41</f>
        <v>15943230000</v>
      </c>
      <c r="Q32" s="4">
        <f>Q$30*$D3*Q41</f>
        <v>51815497500</v>
      </c>
      <c r="R32" s="4">
        <f>R$30*$D3*R41</f>
        <v>167403915000</v>
      </c>
      <c r="S32" s="4">
        <f>S$30*$D3*S41</f>
        <v>538084012500</v>
      </c>
      <c r="T32" s="4">
        <f>T$30*$D3*T41</f>
        <v>1721868840000</v>
      </c>
      <c r="U32" s="4">
        <f>U$30*$D3*U41</f>
        <v>5488456927500</v>
      </c>
      <c r="V32" s="4">
        <f>V$30*$D3*V41</f>
        <v>17433922005000</v>
      </c>
      <c r="W32" s="4">
        <f>W$30*$D3*W41</f>
        <v>55207419682500</v>
      </c>
      <c r="X32" s="4">
        <f>X$30*$D3*X41</f>
        <v>174339220050000</v>
      </c>
      <c r="Y32" s="4">
        <f>Y$30*$D3*Y41</f>
        <v>549168543157500</v>
      </c>
      <c r="Z32" s="4">
        <f>Z$30*$D3*Z41</f>
        <v>1725958278495000</v>
      </c>
      <c r="AA32" s="4">
        <f>AA$30*$D3*AA41</f>
        <v>5413232782552500</v>
      </c>
      <c r="AB32" s="4">
        <f>AB$30*$D3*AB41</f>
        <v>1.694577218886E+16</v>
      </c>
      <c r="AC32" s="4">
        <f>AC$30*$D3*AC41</f>
        <v>5.2955538090187504E+16</v>
      </c>
      <c r="AD32" s="4">
        <f>AD$30*$D3*AD41</f>
        <v>1.6522127884138499E+17</v>
      </c>
      <c r="AE32" s="4">
        <f>AE$30*$D3*AE41</f>
        <v>5.1472783023662253E+17</v>
      </c>
      <c r="AF32" s="4">
        <f>AF$30*$D3*AF41</f>
        <v>1.6013754718472699E+18</v>
      </c>
      <c r="AG32" s="4">
        <f>AG$30*$D3*AG41</f>
        <v>4.9757023589540178E+18</v>
      </c>
      <c r="AH32" s="4">
        <f>AH$30*$D3*AH41</f>
        <v>1.5441834907098675E+19</v>
      </c>
    </row>
    <row r="33" spans="1:34" x14ac:dyDescent="0.25">
      <c r="A33" s="2" t="s">
        <v>8</v>
      </c>
      <c r="B33" s="4">
        <f t="shared" si="10"/>
        <v>2500</v>
      </c>
      <c r="C33" s="4">
        <f>C$30*$D4*C42</f>
        <v>12500</v>
      </c>
      <c r="D33" s="4">
        <f>D$30*$D4*D42</f>
        <v>62500</v>
      </c>
      <c r="E33" s="4">
        <f>E$30*$D4*E42</f>
        <v>375000</v>
      </c>
      <c r="F33" s="4">
        <f>F$30*$D4*F42</f>
        <v>2250000</v>
      </c>
      <c r="G33" s="4">
        <f>G$30*$D4*G42</f>
        <v>10125000</v>
      </c>
      <c r="H33" s="4">
        <f>H$30*$D4*H42</f>
        <v>40500000</v>
      </c>
      <c r="I33" s="4">
        <f>I$30*$D4*I42</f>
        <v>151875000</v>
      </c>
      <c r="J33" s="4">
        <f>J$30*$D4*J42</f>
        <v>546750000</v>
      </c>
      <c r="K33" s="4">
        <f>K$30*$D4*K42</f>
        <v>1913625000</v>
      </c>
      <c r="L33" s="4">
        <f>L$30*$D4*L42</f>
        <v>6561000000</v>
      </c>
      <c r="M33" s="4">
        <f>M$30*$D4*M42</f>
        <v>22143375000</v>
      </c>
      <c r="N33" s="4">
        <f>N$30*$D4*N42</f>
        <v>73811250000</v>
      </c>
      <c r="O33" s="4">
        <f>O$30*$D4*O42</f>
        <v>243577125000</v>
      </c>
      <c r="P33" s="4">
        <f>P$30*$D4*P42</f>
        <v>797161500000</v>
      </c>
      <c r="Q33" s="4">
        <f>Q$30*$D4*Q42</f>
        <v>2590774875000</v>
      </c>
      <c r="R33" s="4">
        <f>R$30*$D4*R42</f>
        <v>8370195750000</v>
      </c>
      <c r="S33" s="4">
        <f>S$30*$D4*S42</f>
        <v>26904200625000</v>
      </c>
      <c r="T33" s="4">
        <f>T$30*$D4*T42</f>
        <v>86093442000000</v>
      </c>
      <c r="U33" s="4">
        <f>U$30*$D4*U42</f>
        <v>274422846375000</v>
      </c>
      <c r="V33" s="4">
        <f>V$30*$D4*V42</f>
        <v>871696100250000</v>
      </c>
      <c r="W33" s="4">
        <f>W$30*$D4*W42</f>
        <v>2760370984125000</v>
      </c>
      <c r="X33" s="4">
        <f>X$30*$D4*X42</f>
        <v>8716961002500000</v>
      </c>
      <c r="Y33" s="4">
        <f>Y$30*$D4*Y42</f>
        <v>2.7458427157875E+16</v>
      </c>
      <c r="Z33" s="4">
        <f>Z$30*$D4*Z42</f>
        <v>8.629791392475E+16</v>
      </c>
      <c r="AA33" s="4">
        <f>AA$30*$D4*AA42</f>
        <v>2.7066163912762499E+17</v>
      </c>
      <c r="AB33" s="4">
        <f>AB$30*$D4*AB42</f>
        <v>8.4728860944300006E+17</v>
      </c>
      <c r="AC33" s="4">
        <f>AC$30*$D4*AC42</f>
        <v>2.647776904509375E+18</v>
      </c>
      <c r="AD33" s="4">
        <f>AD$30*$D4*AD42</f>
        <v>8.26106394206925E+18</v>
      </c>
      <c r="AE33" s="4">
        <f>AE$30*$D4*AE42</f>
        <v>2.5736391511831126E+19</v>
      </c>
      <c r="AF33" s="4">
        <f>AF$30*$D4*AF42</f>
        <v>8.00687735923635E+19</v>
      </c>
      <c r="AG33" s="4">
        <f>AG$30*$D4*AG42</f>
        <v>2.4878511794770087E+20</v>
      </c>
      <c r="AH33" s="4">
        <f>AH$30*$D4*AH42</f>
        <v>7.7209174535493373E+20</v>
      </c>
    </row>
    <row r="34" spans="1:34" x14ac:dyDescent="0.25">
      <c r="A34" s="2" t="s">
        <v>9</v>
      </c>
      <c r="B34" s="4">
        <f t="shared" si="10"/>
        <v>125000</v>
      </c>
      <c r="C34" s="4">
        <f>C$30*$D5*C43</f>
        <v>625000</v>
      </c>
      <c r="D34" s="4">
        <f>D$30*$D5*D43</f>
        <v>3125000</v>
      </c>
      <c r="E34" s="4">
        <f>E$30*$D5*E43</f>
        <v>18750000</v>
      </c>
      <c r="F34" s="4">
        <f>F$30*$D5*F43</f>
        <v>112500000</v>
      </c>
      <c r="G34" s="4">
        <f>G$30*$D5*G43</f>
        <v>506250000</v>
      </c>
      <c r="H34" s="4">
        <f>H$30*$D5*H43</f>
        <v>2025000000</v>
      </c>
      <c r="I34" s="4">
        <f>I$30*$D5*I43</f>
        <v>7593750000</v>
      </c>
      <c r="J34" s="4">
        <f>J$30*$D5*J43</f>
        <v>27337500000</v>
      </c>
      <c r="K34" s="4">
        <f>K$30*$D5*K43</f>
        <v>95681250000</v>
      </c>
      <c r="L34" s="4">
        <f>L$30*$D5*L43</f>
        <v>328050000000</v>
      </c>
      <c r="M34" s="4">
        <f>M$30*$D5*M43</f>
        <v>1107168750000</v>
      </c>
      <c r="N34" s="4">
        <f>N$30*$D5*N43</f>
        <v>3690562500000</v>
      </c>
      <c r="O34" s="4">
        <f>O$30*$D5*O43</f>
        <v>12178856250000</v>
      </c>
      <c r="P34" s="4">
        <f>P$30*$D5*P43</f>
        <v>39858075000000</v>
      </c>
      <c r="Q34" s="4">
        <f>Q$30*$D5*Q43</f>
        <v>129538743750000</v>
      </c>
      <c r="R34" s="4">
        <f>R$30*$D5*R43</f>
        <v>418509787500000</v>
      </c>
      <c r="S34" s="4">
        <f>S$30*$D5*S43</f>
        <v>1345210031250000</v>
      </c>
      <c r="T34" s="4">
        <f>T$30*$D5*T43</f>
        <v>4304672100000000</v>
      </c>
      <c r="U34" s="4">
        <f>U$30*$D5*U43</f>
        <v>1.372114231875E+16</v>
      </c>
      <c r="V34" s="4">
        <f>V$30*$D5*V43</f>
        <v>4.35848050125E+16</v>
      </c>
      <c r="W34" s="4">
        <f>W$30*$D5*W43</f>
        <v>1.3801854920625E+17</v>
      </c>
      <c r="X34" s="4">
        <f>X$30*$D5*X43</f>
        <v>4.35848050125E+17</v>
      </c>
      <c r="Y34" s="4">
        <f>Y$30*$D5*Y43</f>
        <v>1.37292135789375E+18</v>
      </c>
      <c r="Z34" s="4">
        <f>Z$30*$D5*Z43</f>
        <v>4.3148956962374999E+18</v>
      </c>
      <c r="AA34" s="4">
        <f>AA$30*$D5*AA43</f>
        <v>1.353308195638125E+19</v>
      </c>
      <c r="AB34" s="4">
        <f>AB$30*$D5*AB43</f>
        <v>4.236443047215E+19</v>
      </c>
      <c r="AC34" s="4">
        <f>AC$30*$D5*AC43</f>
        <v>1.3238884522546876E+20</v>
      </c>
      <c r="AD34" s="4">
        <f>AD$30*$D5*AD43</f>
        <v>4.1305319710346248E+20</v>
      </c>
      <c r="AE34" s="4">
        <f>AE$30*$D5*AE43</f>
        <v>1.2868195755915563E+21</v>
      </c>
      <c r="AF34" s="4">
        <f>AF$30*$D5*AF43</f>
        <v>4.0034386796181748E+21</v>
      </c>
      <c r="AG34" s="4">
        <f>AG$30*$D5*AG43</f>
        <v>1.2439255897385044E+22</v>
      </c>
      <c r="AH34" s="4">
        <f>AH$30*$D5*AH43</f>
        <v>3.8604587267746687E+22</v>
      </c>
    </row>
    <row r="35" spans="1:34" x14ac:dyDescent="0.25">
      <c r="A35" s="2" t="s">
        <v>10</v>
      </c>
      <c r="B35" s="4">
        <f t="shared" si="10"/>
        <v>6250000</v>
      </c>
      <c r="C35" s="4">
        <f>C$30*$D6*C44</f>
        <v>31250000</v>
      </c>
      <c r="D35" s="4">
        <f>D$30*$D6*D44</f>
        <v>156250000</v>
      </c>
      <c r="E35" s="4">
        <f>E$30*$D6*E44</f>
        <v>937500000</v>
      </c>
      <c r="F35" s="4">
        <f>F$30*$D6*F44</f>
        <v>5625000000</v>
      </c>
      <c r="G35" s="4">
        <f>G$30*$D6*G44</f>
        <v>25312500000</v>
      </c>
      <c r="H35" s="4">
        <f>H$30*$D6*H44</f>
        <v>101250000000</v>
      </c>
      <c r="I35" s="4">
        <f>I$30*$D6*I44</f>
        <v>379687500000</v>
      </c>
      <c r="J35" s="4">
        <f>J$30*$D6*J44</f>
        <v>1366875000000</v>
      </c>
      <c r="K35" s="4">
        <f>K$30*$D6*K44</f>
        <v>4784062500000</v>
      </c>
      <c r="L35" s="4">
        <f>L$30*$D6*L44</f>
        <v>16402500000000</v>
      </c>
      <c r="M35" s="4">
        <f>M$30*$D6*M44</f>
        <v>55358437500000</v>
      </c>
      <c r="N35" s="4">
        <f>N$30*$D6*N44</f>
        <v>184528125000000</v>
      </c>
      <c r="O35" s="4">
        <f>O$30*$D6*O44</f>
        <v>608942812500000</v>
      </c>
      <c r="P35" s="4">
        <f>P$30*$D6*P44</f>
        <v>1992903750000000</v>
      </c>
      <c r="Q35" s="4">
        <f>Q$30*$D6*Q44</f>
        <v>6476937187500000</v>
      </c>
      <c r="R35" s="4">
        <f>R$30*$D6*R44</f>
        <v>2.0925489375E+16</v>
      </c>
      <c r="S35" s="4">
        <f>S$30*$D6*S44</f>
        <v>6.72605015625E+16</v>
      </c>
      <c r="T35" s="4">
        <f>T$30*$D6*T44</f>
        <v>2.15233605E+17</v>
      </c>
      <c r="U35" s="4">
        <f>U$30*$D6*U44</f>
        <v>6.8605711593750003E+17</v>
      </c>
      <c r="V35" s="4">
        <f>V$30*$D6*V44</f>
        <v>2.1792402506249999E+18</v>
      </c>
      <c r="W35" s="4">
        <f>W$30*$D6*W44</f>
        <v>6.9009274603125002E+18</v>
      </c>
      <c r="X35" s="4">
        <f>X$30*$D6*X44</f>
        <v>2.1792402506249998E+19</v>
      </c>
      <c r="Y35" s="4">
        <f>Y$30*$D6*Y44</f>
        <v>6.8646067894687498E+19</v>
      </c>
      <c r="Z35" s="4">
        <f>Z$30*$D6*Z44</f>
        <v>2.1574478481187501E+20</v>
      </c>
      <c r="AA35" s="4">
        <f>AA$30*$D6*AA44</f>
        <v>6.766540978190625E+20</v>
      </c>
      <c r="AB35" s="4">
        <f>AB$30*$D6*AB44</f>
        <v>2.1182215236075001E+21</v>
      </c>
      <c r="AC35" s="4">
        <f>AC$30*$D6*AC44</f>
        <v>6.6194422612734373E+21</v>
      </c>
      <c r="AD35" s="4">
        <f>AD$30*$D6*AD44</f>
        <v>2.0652659855173125E+22</v>
      </c>
      <c r="AE35" s="4">
        <f>AE$30*$D6*AE44</f>
        <v>6.4340978779577809E+22</v>
      </c>
      <c r="AF35" s="4">
        <f>AF$30*$D6*AF44</f>
        <v>2.0017193398090875E+23</v>
      </c>
      <c r="AG35" s="4">
        <f>AG$30*$D6*AG44</f>
        <v>6.2196279486925213E+23</v>
      </c>
      <c r="AH35" s="4">
        <f>AH$30*$D6*AH44</f>
        <v>1.9302293633873343E+24</v>
      </c>
    </row>
    <row r="36" spans="1:34" x14ac:dyDescent="0.25">
      <c r="A36" s="2" t="s">
        <v>11</v>
      </c>
      <c r="B36" s="4">
        <f t="shared" si="10"/>
        <v>312500000</v>
      </c>
      <c r="C36" s="4">
        <f>C$30*$D7*C45</f>
        <v>1562500000</v>
      </c>
      <c r="D36" s="4">
        <f>D$30*$D7*D45</f>
        <v>7812500000</v>
      </c>
      <c r="E36" s="4">
        <f>E$30*$D7*E45</f>
        <v>46875000000</v>
      </c>
      <c r="F36" s="4">
        <f>F$30*$D7*F45</f>
        <v>281250000000</v>
      </c>
      <c r="G36" s="4">
        <f>G$30*$D7*G45</f>
        <v>1265625000000</v>
      </c>
      <c r="H36" s="4">
        <f>H$30*$D7*H45</f>
        <v>5062500000000</v>
      </c>
      <c r="I36" s="4">
        <f>I$30*$D7*I45</f>
        <v>18984375000000</v>
      </c>
      <c r="J36" s="4">
        <f>J$30*$D7*J45</f>
        <v>68343750000000</v>
      </c>
      <c r="K36" s="4">
        <f>K$30*$D7*K45</f>
        <v>239203125000000</v>
      </c>
      <c r="L36" s="4">
        <f>L$30*$D7*L45</f>
        <v>820125000000000</v>
      </c>
      <c r="M36" s="4">
        <f>M$30*$D7*M45</f>
        <v>2767921875000000</v>
      </c>
      <c r="N36" s="4">
        <f>N$30*$D7*N45</f>
        <v>9226406250000000</v>
      </c>
      <c r="O36" s="4">
        <f>O$30*$D7*O45</f>
        <v>3.0447140625E+16</v>
      </c>
      <c r="P36" s="4">
        <f>P$30*$D7*P45</f>
        <v>9.96451875E+16</v>
      </c>
      <c r="Q36" s="4">
        <f>Q$30*$D7*Q45</f>
        <v>3.23846859375E+17</v>
      </c>
      <c r="R36" s="4">
        <f>R$30*$D7*R45</f>
        <v>1.04627446875E+18</v>
      </c>
      <c r="S36" s="4">
        <f>S$30*$D7*S45</f>
        <v>3.3630250781250002E+18</v>
      </c>
      <c r="T36" s="4">
        <f>T$30*$D7*T45</f>
        <v>1.0761680249999999E+19</v>
      </c>
      <c r="U36" s="4">
        <f>U$30*$D7*U45</f>
        <v>3.4302855796875002E+19</v>
      </c>
      <c r="V36" s="4">
        <f>V$30*$D7*V45</f>
        <v>1.0896201253125E+20</v>
      </c>
      <c r="W36" s="4">
        <f>W$30*$D7*W45</f>
        <v>3.4504637301562501E+20</v>
      </c>
      <c r="X36" s="4">
        <f>X$30*$D7*X45</f>
        <v>1.0896201253125E+21</v>
      </c>
      <c r="Y36" s="4">
        <f>Y$30*$D7*Y45</f>
        <v>3.4323033947343752E+21</v>
      </c>
      <c r="Z36" s="4">
        <f>Z$30*$D7*Z45</f>
        <v>1.078723924059375E+22</v>
      </c>
      <c r="AA36" s="4">
        <f>AA$30*$D7*AA45</f>
        <v>3.3832704890953125E+22</v>
      </c>
      <c r="AB36" s="4">
        <f>AB$30*$D7*AB45</f>
        <v>1.05911076180375E+23</v>
      </c>
      <c r="AC36" s="4">
        <f>AC$30*$D7*AC45</f>
        <v>3.3097211306367186E+23</v>
      </c>
      <c r="AD36" s="4">
        <f>AD$30*$D7*AD45</f>
        <v>1.0326329927586562E+24</v>
      </c>
      <c r="AE36" s="4">
        <f>AE$30*$D7*AE45</f>
        <v>3.2170489389788908E+24</v>
      </c>
      <c r="AF36" s="4">
        <f>AF$30*$D7*AF45</f>
        <v>1.0008596699045437E+25</v>
      </c>
      <c r="AG36" s="4">
        <f>AG$30*$D7*AG45</f>
        <v>3.1098139743462607E+25</v>
      </c>
      <c r="AH36" s="4">
        <f>AH$30*$D7*AH45</f>
        <v>9.6511468169366719E+25</v>
      </c>
    </row>
    <row r="37" spans="1:34" x14ac:dyDescent="0.25">
      <c r="A37" s="2" t="s">
        <v>12</v>
      </c>
      <c r="B37" s="4">
        <f t="shared" si="10"/>
        <v>156250000000</v>
      </c>
      <c r="C37" s="4">
        <f>C$30*$D8*C46</f>
        <v>781250000000</v>
      </c>
      <c r="D37" s="4">
        <f>D$30*$D8*D46</f>
        <v>3906250000000</v>
      </c>
      <c r="E37" s="4">
        <f>E$30*$D8*E46</f>
        <v>23437500000000</v>
      </c>
      <c r="F37" s="4">
        <f>F$30*$D8*F46</f>
        <v>140625000000000</v>
      </c>
      <c r="G37" s="4">
        <f>G$30*$D8*G46</f>
        <v>632812500000000</v>
      </c>
      <c r="H37" s="4">
        <f>H$30*$D8*H46</f>
        <v>2531250000000000</v>
      </c>
      <c r="I37" s="4">
        <f>I$30*$D8*I46</f>
        <v>9492187500000000</v>
      </c>
      <c r="J37" s="4">
        <f>J$30*$D8*J46</f>
        <v>3.4171875E+16</v>
      </c>
      <c r="K37" s="4">
        <f>K$30*$D8*K46</f>
        <v>1.196015625E+17</v>
      </c>
      <c r="L37" s="4">
        <f>L$30*$D8*L46</f>
        <v>4.100625E+17</v>
      </c>
      <c r="M37" s="4">
        <f>M$30*$D8*M46</f>
        <v>1.3839609375E+18</v>
      </c>
      <c r="N37" s="4">
        <f>N$30*$D8*N46</f>
        <v>4.6132031249999995E+18</v>
      </c>
      <c r="O37" s="4">
        <f>O$30*$D8*O46</f>
        <v>1.5223570312500001E+19</v>
      </c>
      <c r="P37" s="4">
        <f>P$30*$D8*P46</f>
        <v>4.9822593750000001E+19</v>
      </c>
      <c r="Q37" s="4">
        <f>Q$30*$D8*Q46</f>
        <v>1.6192342968750001E+20</v>
      </c>
      <c r="R37" s="4">
        <f>R$30*$D8*R46</f>
        <v>5.23137234375E+20</v>
      </c>
      <c r="S37" s="4">
        <f>S$30*$D8*S46</f>
        <v>1.6815125390625001E+21</v>
      </c>
      <c r="T37" s="4">
        <f>T$30*$D8*T46</f>
        <v>5.3808401250000002E+21</v>
      </c>
      <c r="U37" s="4">
        <f>U$30*$D8*U46</f>
        <v>1.71514278984375E+22</v>
      </c>
      <c r="V37" s="4">
        <f>V$30*$D8*V46</f>
        <v>5.4481006265624999E+22</v>
      </c>
      <c r="W37" s="4">
        <f>W$30*$D8*W46</f>
        <v>1.7252318650781249E+23</v>
      </c>
      <c r="X37" s="4">
        <f>X$30*$D8*X46</f>
        <v>5.4481006265625002E+23</v>
      </c>
      <c r="Y37" s="4">
        <f>Y$30*$D8*Y46</f>
        <v>1.7161516973671874E+24</v>
      </c>
      <c r="Z37" s="4">
        <f>Z$30*$D8*Z46</f>
        <v>5.3936196202968747E+24</v>
      </c>
      <c r="AA37" s="4">
        <f>AA$30*$D8*AA46</f>
        <v>1.6916352445476562E+25</v>
      </c>
      <c r="AB37" s="4">
        <f>AB$30*$D8*AB46</f>
        <v>5.2955538090187501E+25</v>
      </c>
      <c r="AC37" s="4">
        <f>AC$30*$D8*AC46</f>
        <v>1.6548605653183593E+26</v>
      </c>
      <c r="AD37" s="4">
        <f>AD$30*$D8*AD46</f>
        <v>5.1631649637932809E+26</v>
      </c>
      <c r="AE37" s="4">
        <f>AE$30*$D8*AE46</f>
        <v>1.6085244694894454E+27</v>
      </c>
      <c r="AF37" s="4">
        <f>AF$30*$D8*AF46</f>
        <v>5.0042983495227187E+27</v>
      </c>
      <c r="AG37" s="4">
        <f>AG$30*$D8*AG46</f>
        <v>1.5549069871731304E+28</v>
      </c>
      <c r="AH37" s="4">
        <f>AH$30*$D8*AH46</f>
        <v>4.8255734084683364E+28</v>
      </c>
    </row>
    <row r="39" spans="1:34" x14ac:dyDescent="0.25">
      <c r="A39" s="3" t="s">
        <v>16</v>
      </c>
      <c r="B39" s="2">
        <v>1</v>
      </c>
      <c r="C39" s="2">
        <v>5</v>
      </c>
      <c r="D39" s="2">
        <v>25</v>
      </c>
      <c r="E39" s="2">
        <f>50*(COLUMN(E$21) - 4)</f>
        <v>50</v>
      </c>
      <c r="F39" s="2">
        <f t="shared" ref="F39:AH39" si="11">50*(COLUMN(F$21) - 4)</f>
        <v>100</v>
      </c>
      <c r="G39" s="2">
        <f t="shared" si="11"/>
        <v>150</v>
      </c>
      <c r="H39" s="2">
        <f t="shared" si="11"/>
        <v>200</v>
      </c>
      <c r="I39" s="2">
        <f t="shared" si="11"/>
        <v>250</v>
      </c>
      <c r="J39" s="2">
        <f t="shared" si="11"/>
        <v>300</v>
      </c>
      <c r="K39" s="2">
        <f t="shared" si="11"/>
        <v>350</v>
      </c>
      <c r="L39" s="2">
        <f t="shared" si="11"/>
        <v>400</v>
      </c>
      <c r="M39" s="2">
        <f t="shared" si="11"/>
        <v>450</v>
      </c>
      <c r="N39" s="2">
        <f t="shared" si="11"/>
        <v>500</v>
      </c>
      <c r="O39" s="2">
        <f t="shared" si="11"/>
        <v>550</v>
      </c>
      <c r="P39" s="2">
        <f t="shared" si="11"/>
        <v>600</v>
      </c>
      <c r="Q39" s="2">
        <f t="shared" si="11"/>
        <v>650</v>
      </c>
      <c r="R39" s="2">
        <f t="shared" si="11"/>
        <v>700</v>
      </c>
      <c r="S39" s="2">
        <f t="shared" si="11"/>
        <v>750</v>
      </c>
      <c r="T39" s="2">
        <f t="shared" si="11"/>
        <v>800</v>
      </c>
      <c r="U39" s="2">
        <f t="shared" si="11"/>
        <v>850</v>
      </c>
      <c r="V39" s="2">
        <f t="shared" si="11"/>
        <v>900</v>
      </c>
      <c r="W39" s="2">
        <f t="shared" si="11"/>
        <v>950</v>
      </c>
      <c r="X39" s="2">
        <f t="shared" si="11"/>
        <v>1000</v>
      </c>
      <c r="Y39" s="2">
        <f t="shared" si="11"/>
        <v>1050</v>
      </c>
      <c r="Z39" s="2">
        <f t="shared" si="11"/>
        <v>1100</v>
      </c>
      <c r="AA39" s="2">
        <f t="shared" si="11"/>
        <v>1150</v>
      </c>
      <c r="AB39" s="2">
        <f t="shared" si="11"/>
        <v>1200</v>
      </c>
      <c r="AC39" s="2">
        <f t="shared" si="11"/>
        <v>1250</v>
      </c>
      <c r="AD39" s="2">
        <f t="shared" si="11"/>
        <v>1300</v>
      </c>
      <c r="AE39" s="2">
        <f t="shared" si="11"/>
        <v>1350</v>
      </c>
      <c r="AF39" s="2">
        <f t="shared" si="11"/>
        <v>1400</v>
      </c>
      <c r="AG39" s="2">
        <f t="shared" si="11"/>
        <v>1450</v>
      </c>
      <c r="AH39" s="2">
        <f t="shared" si="11"/>
        <v>1500</v>
      </c>
    </row>
    <row r="40" spans="1:34" x14ac:dyDescent="0.25">
      <c r="A40" s="2" t="s">
        <v>6</v>
      </c>
      <c r="B40" s="1">
        <v>1</v>
      </c>
      <c r="C40" s="1">
        <v>1</v>
      </c>
      <c r="D40" s="1">
        <v>1</v>
      </c>
      <c r="E40" s="7">
        <v>3</v>
      </c>
      <c r="F40" s="7">
        <v>9</v>
      </c>
      <c r="G40" s="7">
        <v>27</v>
      </c>
      <c r="H40" s="7">
        <f t="shared" ref="H40:AH40" si="12">3 * G40</f>
        <v>81</v>
      </c>
      <c r="I40" s="7">
        <f t="shared" si="12"/>
        <v>243</v>
      </c>
      <c r="J40" s="7">
        <f t="shared" si="12"/>
        <v>729</v>
      </c>
      <c r="K40" s="7">
        <f t="shared" si="12"/>
        <v>2187</v>
      </c>
      <c r="L40" s="7">
        <f t="shared" si="12"/>
        <v>6561</v>
      </c>
      <c r="M40" s="7">
        <f t="shared" si="12"/>
        <v>19683</v>
      </c>
      <c r="N40" s="7">
        <f t="shared" si="12"/>
        <v>59049</v>
      </c>
      <c r="O40" s="7">
        <f t="shared" si="12"/>
        <v>177147</v>
      </c>
      <c r="P40" s="7">
        <f t="shared" si="12"/>
        <v>531441</v>
      </c>
      <c r="Q40" s="7">
        <f t="shared" si="12"/>
        <v>1594323</v>
      </c>
      <c r="R40" s="7">
        <f t="shared" si="12"/>
        <v>4782969</v>
      </c>
      <c r="S40" s="7">
        <f t="shared" si="12"/>
        <v>14348907</v>
      </c>
      <c r="T40" s="7">
        <f t="shared" si="12"/>
        <v>43046721</v>
      </c>
      <c r="U40" s="7">
        <f t="shared" si="12"/>
        <v>129140163</v>
      </c>
      <c r="V40" s="7">
        <f t="shared" si="12"/>
        <v>387420489</v>
      </c>
      <c r="W40" s="7">
        <f t="shared" si="12"/>
        <v>1162261467</v>
      </c>
      <c r="X40" s="7">
        <f t="shared" si="12"/>
        <v>3486784401</v>
      </c>
      <c r="Y40" s="7">
        <f t="shared" si="12"/>
        <v>10460353203</v>
      </c>
      <c r="Z40" s="7">
        <f t="shared" si="12"/>
        <v>31381059609</v>
      </c>
      <c r="AA40" s="7">
        <f t="shared" si="12"/>
        <v>94143178827</v>
      </c>
      <c r="AB40" s="7">
        <f t="shared" si="12"/>
        <v>282429536481</v>
      </c>
      <c r="AC40" s="7">
        <f t="shared" si="12"/>
        <v>847288609443</v>
      </c>
      <c r="AD40" s="7">
        <f t="shared" si="12"/>
        <v>2541865828329</v>
      </c>
      <c r="AE40" s="7">
        <f t="shared" si="12"/>
        <v>7625597484987</v>
      </c>
      <c r="AF40" s="7">
        <f t="shared" si="12"/>
        <v>22876792454961</v>
      </c>
      <c r="AG40" s="7">
        <f t="shared" si="12"/>
        <v>68630377364883</v>
      </c>
      <c r="AH40" s="7">
        <f t="shared" si="12"/>
        <v>205891132094649</v>
      </c>
    </row>
    <row r="41" spans="1:34" x14ac:dyDescent="0.25">
      <c r="A41" s="2" t="s">
        <v>7</v>
      </c>
      <c r="B41" s="1">
        <v>1</v>
      </c>
      <c r="C41" s="1">
        <v>1</v>
      </c>
      <c r="D41" s="1">
        <v>1</v>
      </c>
      <c r="E41" s="7">
        <f>3 ^ FLOOR(E$39/50, 1)</f>
        <v>3</v>
      </c>
      <c r="F41" s="7">
        <f t="shared" ref="F41:AH41" si="13">3 * E41</f>
        <v>9</v>
      </c>
      <c r="G41" s="7">
        <v>27</v>
      </c>
      <c r="H41" s="7">
        <f t="shared" si="13"/>
        <v>81</v>
      </c>
      <c r="I41" s="7">
        <f t="shared" si="13"/>
        <v>243</v>
      </c>
      <c r="J41" s="7">
        <f t="shared" si="13"/>
        <v>729</v>
      </c>
      <c r="K41" s="7">
        <f t="shared" si="13"/>
        <v>2187</v>
      </c>
      <c r="L41" s="7">
        <f t="shared" si="13"/>
        <v>6561</v>
      </c>
      <c r="M41" s="7">
        <f t="shared" si="13"/>
        <v>19683</v>
      </c>
      <c r="N41" s="7">
        <f t="shared" si="13"/>
        <v>59049</v>
      </c>
      <c r="O41" s="7">
        <f t="shared" si="13"/>
        <v>177147</v>
      </c>
      <c r="P41" s="7">
        <f t="shared" si="13"/>
        <v>531441</v>
      </c>
      <c r="Q41" s="7">
        <f t="shared" si="13"/>
        <v>1594323</v>
      </c>
      <c r="R41" s="7">
        <f t="shared" si="13"/>
        <v>4782969</v>
      </c>
      <c r="S41" s="7">
        <f t="shared" si="13"/>
        <v>14348907</v>
      </c>
      <c r="T41" s="7">
        <f t="shared" si="13"/>
        <v>43046721</v>
      </c>
      <c r="U41" s="7">
        <f t="shared" si="13"/>
        <v>129140163</v>
      </c>
      <c r="V41" s="7">
        <f t="shared" si="13"/>
        <v>387420489</v>
      </c>
      <c r="W41" s="7">
        <f t="shared" si="13"/>
        <v>1162261467</v>
      </c>
      <c r="X41" s="7">
        <f t="shared" si="13"/>
        <v>3486784401</v>
      </c>
      <c r="Y41" s="7">
        <f t="shared" si="13"/>
        <v>10460353203</v>
      </c>
      <c r="Z41" s="7">
        <f t="shared" si="13"/>
        <v>31381059609</v>
      </c>
      <c r="AA41" s="7">
        <f t="shared" si="13"/>
        <v>94143178827</v>
      </c>
      <c r="AB41" s="7">
        <f t="shared" si="13"/>
        <v>282429536481</v>
      </c>
      <c r="AC41" s="7">
        <f t="shared" si="13"/>
        <v>847288609443</v>
      </c>
      <c r="AD41" s="7">
        <f t="shared" si="13"/>
        <v>2541865828329</v>
      </c>
      <c r="AE41" s="7">
        <f t="shared" si="13"/>
        <v>7625597484987</v>
      </c>
      <c r="AF41" s="7">
        <f t="shared" si="13"/>
        <v>22876792454961</v>
      </c>
      <c r="AG41" s="7">
        <f t="shared" si="13"/>
        <v>68630377364883</v>
      </c>
      <c r="AH41" s="7">
        <f t="shared" si="13"/>
        <v>205891132094649</v>
      </c>
    </row>
    <row r="42" spans="1:34" x14ac:dyDescent="0.25">
      <c r="A42" s="2" t="s">
        <v>8</v>
      </c>
      <c r="B42" s="1">
        <v>1</v>
      </c>
      <c r="C42" s="1">
        <v>1</v>
      </c>
      <c r="D42" s="1">
        <v>1</v>
      </c>
      <c r="E42" s="7">
        <f>3 ^ FLOOR(E$39/50, 1)</f>
        <v>3</v>
      </c>
      <c r="F42" s="7">
        <f t="shared" ref="F42:AH42" si="14">3 * E42</f>
        <v>9</v>
      </c>
      <c r="G42" s="7">
        <f t="shared" si="14"/>
        <v>27</v>
      </c>
      <c r="H42" s="7">
        <f t="shared" si="14"/>
        <v>81</v>
      </c>
      <c r="I42" s="7">
        <f t="shared" si="14"/>
        <v>243</v>
      </c>
      <c r="J42" s="7">
        <f t="shared" si="14"/>
        <v>729</v>
      </c>
      <c r="K42" s="7">
        <f t="shared" si="14"/>
        <v>2187</v>
      </c>
      <c r="L42" s="7">
        <f t="shared" si="14"/>
        <v>6561</v>
      </c>
      <c r="M42" s="7">
        <f t="shared" si="14"/>
        <v>19683</v>
      </c>
      <c r="N42" s="7">
        <f t="shared" si="14"/>
        <v>59049</v>
      </c>
      <c r="O42" s="7">
        <f t="shared" si="14"/>
        <v>177147</v>
      </c>
      <c r="P42" s="7">
        <f t="shared" si="14"/>
        <v>531441</v>
      </c>
      <c r="Q42" s="7">
        <f t="shared" si="14"/>
        <v>1594323</v>
      </c>
      <c r="R42" s="7">
        <f t="shared" si="14"/>
        <v>4782969</v>
      </c>
      <c r="S42" s="7">
        <f t="shared" si="14"/>
        <v>14348907</v>
      </c>
      <c r="T42" s="7">
        <f t="shared" si="14"/>
        <v>43046721</v>
      </c>
      <c r="U42" s="7">
        <f t="shared" si="14"/>
        <v>129140163</v>
      </c>
      <c r="V42" s="7">
        <f t="shared" si="14"/>
        <v>387420489</v>
      </c>
      <c r="W42" s="7">
        <f t="shared" si="14"/>
        <v>1162261467</v>
      </c>
      <c r="X42" s="7">
        <f t="shared" si="14"/>
        <v>3486784401</v>
      </c>
      <c r="Y42" s="7">
        <f t="shared" si="14"/>
        <v>10460353203</v>
      </c>
      <c r="Z42" s="7">
        <f t="shared" si="14"/>
        <v>31381059609</v>
      </c>
      <c r="AA42" s="7">
        <f t="shared" si="14"/>
        <v>94143178827</v>
      </c>
      <c r="AB42" s="7">
        <f t="shared" si="14"/>
        <v>282429536481</v>
      </c>
      <c r="AC42" s="7">
        <f t="shared" si="14"/>
        <v>847288609443</v>
      </c>
      <c r="AD42" s="7">
        <f t="shared" si="14"/>
        <v>2541865828329</v>
      </c>
      <c r="AE42" s="7">
        <f t="shared" si="14"/>
        <v>7625597484987</v>
      </c>
      <c r="AF42" s="7">
        <f t="shared" si="14"/>
        <v>22876792454961</v>
      </c>
      <c r="AG42" s="7">
        <f t="shared" si="14"/>
        <v>68630377364883</v>
      </c>
      <c r="AH42" s="7">
        <f t="shared" si="14"/>
        <v>205891132094649</v>
      </c>
    </row>
    <row r="43" spans="1:34" x14ac:dyDescent="0.25">
      <c r="A43" s="2" t="s">
        <v>9</v>
      </c>
      <c r="B43" s="1">
        <v>1</v>
      </c>
      <c r="C43" s="1">
        <v>1</v>
      </c>
      <c r="D43" s="1">
        <v>1</v>
      </c>
      <c r="E43" s="7">
        <f>3 ^ FLOOR(E$39/50, 1)</f>
        <v>3</v>
      </c>
      <c r="F43" s="7">
        <f t="shared" ref="F43:AH43" si="15">3 * E43</f>
        <v>9</v>
      </c>
      <c r="G43" s="7">
        <f t="shared" si="15"/>
        <v>27</v>
      </c>
      <c r="H43" s="7">
        <f t="shared" si="15"/>
        <v>81</v>
      </c>
      <c r="I43" s="7">
        <f t="shared" si="15"/>
        <v>243</v>
      </c>
      <c r="J43" s="7">
        <f t="shared" si="15"/>
        <v>729</v>
      </c>
      <c r="K43" s="7">
        <f t="shared" si="15"/>
        <v>2187</v>
      </c>
      <c r="L43" s="7">
        <f t="shared" si="15"/>
        <v>6561</v>
      </c>
      <c r="M43" s="7">
        <f t="shared" si="15"/>
        <v>19683</v>
      </c>
      <c r="N43" s="7">
        <f t="shared" si="15"/>
        <v>59049</v>
      </c>
      <c r="O43" s="7">
        <f t="shared" si="15"/>
        <v>177147</v>
      </c>
      <c r="P43" s="7">
        <f t="shared" si="15"/>
        <v>531441</v>
      </c>
      <c r="Q43" s="7">
        <f t="shared" si="15"/>
        <v>1594323</v>
      </c>
      <c r="R43" s="7">
        <f t="shared" si="15"/>
        <v>4782969</v>
      </c>
      <c r="S43" s="7">
        <f t="shared" si="15"/>
        <v>14348907</v>
      </c>
      <c r="T43" s="7">
        <f t="shared" si="15"/>
        <v>43046721</v>
      </c>
      <c r="U43" s="7">
        <f t="shared" si="15"/>
        <v>129140163</v>
      </c>
      <c r="V43" s="7">
        <f t="shared" si="15"/>
        <v>387420489</v>
      </c>
      <c r="W43" s="7">
        <f t="shared" si="15"/>
        <v>1162261467</v>
      </c>
      <c r="X43" s="7">
        <f t="shared" si="15"/>
        <v>3486784401</v>
      </c>
      <c r="Y43" s="7">
        <f t="shared" si="15"/>
        <v>10460353203</v>
      </c>
      <c r="Z43" s="7">
        <f t="shared" si="15"/>
        <v>31381059609</v>
      </c>
      <c r="AA43" s="7">
        <f t="shared" si="15"/>
        <v>94143178827</v>
      </c>
      <c r="AB43" s="7">
        <f t="shared" si="15"/>
        <v>282429536481</v>
      </c>
      <c r="AC43" s="7">
        <f t="shared" si="15"/>
        <v>847288609443</v>
      </c>
      <c r="AD43" s="7">
        <f t="shared" si="15"/>
        <v>2541865828329</v>
      </c>
      <c r="AE43" s="7">
        <f t="shared" si="15"/>
        <v>7625597484987</v>
      </c>
      <c r="AF43" s="7">
        <f t="shared" si="15"/>
        <v>22876792454961</v>
      </c>
      <c r="AG43" s="7">
        <f t="shared" si="15"/>
        <v>68630377364883</v>
      </c>
      <c r="AH43" s="7">
        <f t="shared" si="15"/>
        <v>205891132094649</v>
      </c>
    </row>
    <row r="44" spans="1:34" x14ac:dyDescent="0.25">
      <c r="A44" s="2" t="s">
        <v>10</v>
      </c>
      <c r="B44" s="1">
        <v>1</v>
      </c>
      <c r="C44" s="1">
        <v>1</v>
      </c>
      <c r="D44" s="1">
        <v>1</v>
      </c>
      <c r="E44" s="7">
        <f>3 ^ FLOOR(E$39/50, 1)</f>
        <v>3</v>
      </c>
      <c r="F44" s="7">
        <f t="shared" ref="F44:AH44" si="16">3 * E44</f>
        <v>9</v>
      </c>
      <c r="G44" s="7">
        <f t="shared" si="16"/>
        <v>27</v>
      </c>
      <c r="H44" s="7">
        <f t="shared" si="16"/>
        <v>81</v>
      </c>
      <c r="I44" s="7">
        <f t="shared" si="16"/>
        <v>243</v>
      </c>
      <c r="J44" s="7">
        <f t="shared" si="16"/>
        <v>729</v>
      </c>
      <c r="K44" s="7">
        <f t="shared" si="16"/>
        <v>2187</v>
      </c>
      <c r="L44" s="7">
        <f t="shared" si="16"/>
        <v>6561</v>
      </c>
      <c r="M44" s="7">
        <f t="shared" si="16"/>
        <v>19683</v>
      </c>
      <c r="N44" s="7">
        <f t="shared" si="16"/>
        <v>59049</v>
      </c>
      <c r="O44" s="7">
        <f t="shared" si="16"/>
        <v>177147</v>
      </c>
      <c r="P44" s="7">
        <f t="shared" si="16"/>
        <v>531441</v>
      </c>
      <c r="Q44" s="7">
        <f t="shared" si="16"/>
        <v>1594323</v>
      </c>
      <c r="R44" s="7">
        <f t="shared" si="16"/>
        <v>4782969</v>
      </c>
      <c r="S44" s="7">
        <f t="shared" si="16"/>
        <v>14348907</v>
      </c>
      <c r="T44" s="7">
        <f t="shared" si="16"/>
        <v>43046721</v>
      </c>
      <c r="U44" s="7">
        <f t="shared" si="16"/>
        <v>129140163</v>
      </c>
      <c r="V44" s="7">
        <f t="shared" si="16"/>
        <v>387420489</v>
      </c>
      <c r="W44" s="7">
        <f t="shared" si="16"/>
        <v>1162261467</v>
      </c>
      <c r="X44" s="7">
        <f t="shared" si="16"/>
        <v>3486784401</v>
      </c>
      <c r="Y44" s="7">
        <f t="shared" si="16"/>
        <v>10460353203</v>
      </c>
      <c r="Z44" s="7">
        <f t="shared" si="16"/>
        <v>31381059609</v>
      </c>
      <c r="AA44" s="7">
        <f t="shared" si="16"/>
        <v>94143178827</v>
      </c>
      <c r="AB44" s="7">
        <f t="shared" si="16"/>
        <v>282429536481</v>
      </c>
      <c r="AC44" s="7">
        <f t="shared" si="16"/>
        <v>847288609443</v>
      </c>
      <c r="AD44" s="7">
        <f t="shared" si="16"/>
        <v>2541865828329</v>
      </c>
      <c r="AE44" s="7">
        <f t="shared" si="16"/>
        <v>7625597484987</v>
      </c>
      <c r="AF44" s="7">
        <f t="shared" si="16"/>
        <v>22876792454961</v>
      </c>
      <c r="AG44" s="7">
        <f t="shared" si="16"/>
        <v>68630377364883</v>
      </c>
      <c r="AH44" s="7">
        <f t="shared" si="16"/>
        <v>205891132094649</v>
      </c>
    </row>
    <row r="45" spans="1:34" x14ac:dyDescent="0.25">
      <c r="A45" s="2" t="s">
        <v>11</v>
      </c>
      <c r="B45" s="1">
        <v>1</v>
      </c>
      <c r="C45" s="1">
        <v>1</v>
      </c>
      <c r="D45" s="1">
        <v>1</v>
      </c>
      <c r="E45" s="7">
        <f>3 ^ FLOOR(E$39/50, 1)</f>
        <v>3</v>
      </c>
      <c r="F45" s="7">
        <f t="shared" ref="F45:AH45" si="17">3 * E45</f>
        <v>9</v>
      </c>
      <c r="G45" s="7">
        <f t="shared" si="17"/>
        <v>27</v>
      </c>
      <c r="H45" s="7">
        <f t="shared" si="17"/>
        <v>81</v>
      </c>
      <c r="I45" s="7">
        <f t="shared" si="17"/>
        <v>243</v>
      </c>
      <c r="J45" s="7">
        <f t="shared" si="17"/>
        <v>729</v>
      </c>
      <c r="K45" s="7">
        <f t="shared" si="17"/>
        <v>2187</v>
      </c>
      <c r="L45" s="7">
        <f t="shared" si="17"/>
        <v>6561</v>
      </c>
      <c r="M45" s="7">
        <f t="shared" si="17"/>
        <v>19683</v>
      </c>
      <c r="N45" s="7">
        <f t="shared" si="17"/>
        <v>59049</v>
      </c>
      <c r="O45" s="7">
        <f t="shared" si="17"/>
        <v>177147</v>
      </c>
      <c r="P45" s="7">
        <f t="shared" si="17"/>
        <v>531441</v>
      </c>
      <c r="Q45" s="7">
        <f t="shared" si="17"/>
        <v>1594323</v>
      </c>
      <c r="R45" s="7">
        <f t="shared" si="17"/>
        <v>4782969</v>
      </c>
      <c r="S45" s="7">
        <f t="shared" si="17"/>
        <v>14348907</v>
      </c>
      <c r="T45" s="7">
        <f t="shared" si="17"/>
        <v>43046721</v>
      </c>
      <c r="U45" s="7">
        <f t="shared" si="17"/>
        <v>129140163</v>
      </c>
      <c r="V45" s="7">
        <f t="shared" si="17"/>
        <v>387420489</v>
      </c>
      <c r="W45" s="7">
        <f t="shared" si="17"/>
        <v>1162261467</v>
      </c>
      <c r="X45" s="7">
        <f t="shared" si="17"/>
        <v>3486784401</v>
      </c>
      <c r="Y45" s="7">
        <f t="shared" si="17"/>
        <v>10460353203</v>
      </c>
      <c r="Z45" s="7">
        <f t="shared" si="17"/>
        <v>31381059609</v>
      </c>
      <c r="AA45" s="7">
        <f t="shared" si="17"/>
        <v>94143178827</v>
      </c>
      <c r="AB45" s="7">
        <f t="shared" si="17"/>
        <v>282429536481</v>
      </c>
      <c r="AC45" s="7">
        <f t="shared" si="17"/>
        <v>847288609443</v>
      </c>
      <c r="AD45" s="7">
        <f t="shared" si="17"/>
        <v>2541865828329</v>
      </c>
      <c r="AE45" s="7">
        <f t="shared" si="17"/>
        <v>7625597484987</v>
      </c>
      <c r="AF45" s="7">
        <f t="shared" si="17"/>
        <v>22876792454961</v>
      </c>
      <c r="AG45" s="7">
        <f t="shared" si="17"/>
        <v>68630377364883</v>
      </c>
      <c r="AH45" s="7">
        <f t="shared" si="17"/>
        <v>205891132094649</v>
      </c>
    </row>
    <row r="46" spans="1:34" x14ac:dyDescent="0.25">
      <c r="A46" s="2" t="s">
        <v>12</v>
      </c>
      <c r="B46" s="1">
        <v>1</v>
      </c>
      <c r="C46" s="1">
        <v>1</v>
      </c>
      <c r="D46" s="1">
        <v>1</v>
      </c>
      <c r="E46" s="7">
        <f>3 ^ FLOOR(E$39/50, 1)</f>
        <v>3</v>
      </c>
      <c r="F46" s="7">
        <f t="shared" ref="F46:AH46" si="18">3 * E46</f>
        <v>9</v>
      </c>
      <c r="G46" s="7">
        <f t="shared" si="18"/>
        <v>27</v>
      </c>
      <c r="H46" s="7">
        <f t="shared" si="18"/>
        <v>81</v>
      </c>
      <c r="I46" s="7">
        <f t="shared" si="18"/>
        <v>243</v>
      </c>
      <c r="J46" s="7">
        <f t="shared" si="18"/>
        <v>729</v>
      </c>
      <c r="K46" s="7">
        <f t="shared" si="18"/>
        <v>2187</v>
      </c>
      <c r="L46" s="7">
        <f t="shared" si="18"/>
        <v>6561</v>
      </c>
      <c r="M46" s="7">
        <f t="shared" si="18"/>
        <v>19683</v>
      </c>
      <c r="N46" s="7">
        <f t="shared" si="18"/>
        <v>59049</v>
      </c>
      <c r="O46" s="7">
        <f t="shared" si="18"/>
        <v>177147</v>
      </c>
      <c r="P46" s="7">
        <f t="shared" si="18"/>
        <v>531441</v>
      </c>
      <c r="Q46" s="7">
        <f t="shared" si="18"/>
        <v>1594323</v>
      </c>
      <c r="R46" s="7">
        <f t="shared" si="18"/>
        <v>4782969</v>
      </c>
      <c r="S46" s="7">
        <f t="shared" si="18"/>
        <v>14348907</v>
      </c>
      <c r="T46" s="7">
        <f t="shared" si="18"/>
        <v>43046721</v>
      </c>
      <c r="U46" s="7">
        <f t="shared" si="18"/>
        <v>129140163</v>
      </c>
      <c r="V46" s="7">
        <f t="shared" si="18"/>
        <v>387420489</v>
      </c>
      <c r="W46" s="7">
        <f t="shared" si="18"/>
        <v>1162261467</v>
      </c>
      <c r="X46" s="7">
        <f t="shared" si="18"/>
        <v>3486784401</v>
      </c>
      <c r="Y46" s="7">
        <f t="shared" si="18"/>
        <v>10460353203</v>
      </c>
      <c r="Z46" s="7">
        <f t="shared" si="18"/>
        <v>31381059609</v>
      </c>
      <c r="AA46" s="7">
        <f t="shared" si="18"/>
        <v>94143178827</v>
      </c>
      <c r="AB46" s="7">
        <f t="shared" si="18"/>
        <v>282429536481</v>
      </c>
      <c r="AC46" s="7">
        <f t="shared" si="18"/>
        <v>847288609443</v>
      </c>
      <c r="AD46" s="7">
        <f t="shared" si="18"/>
        <v>2541865828329</v>
      </c>
      <c r="AE46" s="7">
        <f t="shared" si="18"/>
        <v>7625597484987</v>
      </c>
      <c r="AF46" s="7">
        <f t="shared" si="18"/>
        <v>22876792454961</v>
      </c>
      <c r="AG46" s="7">
        <f t="shared" si="18"/>
        <v>68630377364883</v>
      </c>
      <c r="AH46" s="7">
        <f t="shared" si="18"/>
        <v>205891132094649</v>
      </c>
    </row>
    <row r="48" spans="1:34" x14ac:dyDescent="0.25">
      <c r="A48" s="3" t="s">
        <v>19</v>
      </c>
      <c r="B48" s="8">
        <v>5</v>
      </c>
      <c r="C48" s="8"/>
      <c r="D48" s="8"/>
      <c r="E48" s="8">
        <v>25</v>
      </c>
      <c r="F48" s="8"/>
      <c r="G48" s="8"/>
      <c r="H48" s="8">
        <f>(COLUMN(I$48)/3 - 2)* 50</f>
        <v>50</v>
      </c>
      <c r="I48" s="8"/>
      <c r="J48" s="8"/>
      <c r="K48" s="8">
        <f>(COLUMN(L$48)/3 - 2)* 50</f>
        <v>100</v>
      </c>
      <c r="L48" s="8"/>
      <c r="M48" s="8"/>
      <c r="N48" s="8">
        <f>(COLUMN(O$48)/3 - 2)* 50</f>
        <v>150</v>
      </c>
      <c r="O48" s="8"/>
      <c r="P48" s="8"/>
      <c r="Q48" s="8">
        <f>(COLUMN(R$48)/3 - 2)* 50</f>
        <v>200</v>
      </c>
      <c r="R48" s="8"/>
      <c r="S48" s="8"/>
      <c r="T48" s="8">
        <f>(COLUMN(U$48)/3 - 2)* 50</f>
        <v>250</v>
      </c>
      <c r="U48" s="8"/>
      <c r="V48" s="8"/>
      <c r="W48" s="8">
        <f>(COLUMN(X$48)/3 - 2)* 50</f>
        <v>300</v>
      </c>
      <c r="X48" s="8"/>
      <c r="Y48" s="8"/>
    </row>
    <row r="49" spans="1:25" x14ac:dyDescent="0.25">
      <c r="A49" s="2" t="s">
        <v>20</v>
      </c>
      <c r="B49" s="9">
        <v>3</v>
      </c>
      <c r="C49" s="9">
        <v>5</v>
      </c>
      <c r="D49" s="9">
        <v>7</v>
      </c>
      <c r="E49" s="9">
        <v>3</v>
      </c>
      <c r="F49" s="9">
        <v>5</v>
      </c>
      <c r="G49" s="9">
        <v>7</v>
      </c>
      <c r="H49" s="9">
        <v>3</v>
      </c>
      <c r="I49" s="9">
        <v>5</v>
      </c>
      <c r="J49" s="9">
        <v>7</v>
      </c>
      <c r="K49" s="9">
        <v>3</v>
      </c>
      <c r="L49" s="9">
        <v>5</v>
      </c>
      <c r="M49" s="9">
        <v>7</v>
      </c>
      <c r="N49" s="9">
        <v>3</v>
      </c>
      <c r="O49" s="9">
        <v>5</v>
      </c>
      <c r="P49" s="9">
        <v>7</v>
      </c>
      <c r="Q49" s="9">
        <v>3</v>
      </c>
      <c r="R49" s="9">
        <v>5</v>
      </c>
      <c r="S49" s="9">
        <v>7</v>
      </c>
      <c r="T49" s="9">
        <v>3</v>
      </c>
      <c r="U49" s="9">
        <v>5</v>
      </c>
      <c r="V49" s="9">
        <v>7</v>
      </c>
      <c r="W49" s="9">
        <v>3</v>
      </c>
      <c r="X49" s="9">
        <v>5</v>
      </c>
      <c r="Y49" s="9">
        <v>7</v>
      </c>
    </row>
    <row r="50" spans="1:25" x14ac:dyDescent="0.25">
      <c r="A50" s="2" t="s">
        <v>6</v>
      </c>
      <c r="B50" s="10">
        <v>1</v>
      </c>
      <c r="C50" s="10">
        <v>0</v>
      </c>
      <c r="D50" s="10">
        <v>0</v>
      </c>
      <c r="E50" s="10">
        <f>B50+2</f>
        <v>3</v>
      </c>
      <c r="F50" s="10">
        <v>0</v>
      </c>
      <c r="G50" s="10">
        <v>0</v>
      </c>
      <c r="H50" s="10">
        <f>E50+2</f>
        <v>5</v>
      </c>
      <c r="I50" s="10">
        <v>0</v>
      </c>
      <c r="J50" s="10">
        <v>0</v>
      </c>
      <c r="K50" s="10">
        <f>H50+2</f>
        <v>7</v>
      </c>
      <c r="L50" s="10">
        <v>0</v>
      </c>
      <c r="M50" s="10">
        <v>0</v>
      </c>
      <c r="N50" s="10">
        <f>K50+2</f>
        <v>9</v>
      </c>
      <c r="O50" s="10">
        <v>0</v>
      </c>
      <c r="P50" s="10">
        <v>0</v>
      </c>
      <c r="Q50" s="10">
        <f>N50+2</f>
        <v>11</v>
      </c>
      <c r="R50" s="10">
        <v>0</v>
      </c>
      <c r="S50" s="10">
        <v>0</v>
      </c>
      <c r="T50" s="10">
        <f>Q50+2</f>
        <v>13</v>
      </c>
      <c r="U50" s="10">
        <v>0</v>
      </c>
      <c r="V50" s="10">
        <v>0</v>
      </c>
      <c r="W50" s="10">
        <f>T50+2</f>
        <v>15</v>
      </c>
      <c r="X50" s="10">
        <v>0</v>
      </c>
      <c r="Y50" s="10">
        <v>0</v>
      </c>
    </row>
    <row r="51" spans="1:25" x14ac:dyDescent="0.25">
      <c r="A51" s="2" t="s">
        <v>7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</row>
    <row r="52" spans="1:25" x14ac:dyDescent="0.25">
      <c r="A52" s="2" t="s">
        <v>8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</row>
    <row r="53" spans="1:25" x14ac:dyDescent="0.25">
      <c r="A53" s="2" t="s">
        <v>9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</row>
    <row r="54" spans="1:25" x14ac:dyDescent="0.25">
      <c r="A54" s="2" t="s">
        <v>10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</row>
    <row r="55" spans="1:25" x14ac:dyDescent="0.25">
      <c r="A55" s="2" t="s">
        <v>11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</row>
    <row r="56" spans="1:25" x14ac:dyDescent="0.25">
      <c r="A56" s="2" t="s">
        <v>12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</row>
    <row r="61" spans="1:25" x14ac:dyDescent="0.25">
      <c r="R61" t="s">
        <v>21</v>
      </c>
      <c r="S61" t="s">
        <v>22</v>
      </c>
      <c r="T61" t="s">
        <v>23</v>
      </c>
    </row>
    <row r="62" spans="1:25" x14ac:dyDescent="0.25">
      <c r="R62" t="str">
        <f>"ayy" &amp;R61</f>
        <v>ayytest</v>
      </c>
    </row>
  </sheetData>
  <mergeCells count="8">
    <mergeCell ref="T48:V48"/>
    <mergeCell ref="W48:Y48"/>
    <mergeCell ref="B48:D48"/>
    <mergeCell ref="E48:G48"/>
    <mergeCell ref="H48:J48"/>
    <mergeCell ref="K48:M48"/>
    <mergeCell ref="N48:P48"/>
    <mergeCell ref="Q48:S48"/>
  </mergeCells>
  <conditionalFormatting sqref="B22:AH28">
    <cfRule type="colorScale" priority="1">
      <colorScale>
        <cfvo type="min"/>
        <cfvo type="percentile" val="50"/>
        <cfvo type="max"/>
        <color rgb="FF92D050"/>
        <color theme="6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Tran</dc:creator>
  <cp:lastModifiedBy>Phuc Tran</cp:lastModifiedBy>
  <dcterms:created xsi:type="dcterms:W3CDTF">2017-10-24T23:19:45Z</dcterms:created>
  <dcterms:modified xsi:type="dcterms:W3CDTF">2017-10-25T21:02:16Z</dcterms:modified>
</cp:coreProperties>
</file>