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20" windowHeight="3930" activeTab="2"/>
  </bookViews>
  <sheets>
    <sheet name="游戏常数" sheetId="2" r:id="rId1"/>
    <sheet name="塔_属性" sheetId="11" r:id="rId2"/>
    <sheet name="怪_属性" sheetId="12" r:id="rId3"/>
    <sheet name="塔种类列表" sheetId="7" state="hidden" r:id="rId4"/>
    <sheet name="空地图" sheetId="1" state="hidden" r:id="rId5"/>
    <sheet name="关卡" sheetId="4" state="hidden" r:id="rId6"/>
    <sheet name="general.json" sheetId="8" r:id="rId7"/>
    <sheet name="info.json" sheetId="9" r:id="rId8"/>
    <sheet name="functional.json" sheetId="10" r:id="rId9"/>
    <sheet name="LV_JSON" sheetId="13" r:id="rId10"/>
    <sheet name="Sheet1" sheetId="14" r:id="rId11"/>
  </sheets>
  <definedNames>
    <definedName name="_xlnm._FilterDatabase" localSheetId="5" hidden="1">关卡!#REF!</definedName>
  </definedNames>
  <calcPr calcId="144525"/>
</workbook>
</file>

<file path=xl/calcChain.xml><?xml version="1.0" encoding="utf-8"?>
<calcChain xmlns="http://schemas.openxmlformats.org/spreadsheetml/2006/main">
  <c r="J11" i="9" l="1"/>
  <c r="J10" i="9"/>
  <c r="J9" i="9"/>
  <c r="D33" i="8" l="1"/>
  <c r="F33" i="8"/>
  <c r="H33" i="8"/>
  <c r="J33" i="8"/>
  <c r="L33" i="8"/>
  <c r="N33" i="8"/>
  <c r="D32" i="8" l="1"/>
  <c r="F32" i="8"/>
  <c r="H32" i="8"/>
  <c r="J32" i="8"/>
  <c r="L32" i="8"/>
  <c r="N32" i="8"/>
  <c r="I32" i="11" l="1"/>
  <c r="J32" i="11"/>
  <c r="O32" i="11"/>
  <c r="P32" i="11"/>
  <c r="Q32" i="11"/>
  <c r="R32" i="11"/>
  <c r="S32" i="11"/>
  <c r="I33" i="11"/>
  <c r="J33" i="11"/>
  <c r="O33" i="11"/>
  <c r="P33" i="11"/>
  <c r="Q33" i="11"/>
  <c r="R33" i="11"/>
  <c r="S33" i="11"/>
  <c r="I34" i="11"/>
  <c r="J34" i="11"/>
  <c r="O34" i="11"/>
  <c r="P34" i="11"/>
  <c r="Q34" i="11"/>
  <c r="R34" i="11"/>
  <c r="S34" i="11"/>
  <c r="O18" i="11"/>
  <c r="P18" i="11"/>
  <c r="Q18" i="11"/>
  <c r="R18" i="11"/>
  <c r="S18" i="11"/>
  <c r="O19" i="11"/>
  <c r="P19" i="11"/>
  <c r="Q19" i="11"/>
  <c r="R19" i="11"/>
  <c r="S19" i="11"/>
  <c r="O20" i="11"/>
  <c r="P20" i="11"/>
  <c r="Q20" i="11"/>
  <c r="R20" i="11"/>
  <c r="S20" i="11"/>
  <c r="O21" i="11"/>
  <c r="P21" i="11"/>
  <c r="Q21" i="11"/>
  <c r="R21" i="11"/>
  <c r="S21" i="11"/>
  <c r="O22" i="11"/>
  <c r="P22" i="11"/>
  <c r="Q22" i="11"/>
  <c r="R22" i="11"/>
  <c r="S22" i="11"/>
  <c r="O23" i="11"/>
  <c r="P23" i="11"/>
  <c r="Q23" i="11"/>
  <c r="R23" i="11"/>
  <c r="S23" i="11"/>
  <c r="O24" i="11"/>
  <c r="P24" i="11"/>
  <c r="Q24" i="11"/>
  <c r="R24" i="11"/>
  <c r="S24" i="11"/>
  <c r="O25" i="11"/>
  <c r="P25" i="11"/>
  <c r="Q25" i="11"/>
  <c r="R25" i="11"/>
  <c r="S25" i="11"/>
  <c r="O26" i="11"/>
  <c r="P26" i="11"/>
  <c r="Q26" i="11"/>
  <c r="R26" i="11"/>
  <c r="S26" i="11"/>
  <c r="O27" i="11"/>
  <c r="P27" i="11"/>
  <c r="Q27" i="11"/>
  <c r="R27" i="11"/>
  <c r="S27" i="11"/>
  <c r="O28" i="11"/>
  <c r="P28" i="11"/>
  <c r="Q28" i="11"/>
  <c r="R28" i="11"/>
  <c r="S28" i="11"/>
  <c r="O29" i="11"/>
  <c r="P29" i="11"/>
  <c r="Q29" i="11"/>
  <c r="R29" i="11"/>
  <c r="S29" i="11"/>
  <c r="O30" i="11"/>
  <c r="P30" i="11"/>
  <c r="Q30" i="11"/>
  <c r="R30" i="11"/>
  <c r="S30" i="11"/>
  <c r="O31" i="11"/>
  <c r="P31" i="11"/>
  <c r="Q31" i="11"/>
  <c r="R31" i="11"/>
  <c r="S31" i="11"/>
  <c r="T20" i="11" l="1"/>
  <c r="T19" i="11"/>
  <c r="T25" i="11"/>
  <c r="T21" i="11"/>
  <c r="T30" i="11"/>
  <c r="T27" i="11"/>
  <c r="T28" i="11"/>
  <c r="T22" i="11"/>
  <c r="T18" i="11"/>
  <c r="T29" i="11"/>
  <c r="T31" i="11"/>
  <c r="T24" i="11"/>
  <c r="T34" i="11"/>
  <c r="T23" i="11"/>
  <c r="T33" i="11"/>
  <c r="T32" i="11"/>
  <c r="T26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D28" i="8" l="1"/>
  <c r="F28" i="8"/>
  <c r="H28" i="8"/>
  <c r="J28" i="8"/>
  <c r="L28" i="8"/>
  <c r="N28" i="8"/>
  <c r="D29" i="8"/>
  <c r="F29" i="8"/>
  <c r="H29" i="8"/>
  <c r="J29" i="8"/>
  <c r="L29" i="8"/>
  <c r="N29" i="8"/>
  <c r="D30" i="8"/>
  <c r="F30" i="8"/>
  <c r="H30" i="8"/>
  <c r="J30" i="8"/>
  <c r="L30" i="8"/>
  <c r="N30" i="8"/>
  <c r="D31" i="8"/>
  <c r="F31" i="8"/>
  <c r="H31" i="8"/>
  <c r="J31" i="8"/>
  <c r="L31" i="8"/>
  <c r="N31" i="8"/>
  <c r="D26" i="8" l="1"/>
  <c r="F26" i="8"/>
  <c r="H26" i="8"/>
  <c r="J26" i="8"/>
  <c r="L26" i="8"/>
  <c r="N26" i="8"/>
  <c r="D27" i="8"/>
  <c r="F27" i="8"/>
  <c r="H27" i="8"/>
  <c r="J27" i="8"/>
  <c r="L27" i="8"/>
  <c r="N27" i="8"/>
  <c r="D25" i="8" l="1"/>
  <c r="F25" i="8"/>
  <c r="H25" i="8"/>
  <c r="J25" i="8"/>
  <c r="L25" i="8"/>
  <c r="N25" i="8"/>
  <c r="D24" i="8" l="1"/>
  <c r="F24" i="8"/>
  <c r="H24" i="8"/>
  <c r="J24" i="8"/>
  <c r="L24" i="8"/>
  <c r="N24" i="8"/>
  <c r="D23" i="8" l="1"/>
  <c r="F23" i="8"/>
  <c r="H23" i="8"/>
  <c r="J23" i="8"/>
  <c r="L23" i="8"/>
  <c r="N23" i="8"/>
  <c r="D22" i="8" l="1"/>
  <c r="F22" i="8"/>
  <c r="H22" i="8"/>
  <c r="J22" i="8"/>
  <c r="L22" i="8"/>
  <c r="N22" i="8"/>
  <c r="I22" i="11"/>
  <c r="J22" i="11"/>
  <c r="D21" i="8" l="1"/>
  <c r="F21" i="8"/>
  <c r="H21" i="8"/>
  <c r="J21" i="8"/>
  <c r="L21" i="8"/>
  <c r="N21" i="8"/>
  <c r="I21" i="11"/>
  <c r="J21" i="11"/>
  <c r="H20" i="8" l="1"/>
  <c r="D20" i="8" l="1"/>
  <c r="F20" i="8"/>
  <c r="J20" i="8"/>
  <c r="L20" i="8"/>
  <c r="N20" i="8"/>
  <c r="J20" i="11"/>
  <c r="I20" i="11"/>
  <c r="D19" i="8" l="1"/>
  <c r="F19" i="8"/>
  <c r="H19" i="8"/>
  <c r="J19" i="8"/>
  <c r="L19" i="8"/>
  <c r="N19" i="8"/>
  <c r="I18" i="11"/>
  <c r="J18" i="11"/>
  <c r="I19" i="11"/>
  <c r="J19" i="11"/>
  <c r="D18" i="8" l="1"/>
  <c r="F18" i="8"/>
  <c r="H18" i="8"/>
  <c r="J18" i="8"/>
  <c r="L18" i="8"/>
  <c r="N18" i="8"/>
  <c r="D17" i="8" l="1"/>
  <c r="F17" i="8"/>
  <c r="H17" i="8"/>
  <c r="J17" i="8"/>
  <c r="L17" i="8"/>
  <c r="N17" i="8"/>
  <c r="I17" i="11"/>
  <c r="J17" i="11"/>
  <c r="O17" i="11"/>
  <c r="P17" i="11"/>
  <c r="Q17" i="11"/>
  <c r="R17" i="11"/>
  <c r="S17" i="11"/>
  <c r="T17" i="11" l="1"/>
  <c r="D16" i="8"/>
  <c r="F16" i="8"/>
  <c r="H16" i="8"/>
  <c r="J16" i="8"/>
  <c r="L16" i="8"/>
  <c r="N16" i="8"/>
  <c r="O16" i="11"/>
  <c r="P16" i="11"/>
  <c r="Q16" i="11"/>
  <c r="R16" i="11"/>
  <c r="S16" i="11"/>
  <c r="I16" i="11"/>
  <c r="J16" i="11"/>
  <c r="T16" i="11" l="1"/>
  <c r="D15" i="8"/>
  <c r="F15" i="8"/>
  <c r="H15" i="8"/>
  <c r="J15" i="8"/>
  <c r="L15" i="8"/>
  <c r="N15" i="8"/>
  <c r="P15" i="11"/>
  <c r="O15" i="11"/>
  <c r="J15" i="11"/>
  <c r="S15" i="11"/>
  <c r="I15" i="11"/>
  <c r="R15" i="11"/>
  <c r="Q15" i="11"/>
  <c r="T15" i="11" l="1"/>
  <c r="D13" i="8"/>
  <c r="F13" i="8"/>
  <c r="H13" i="8"/>
  <c r="J13" i="8"/>
  <c r="L13" i="8"/>
  <c r="N13" i="8"/>
  <c r="D14" i="8"/>
  <c r="F14" i="8"/>
  <c r="H14" i="8"/>
  <c r="J14" i="8"/>
  <c r="L14" i="8"/>
  <c r="N14" i="8"/>
  <c r="I12" i="11"/>
  <c r="J12" i="11"/>
  <c r="O12" i="11"/>
  <c r="P12" i="11"/>
  <c r="Q12" i="11"/>
  <c r="R12" i="11"/>
  <c r="S12" i="11"/>
  <c r="I13" i="11"/>
  <c r="J13" i="11"/>
  <c r="O13" i="11"/>
  <c r="P13" i="11"/>
  <c r="Q13" i="11"/>
  <c r="R13" i="11"/>
  <c r="S13" i="11"/>
  <c r="I14" i="11"/>
  <c r="J14" i="11"/>
  <c r="O14" i="11"/>
  <c r="P14" i="11"/>
  <c r="Q14" i="11"/>
  <c r="R14" i="11"/>
  <c r="S14" i="11"/>
  <c r="T13" i="11" l="1"/>
  <c r="T12" i="11"/>
  <c r="T14" i="11"/>
  <c r="D11" i="8"/>
  <c r="F11" i="8"/>
  <c r="H11" i="8"/>
  <c r="J11" i="8"/>
  <c r="L11" i="8"/>
  <c r="N11" i="8"/>
  <c r="D12" i="8"/>
  <c r="F12" i="8"/>
  <c r="H12" i="8"/>
  <c r="J12" i="8"/>
  <c r="L12" i="8"/>
  <c r="N12" i="8"/>
  <c r="O11" i="11"/>
  <c r="P11" i="11"/>
  <c r="Q11" i="11"/>
  <c r="R11" i="11"/>
  <c r="S11" i="11"/>
  <c r="I11" i="11"/>
  <c r="J11" i="11"/>
  <c r="T11" i="11" l="1"/>
  <c r="B3" i="9"/>
  <c r="D3" i="9"/>
  <c r="F3" i="9"/>
  <c r="H3" i="9"/>
  <c r="J3" i="9"/>
  <c r="L3" i="9"/>
  <c r="B4" i="9"/>
  <c r="D4" i="9"/>
  <c r="F4" i="9"/>
  <c r="H4" i="9"/>
  <c r="J4" i="9"/>
  <c r="L4" i="9"/>
  <c r="B5" i="9"/>
  <c r="D5" i="9"/>
  <c r="F5" i="9"/>
  <c r="H5" i="9"/>
  <c r="J5" i="9"/>
  <c r="L5" i="9"/>
  <c r="B6" i="9"/>
  <c r="D6" i="9"/>
  <c r="F6" i="9"/>
  <c r="H6" i="9"/>
  <c r="J6" i="9"/>
  <c r="L6" i="9"/>
  <c r="B7" i="9"/>
  <c r="D7" i="9"/>
  <c r="F7" i="9"/>
  <c r="H7" i="9"/>
  <c r="J7" i="9"/>
  <c r="L7" i="9"/>
  <c r="B8" i="9"/>
  <c r="D8" i="9"/>
  <c r="F8" i="9"/>
  <c r="H8" i="9"/>
  <c r="J8" i="9"/>
  <c r="L8" i="9"/>
  <c r="B9" i="9"/>
  <c r="D9" i="9"/>
  <c r="F9" i="9"/>
  <c r="H9" i="9"/>
  <c r="L9" i="9"/>
  <c r="B10" i="9"/>
  <c r="D10" i="9"/>
  <c r="F10" i="9"/>
  <c r="H10" i="9"/>
  <c r="L10" i="9"/>
  <c r="B11" i="9"/>
  <c r="D11" i="9"/>
  <c r="F11" i="9"/>
  <c r="H11" i="9"/>
  <c r="L11" i="9"/>
  <c r="D9" i="8"/>
  <c r="F9" i="8"/>
  <c r="H9" i="8"/>
  <c r="J9" i="8"/>
  <c r="L9" i="8"/>
  <c r="N9" i="8"/>
  <c r="D10" i="8"/>
  <c r="F10" i="8"/>
  <c r="H10" i="8"/>
  <c r="J10" i="8"/>
  <c r="L10" i="8"/>
  <c r="N10" i="8"/>
  <c r="O10" i="11"/>
  <c r="P10" i="11"/>
  <c r="J10" i="11"/>
  <c r="S10" i="11"/>
  <c r="I10" i="11"/>
  <c r="R10" i="11"/>
  <c r="P9" i="11"/>
  <c r="O9" i="11"/>
  <c r="J9" i="11"/>
  <c r="S9" i="11"/>
  <c r="I9" i="11"/>
  <c r="R9" i="11"/>
  <c r="Q10" i="11"/>
  <c r="Q9" i="11"/>
  <c r="T9" i="11" l="1"/>
  <c r="T10" i="11"/>
  <c r="L2" i="9"/>
  <c r="J2" i="9"/>
  <c r="H2" i="9"/>
  <c r="F2" i="9"/>
  <c r="D2" i="9"/>
  <c r="B2" i="9"/>
  <c r="L4" i="11" l="1"/>
  <c r="K4" i="11"/>
  <c r="O4" i="11" s="1"/>
  <c r="N6" i="11"/>
  <c r="P6" i="11" s="1"/>
  <c r="M6" i="11"/>
  <c r="O6" i="11" s="1"/>
  <c r="L7" i="11"/>
  <c r="K7" i="11"/>
  <c r="O7" i="11" s="1"/>
  <c r="L3" i="11"/>
  <c r="K3" i="11"/>
  <c r="P3" i="11" s="1"/>
  <c r="B10" i="10"/>
  <c r="B9" i="10"/>
  <c r="B8" i="10"/>
  <c r="B7" i="10"/>
  <c r="B6" i="10"/>
  <c r="B5" i="10"/>
  <c r="B4" i="10"/>
  <c r="B3" i="10"/>
  <c r="B2" i="10"/>
  <c r="B1" i="10"/>
  <c r="N3" i="8"/>
  <c r="N4" i="8"/>
  <c r="N5" i="8"/>
  <c r="N6" i="8"/>
  <c r="N7" i="8"/>
  <c r="N8" i="8"/>
  <c r="N2" i="8"/>
  <c r="L3" i="8"/>
  <c r="L4" i="8"/>
  <c r="L5" i="8"/>
  <c r="L6" i="8"/>
  <c r="L7" i="8"/>
  <c r="L8" i="8"/>
  <c r="L2" i="8"/>
  <c r="J3" i="8"/>
  <c r="J4" i="8"/>
  <c r="J5" i="8"/>
  <c r="J6" i="8"/>
  <c r="J7" i="8"/>
  <c r="J8" i="8"/>
  <c r="J2" i="8"/>
  <c r="H3" i="8"/>
  <c r="H4" i="8"/>
  <c r="H5" i="8"/>
  <c r="H6" i="8"/>
  <c r="H7" i="8"/>
  <c r="H8" i="8"/>
  <c r="H2" i="8"/>
  <c r="F3" i="8"/>
  <c r="F4" i="8"/>
  <c r="F5" i="8"/>
  <c r="F6" i="8"/>
  <c r="F7" i="8"/>
  <c r="F8" i="8"/>
  <c r="F2" i="8"/>
  <c r="D3" i="8"/>
  <c r="D4" i="8"/>
  <c r="D5" i="8"/>
  <c r="D6" i="8"/>
  <c r="D7" i="8"/>
  <c r="D8" i="8"/>
  <c r="D2" i="8"/>
  <c r="I3" i="11"/>
  <c r="J3" i="11"/>
  <c r="I4" i="11"/>
  <c r="J4" i="11"/>
  <c r="I5" i="11"/>
  <c r="J5" i="11"/>
  <c r="I6" i="11"/>
  <c r="J6" i="11"/>
  <c r="I7" i="11"/>
  <c r="J7" i="11"/>
  <c r="I8" i="11"/>
  <c r="J8" i="11"/>
  <c r="J2" i="11"/>
  <c r="I2" i="11"/>
  <c r="S8" i="11"/>
  <c r="R8" i="11"/>
  <c r="Q8" i="11"/>
  <c r="P8" i="11"/>
  <c r="O8" i="11"/>
  <c r="S7" i="11"/>
  <c r="R7" i="11"/>
  <c r="Q7" i="11"/>
  <c r="P7" i="11"/>
  <c r="S6" i="11"/>
  <c r="R6" i="11"/>
  <c r="Q6" i="11"/>
  <c r="S5" i="11"/>
  <c r="R5" i="11"/>
  <c r="Q5" i="11"/>
  <c r="P5" i="11"/>
  <c r="O5" i="11"/>
  <c r="S4" i="11"/>
  <c r="R4" i="11"/>
  <c r="Q4" i="11"/>
  <c r="S3" i="11"/>
  <c r="R3" i="11"/>
  <c r="Q3" i="11"/>
  <c r="S2" i="11"/>
  <c r="R2" i="11"/>
  <c r="Q2" i="11"/>
  <c r="P2" i="11"/>
  <c r="O2" i="11"/>
  <c r="P4" i="11" l="1"/>
  <c r="T4" i="11" s="1"/>
  <c r="O3" i="11"/>
  <c r="T3" i="11" s="1"/>
  <c r="T5" i="11"/>
  <c r="T2" i="11"/>
  <c r="T6" i="11"/>
  <c r="T7" i="11"/>
  <c r="T8" i="11"/>
  <c r="J37" i="7"/>
  <c r="G37" i="7"/>
  <c r="J36" i="7"/>
  <c r="G36" i="7"/>
  <c r="J35" i="7"/>
  <c r="G35" i="7"/>
  <c r="J33" i="7" l="1"/>
  <c r="J32" i="7"/>
  <c r="J26" i="7"/>
  <c r="J16" i="7"/>
  <c r="J11" i="7"/>
  <c r="J31" i="7"/>
  <c r="G31" i="7"/>
  <c r="J30" i="7"/>
  <c r="G30" i="7"/>
  <c r="J29" i="7"/>
  <c r="G29" i="7"/>
  <c r="J27" i="7"/>
  <c r="J25" i="7"/>
  <c r="G25" i="7"/>
  <c r="J24" i="7"/>
  <c r="G24" i="7"/>
  <c r="J23" i="7"/>
  <c r="G23" i="7"/>
  <c r="J21" i="7"/>
  <c r="G21" i="7"/>
  <c r="J20" i="7"/>
  <c r="G20" i="7"/>
  <c r="J19" i="7"/>
  <c r="G19" i="7"/>
  <c r="G4" i="7"/>
  <c r="G5" i="7"/>
  <c r="J5" i="7"/>
  <c r="J6" i="7"/>
  <c r="J8" i="7"/>
  <c r="J9" i="7"/>
  <c r="J10" i="7"/>
  <c r="J13" i="7"/>
  <c r="J14" i="7"/>
  <c r="J15" i="7"/>
  <c r="J17" i="7"/>
  <c r="J4" i="7"/>
  <c r="G6" i="7"/>
  <c r="G8" i="7"/>
  <c r="G9" i="7"/>
  <c r="G10" i="7"/>
  <c r="G13" i="7"/>
  <c r="G14" i="7"/>
  <c r="G15" i="7"/>
</calcChain>
</file>

<file path=xl/sharedStrings.xml><?xml version="1.0" encoding="utf-8"?>
<sst xmlns="http://schemas.openxmlformats.org/spreadsheetml/2006/main" count="897" uniqueCount="232">
  <si>
    <t>红色的格子表示敌人移动的路径点</t>
    <phoneticPr fontId="17" type="noConversion"/>
  </si>
  <si>
    <t>塔攻击范围</t>
    <phoneticPr fontId="17" type="noConversion"/>
  </si>
  <si>
    <t>塔攻击间隔</t>
    <phoneticPr fontId="17" type="noConversion"/>
  </si>
  <si>
    <t>怪生命值</t>
    <phoneticPr fontId="17" type="noConversion"/>
  </si>
  <si>
    <t>怪移动速度</t>
    <phoneticPr fontId="17" type="noConversion"/>
  </si>
  <si>
    <t>最小值</t>
    <phoneticPr fontId="17" type="noConversion"/>
  </si>
  <si>
    <t>最大值</t>
    <phoneticPr fontId="17" type="noConversion"/>
  </si>
  <si>
    <t>初始资源</t>
    <phoneticPr fontId="17" type="noConversion"/>
  </si>
  <si>
    <t>R</t>
    <phoneticPr fontId="17" type="noConversion"/>
  </si>
  <si>
    <t>G</t>
    <phoneticPr fontId="17" type="noConversion"/>
  </si>
  <si>
    <t>B</t>
    <phoneticPr fontId="17" type="noConversion"/>
  </si>
  <si>
    <t>怪序列</t>
    <phoneticPr fontId="17" type="noConversion"/>
  </si>
  <si>
    <t>1,1,1,1,1,1,1,1,1,1</t>
    <phoneticPr fontId="17" type="noConversion"/>
  </si>
  <si>
    <t>游戏常数</t>
    <phoneticPr fontId="17" type="noConversion"/>
  </si>
  <si>
    <t>属性</t>
    <phoneticPr fontId="17" type="noConversion"/>
  </si>
  <si>
    <t>塔攻击</t>
    <phoneticPr fontId="17" type="noConversion"/>
  </si>
  <si>
    <t>种类</t>
    <phoneticPr fontId="17" type="noConversion"/>
  </si>
  <si>
    <t>ID</t>
    <phoneticPr fontId="17" type="noConversion"/>
  </si>
  <si>
    <t>黄色的格子表示可放置塔的位置</t>
    <phoneticPr fontId="17" type="noConversion"/>
  </si>
  <si>
    <t>A</t>
    <phoneticPr fontId="17" type="noConversion"/>
  </si>
  <si>
    <t>B</t>
    <phoneticPr fontId="17" type="noConversion"/>
  </si>
  <si>
    <t>属性上限</t>
    <phoneticPr fontId="17" type="noConversion"/>
  </si>
  <si>
    <t>属性下限</t>
    <phoneticPr fontId="17" type="noConversion"/>
  </si>
  <si>
    <t>Lv.1</t>
  </si>
  <si>
    <t>Lv.1</t>
    <phoneticPr fontId="17" type="noConversion"/>
  </si>
  <si>
    <t>Lv.2</t>
  </si>
  <si>
    <t>Lv.2</t>
    <phoneticPr fontId="17" type="noConversion"/>
  </si>
  <si>
    <t>1,1,1,1,1,1,1,1,1,2</t>
  </si>
  <si>
    <t>1,1,1,1,1,1,1,1,1,3</t>
  </si>
  <si>
    <t>2,2,2,2,2,2,2,2,2,2</t>
    <phoneticPr fontId="17" type="noConversion"/>
  </si>
  <si>
    <t>Lv.3</t>
  </si>
  <si>
    <t>Lv.3</t>
    <phoneticPr fontId="17" type="noConversion"/>
  </si>
  <si>
    <t>Lv.3</t>
    <phoneticPr fontId="17" type="noConversion"/>
  </si>
  <si>
    <t>Lv.4</t>
  </si>
  <si>
    <t>Lv.4</t>
    <phoneticPr fontId="17" type="noConversion"/>
  </si>
  <si>
    <t>Lv.4</t>
    <phoneticPr fontId="17" type="noConversion"/>
  </si>
  <si>
    <t>Lv.5</t>
  </si>
  <si>
    <t>Lv.5</t>
    <phoneticPr fontId="17" type="noConversion"/>
  </si>
  <si>
    <t>Lv.5</t>
    <phoneticPr fontId="17" type="noConversion"/>
  </si>
  <si>
    <t>Lv.6</t>
  </si>
  <si>
    <t>Lv.6</t>
    <phoneticPr fontId="17" type="noConversion"/>
  </si>
  <si>
    <t>属性中间值</t>
    <phoneticPr fontId="17" type="noConversion"/>
  </si>
  <si>
    <t>属性中间值X</t>
    <phoneticPr fontId="17" type="noConversion"/>
  </si>
  <si>
    <t>溅射范围</t>
    <phoneticPr fontId="17" type="noConversion"/>
  </si>
  <si>
    <t>CANNON</t>
    <phoneticPr fontId="17" type="noConversion"/>
  </si>
  <si>
    <t>CANNON_TYPE_SPLASH</t>
    <phoneticPr fontId="17" type="noConversion"/>
  </si>
  <si>
    <t>CANNON_TYPE_SLOW_ONE</t>
    <phoneticPr fontId="17" type="noConversion"/>
  </si>
  <si>
    <t>CANNON_TYPE_PENETRATE</t>
    <phoneticPr fontId="17" type="noConversion"/>
  </si>
  <si>
    <t>CANNON_TYPE_POISONOUS_ONE</t>
    <phoneticPr fontId="17" type="noConversion"/>
  </si>
  <si>
    <t>CANNON_TYPE_RAGE</t>
    <phoneticPr fontId="17" type="noConversion"/>
  </si>
  <si>
    <t>普通</t>
    <phoneticPr fontId="17" type="noConversion"/>
  </si>
  <si>
    <t>中文</t>
    <phoneticPr fontId="17" type="noConversion"/>
  </si>
  <si>
    <t>溅射</t>
    <phoneticPr fontId="17" type="noConversion"/>
  </si>
  <si>
    <t>单减速</t>
    <phoneticPr fontId="17" type="noConversion"/>
  </si>
  <si>
    <t>穿透</t>
    <phoneticPr fontId="17" type="noConversion"/>
  </si>
  <si>
    <t>单毒</t>
    <phoneticPr fontId="17" type="noConversion"/>
  </si>
  <si>
    <t>狂暴</t>
    <phoneticPr fontId="17" type="noConversion"/>
  </si>
  <si>
    <t>触发次数</t>
    <phoneticPr fontId="17" type="noConversion"/>
  </si>
  <si>
    <t>0,1,2,3</t>
    <phoneticPr fontId="17" type="noConversion"/>
  </si>
  <si>
    <t>0,1</t>
    <phoneticPr fontId="17" type="noConversion"/>
  </si>
  <si>
    <t>0,1,2</t>
    <phoneticPr fontId="17" type="noConversion"/>
  </si>
  <si>
    <t>0,1,2,3</t>
    <phoneticPr fontId="17" type="noConversion"/>
  </si>
  <si>
    <t>CANNON_TYPE_MAGIC</t>
    <phoneticPr fontId="17" type="noConversion"/>
  </si>
  <si>
    <t>魔法</t>
    <phoneticPr fontId="17" type="noConversion"/>
  </si>
  <si>
    <t>狂暴因子</t>
    <phoneticPr fontId="17" type="noConversion"/>
  </si>
  <si>
    <t>减速因子</t>
    <phoneticPr fontId="17" type="noConversion"/>
  </si>
  <si>
    <t>减速时间</t>
    <phoneticPr fontId="17" type="noConversion"/>
  </si>
  <si>
    <t>毒伤害</t>
    <phoneticPr fontId="17" type="noConversion"/>
  </si>
  <si>
    <t>毒时间</t>
    <phoneticPr fontId="17" type="noConversion"/>
  </si>
  <si>
    <t>]]</t>
    <phoneticPr fontId="19" type="noConversion"/>
  </si>
  <si>
    <t>,</t>
    <phoneticPr fontId="19" type="noConversion"/>
  </si>
  <si>
    <t>[</t>
    <phoneticPr fontId="19" type="noConversion"/>
  </si>
  <si>
    <t>],</t>
    <phoneticPr fontId="19" type="noConversion"/>
  </si>
  <si>
    <t>sp</t>
    <phoneticPr fontId="19" type="noConversion"/>
  </si>
  <si>
    <t>DPS.rate</t>
    <phoneticPr fontId="19" type="noConversion"/>
  </si>
  <si>
    <t>inter.rate</t>
    <phoneticPr fontId="19" type="noConversion"/>
  </si>
  <si>
    <t>range.rate</t>
    <phoneticPr fontId="19" type="noConversion"/>
  </si>
  <si>
    <t>att.rate</t>
    <phoneticPr fontId="19" type="noConversion"/>
  </si>
  <si>
    <t>DPS</t>
    <phoneticPr fontId="19" type="noConversion"/>
  </si>
  <si>
    <t>DPS.extra</t>
    <phoneticPr fontId="19" type="noConversion"/>
  </si>
  <si>
    <t>DPS.factor</t>
    <phoneticPr fontId="19" type="noConversion"/>
  </si>
  <si>
    <t>"intervalUpperLimits"</t>
    <phoneticPr fontId="19" type="noConversion"/>
  </si>
  <si>
    <t>"intervalLowerLimits"</t>
    <phoneticPr fontId="19" type="noConversion"/>
  </si>
  <si>
    <t>"rangeUpperLimit"</t>
    <phoneticPr fontId="19" type="noConversion"/>
  </si>
  <si>
    <t>"rangeLowerLimit"</t>
    <phoneticPr fontId="19" type="noConversion"/>
  </si>
  <si>
    <t>"_attackUpperLimit"</t>
    <phoneticPr fontId="19" type="noConversion"/>
  </si>
  <si>
    <t>"_attackLowerLimit"</t>
    <phoneticPr fontId="19" type="noConversion"/>
  </si>
  <si>
    <t>"ID"</t>
    <phoneticPr fontId="19" type="noConversion"/>
  </si>
  <si>
    <t>[[</t>
    <phoneticPr fontId="19" type="noConversion"/>
  </si>
  <si>
    <t>false</t>
    <phoneticPr fontId="19" type="noConversion"/>
  </si>
  <si>
    <t>,</t>
    <phoneticPr fontId="19" type="noConversion"/>
  </si>
  <si>
    <t>[</t>
    <phoneticPr fontId="19" type="noConversion"/>
  </si>
  <si>
    <t>],</t>
    <phoneticPr fontId="19" type="noConversion"/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</si>
  <si>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</si>
  <si>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</si>
  <si>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</si>
  <si>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</si>
  <si>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</si>
  <si>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</si>
  <si>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</si>
  <si>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</si>
  <si>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</si>
  <si>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  <phoneticPr fontId="19" type="noConversion"/>
  </si>
  <si>
    <t>"antiMagic"</t>
    <phoneticPr fontId="19" type="noConversion"/>
  </si>
  <si>
    <t>"armor"</t>
    <phoneticPr fontId="19" type="noConversion"/>
  </si>
  <si>
    <t>"moveSpeed"</t>
    <phoneticPr fontId="19" type="noConversion"/>
  </si>
  <si>
    <t>"hitPoints"</t>
    <phoneticPr fontId="19" type="noConversion"/>
  </si>
  <si>
    <t>"isBoss"</t>
    <phoneticPr fontId="19" type="noConversion"/>
  </si>
  <si>
    <t>"ID"</t>
    <phoneticPr fontId="19" type="noConversion"/>
  </si>
  <si>
    <t>[[</t>
    <phoneticPr fontId="19" type="noConversion"/>
  </si>
  <si>
    <t>}</t>
    <phoneticPr fontId="19" type="noConversion"/>
  </si>
  <si>
    <t>"_slowFactorUpperLimit":</t>
    <phoneticPr fontId="19" type="noConversion"/>
  </si>
  <si>
    <t>{"_slowFactorLowerLimit":</t>
    <phoneticPr fontId="19" type="noConversion"/>
  </si>
  <si>
    <t>Lv.7</t>
  </si>
  <si>
    <t>Lv.7</t>
    <phoneticPr fontId="17" type="noConversion"/>
  </si>
  <si>
    <t>Lv.7</t>
    <phoneticPr fontId="17" type="noConversion"/>
  </si>
  <si>
    <t>Lv.8</t>
  </si>
  <si>
    <t>Lv.8</t>
    <phoneticPr fontId="17" type="noConversion"/>
  </si>
  <si>
    <t>Lv.8</t>
    <phoneticPr fontId="17" type="noConversion"/>
  </si>
  <si>
    <t>Lv.9</t>
  </si>
  <si>
    <t>Lv.9</t>
    <phoneticPr fontId="17" type="noConversion"/>
  </si>
  <si>
    <t>Lv.9</t>
    <phoneticPr fontId="17" type="noConversion"/>
  </si>
  <si>
    <t>Lv.10</t>
  </si>
  <si>
    <t>Lv.10</t>
    <phoneticPr fontId="17" type="noConversion"/>
  </si>
  <si>
    <t>Lv.10</t>
    <phoneticPr fontId="17" type="noConversion"/>
  </si>
  <si>
    <t>0,1,2,3,4</t>
    <phoneticPr fontId="17" type="noConversion"/>
  </si>
  <si>
    <t>0,1,2,4</t>
    <phoneticPr fontId="17" type="noConversion"/>
  </si>
  <si>
    <t>0,2,4,5</t>
    <phoneticPr fontId="17" type="noConversion"/>
  </si>
  <si>
    <t>1,2,3,4,6</t>
    <phoneticPr fontId="17" type="noConversion"/>
  </si>
  <si>
    <t>0,2,3,4,6</t>
    <phoneticPr fontId="17" type="noConversion"/>
  </si>
  <si>
    <t>增长率</t>
    <phoneticPr fontId="17" type="noConversion"/>
  </si>
  <si>
    <t>塔攻击力</t>
    <phoneticPr fontId="17" type="noConversion"/>
  </si>
  <si>
    <t>塔攻击范围</t>
    <phoneticPr fontId="17" type="noConversion"/>
  </si>
  <si>
    <t>塔攻击间隔</t>
    <phoneticPr fontId="17" type="noConversion"/>
  </si>
  <si>
    <t>DPS_basic</t>
    <phoneticPr fontId="17" type="noConversion"/>
  </si>
  <si>
    <t>valid items</t>
    <phoneticPr fontId="17" type="noConversion"/>
  </si>
  <si>
    <t>ID</t>
    <phoneticPr fontId="19" type="noConversion"/>
  </si>
  <si>
    <t>"_attackLowerLimit"</t>
    <phoneticPr fontId="19" type="noConversion"/>
  </si>
  <si>
    <r>
      <t>"_slow</t>
    </r>
    <r>
      <rPr>
        <sz val="11"/>
        <color theme="1"/>
        <rFont val="宋体"/>
        <family val="2"/>
        <charset val="134"/>
        <scheme val="minor"/>
      </rPr>
      <t>TimeLower</t>
    </r>
    <r>
      <rPr>
        <sz val="11"/>
        <color theme="1"/>
        <rFont val="宋体"/>
        <family val="2"/>
        <charset val="134"/>
        <scheme val="minor"/>
      </rPr>
      <t>Limit":</t>
    </r>
    <phoneticPr fontId="19" type="noConversion"/>
  </si>
  <si>
    <r>
      <t>"_</t>
    </r>
    <r>
      <rPr>
        <sz val="11"/>
        <color theme="1"/>
        <rFont val="宋体"/>
        <family val="2"/>
        <charset val="134"/>
        <scheme val="minor"/>
      </rPr>
      <t>slowTime</t>
    </r>
    <r>
      <rPr>
        <sz val="11"/>
        <color theme="1"/>
        <rFont val="宋体"/>
        <family val="2"/>
        <charset val="134"/>
        <scheme val="minor"/>
      </rPr>
      <t>UpperLimit":</t>
    </r>
    <phoneticPr fontId="19" type="noConversion"/>
  </si>
  <si>
    <r>
      <t>"_poisonousTimeLower</t>
    </r>
    <r>
      <rPr>
        <sz val="11"/>
        <color theme="1"/>
        <rFont val="宋体"/>
        <family val="2"/>
        <charset val="134"/>
        <scheme val="minor"/>
      </rPr>
      <t>Limit":</t>
    </r>
    <phoneticPr fontId="19" type="noConversion"/>
  </si>
  <si>
    <r>
      <t>"_poisonousTime</t>
    </r>
    <r>
      <rPr>
        <sz val="11"/>
        <color theme="1"/>
        <rFont val="宋体"/>
        <family val="2"/>
        <charset val="134"/>
        <scheme val="minor"/>
      </rPr>
      <t>UpperLimit":</t>
    </r>
    <phoneticPr fontId="19" type="noConversion"/>
  </si>
  <si>
    <r>
      <t>"_poisonousFactorLower</t>
    </r>
    <r>
      <rPr>
        <sz val="11"/>
        <color theme="1"/>
        <rFont val="宋体"/>
        <family val="2"/>
        <charset val="134"/>
        <scheme val="minor"/>
      </rPr>
      <t>Limit":</t>
    </r>
    <phoneticPr fontId="19" type="noConversion"/>
  </si>
  <si>
    <r>
      <t>"_poisonousFactor</t>
    </r>
    <r>
      <rPr>
        <sz val="11"/>
        <color theme="1"/>
        <rFont val="宋体"/>
        <family val="2"/>
        <charset val="134"/>
        <scheme val="minor"/>
      </rPr>
      <t>UpperLimit":</t>
    </r>
    <phoneticPr fontId="19" type="noConversion"/>
  </si>
  <si>
    <r>
      <t>"_splashDiameterLower</t>
    </r>
    <r>
      <rPr>
        <sz val="11"/>
        <color theme="1"/>
        <rFont val="宋体"/>
        <family val="2"/>
        <charset val="134"/>
        <scheme val="minor"/>
      </rPr>
      <t>Limit":</t>
    </r>
    <phoneticPr fontId="19" type="noConversion"/>
  </si>
  <si>
    <r>
      <t>"_splashDiameter</t>
    </r>
    <r>
      <rPr>
        <sz val="11"/>
        <color theme="1"/>
        <rFont val="宋体"/>
        <family val="2"/>
        <charset val="134"/>
        <scheme val="minor"/>
      </rPr>
      <t>UpperLimit":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</si>
  <si>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7" type="noConversion"/>
  </si>
  <si>
    <r>
      <t>s</t>
    </r>
    <r>
      <rPr>
        <sz val="11"/>
        <color theme="1"/>
        <rFont val="宋体"/>
        <family val="2"/>
        <charset val="134"/>
        <scheme val="minor"/>
      </rPr>
      <t>l</t>
    </r>
    <phoneticPr fontId="17" type="noConversion"/>
  </si>
  <si>
    <r>
      <t>t</t>
    </r>
    <r>
      <rPr>
        <sz val="11"/>
        <color theme="1"/>
        <rFont val="宋体"/>
        <family val="2"/>
        <charset val="134"/>
        <scheme val="minor"/>
      </rPr>
      <t>ime</t>
    </r>
    <phoneticPr fontId="17" type="noConversion"/>
  </si>
  <si>
    <r>
      <t>f</t>
    </r>
    <r>
      <rPr>
        <sz val="11"/>
        <color theme="1"/>
        <rFont val="宋体"/>
        <family val="2"/>
        <charset val="134"/>
        <scheme val="minor"/>
      </rPr>
      <t>actor</t>
    </r>
    <phoneticPr fontId="17" type="noConversion"/>
  </si>
  <si>
    <t>ra</t>
    <phoneticPr fontId="17" type="noConversion"/>
  </si>
  <si>
    <t>po</t>
    <phoneticPr fontId="17" type="noConversion"/>
  </si>
  <si>
    <t>po</t>
    <phoneticPr fontId="17" type="noConversion"/>
  </si>
  <si>
    <t>s</t>
    <phoneticPr fontId="17" type="noConversion"/>
  </si>
  <si>
    <t>增长率</t>
    <phoneticPr fontId="17" type="noConversion"/>
  </si>
  <si>
    <t>总增长率</t>
    <phoneticPr fontId="17" type="noConversion"/>
  </si>
  <si>
    <t>减速</t>
    <phoneticPr fontId="17" type="noConversion"/>
  </si>
  <si>
    <t>怪护甲</t>
    <phoneticPr fontId="17" type="noConversion"/>
  </si>
  <si>
    <t>普通</t>
    <phoneticPr fontId="17" type="noConversion"/>
  </si>
  <si>
    <t>10</t>
    <phoneticPr fontId="19" type="noConversion"/>
  </si>
  <si>
    <t>200</t>
    <phoneticPr fontId="17" type="noConversion"/>
  </si>
  <si>
    <t>8000</t>
    <phoneticPr fontId="17" type="noConversion"/>
  </si>
  <si>
    <t>6000</t>
    <phoneticPr fontId="17" type="noConversion"/>
  </si>
  <si>
    <t>10000</t>
    <phoneticPr fontId="17" type="noConversion"/>
  </si>
  <si>
    <t>特种</t>
    <phoneticPr fontId="17" type="noConversion"/>
  </si>
  <si>
    <t>额外资源奖励</t>
    <phoneticPr fontId="17" type="noConversion"/>
  </si>
  <si>
    <t>给沿途敌人加血</t>
    <phoneticPr fontId="17" type="noConversion"/>
  </si>
  <si>
    <t>死后复活成小怪</t>
    <phoneticPr fontId="17" type="noConversion"/>
  </si>
  <si>
    <t>Lv</t>
    <phoneticPr fontId="17" type="noConversion"/>
  </si>
  <si>
    <t>波数</t>
    <phoneticPr fontId="17" type="noConversion"/>
  </si>
  <si>
    <t>塔数</t>
    <phoneticPr fontId="17" type="noConversion"/>
  </si>
  <si>
    <t>玩法</t>
    <phoneticPr fontId="17" type="noConversion"/>
  </si>
  <si>
    <t>解锁</t>
    <phoneticPr fontId="17" type="noConversion"/>
  </si>
  <si>
    <r>
      <t>]</t>
    </r>
    <r>
      <rPr>
        <sz val="11"/>
        <color theme="1"/>
        <rFont val="宋体"/>
        <family val="2"/>
        <charset val="134"/>
        <scheme val="minor"/>
      </rPr>
      <t>]</t>
    </r>
    <phoneticPr fontId="19" type="noConversion"/>
  </si>
  <si>
    <t>长度</t>
    <phoneticPr fontId="17" type="noConversion"/>
  </si>
  <si>
    <t>资源</t>
    <phoneticPr fontId="17" type="noConversion"/>
  </si>
  <si>
    <t>怪最高等级</t>
    <phoneticPr fontId="17" type="noConversion"/>
  </si>
  <si>
    <t>congratulations</t>
    <phoneticPr fontId="17" type="noConversion"/>
  </si>
  <si>
    <t>CONGRATULATIONS</t>
    <phoneticPr fontId="17" type="noConversion"/>
  </si>
  <si>
    <t>400</t>
    <phoneticPr fontId="17" type="noConversion"/>
  </si>
  <si>
    <t>800</t>
    <phoneticPr fontId="17" type="noConversion"/>
  </si>
  <si>
    <t>1500</t>
    <phoneticPr fontId="17" type="noConversion"/>
  </si>
  <si>
    <t>2500</t>
    <phoneticPr fontId="17" type="noConversion"/>
  </si>
  <si>
    <t>4000</t>
    <phoneticPr fontId="17" type="noConversion"/>
  </si>
  <si>
    <t>ACGILNORSTU!</t>
    <phoneticPr fontId="17" type="noConversion"/>
  </si>
  <si>
    <t>护甲&gt;=30时 速度&gt;=4.5时</t>
    <phoneticPr fontId="17" type="noConversion"/>
  </si>
  <si>
    <r>
      <t>L</t>
    </r>
    <r>
      <rPr>
        <sz val="11"/>
        <color theme="1"/>
        <rFont val="宋体"/>
        <family val="2"/>
        <charset val="134"/>
        <scheme val="minor"/>
      </rPr>
      <t>IMIT</t>
    </r>
    <phoneticPr fontId="17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</si>
  <si>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9" type="noConversion"/>
  </si>
  <si>
    <r>
      <t>c</t>
    </r>
    <r>
      <rPr>
        <sz val="11"/>
        <color theme="1"/>
        <rFont val="宋体"/>
        <family val="2"/>
        <charset val="134"/>
        <scheme val="minor"/>
      </rPr>
      <t>annon</t>
    </r>
    <phoneticPr fontId="19" type="noConversion"/>
  </si>
  <si>
    <t>slowOne</t>
    <phoneticPr fontId="19" type="noConversion"/>
  </si>
  <si>
    <r>
      <t>pe</t>
    </r>
    <r>
      <rPr>
        <sz val="11"/>
        <color theme="1"/>
        <rFont val="宋体"/>
        <family val="2"/>
        <charset val="134"/>
        <scheme val="minor"/>
      </rPr>
      <t>netrate</t>
    </r>
    <phoneticPr fontId="19" type="noConversion"/>
  </si>
  <si>
    <r>
      <t>po</t>
    </r>
    <r>
      <rPr>
        <sz val="11"/>
        <color theme="1"/>
        <rFont val="宋体"/>
        <family val="2"/>
        <charset val="134"/>
        <scheme val="minor"/>
      </rPr>
      <t>isonous</t>
    </r>
    <phoneticPr fontId="19" type="noConversion"/>
  </si>
  <si>
    <r>
      <t>ra</t>
    </r>
    <r>
      <rPr>
        <sz val="11"/>
        <color theme="1"/>
        <rFont val="宋体"/>
        <family val="2"/>
        <charset val="134"/>
        <scheme val="minor"/>
      </rPr>
      <t>ge</t>
    </r>
    <phoneticPr fontId="19" type="noConversion"/>
  </si>
  <si>
    <r>
      <t>ma</t>
    </r>
    <r>
      <rPr>
        <sz val="11"/>
        <color theme="1"/>
        <rFont val="宋体"/>
        <family val="2"/>
        <charset val="134"/>
        <scheme val="minor"/>
      </rPr>
      <t>gic</t>
    </r>
    <phoneticPr fontId="19" type="noConversion"/>
  </si>
  <si>
    <r>
      <t>tri</t>
    </r>
    <r>
      <rPr>
        <sz val="11"/>
        <color theme="1"/>
        <rFont val="宋体"/>
        <family val="2"/>
        <charset val="134"/>
        <scheme val="minor"/>
      </rPr>
      <t>ple</t>
    </r>
    <phoneticPr fontId="17" type="noConversion"/>
  </si>
  <si>
    <r>
      <t>m</t>
    </r>
    <r>
      <rPr>
        <sz val="11"/>
        <color theme="1"/>
        <rFont val="宋体"/>
        <family val="2"/>
        <charset val="134"/>
        <scheme val="minor"/>
      </rPr>
      <t>agicSlowLine</t>
    </r>
    <phoneticPr fontId="17" type="noConversion"/>
  </si>
  <si>
    <r>
      <t>p</t>
    </r>
    <r>
      <rPr>
        <sz val="11"/>
        <color theme="1"/>
        <rFont val="宋体"/>
        <family val="2"/>
        <charset val="134"/>
        <scheme val="minor"/>
      </rPr>
      <t>roducer</t>
    </r>
    <phoneticPr fontId="17" type="noConversion"/>
  </si>
  <si>
    <r>
      <t>c</t>
    </r>
    <r>
      <rPr>
        <sz val="11"/>
        <color theme="1"/>
        <rFont val="宋体"/>
        <family val="2"/>
        <charset val="134"/>
        <scheme val="minor"/>
      </rPr>
      <t>onsumer</t>
    </r>
    <phoneticPr fontId="17" type="noConversion"/>
  </si>
  <si>
    <t>chains</t>
    <phoneticPr fontId="17" type="noConversion"/>
  </si>
  <si>
    <r>
      <t>b</t>
    </r>
    <r>
      <rPr>
        <sz val="11"/>
        <color theme="1"/>
        <rFont val="宋体"/>
        <family val="2"/>
        <charset val="134"/>
        <scheme val="minor"/>
      </rPr>
      <t>ounce</t>
    </r>
    <phoneticPr fontId="17" type="noConversion"/>
  </si>
  <si>
    <r>
      <t>b</t>
    </r>
    <r>
      <rPr>
        <sz val="11"/>
        <color theme="1"/>
        <rFont val="宋体"/>
        <family val="2"/>
        <charset val="134"/>
        <scheme val="minor"/>
      </rPr>
      <t>reaker</t>
    </r>
    <phoneticPr fontId="17" type="noConversion"/>
  </si>
  <si>
    <r>
      <t>s</t>
    </r>
    <r>
      <rPr>
        <sz val="11"/>
        <color theme="1"/>
        <rFont val="宋体"/>
        <family val="2"/>
        <charset val="134"/>
        <scheme val="minor"/>
      </rPr>
      <t>niper</t>
    </r>
    <phoneticPr fontId="17" type="noConversion"/>
  </si>
  <si>
    <r>
      <t>sh</t>
    </r>
    <r>
      <rPr>
        <sz val="11"/>
        <color theme="1"/>
        <rFont val="宋体"/>
        <family val="2"/>
        <charset val="134"/>
        <scheme val="minor"/>
      </rPr>
      <t>adow</t>
    </r>
    <phoneticPr fontId="17" type="noConversion"/>
  </si>
  <si>
    <r>
      <t>p</t>
    </r>
    <r>
      <rPr>
        <sz val="11"/>
        <color theme="1"/>
        <rFont val="宋体"/>
        <family val="2"/>
        <charset val="134"/>
        <scheme val="minor"/>
      </rPr>
      <t>oisonousMulti</t>
    </r>
    <phoneticPr fontId="17" type="noConversion"/>
  </si>
  <si>
    <r>
      <t>mu</t>
    </r>
    <r>
      <rPr>
        <sz val="11"/>
        <color theme="1"/>
        <rFont val="宋体"/>
        <family val="2"/>
        <charset val="134"/>
        <scheme val="minor"/>
      </rPr>
      <t>ltiTarget</t>
    </r>
    <phoneticPr fontId="17" type="noConversion"/>
  </si>
  <si>
    <r>
      <t>br</t>
    </r>
    <r>
      <rPr>
        <sz val="11"/>
        <color theme="1"/>
        <rFont val="宋体"/>
        <family val="2"/>
        <charset val="134"/>
        <scheme val="minor"/>
      </rPr>
      <t>idge</t>
    </r>
    <phoneticPr fontId="17" type="noConversion"/>
  </si>
  <si>
    <r>
      <t>a</t>
    </r>
    <r>
      <rPr>
        <sz val="11"/>
        <color theme="1"/>
        <rFont val="宋体"/>
        <family val="2"/>
        <charset val="134"/>
        <scheme val="minor"/>
      </rPr>
      <t>rmirRemover</t>
    </r>
    <phoneticPr fontId="17" type="noConversion"/>
  </si>
  <si>
    <t>tracing</t>
    <phoneticPr fontId="17" type="noConversion"/>
  </si>
  <si>
    <r>
      <t>tr</t>
    </r>
    <r>
      <rPr>
        <sz val="11"/>
        <color theme="1"/>
        <rFont val="宋体"/>
        <family val="2"/>
        <charset val="134"/>
        <scheme val="minor"/>
      </rPr>
      <t>aping</t>
    </r>
    <phoneticPr fontId="17" type="noConversion"/>
  </si>
  <si>
    <r>
      <t>fl</t>
    </r>
    <r>
      <rPr>
        <sz val="11"/>
        <color theme="1"/>
        <rFont val="宋体"/>
        <family val="2"/>
        <charset val="134"/>
        <scheme val="minor"/>
      </rPr>
      <t>ower</t>
    </r>
    <phoneticPr fontId="17" type="noConversion"/>
  </si>
  <si>
    <r>
      <t>f</t>
    </r>
    <r>
      <rPr>
        <sz val="11"/>
        <color theme="1"/>
        <rFont val="宋体"/>
        <family val="2"/>
        <charset val="134"/>
        <scheme val="minor"/>
      </rPr>
      <t>ocus</t>
    </r>
    <phoneticPr fontId="17" type="noConversion"/>
  </si>
  <si>
    <r>
      <t>s</t>
    </r>
    <r>
      <rPr>
        <sz val="11"/>
        <color theme="1"/>
        <rFont val="宋体"/>
        <family val="2"/>
        <charset val="134"/>
        <scheme val="minor"/>
      </rPr>
      <t>uperPosisonous</t>
    </r>
    <phoneticPr fontId="17" type="noConversion"/>
  </si>
  <si>
    <r>
      <t>dup</t>
    </r>
    <r>
      <rPr>
        <sz val="11"/>
        <color theme="1"/>
        <rFont val="宋体"/>
        <family val="2"/>
        <charset val="134"/>
        <scheme val="minor"/>
      </rPr>
      <t>licate</t>
    </r>
    <phoneticPr fontId="17" type="noConversion"/>
  </si>
  <si>
    <r>
      <t>l</t>
    </r>
    <r>
      <rPr>
        <sz val="11"/>
        <color theme="1"/>
        <rFont val="宋体"/>
        <family val="2"/>
        <charset val="134"/>
        <scheme val="minor"/>
      </rPr>
      <t>argeWave</t>
    </r>
    <phoneticPr fontId="17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</si>
  <si>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plashOnBoss</t>
    </r>
    <phoneticPr fontId="17" type="noConversion"/>
  </si>
  <si>
    <r>
      <t>e</t>
    </r>
    <r>
      <rPr>
        <sz val="11"/>
        <color theme="1"/>
        <rFont val="宋体"/>
        <family val="2"/>
        <charset val="134"/>
        <scheme val="minor"/>
      </rPr>
      <t>xpodeOnDeath</t>
    </r>
    <phoneticPr fontId="17" type="noConversion"/>
  </si>
  <si>
    <r>
      <t>sp</t>
    </r>
    <r>
      <rPr>
        <sz val="11"/>
        <color theme="1"/>
        <rFont val="宋体"/>
        <family val="2"/>
        <charset val="134"/>
        <scheme val="minor"/>
      </rPr>
      <t>iral</t>
    </r>
    <phoneticPr fontId="19" type="noConversion"/>
  </si>
  <si>
    <r>
      <t>g</t>
    </r>
    <r>
      <rPr>
        <sz val="11"/>
        <color theme="1"/>
        <rFont val="宋体"/>
        <family val="2"/>
        <charset val="134"/>
        <scheme val="minor"/>
      </rPr>
      <t>roove</t>
    </r>
    <phoneticPr fontId="17" type="noConversion"/>
  </si>
  <si>
    <r>
      <t>h</t>
    </r>
    <r>
      <rPr>
        <sz val="11"/>
        <color theme="1"/>
        <rFont val="宋体"/>
        <family val="2"/>
        <charset val="134"/>
        <scheme val="minor"/>
      </rPr>
      <t>ook</t>
    </r>
    <phoneticPr fontId="17" type="noConversion"/>
  </si>
  <si>
    <r>
      <t>c</t>
    </r>
    <r>
      <rPr>
        <sz val="11"/>
        <color theme="1"/>
        <rFont val="宋体"/>
        <family val="2"/>
        <charset val="134"/>
        <scheme val="minor"/>
      </rPr>
      <t>lock</t>
    </r>
    <phoneticPr fontId="17" type="noConversion"/>
  </si>
  <si>
    <t>45</t>
  </si>
  <si>
    <t>40</t>
  </si>
  <si>
    <t>25</t>
  </si>
  <si>
    <t>30</t>
  </si>
  <si>
    <t>35</t>
  </si>
  <si>
    <t>60</t>
    <phoneticPr fontId="17" type="noConversion"/>
  </si>
  <si>
    <t>55</t>
    <phoneticPr fontId="17" type="noConversion"/>
  </si>
  <si>
    <t>50</t>
    <phoneticPr fontId="17" type="noConversion"/>
  </si>
  <si>
    <t>60</t>
    <phoneticPr fontId="17" type="noConversion"/>
  </si>
  <si>
    <t>20</t>
    <phoneticPr fontId="19" type="noConversion"/>
  </si>
  <si>
    <r>
      <t>1</t>
    </r>
    <r>
      <rPr>
        <sz val="11"/>
        <color theme="1"/>
        <rFont val="宋体"/>
        <family val="2"/>
        <charset val="134"/>
        <scheme val="minor"/>
      </rPr>
      <t>56.0</t>
    </r>
  </si>
  <si>
    <r>
      <t>1</t>
    </r>
    <r>
      <rPr>
        <sz val="11"/>
        <color theme="1"/>
        <rFont val="宋体"/>
        <family val="2"/>
        <charset val="134"/>
        <scheme val="minor"/>
      </rPr>
      <t>56.0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</si>
</sst>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_);[Red]\(0.0\)"/>
    <numFmt numFmtId="178" formatCode="0_ 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>
      <alignment vertical="center"/>
    </xf>
  </cellStyleXfs>
  <cellXfs count="92">
    <xf numFmtId="0" fontId="0" fillId="0" borderId="0" xfId="0"/>
    <xf numFmtId="0" fontId="0" fillId="0" borderId="1" xfId="0" applyBorder="1"/>
    <xf numFmtId="0" fontId="18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6" fillId="0" borderId="0" xfId="1">
      <alignment vertical="center"/>
    </xf>
    <xf numFmtId="176" fontId="16" fillId="0" borderId="0" xfId="1" applyNumberFormat="1">
      <alignment vertical="center"/>
    </xf>
    <xf numFmtId="177" fontId="16" fillId="0" borderId="0" xfId="1" applyNumberFormat="1">
      <alignment vertical="center"/>
    </xf>
    <xf numFmtId="0" fontId="16" fillId="0" borderId="0" xfId="1" applyAlignment="1">
      <alignment vertical="center"/>
    </xf>
    <xf numFmtId="49" fontId="16" fillId="0" borderId="0" xfId="1" applyNumberFormat="1">
      <alignment vertical="center"/>
    </xf>
    <xf numFmtId="178" fontId="16" fillId="0" borderId="0" xfId="1" applyNumberFormat="1">
      <alignment vertical="center"/>
    </xf>
    <xf numFmtId="49" fontId="15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0" xfId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  <xf numFmtId="49" fontId="13" fillId="0" borderId="0" xfId="1" applyNumberFormat="1" applyFont="1">
      <alignment vertical="center"/>
    </xf>
    <xf numFmtId="177" fontId="12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0" xfId="1" applyFont="1">
      <alignment vertical="center"/>
    </xf>
    <xf numFmtId="49" fontId="11" fillId="0" borderId="0" xfId="1" applyNumberFormat="1" applyFont="1">
      <alignment vertical="center"/>
    </xf>
    <xf numFmtId="0" fontId="11" fillId="0" borderId="0" xfId="1" applyNumberFormat="1" applyFont="1">
      <alignment vertical="center"/>
    </xf>
    <xf numFmtId="0" fontId="16" fillId="0" borderId="0" xfId="1" applyNumberFormat="1">
      <alignment vertical="center"/>
    </xf>
    <xf numFmtId="0" fontId="13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0" fillId="0" borderId="0" xfId="1" applyNumberFormat="1" applyFont="1">
      <alignment vertical="center"/>
    </xf>
    <xf numFmtId="49" fontId="16" fillId="0" borderId="10" xfId="1" applyNumberFormat="1" applyBorder="1">
      <alignment vertical="center"/>
    </xf>
    <xf numFmtId="49" fontId="10" fillId="0" borderId="11" xfId="1" applyNumberFormat="1" applyFont="1" applyBorder="1">
      <alignment vertical="center"/>
    </xf>
    <xf numFmtId="49" fontId="16" fillId="0" borderId="12" xfId="1" applyNumberFormat="1" applyBorder="1">
      <alignment vertical="center"/>
    </xf>
    <xf numFmtId="49" fontId="10" fillId="0" borderId="0" xfId="1" applyNumberFormat="1" applyFont="1" applyBorder="1">
      <alignment vertical="center"/>
    </xf>
    <xf numFmtId="49" fontId="16" fillId="0" borderId="0" xfId="1" applyNumberFormat="1" applyBorder="1">
      <alignment vertical="center"/>
    </xf>
    <xf numFmtId="49" fontId="10" fillId="0" borderId="13" xfId="1" applyNumberFormat="1" applyFont="1" applyBorder="1">
      <alignment vertical="center"/>
    </xf>
    <xf numFmtId="0" fontId="9" fillId="0" borderId="0" xfId="1" applyFont="1" applyAlignment="1">
      <alignment horizontal="center" vertical="center"/>
    </xf>
    <xf numFmtId="49" fontId="9" fillId="0" borderId="13" xfId="1" applyNumberFormat="1" applyFont="1" applyFill="1" applyBorder="1">
      <alignment vertical="center"/>
    </xf>
    <xf numFmtId="49" fontId="8" fillId="0" borderId="0" xfId="1" applyNumberFormat="1" applyFont="1" applyBorder="1">
      <alignment vertical="center"/>
    </xf>
    <xf numFmtId="0" fontId="8" fillId="0" borderId="0" xfId="1" applyNumberFormat="1" applyFont="1">
      <alignment vertical="center"/>
    </xf>
    <xf numFmtId="0" fontId="0" fillId="4" borderId="1" xfId="0" applyFill="1" applyBorder="1"/>
    <xf numFmtId="0" fontId="0" fillId="0" borderId="0" xfId="0" applyFill="1"/>
    <xf numFmtId="49" fontId="6" fillId="0" borderId="0" xfId="1" applyNumberFormat="1" applyFont="1" applyBorder="1">
      <alignment vertical="center"/>
    </xf>
    <xf numFmtId="49" fontId="16" fillId="0" borderId="14" xfId="1" applyNumberFormat="1" applyBorder="1">
      <alignment vertical="center"/>
    </xf>
    <xf numFmtId="49" fontId="5" fillId="0" borderId="0" xfId="1" applyNumberFormat="1" applyFont="1">
      <alignment vertical="center"/>
    </xf>
    <xf numFmtId="0" fontId="4" fillId="0" borderId="0" xfId="1" applyFont="1">
      <alignment vertical="center"/>
    </xf>
    <xf numFmtId="0" fontId="0" fillId="0" borderId="0" xfId="0" applyAlignment="1">
      <alignment horizontal="left"/>
    </xf>
    <xf numFmtId="177" fontId="12" fillId="0" borderId="0" xfId="1" applyNumberFormat="1" applyFont="1" applyAlignment="1">
      <alignment horizontal="left" vertical="center"/>
    </xf>
    <xf numFmtId="177" fontId="7" fillId="0" borderId="0" xfId="1" applyNumberFormat="1" applyFont="1" applyAlignment="1">
      <alignment horizontal="left" vertical="center"/>
    </xf>
    <xf numFmtId="0" fontId="16" fillId="0" borderId="0" xfId="1" applyAlignment="1">
      <alignment horizontal="center" vertical="center"/>
    </xf>
    <xf numFmtId="1" fontId="16" fillId="0" borderId="0" xfId="1" applyNumberFormat="1">
      <alignment vertical="center"/>
    </xf>
    <xf numFmtId="0" fontId="3" fillId="0" borderId="0" xfId="1" applyFont="1">
      <alignment vertical="center"/>
    </xf>
    <xf numFmtId="1" fontId="12" fillId="0" borderId="0" xfId="1" applyNumberFormat="1" applyFont="1" applyAlignment="1">
      <alignment horizontal="left" vertical="center"/>
    </xf>
    <xf numFmtId="1" fontId="16" fillId="0" borderId="0" xfId="1" applyNumberFormat="1" applyAlignment="1">
      <alignment horizontal="left" vertical="center"/>
    </xf>
    <xf numFmtId="0" fontId="3" fillId="0" borderId="0" xfId="1" applyFont="1" applyFill="1">
      <alignment vertical="center"/>
    </xf>
    <xf numFmtId="49" fontId="2" fillId="0" borderId="0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77" fontId="16" fillId="0" borderId="0" xfId="1" applyNumberFormat="1" applyAlignment="1">
      <alignment horizontal="center" vertical="center"/>
    </xf>
    <xf numFmtId="0" fontId="16" fillId="0" borderId="0" xfId="1" applyAlignment="1">
      <alignment horizontal="center" vertical="center"/>
    </xf>
    <xf numFmtId="49" fontId="1" fillId="0" borderId="0" xfId="1" applyNumberFormat="1" applyFont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攻击力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塔种类列表!$C$4</c:f>
              <c:strCache>
                <c:ptCount val="1"/>
                <c:pt idx="0">
                  <c:v>CANNON</c:v>
                </c:pt>
              </c:strCache>
            </c:strRef>
          </c:tx>
          <c:marker>
            <c:symbol val="none"/>
          </c:marker>
          <c:xVal>
            <c:numRef>
              <c:f>塔种类列表!$I$4:$K$4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塔种类列表!$F$4:$H$4</c:f>
              <c:numCache>
                <c:formatCode>General</c:formatCode>
                <c:ptCount val="3"/>
                <c:pt idx="0">
                  <c:v>55</c:v>
                </c:pt>
                <c:pt idx="1">
                  <c:v>115.5</c:v>
                </c:pt>
                <c:pt idx="2">
                  <c:v>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塔种类列表!$C$8</c:f>
              <c:strCache>
                <c:ptCount val="1"/>
                <c:pt idx="0">
                  <c:v>CANNON_TYPE_SPLASH</c:v>
                </c:pt>
              </c:strCache>
            </c:strRef>
          </c:tx>
          <c:marker>
            <c:symbol val="none"/>
          </c:marker>
          <c:xVal>
            <c:numRef>
              <c:f>塔种类列表!$I$8:$K$8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塔种类列表!$F$8:$H$8</c:f>
              <c:numCache>
                <c:formatCode>General</c:formatCode>
                <c:ptCount val="3"/>
                <c:pt idx="0">
                  <c:v>46</c:v>
                </c:pt>
                <c:pt idx="1">
                  <c:v>94.5</c:v>
                </c:pt>
                <c:pt idx="2">
                  <c:v>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塔种类列表!$C$13</c:f>
              <c:strCache>
                <c:ptCount val="1"/>
                <c:pt idx="0">
                  <c:v>CANNON_TYPE_SLOW_ONE</c:v>
                </c:pt>
              </c:strCache>
            </c:strRef>
          </c:tx>
          <c:marker>
            <c:symbol val="none"/>
          </c:marker>
          <c:xVal>
            <c:numRef>
              <c:f>塔种类列表!$I$13:$K$13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塔种类列表!$F$13:$H$13</c:f>
              <c:numCache>
                <c:formatCode>General</c:formatCode>
                <c:ptCount val="3"/>
                <c:pt idx="0">
                  <c:v>22</c:v>
                </c:pt>
                <c:pt idx="1">
                  <c:v>28.5</c:v>
                </c:pt>
                <c:pt idx="2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4224"/>
        <c:axId val="99934208"/>
      </c:scatterChart>
      <c:valAx>
        <c:axId val="999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9934208"/>
        <c:crosses val="autoZero"/>
        <c:crossBetween val="midCat"/>
      </c:valAx>
      <c:valAx>
        <c:axId val="99934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攻击力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924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52</xdr:row>
      <xdr:rowOff>19049</xdr:rowOff>
    </xdr:from>
    <xdr:to>
      <xdr:col>11</xdr:col>
      <xdr:colOff>323849</xdr:colOff>
      <xdr:row>81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70</xdr:row>
      <xdr:rowOff>114300</xdr:rowOff>
    </xdr:from>
    <xdr:to>
      <xdr:col>1</xdr:col>
      <xdr:colOff>152400</xdr:colOff>
      <xdr:row>76</xdr:row>
      <xdr:rowOff>104775</xdr:rowOff>
    </xdr:to>
    <xdr:cxnSp macro="">
      <xdr:nvCxnSpPr>
        <xdr:cNvPr id="3" name="直接箭头连接符 2"/>
        <xdr:cNvCxnSpPr/>
      </xdr:nvCxnSpPr>
      <xdr:spPr>
        <a:xfrm flipV="1">
          <a:off x="428625" y="17449800"/>
          <a:ext cx="0" cy="14763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70</xdr:row>
      <xdr:rowOff>161925</xdr:rowOff>
    </xdr:from>
    <xdr:to>
      <xdr:col>3</xdr:col>
      <xdr:colOff>95250</xdr:colOff>
      <xdr:row>70</xdr:row>
      <xdr:rowOff>171451</xdr:rowOff>
    </xdr:to>
    <xdr:cxnSp macro="">
      <xdr:nvCxnSpPr>
        <xdr:cNvPr id="4" name="直接箭头连接符 3"/>
        <xdr:cNvCxnSpPr/>
      </xdr:nvCxnSpPr>
      <xdr:spPr>
        <a:xfrm flipV="1">
          <a:off x="428625" y="17497425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70</xdr:row>
      <xdr:rowOff>142876</xdr:rowOff>
    </xdr:from>
    <xdr:to>
      <xdr:col>3</xdr:col>
      <xdr:colOff>152400</xdr:colOff>
      <xdr:row>74</xdr:row>
      <xdr:rowOff>180975</xdr:rowOff>
    </xdr:to>
    <xdr:cxnSp macro="">
      <xdr:nvCxnSpPr>
        <xdr:cNvPr id="6" name="直接箭头连接符 5"/>
        <xdr:cNvCxnSpPr/>
      </xdr:nvCxnSpPr>
      <xdr:spPr>
        <a:xfrm flipH="1">
          <a:off x="942975" y="1747837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76</xdr:row>
      <xdr:rowOff>114300</xdr:rowOff>
    </xdr:from>
    <xdr:to>
      <xdr:col>7</xdr:col>
      <xdr:colOff>142875</xdr:colOff>
      <xdr:row>76</xdr:row>
      <xdr:rowOff>123826</xdr:rowOff>
    </xdr:to>
    <xdr:cxnSp macro="">
      <xdr:nvCxnSpPr>
        <xdr:cNvPr id="7" name="直接箭头连接符 6"/>
        <xdr:cNvCxnSpPr/>
      </xdr:nvCxnSpPr>
      <xdr:spPr>
        <a:xfrm flipV="1">
          <a:off x="1581150" y="18935700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67</xdr:row>
      <xdr:rowOff>180975</xdr:rowOff>
    </xdr:from>
    <xdr:to>
      <xdr:col>8</xdr:col>
      <xdr:colOff>142875</xdr:colOff>
      <xdr:row>75</xdr:row>
      <xdr:rowOff>123826</xdr:rowOff>
    </xdr:to>
    <xdr:cxnSp macro="">
      <xdr:nvCxnSpPr>
        <xdr:cNvPr id="10" name="直接箭头连接符 9"/>
        <xdr:cNvCxnSpPr/>
      </xdr:nvCxnSpPr>
      <xdr:spPr>
        <a:xfrm flipV="1">
          <a:off x="2352675" y="16773525"/>
          <a:ext cx="0" cy="1924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67</xdr:row>
      <xdr:rowOff>133351</xdr:rowOff>
    </xdr:from>
    <xdr:to>
      <xdr:col>8</xdr:col>
      <xdr:colOff>200025</xdr:colOff>
      <xdr:row>67</xdr:row>
      <xdr:rowOff>142875</xdr:rowOff>
    </xdr:to>
    <xdr:cxnSp macro="">
      <xdr:nvCxnSpPr>
        <xdr:cNvPr id="12" name="直接箭头连接符 11"/>
        <xdr:cNvCxnSpPr/>
      </xdr:nvCxnSpPr>
      <xdr:spPr>
        <a:xfrm flipH="1">
          <a:off x="1790700" y="16725901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67</xdr:row>
      <xdr:rowOff>142876</xdr:rowOff>
    </xdr:from>
    <xdr:to>
      <xdr:col>6</xdr:col>
      <xdr:colOff>123825</xdr:colOff>
      <xdr:row>71</xdr:row>
      <xdr:rowOff>180975</xdr:rowOff>
    </xdr:to>
    <xdr:cxnSp macro="">
      <xdr:nvCxnSpPr>
        <xdr:cNvPr id="14" name="直接箭头连接符 13"/>
        <xdr:cNvCxnSpPr/>
      </xdr:nvCxnSpPr>
      <xdr:spPr>
        <a:xfrm flipH="1">
          <a:off x="1743075" y="1673542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71</xdr:row>
      <xdr:rowOff>161926</xdr:rowOff>
    </xdr:from>
    <xdr:to>
      <xdr:col>6</xdr:col>
      <xdr:colOff>104775</xdr:colOff>
      <xdr:row>71</xdr:row>
      <xdr:rowOff>171450</xdr:rowOff>
    </xdr:to>
    <xdr:cxnSp macro="">
      <xdr:nvCxnSpPr>
        <xdr:cNvPr id="15" name="直接箭头连接符 14"/>
        <xdr:cNvCxnSpPr/>
      </xdr:nvCxnSpPr>
      <xdr:spPr>
        <a:xfrm flipH="1">
          <a:off x="1143000" y="1774507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66</xdr:row>
      <xdr:rowOff>171450</xdr:rowOff>
    </xdr:from>
    <xdr:to>
      <xdr:col>4</xdr:col>
      <xdr:colOff>161925</xdr:colOff>
      <xdr:row>71</xdr:row>
      <xdr:rowOff>123827</xdr:rowOff>
    </xdr:to>
    <xdr:cxnSp macro="">
      <xdr:nvCxnSpPr>
        <xdr:cNvPr id="18" name="直接箭头连接符 17"/>
        <xdr:cNvCxnSpPr/>
      </xdr:nvCxnSpPr>
      <xdr:spPr>
        <a:xfrm flipV="1">
          <a:off x="1238250" y="16516350"/>
          <a:ext cx="28575" cy="1190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66</xdr:row>
      <xdr:rowOff>123826</xdr:rowOff>
    </xdr:from>
    <xdr:to>
      <xdr:col>4</xdr:col>
      <xdr:colOff>133350</xdr:colOff>
      <xdr:row>66</xdr:row>
      <xdr:rowOff>133350</xdr:rowOff>
    </xdr:to>
    <xdr:cxnSp macro="">
      <xdr:nvCxnSpPr>
        <xdr:cNvPr id="21" name="直接箭头连接符 20"/>
        <xdr:cNvCxnSpPr/>
      </xdr:nvCxnSpPr>
      <xdr:spPr>
        <a:xfrm flipH="1">
          <a:off x="619125" y="1646872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65</xdr:row>
      <xdr:rowOff>114300</xdr:rowOff>
    </xdr:from>
    <xdr:to>
      <xdr:col>8</xdr:col>
      <xdr:colOff>142875</xdr:colOff>
      <xdr:row>65</xdr:row>
      <xdr:rowOff>161926</xdr:rowOff>
    </xdr:to>
    <xdr:cxnSp macro="">
      <xdr:nvCxnSpPr>
        <xdr:cNvPr id="22" name="直接箭头连接符 21"/>
        <xdr:cNvCxnSpPr/>
      </xdr:nvCxnSpPr>
      <xdr:spPr>
        <a:xfrm flipV="1">
          <a:off x="647700" y="16211550"/>
          <a:ext cx="1704975" cy="476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90</xdr:row>
      <xdr:rowOff>123825</xdr:rowOff>
    </xdr:from>
    <xdr:to>
      <xdr:col>1</xdr:col>
      <xdr:colOff>152400</xdr:colOff>
      <xdr:row>92</xdr:row>
      <xdr:rowOff>114301</xdr:rowOff>
    </xdr:to>
    <xdr:cxnSp macro="">
      <xdr:nvCxnSpPr>
        <xdr:cNvPr id="13" name="直接箭头连接符 12"/>
        <xdr:cNvCxnSpPr/>
      </xdr:nvCxnSpPr>
      <xdr:spPr>
        <a:xfrm flipV="1">
          <a:off x="428625" y="224123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86</xdr:row>
      <xdr:rowOff>123825</xdr:rowOff>
    </xdr:from>
    <xdr:to>
      <xdr:col>1</xdr:col>
      <xdr:colOff>180975</xdr:colOff>
      <xdr:row>88</xdr:row>
      <xdr:rowOff>114301</xdr:rowOff>
    </xdr:to>
    <xdr:cxnSp macro="">
      <xdr:nvCxnSpPr>
        <xdr:cNvPr id="16" name="直接箭头连接符 15"/>
        <xdr:cNvCxnSpPr/>
      </xdr:nvCxnSpPr>
      <xdr:spPr>
        <a:xfrm flipV="1">
          <a:off x="457200" y="214217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88</xdr:row>
      <xdr:rowOff>104775</xdr:rowOff>
    </xdr:from>
    <xdr:to>
      <xdr:col>8</xdr:col>
      <xdr:colOff>114300</xdr:colOff>
      <xdr:row>90</xdr:row>
      <xdr:rowOff>95251</xdr:rowOff>
    </xdr:to>
    <xdr:cxnSp macro="">
      <xdr:nvCxnSpPr>
        <xdr:cNvPr id="17" name="直接箭头连接符 16"/>
        <xdr:cNvCxnSpPr/>
      </xdr:nvCxnSpPr>
      <xdr:spPr>
        <a:xfrm flipV="1">
          <a:off x="2324100" y="2189797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86</xdr:row>
      <xdr:rowOff>114300</xdr:rowOff>
    </xdr:from>
    <xdr:to>
      <xdr:col>8</xdr:col>
      <xdr:colOff>123825</xdr:colOff>
      <xdr:row>86</xdr:row>
      <xdr:rowOff>142875</xdr:rowOff>
    </xdr:to>
    <xdr:cxnSp macro="">
      <xdr:nvCxnSpPr>
        <xdr:cNvPr id="23" name="直接箭头连接符 22"/>
        <xdr:cNvCxnSpPr/>
      </xdr:nvCxnSpPr>
      <xdr:spPr>
        <a:xfrm>
          <a:off x="514350" y="21412200"/>
          <a:ext cx="1819275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81</xdr:row>
      <xdr:rowOff>152400</xdr:rowOff>
    </xdr:from>
    <xdr:to>
      <xdr:col>1</xdr:col>
      <xdr:colOff>180975</xdr:colOff>
      <xdr:row>85</xdr:row>
      <xdr:rowOff>66676</xdr:rowOff>
    </xdr:to>
    <xdr:cxnSp macro="">
      <xdr:nvCxnSpPr>
        <xdr:cNvPr id="24" name="直接箭头连接符 23"/>
        <xdr:cNvCxnSpPr/>
      </xdr:nvCxnSpPr>
      <xdr:spPr>
        <a:xfrm flipV="1">
          <a:off x="409575" y="20212050"/>
          <a:ext cx="47625" cy="9048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85</xdr:row>
      <xdr:rowOff>104775</xdr:rowOff>
    </xdr:from>
    <xdr:to>
      <xdr:col>8</xdr:col>
      <xdr:colOff>114300</xdr:colOff>
      <xdr:row>85</xdr:row>
      <xdr:rowOff>171451</xdr:rowOff>
    </xdr:to>
    <xdr:cxnSp macro="">
      <xdr:nvCxnSpPr>
        <xdr:cNvPr id="25" name="直接箭头连接符 24"/>
        <xdr:cNvCxnSpPr/>
      </xdr:nvCxnSpPr>
      <xdr:spPr>
        <a:xfrm flipH="1" flipV="1">
          <a:off x="457200" y="21155025"/>
          <a:ext cx="1866900" cy="666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108</xdr:row>
      <xdr:rowOff>104775</xdr:rowOff>
    </xdr:from>
    <xdr:to>
      <xdr:col>8</xdr:col>
      <xdr:colOff>47625</xdr:colOff>
      <xdr:row>108</xdr:row>
      <xdr:rowOff>104775</xdr:rowOff>
    </xdr:to>
    <xdr:cxnSp macro="">
      <xdr:nvCxnSpPr>
        <xdr:cNvPr id="29" name="直接箭头连接符 28"/>
        <xdr:cNvCxnSpPr/>
      </xdr:nvCxnSpPr>
      <xdr:spPr>
        <a:xfrm>
          <a:off x="400050" y="26850975"/>
          <a:ext cx="1857375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103</xdr:row>
      <xdr:rowOff>161925</xdr:rowOff>
    </xdr:from>
    <xdr:to>
      <xdr:col>8</xdr:col>
      <xdr:colOff>152400</xdr:colOff>
      <xdr:row>108</xdr:row>
      <xdr:rowOff>104776</xdr:rowOff>
    </xdr:to>
    <xdr:cxnSp macro="">
      <xdr:nvCxnSpPr>
        <xdr:cNvPr id="32" name="直接箭头连接符 31"/>
        <xdr:cNvCxnSpPr/>
      </xdr:nvCxnSpPr>
      <xdr:spPr>
        <a:xfrm flipV="1">
          <a:off x="2343150" y="25669875"/>
          <a:ext cx="19050" cy="1181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103</xdr:row>
      <xdr:rowOff>152400</xdr:rowOff>
    </xdr:from>
    <xdr:to>
      <xdr:col>8</xdr:col>
      <xdr:colOff>85725</xdr:colOff>
      <xdr:row>103</xdr:row>
      <xdr:rowOff>161926</xdr:rowOff>
    </xdr:to>
    <xdr:cxnSp macro="">
      <xdr:nvCxnSpPr>
        <xdr:cNvPr id="35" name="直接箭头连接符 34"/>
        <xdr:cNvCxnSpPr/>
      </xdr:nvCxnSpPr>
      <xdr:spPr>
        <a:xfrm flipH="1" flipV="1">
          <a:off x="1000125" y="25660350"/>
          <a:ext cx="12954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123825</xdr:rowOff>
    </xdr:from>
    <xdr:to>
      <xdr:col>4</xdr:col>
      <xdr:colOff>171450</xdr:colOff>
      <xdr:row>104</xdr:row>
      <xdr:rowOff>114301</xdr:rowOff>
    </xdr:to>
    <xdr:cxnSp macro="">
      <xdr:nvCxnSpPr>
        <xdr:cNvPr id="38" name="直接箭头连接符 37"/>
        <xdr:cNvCxnSpPr/>
      </xdr:nvCxnSpPr>
      <xdr:spPr>
        <a:xfrm flipV="1">
          <a:off x="1266825" y="24888825"/>
          <a:ext cx="9525" cy="9810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101</xdr:row>
      <xdr:rowOff>142875</xdr:rowOff>
    </xdr:from>
    <xdr:to>
      <xdr:col>8</xdr:col>
      <xdr:colOff>85725</xdr:colOff>
      <xdr:row>101</xdr:row>
      <xdr:rowOff>180976</xdr:rowOff>
    </xdr:to>
    <xdr:cxnSp macro="">
      <xdr:nvCxnSpPr>
        <xdr:cNvPr id="43" name="直接箭头连接符 42"/>
        <xdr:cNvCxnSpPr/>
      </xdr:nvCxnSpPr>
      <xdr:spPr>
        <a:xfrm flipV="1">
          <a:off x="1019175" y="25155525"/>
          <a:ext cx="1276350" cy="38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97</xdr:row>
      <xdr:rowOff>152401</xdr:rowOff>
    </xdr:from>
    <xdr:to>
      <xdr:col>8</xdr:col>
      <xdr:colOff>152400</xdr:colOff>
      <xdr:row>101</xdr:row>
      <xdr:rowOff>95250</xdr:rowOff>
    </xdr:to>
    <xdr:cxnSp macro="">
      <xdr:nvCxnSpPr>
        <xdr:cNvPr id="46" name="直接箭头连接符 45"/>
        <xdr:cNvCxnSpPr/>
      </xdr:nvCxnSpPr>
      <xdr:spPr>
        <a:xfrm flipV="1">
          <a:off x="2352675" y="24174451"/>
          <a:ext cx="9525" cy="93344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124</xdr:row>
      <xdr:rowOff>152400</xdr:rowOff>
    </xdr:from>
    <xdr:to>
      <xdr:col>3</xdr:col>
      <xdr:colOff>114300</xdr:colOff>
      <xdr:row>124</xdr:row>
      <xdr:rowOff>161925</xdr:rowOff>
    </xdr:to>
    <xdr:cxnSp macro="">
      <xdr:nvCxnSpPr>
        <xdr:cNvPr id="50" name="直接箭头连接符 49"/>
        <xdr:cNvCxnSpPr/>
      </xdr:nvCxnSpPr>
      <xdr:spPr>
        <a:xfrm flipV="1">
          <a:off x="438150" y="30861000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118</xdr:row>
      <xdr:rowOff>142875</xdr:rowOff>
    </xdr:from>
    <xdr:to>
      <xdr:col>3</xdr:col>
      <xdr:colOff>95250</xdr:colOff>
      <xdr:row>118</xdr:row>
      <xdr:rowOff>152400</xdr:rowOff>
    </xdr:to>
    <xdr:cxnSp macro="">
      <xdr:nvCxnSpPr>
        <xdr:cNvPr id="53" name="直接箭头连接符 52"/>
        <xdr:cNvCxnSpPr/>
      </xdr:nvCxnSpPr>
      <xdr:spPr>
        <a:xfrm flipV="1">
          <a:off x="419100" y="293655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118</xdr:row>
      <xdr:rowOff>161925</xdr:rowOff>
    </xdr:from>
    <xdr:to>
      <xdr:col>7</xdr:col>
      <xdr:colOff>133350</xdr:colOff>
      <xdr:row>118</xdr:row>
      <xdr:rowOff>171450</xdr:rowOff>
    </xdr:to>
    <xdr:cxnSp macro="">
      <xdr:nvCxnSpPr>
        <xdr:cNvPr id="54" name="直接箭头连接符 53"/>
        <xdr:cNvCxnSpPr/>
      </xdr:nvCxnSpPr>
      <xdr:spPr>
        <a:xfrm flipV="1">
          <a:off x="1562100" y="2938462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116</xdr:row>
      <xdr:rowOff>142875</xdr:rowOff>
    </xdr:from>
    <xdr:to>
      <xdr:col>5</xdr:col>
      <xdr:colOff>95250</xdr:colOff>
      <xdr:row>116</xdr:row>
      <xdr:rowOff>152400</xdr:rowOff>
    </xdr:to>
    <xdr:cxnSp macro="">
      <xdr:nvCxnSpPr>
        <xdr:cNvPr id="55" name="直接箭头连接符 54"/>
        <xdr:cNvCxnSpPr/>
      </xdr:nvCxnSpPr>
      <xdr:spPr>
        <a:xfrm flipV="1">
          <a:off x="971550" y="288702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122</xdr:row>
      <xdr:rowOff>142875</xdr:rowOff>
    </xdr:from>
    <xdr:to>
      <xdr:col>5</xdr:col>
      <xdr:colOff>142875</xdr:colOff>
      <xdr:row>122</xdr:row>
      <xdr:rowOff>152400</xdr:rowOff>
    </xdr:to>
    <xdr:cxnSp macro="">
      <xdr:nvCxnSpPr>
        <xdr:cNvPr id="56" name="直接箭头连接符 55"/>
        <xdr:cNvCxnSpPr/>
      </xdr:nvCxnSpPr>
      <xdr:spPr>
        <a:xfrm flipV="1">
          <a:off x="1019175" y="303561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114</xdr:row>
      <xdr:rowOff>123825</xdr:rowOff>
    </xdr:from>
    <xdr:to>
      <xdr:col>8</xdr:col>
      <xdr:colOff>47625</xdr:colOff>
      <xdr:row>114</xdr:row>
      <xdr:rowOff>123826</xdr:rowOff>
    </xdr:to>
    <xdr:cxnSp macro="">
      <xdr:nvCxnSpPr>
        <xdr:cNvPr id="57" name="直接箭头连接符 56"/>
        <xdr:cNvCxnSpPr/>
      </xdr:nvCxnSpPr>
      <xdr:spPr>
        <a:xfrm flipH="1" flipV="1">
          <a:off x="352425" y="28355925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124</xdr:row>
      <xdr:rowOff>142875</xdr:rowOff>
    </xdr:from>
    <xdr:to>
      <xdr:col>7</xdr:col>
      <xdr:colOff>123825</xdr:colOff>
      <xdr:row>124</xdr:row>
      <xdr:rowOff>152400</xdr:rowOff>
    </xdr:to>
    <xdr:cxnSp macro="">
      <xdr:nvCxnSpPr>
        <xdr:cNvPr id="59" name="直接箭头连接符 58"/>
        <xdr:cNvCxnSpPr/>
      </xdr:nvCxnSpPr>
      <xdr:spPr>
        <a:xfrm flipV="1">
          <a:off x="1552575" y="308514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120</xdr:row>
      <xdr:rowOff>133350</xdr:rowOff>
    </xdr:from>
    <xdr:to>
      <xdr:col>8</xdr:col>
      <xdr:colOff>76200</xdr:colOff>
      <xdr:row>120</xdr:row>
      <xdr:rowOff>133351</xdr:rowOff>
    </xdr:to>
    <xdr:cxnSp macro="">
      <xdr:nvCxnSpPr>
        <xdr:cNvPr id="60" name="直接箭头连接符 59"/>
        <xdr:cNvCxnSpPr/>
      </xdr:nvCxnSpPr>
      <xdr:spPr>
        <a:xfrm flipH="1" flipV="1">
          <a:off x="381000" y="29851350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122</xdr:row>
      <xdr:rowOff>123825</xdr:rowOff>
    </xdr:from>
    <xdr:to>
      <xdr:col>3</xdr:col>
      <xdr:colOff>142875</xdr:colOff>
      <xdr:row>124</xdr:row>
      <xdr:rowOff>133351</xdr:rowOff>
    </xdr:to>
    <xdr:cxnSp macro="">
      <xdr:nvCxnSpPr>
        <xdr:cNvPr id="61" name="直接箭头连接符 60"/>
        <xdr:cNvCxnSpPr/>
      </xdr:nvCxnSpPr>
      <xdr:spPr>
        <a:xfrm flipV="1">
          <a:off x="942975" y="303371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122</xdr:row>
      <xdr:rowOff>152400</xdr:rowOff>
    </xdr:from>
    <xdr:to>
      <xdr:col>7</xdr:col>
      <xdr:colOff>180975</xdr:colOff>
      <xdr:row>124</xdr:row>
      <xdr:rowOff>161926</xdr:rowOff>
    </xdr:to>
    <xdr:cxnSp macro="">
      <xdr:nvCxnSpPr>
        <xdr:cNvPr id="63" name="直接箭头连接符 62"/>
        <xdr:cNvCxnSpPr/>
      </xdr:nvCxnSpPr>
      <xdr:spPr>
        <a:xfrm flipV="1">
          <a:off x="2085975" y="30365700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116</xdr:row>
      <xdr:rowOff>123825</xdr:rowOff>
    </xdr:from>
    <xdr:to>
      <xdr:col>7</xdr:col>
      <xdr:colOff>190500</xdr:colOff>
      <xdr:row>118</xdr:row>
      <xdr:rowOff>133351</xdr:rowOff>
    </xdr:to>
    <xdr:cxnSp macro="">
      <xdr:nvCxnSpPr>
        <xdr:cNvPr id="64" name="直接箭头连接符 63"/>
        <xdr:cNvCxnSpPr/>
      </xdr:nvCxnSpPr>
      <xdr:spPr>
        <a:xfrm flipV="1">
          <a:off x="2095500" y="288512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116</xdr:row>
      <xdr:rowOff>104775</xdr:rowOff>
    </xdr:from>
    <xdr:to>
      <xdr:col>3</xdr:col>
      <xdr:colOff>142875</xdr:colOff>
      <xdr:row>118</xdr:row>
      <xdr:rowOff>114301</xdr:rowOff>
    </xdr:to>
    <xdr:cxnSp macro="">
      <xdr:nvCxnSpPr>
        <xdr:cNvPr id="65" name="直接箭头连接符 64"/>
        <xdr:cNvCxnSpPr/>
      </xdr:nvCxnSpPr>
      <xdr:spPr>
        <a:xfrm flipV="1">
          <a:off x="942975" y="288321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116</xdr:row>
      <xdr:rowOff>190501</xdr:rowOff>
    </xdr:from>
    <xdr:to>
      <xdr:col>5</xdr:col>
      <xdr:colOff>180975</xdr:colOff>
      <xdr:row>118</xdr:row>
      <xdr:rowOff>152400</xdr:rowOff>
    </xdr:to>
    <xdr:cxnSp macro="">
      <xdr:nvCxnSpPr>
        <xdr:cNvPr id="66" name="直接箭头连接符 65"/>
        <xdr:cNvCxnSpPr/>
      </xdr:nvCxnSpPr>
      <xdr:spPr>
        <a:xfrm flipH="1">
          <a:off x="1485900" y="28917901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122</xdr:row>
      <xdr:rowOff>161926</xdr:rowOff>
    </xdr:from>
    <xdr:to>
      <xdr:col>5</xdr:col>
      <xdr:colOff>219075</xdr:colOff>
      <xdr:row>124</xdr:row>
      <xdr:rowOff>123825</xdr:rowOff>
    </xdr:to>
    <xdr:cxnSp macro="">
      <xdr:nvCxnSpPr>
        <xdr:cNvPr id="68" name="直接箭头连接符 67"/>
        <xdr:cNvCxnSpPr/>
      </xdr:nvCxnSpPr>
      <xdr:spPr>
        <a:xfrm flipH="1">
          <a:off x="1524000" y="30375226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120</xdr:row>
      <xdr:rowOff>104775</xdr:rowOff>
    </xdr:from>
    <xdr:to>
      <xdr:col>8</xdr:col>
      <xdr:colOff>238125</xdr:colOff>
      <xdr:row>122</xdr:row>
      <xdr:rowOff>114301</xdr:rowOff>
    </xdr:to>
    <xdr:cxnSp macro="">
      <xdr:nvCxnSpPr>
        <xdr:cNvPr id="69" name="直接箭头连接符 68"/>
        <xdr:cNvCxnSpPr/>
      </xdr:nvCxnSpPr>
      <xdr:spPr>
        <a:xfrm flipV="1">
          <a:off x="2419350" y="298227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138</xdr:row>
      <xdr:rowOff>95251</xdr:rowOff>
    </xdr:from>
    <xdr:to>
      <xdr:col>8</xdr:col>
      <xdr:colOff>142875</xdr:colOff>
      <xdr:row>140</xdr:row>
      <xdr:rowOff>133350</xdr:rowOff>
    </xdr:to>
    <xdr:cxnSp macro="">
      <xdr:nvCxnSpPr>
        <xdr:cNvPr id="70" name="直接箭头连接符 69"/>
        <xdr:cNvCxnSpPr/>
      </xdr:nvCxnSpPr>
      <xdr:spPr>
        <a:xfrm flipV="1">
          <a:off x="2352675" y="3427095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129</xdr:row>
      <xdr:rowOff>161925</xdr:rowOff>
    </xdr:from>
    <xdr:to>
      <xdr:col>6</xdr:col>
      <xdr:colOff>161925</xdr:colOff>
      <xdr:row>140</xdr:row>
      <xdr:rowOff>85726</xdr:rowOff>
    </xdr:to>
    <xdr:cxnSp macro="">
      <xdr:nvCxnSpPr>
        <xdr:cNvPr id="73" name="直接箭头连接符 72"/>
        <xdr:cNvCxnSpPr/>
      </xdr:nvCxnSpPr>
      <xdr:spPr>
        <a:xfrm flipV="1">
          <a:off x="1781175" y="32108775"/>
          <a:ext cx="38100" cy="26479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138</xdr:row>
      <xdr:rowOff>66676</xdr:rowOff>
    </xdr:from>
    <xdr:to>
      <xdr:col>8</xdr:col>
      <xdr:colOff>114300</xdr:colOff>
      <xdr:row>138</xdr:row>
      <xdr:rowOff>104775</xdr:rowOff>
    </xdr:to>
    <xdr:cxnSp macro="">
      <xdr:nvCxnSpPr>
        <xdr:cNvPr id="75" name="直接箭头连接符 74"/>
        <xdr:cNvCxnSpPr/>
      </xdr:nvCxnSpPr>
      <xdr:spPr>
        <a:xfrm flipH="1">
          <a:off x="466725" y="34242376"/>
          <a:ext cx="1857375" cy="380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131</xdr:row>
      <xdr:rowOff>142875</xdr:rowOff>
    </xdr:from>
    <xdr:to>
      <xdr:col>8</xdr:col>
      <xdr:colOff>95251</xdr:colOff>
      <xdr:row>131</xdr:row>
      <xdr:rowOff>161925</xdr:rowOff>
    </xdr:to>
    <xdr:cxnSp macro="">
      <xdr:nvCxnSpPr>
        <xdr:cNvPr id="77" name="直接箭头连接符 76"/>
        <xdr:cNvCxnSpPr/>
      </xdr:nvCxnSpPr>
      <xdr:spPr>
        <a:xfrm>
          <a:off x="447675" y="32585025"/>
          <a:ext cx="1857376" cy="190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138</xdr:row>
      <xdr:rowOff>85726</xdr:rowOff>
    </xdr:from>
    <xdr:to>
      <xdr:col>1</xdr:col>
      <xdr:colOff>200025</xdr:colOff>
      <xdr:row>140</xdr:row>
      <xdr:rowOff>47625</xdr:rowOff>
    </xdr:to>
    <xdr:cxnSp macro="">
      <xdr:nvCxnSpPr>
        <xdr:cNvPr id="79" name="直接箭头连接符 78"/>
        <xdr:cNvCxnSpPr/>
      </xdr:nvCxnSpPr>
      <xdr:spPr>
        <a:xfrm flipH="1">
          <a:off x="409575" y="34261426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238126</xdr:colOff>
      <xdr:row>140</xdr:row>
      <xdr:rowOff>133350</xdr:rowOff>
    </xdr:from>
    <xdr:to>
      <xdr:col>6</xdr:col>
      <xdr:colOff>76200</xdr:colOff>
      <xdr:row>140</xdr:row>
      <xdr:rowOff>133351</xdr:rowOff>
    </xdr:to>
    <xdr:cxnSp macro="">
      <xdr:nvCxnSpPr>
        <xdr:cNvPr id="81" name="直接箭头连接符 80"/>
        <xdr:cNvCxnSpPr/>
      </xdr:nvCxnSpPr>
      <xdr:spPr>
        <a:xfrm flipV="1">
          <a:off x="514351" y="34804350"/>
          <a:ext cx="1219199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129</xdr:row>
      <xdr:rowOff>57150</xdr:rowOff>
    </xdr:from>
    <xdr:to>
      <xdr:col>6</xdr:col>
      <xdr:colOff>190501</xdr:colOff>
      <xdr:row>129</xdr:row>
      <xdr:rowOff>85727</xdr:rowOff>
    </xdr:to>
    <xdr:cxnSp macro="">
      <xdr:nvCxnSpPr>
        <xdr:cNvPr id="83" name="直接箭头连接符 82"/>
        <xdr:cNvCxnSpPr/>
      </xdr:nvCxnSpPr>
      <xdr:spPr>
        <a:xfrm flipH="1" flipV="1">
          <a:off x="438150" y="32004000"/>
          <a:ext cx="1409701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129</xdr:row>
      <xdr:rowOff>152401</xdr:rowOff>
    </xdr:from>
    <xdr:to>
      <xdr:col>1</xdr:col>
      <xdr:colOff>133350</xdr:colOff>
      <xdr:row>131</xdr:row>
      <xdr:rowOff>114300</xdr:rowOff>
    </xdr:to>
    <xdr:cxnSp macro="">
      <xdr:nvCxnSpPr>
        <xdr:cNvPr id="85" name="直接箭头连接符 84"/>
        <xdr:cNvCxnSpPr/>
      </xdr:nvCxnSpPr>
      <xdr:spPr>
        <a:xfrm flipH="1">
          <a:off x="342900" y="32099251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129</xdr:row>
      <xdr:rowOff>133351</xdr:rowOff>
    </xdr:from>
    <xdr:to>
      <xdr:col>8</xdr:col>
      <xdr:colOff>247650</xdr:colOff>
      <xdr:row>131</xdr:row>
      <xdr:rowOff>171450</xdr:rowOff>
    </xdr:to>
    <xdr:cxnSp macro="">
      <xdr:nvCxnSpPr>
        <xdr:cNvPr id="86" name="直接箭头连接符 85"/>
        <xdr:cNvCxnSpPr/>
      </xdr:nvCxnSpPr>
      <xdr:spPr>
        <a:xfrm flipV="1">
          <a:off x="2457450" y="3208020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152401</xdr:colOff>
      <xdr:row>156</xdr:row>
      <xdr:rowOff>152402</xdr:rowOff>
    </xdr:from>
    <xdr:to>
      <xdr:col>8</xdr:col>
      <xdr:colOff>28575</xdr:colOff>
      <xdr:row>156</xdr:row>
      <xdr:rowOff>171450</xdr:rowOff>
    </xdr:to>
    <xdr:cxnSp macro="">
      <xdr:nvCxnSpPr>
        <xdr:cNvPr id="87" name="直接箭头连接符 86"/>
        <xdr:cNvCxnSpPr/>
      </xdr:nvCxnSpPr>
      <xdr:spPr>
        <a:xfrm>
          <a:off x="428626" y="38785802"/>
          <a:ext cx="1809749" cy="190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154</xdr:row>
      <xdr:rowOff>161925</xdr:rowOff>
    </xdr:from>
    <xdr:to>
      <xdr:col>7</xdr:col>
      <xdr:colOff>95250</xdr:colOff>
      <xdr:row>154</xdr:row>
      <xdr:rowOff>161927</xdr:rowOff>
    </xdr:to>
    <xdr:cxnSp macro="">
      <xdr:nvCxnSpPr>
        <xdr:cNvPr id="89" name="直接箭头连接符 88"/>
        <xdr:cNvCxnSpPr/>
      </xdr:nvCxnSpPr>
      <xdr:spPr>
        <a:xfrm flipV="1">
          <a:off x="781051" y="38300025"/>
          <a:ext cx="1247774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200026</xdr:colOff>
      <xdr:row>148</xdr:row>
      <xdr:rowOff>85727</xdr:rowOff>
    </xdr:from>
    <xdr:to>
      <xdr:col>8</xdr:col>
      <xdr:colOff>66675</xdr:colOff>
      <xdr:row>148</xdr:row>
      <xdr:rowOff>95250</xdr:rowOff>
    </xdr:to>
    <xdr:cxnSp macro="">
      <xdr:nvCxnSpPr>
        <xdr:cNvPr id="91" name="直接箭头连接符 90"/>
        <xdr:cNvCxnSpPr/>
      </xdr:nvCxnSpPr>
      <xdr:spPr>
        <a:xfrm>
          <a:off x="476251" y="36737927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152401</xdr:colOff>
      <xdr:row>146</xdr:row>
      <xdr:rowOff>104775</xdr:rowOff>
    </xdr:from>
    <xdr:to>
      <xdr:col>7</xdr:col>
      <xdr:colOff>142875</xdr:colOff>
      <xdr:row>146</xdr:row>
      <xdr:rowOff>133352</xdr:rowOff>
    </xdr:to>
    <xdr:cxnSp macro="">
      <xdr:nvCxnSpPr>
        <xdr:cNvPr id="93" name="直接箭头连接符 92"/>
        <xdr:cNvCxnSpPr/>
      </xdr:nvCxnSpPr>
      <xdr:spPr>
        <a:xfrm flipV="1">
          <a:off x="704851" y="36261675"/>
          <a:ext cx="1371599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150</xdr:row>
      <xdr:rowOff>123825</xdr:rowOff>
    </xdr:from>
    <xdr:to>
      <xdr:col>7</xdr:col>
      <xdr:colOff>66675</xdr:colOff>
      <xdr:row>150</xdr:row>
      <xdr:rowOff>171452</xdr:rowOff>
    </xdr:to>
    <xdr:cxnSp macro="">
      <xdr:nvCxnSpPr>
        <xdr:cNvPr id="94" name="直接箭头连接符 93"/>
        <xdr:cNvCxnSpPr/>
      </xdr:nvCxnSpPr>
      <xdr:spPr>
        <a:xfrm flipV="1">
          <a:off x="742951" y="37271325"/>
          <a:ext cx="1257299" cy="47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209551</xdr:colOff>
      <xdr:row>152</xdr:row>
      <xdr:rowOff>152402</xdr:rowOff>
    </xdr:from>
    <xdr:to>
      <xdr:col>8</xdr:col>
      <xdr:colOff>76200</xdr:colOff>
      <xdr:row>152</xdr:row>
      <xdr:rowOff>161925</xdr:rowOff>
    </xdr:to>
    <xdr:cxnSp macro="">
      <xdr:nvCxnSpPr>
        <xdr:cNvPr id="96" name="直接箭头连接符 95"/>
        <xdr:cNvCxnSpPr/>
      </xdr:nvCxnSpPr>
      <xdr:spPr>
        <a:xfrm>
          <a:off x="485776" y="37795202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153</xdr:row>
      <xdr:rowOff>66675</xdr:rowOff>
    </xdr:from>
    <xdr:to>
      <xdr:col>7</xdr:col>
      <xdr:colOff>47626</xdr:colOff>
      <xdr:row>153</xdr:row>
      <xdr:rowOff>104777</xdr:rowOff>
    </xdr:to>
    <xdr:cxnSp macro="">
      <xdr:nvCxnSpPr>
        <xdr:cNvPr id="97" name="直接箭头连接符 96"/>
        <xdr:cNvCxnSpPr/>
      </xdr:nvCxnSpPr>
      <xdr:spPr>
        <a:xfrm flipH="1" flipV="1">
          <a:off x="438150" y="379571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147</xdr:row>
      <xdr:rowOff>104775</xdr:rowOff>
    </xdr:from>
    <xdr:to>
      <xdr:col>8</xdr:col>
      <xdr:colOff>85726</xdr:colOff>
      <xdr:row>147</xdr:row>
      <xdr:rowOff>142877</xdr:rowOff>
    </xdr:to>
    <xdr:cxnSp macro="">
      <xdr:nvCxnSpPr>
        <xdr:cNvPr id="99" name="直接箭头连接符 98"/>
        <xdr:cNvCxnSpPr/>
      </xdr:nvCxnSpPr>
      <xdr:spPr>
        <a:xfrm flipH="1" flipV="1">
          <a:off x="752475" y="365093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151</xdr:row>
      <xdr:rowOff>114300</xdr:rowOff>
    </xdr:from>
    <xdr:to>
      <xdr:col>8</xdr:col>
      <xdr:colOff>57151</xdr:colOff>
      <xdr:row>151</xdr:row>
      <xdr:rowOff>152402</xdr:rowOff>
    </xdr:to>
    <xdr:cxnSp macro="">
      <xdr:nvCxnSpPr>
        <xdr:cNvPr id="100" name="直接箭头连接符 99"/>
        <xdr:cNvCxnSpPr/>
      </xdr:nvCxnSpPr>
      <xdr:spPr>
        <a:xfrm flipH="1" flipV="1">
          <a:off x="723900" y="375094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155</xdr:row>
      <xdr:rowOff>114300</xdr:rowOff>
    </xdr:from>
    <xdr:to>
      <xdr:col>8</xdr:col>
      <xdr:colOff>66676</xdr:colOff>
      <xdr:row>155</xdr:row>
      <xdr:rowOff>152402</xdr:rowOff>
    </xdr:to>
    <xdr:cxnSp macro="">
      <xdr:nvCxnSpPr>
        <xdr:cNvPr id="101" name="直接箭头连接符 100"/>
        <xdr:cNvCxnSpPr/>
      </xdr:nvCxnSpPr>
      <xdr:spPr>
        <a:xfrm flipH="1" flipV="1">
          <a:off x="733425" y="385000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149</xdr:row>
      <xdr:rowOff>123825</xdr:rowOff>
    </xdr:from>
    <xdr:to>
      <xdr:col>7</xdr:col>
      <xdr:colOff>57151</xdr:colOff>
      <xdr:row>149</xdr:row>
      <xdr:rowOff>161927</xdr:rowOff>
    </xdr:to>
    <xdr:cxnSp macro="">
      <xdr:nvCxnSpPr>
        <xdr:cNvPr id="102" name="直接箭头连接符 101"/>
        <xdr:cNvCxnSpPr/>
      </xdr:nvCxnSpPr>
      <xdr:spPr>
        <a:xfrm flipH="1" flipV="1">
          <a:off x="447675" y="370236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145</xdr:row>
      <xdr:rowOff>85725</xdr:rowOff>
    </xdr:from>
    <xdr:to>
      <xdr:col>7</xdr:col>
      <xdr:colOff>57151</xdr:colOff>
      <xdr:row>145</xdr:row>
      <xdr:rowOff>123827</xdr:rowOff>
    </xdr:to>
    <xdr:cxnSp macro="">
      <xdr:nvCxnSpPr>
        <xdr:cNvPr id="103" name="直接箭头连接符 102"/>
        <xdr:cNvCxnSpPr/>
      </xdr:nvCxnSpPr>
      <xdr:spPr>
        <a:xfrm flipH="1" flipV="1">
          <a:off x="447675" y="359949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164</xdr:row>
      <xdr:rowOff>190501</xdr:rowOff>
    </xdr:from>
    <xdr:to>
      <xdr:col>1</xdr:col>
      <xdr:colOff>114300</xdr:colOff>
      <xdr:row>169</xdr:row>
      <xdr:rowOff>104775</xdr:rowOff>
    </xdr:to>
    <xdr:cxnSp macro="">
      <xdr:nvCxnSpPr>
        <xdr:cNvPr id="92" name="直接箭头连接符 91"/>
        <xdr:cNvCxnSpPr/>
      </xdr:nvCxnSpPr>
      <xdr:spPr>
        <a:xfrm flipH="1">
          <a:off x="371475" y="40805101"/>
          <a:ext cx="19050" cy="1152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169</xdr:row>
      <xdr:rowOff>171450</xdr:rowOff>
    </xdr:from>
    <xdr:to>
      <xdr:col>3</xdr:col>
      <xdr:colOff>66675</xdr:colOff>
      <xdr:row>169</xdr:row>
      <xdr:rowOff>190501</xdr:rowOff>
    </xdr:to>
    <xdr:cxnSp macro="">
      <xdr:nvCxnSpPr>
        <xdr:cNvPr id="95" name="直接箭头连接符 94"/>
        <xdr:cNvCxnSpPr/>
      </xdr:nvCxnSpPr>
      <xdr:spPr>
        <a:xfrm flipV="1">
          <a:off x="485775" y="42024300"/>
          <a:ext cx="409575" cy="19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167</xdr:row>
      <xdr:rowOff>152400</xdr:rowOff>
    </xdr:from>
    <xdr:to>
      <xdr:col>3</xdr:col>
      <xdr:colOff>171450</xdr:colOff>
      <xdr:row>169</xdr:row>
      <xdr:rowOff>114302</xdr:rowOff>
    </xdr:to>
    <xdr:cxnSp macro="">
      <xdr:nvCxnSpPr>
        <xdr:cNvPr id="98" name="直接箭头连接符 97"/>
        <xdr:cNvCxnSpPr/>
      </xdr:nvCxnSpPr>
      <xdr:spPr>
        <a:xfrm flipH="1" flipV="1">
          <a:off x="990600" y="41509950"/>
          <a:ext cx="9525" cy="4572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200026</xdr:colOff>
      <xdr:row>167</xdr:row>
      <xdr:rowOff>123825</xdr:rowOff>
    </xdr:from>
    <xdr:to>
      <xdr:col>5</xdr:col>
      <xdr:colOff>180975</xdr:colOff>
      <xdr:row>167</xdr:row>
      <xdr:rowOff>123827</xdr:rowOff>
    </xdr:to>
    <xdr:cxnSp macro="">
      <xdr:nvCxnSpPr>
        <xdr:cNvPr id="104" name="直接箭头连接符 103"/>
        <xdr:cNvCxnSpPr/>
      </xdr:nvCxnSpPr>
      <xdr:spPr>
        <a:xfrm flipV="1">
          <a:off x="1028701" y="41481375"/>
          <a:ext cx="533399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171451</xdr:colOff>
      <xdr:row>167</xdr:row>
      <xdr:rowOff>171452</xdr:rowOff>
    </xdr:from>
    <xdr:to>
      <xdr:col>5</xdr:col>
      <xdr:colOff>190500</xdr:colOff>
      <xdr:row>168</xdr:row>
      <xdr:rowOff>190500</xdr:rowOff>
    </xdr:to>
    <xdr:cxnSp macro="">
      <xdr:nvCxnSpPr>
        <xdr:cNvPr id="105" name="直接箭头连接符 104"/>
        <xdr:cNvCxnSpPr/>
      </xdr:nvCxnSpPr>
      <xdr:spPr>
        <a:xfrm>
          <a:off x="1552576" y="41529002"/>
          <a:ext cx="19049" cy="26669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168</xdr:row>
      <xdr:rowOff>142877</xdr:rowOff>
    </xdr:from>
    <xdr:to>
      <xdr:col>5</xdr:col>
      <xdr:colOff>95251</xdr:colOff>
      <xdr:row>168</xdr:row>
      <xdr:rowOff>152400</xdr:rowOff>
    </xdr:to>
    <xdr:cxnSp macro="">
      <xdr:nvCxnSpPr>
        <xdr:cNvPr id="106" name="直接箭头连接符 105"/>
        <xdr:cNvCxnSpPr/>
      </xdr:nvCxnSpPr>
      <xdr:spPr>
        <a:xfrm flipH="1">
          <a:off x="1257300" y="41748077"/>
          <a:ext cx="219076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168</xdr:row>
      <xdr:rowOff>152402</xdr:rowOff>
    </xdr:from>
    <xdr:to>
      <xdr:col>4</xdr:col>
      <xdr:colOff>95251</xdr:colOff>
      <xdr:row>170</xdr:row>
      <xdr:rowOff>133350</xdr:rowOff>
    </xdr:to>
    <xdr:cxnSp macro="">
      <xdr:nvCxnSpPr>
        <xdr:cNvPr id="107" name="直接箭头连接符 106"/>
        <xdr:cNvCxnSpPr/>
      </xdr:nvCxnSpPr>
      <xdr:spPr>
        <a:xfrm flipH="1">
          <a:off x="1200150" y="41757602"/>
          <a:ext cx="1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219077</xdr:colOff>
      <xdr:row>170</xdr:row>
      <xdr:rowOff>123825</xdr:rowOff>
    </xdr:from>
    <xdr:to>
      <xdr:col>6</xdr:col>
      <xdr:colOff>171450</xdr:colOff>
      <xdr:row>170</xdr:row>
      <xdr:rowOff>142877</xdr:rowOff>
    </xdr:to>
    <xdr:cxnSp macro="">
      <xdr:nvCxnSpPr>
        <xdr:cNvPr id="108" name="直接箭头连接符 107"/>
        <xdr:cNvCxnSpPr/>
      </xdr:nvCxnSpPr>
      <xdr:spPr>
        <a:xfrm flipV="1">
          <a:off x="1323977" y="42224325"/>
          <a:ext cx="504823" cy="190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142877</xdr:colOff>
      <xdr:row>169</xdr:row>
      <xdr:rowOff>133350</xdr:rowOff>
    </xdr:from>
    <xdr:to>
      <xdr:col>6</xdr:col>
      <xdr:colOff>171450</xdr:colOff>
      <xdr:row>170</xdr:row>
      <xdr:rowOff>133352</xdr:rowOff>
    </xdr:to>
    <xdr:cxnSp macro="">
      <xdr:nvCxnSpPr>
        <xdr:cNvPr id="109" name="直接箭头连接符 108"/>
        <xdr:cNvCxnSpPr/>
      </xdr:nvCxnSpPr>
      <xdr:spPr>
        <a:xfrm flipV="1">
          <a:off x="1800227" y="41986200"/>
          <a:ext cx="28573" cy="2476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190502</xdr:colOff>
      <xdr:row>169</xdr:row>
      <xdr:rowOff>114300</xdr:rowOff>
    </xdr:from>
    <xdr:to>
      <xdr:col>7</xdr:col>
      <xdr:colOff>190500</xdr:colOff>
      <xdr:row>169</xdr:row>
      <xdr:rowOff>114302</xdr:rowOff>
    </xdr:to>
    <xdr:cxnSp macro="">
      <xdr:nvCxnSpPr>
        <xdr:cNvPr id="110" name="直接箭头连接符 109"/>
        <xdr:cNvCxnSpPr/>
      </xdr:nvCxnSpPr>
      <xdr:spPr>
        <a:xfrm flipV="1">
          <a:off x="1847852" y="41967150"/>
          <a:ext cx="276223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169</xdr:row>
      <xdr:rowOff>161927</xdr:rowOff>
    </xdr:from>
    <xdr:to>
      <xdr:col>7</xdr:col>
      <xdr:colOff>200027</xdr:colOff>
      <xdr:row>171</xdr:row>
      <xdr:rowOff>142875</xdr:rowOff>
    </xdr:to>
    <xdr:cxnSp macro="">
      <xdr:nvCxnSpPr>
        <xdr:cNvPr id="111" name="直接箭头连接符 110"/>
        <xdr:cNvCxnSpPr/>
      </xdr:nvCxnSpPr>
      <xdr:spPr>
        <a:xfrm flipH="1">
          <a:off x="2105025" y="42014777"/>
          <a:ext cx="28577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171</xdr:row>
      <xdr:rowOff>161925</xdr:rowOff>
    </xdr:from>
    <xdr:to>
      <xdr:col>7</xdr:col>
      <xdr:colOff>171453</xdr:colOff>
      <xdr:row>171</xdr:row>
      <xdr:rowOff>190502</xdr:rowOff>
    </xdr:to>
    <xdr:cxnSp macro="">
      <xdr:nvCxnSpPr>
        <xdr:cNvPr id="112" name="直接箭头连接符 111"/>
        <xdr:cNvCxnSpPr/>
      </xdr:nvCxnSpPr>
      <xdr:spPr>
        <a:xfrm flipH="1" flipV="1">
          <a:off x="1552575" y="42510075"/>
          <a:ext cx="552453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171</xdr:row>
      <xdr:rowOff>161925</xdr:rowOff>
    </xdr:from>
    <xdr:to>
      <xdr:col>5</xdr:col>
      <xdr:colOff>104775</xdr:colOff>
      <xdr:row>175</xdr:row>
      <xdr:rowOff>142875</xdr:rowOff>
    </xdr:to>
    <xdr:cxnSp macro="">
      <xdr:nvCxnSpPr>
        <xdr:cNvPr id="113" name="直接箭头连接符 112"/>
        <xdr:cNvCxnSpPr/>
      </xdr:nvCxnSpPr>
      <xdr:spPr>
        <a:xfrm>
          <a:off x="1476375" y="42510075"/>
          <a:ext cx="9525" cy="9715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175</xdr:row>
      <xdr:rowOff>123825</xdr:rowOff>
    </xdr:from>
    <xdr:to>
      <xdr:col>5</xdr:col>
      <xdr:colOff>161925</xdr:colOff>
      <xdr:row>175</xdr:row>
      <xdr:rowOff>171450</xdr:rowOff>
    </xdr:to>
    <xdr:cxnSp macro="">
      <xdr:nvCxnSpPr>
        <xdr:cNvPr id="114" name="直接箭头连接符 113"/>
        <xdr:cNvCxnSpPr/>
      </xdr:nvCxnSpPr>
      <xdr:spPr>
        <a:xfrm flipH="1" flipV="1">
          <a:off x="447675" y="43462575"/>
          <a:ext cx="1095375" cy="47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F20" sqref="F20"/>
    </sheetView>
  </sheetViews>
  <sheetFormatPr defaultRowHeight="13.5" x14ac:dyDescent="0.15"/>
  <cols>
    <col min="1" max="1" width="2.75" style="4" customWidth="1"/>
    <col min="2" max="2" width="12" style="5" customWidth="1"/>
    <col min="3" max="3" width="13.5" style="5" customWidth="1"/>
    <col min="4" max="4" width="11.625" style="5" customWidth="1"/>
    <col min="5" max="5" width="11.375" style="5" customWidth="1"/>
  </cols>
  <sheetData>
    <row r="2" spans="2:9" x14ac:dyDescent="0.15">
      <c r="B2" s="79" t="s">
        <v>13</v>
      </c>
      <c r="C2" s="36"/>
      <c r="D2" s="43" t="s">
        <v>5</v>
      </c>
      <c r="E2" s="43" t="s">
        <v>6</v>
      </c>
      <c r="F2" s="43" t="s">
        <v>130</v>
      </c>
      <c r="G2" s="43" t="s">
        <v>154</v>
      </c>
      <c r="H2" s="44" t="s">
        <v>155</v>
      </c>
      <c r="I2" s="44" t="s">
        <v>155</v>
      </c>
    </row>
    <row r="3" spans="2:9" x14ac:dyDescent="0.15">
      <c r="B3" s="79"/>
      <c r="C3" s="37" t="s">
        <v>131</v>
      </c>
      <c r="D3" s="37">
        <v>20</v>
      </c>
      <c r="E3" s="37">
        <v>200</v>
      </c>
      <c r="F3" s="37">
        <v>100</v>
      </c>
      <c r="G3" s="37">
        <v>500</v>
      </c>
      <c r="H3" s="1"/>
      <c r="I3" s="1"/>
    </row>
    <row r="4" spans="2:9" x14ac:dyDescent="0.15">
      <c r="B4" s="79"/>
      <c r="C4" s="37" t="s">
        <v>132</v>
      </c>
      <c r="D4" s="37">
        <v>120</v>
      </c>
      <c r="E4" s="37">
        <v>200</v>
      </c>
      <c r="F4" s="37">
        <v>5</v>
      </c>
      <c r="G4" s="37">
        <v>20</v>
      </c>
      <c r="H4" s="1"/>
      <c r="I4" s="1"/>
    </row>
    <row r="5" spans="2:9" x14ac:dyDescent="0.15">
      <c r="B5" s="79"/>
      <c r="C5" s="37" t="s">
        <v>133</v>
      </c>
      <c r="D5" s="37">
        <v>18</v>
      </c>
      <c r="E5" s="37">
        <v>50</v>
      </c>
      <c r="F5" s="37">
        <v>100</v>
      </c>
      <c r="G5" s="37">
        <v>500</v>
      </c>
      <c r="H5" s="1"/>
      <c r="I5" s="1"/>
    </row>
    <row r="6" spans="2:9" x14ac:dyDescent="0.15">
      <c r="B6" s="79"/>
      <c r="C6" s="50" t="s">
        <v>156</v>
      </c>
      <c r="D6" s="36"/>
      <c r="E6" s="36"/>
      <c r="F6" s="36"/>
      <c r="G6" s="36"/>
      <c r="H6" s="1"/>
      <c r="I6" s="1"/>
    </row>
    <row r="7" spans="2:9" x14ac:dyDescent="0.15">
      <c r="B7" s="79"/>
      <c r="C7" s="36"/>
      <c r="D7" s="36"/>
      <c r="E7" s="36"/>
      <c r="F7" s="36"/>
      <c r="G7" s="36"/>
      <c r="H7" s="1"/>
      <c r="I7" s="1"/>
    </row>
    <row r="8" spans="2:9" x14ac:dyDescent="0.15">
      <c r="B8" s="79"/>
      <c r="C8" s="51"/>
      <c r="D8" s="51"/>
      <c r="E8" s="51"/>
      <c r="F8" s="36"/>
      <c r="G8" s="36"/>
      <c r="H8" s="1"/>
      <c r="I8" s="1"/>
    </row>
    <row r="9" spans="2:9" x14ac:dyDescent="0.15">
      <c r="B9" s="79"/>
      <c r="C9" s="51"/>
      <c r="D9" s="51"/>
      <c r="E9" s="51"/>
      <c r="F9" s="36"/>
      <c r="G9" s="36"/>
      <c r="H9" s="1"/>
      <c r="I9" s="1"/>
    </row>
    <row r="10" spans="2:9" x14ac:dyDescent="0.15">
      <c r="B10" s="79"/>
      <c r="C10" s="51" t="s">
        <v>3</v>
      </c>
      <c r="D10" s="51">
        <v>100</v>
      </c>
      <c r="E10" s="51">
        <v>10000</v>
      </c>
      <c r="F10" s="36"/>
      <c r="G10" s="36"/>
      <c r="H10" s="1"/>
      <c r="I10" s="1"/>
    </row>
    <row r="11" spans="2:9" x14ac:dyDescent="0.15">
      <c r="B11" s="79"/>
      <c r="C11" s="51" t="s">
        <v>157</v>
      </c>
      <c r="D11" s="51">
        <v>0</v>
      </c>
      <c r="E11" s="51">
        <v>20</v>
      </c>
      <c r="F11" s="36"/>
      <c r="G11" s="36"/>
      <c r="H11" s="1"/>
      <c r="I11" s="1"/>
    </row>
    <row r="12" spans="2:9" x14ac:dyDescent="0.15">
      <c r="B12" s="79"/>
      <c r="C12" s="51" t="s">
        <v>4</v>
      </c>
      <c r="D12" s="51">
        <v>1.6</v>
      </c>
      <c r="E12" s="51">
        <v>6.4</v>
      </c>
      <c r="F12" s="36"/>
      <c r="G12" s="36"/>
      <c r="H12" s="1"/>
      <c r="I12" s="1"/>
    </row>
  </sheetData>
  <mergeCells count="1">
    <mergeCell ref="B2:B12"/>
  </mergeCells>
  <phoneticPr fontId="1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1" sqref="H11"/>
    </sheetView>
  </sheetViews>
  <sheetFormatPr defaultRowHeight="13.5" x14ac:dyDescent="0.15"/>
  <cols>
    <col min="1" max="1" width="7.375" customWidth="1"/>
    <col min="2" max="2" width="11.125" customWidth="1"/>
    <col min="3" max="3" width="5" customWidth="1"/>
    <col min="4" max="4" width="5.25" hidden="1" customWidth="1"/>
    <col min="5" max="5" width="6.25" style="12" customWidth="1"/>
    <col min="6" max="6" width="12" customWidth="1"/>
    <col min="7" max="7" width="6.125" customWidth="1"/>
    <col min="8" max="8" width="9.375" customWidth="1"/>
  </cols>
  <sheetData>
    <row r="1" spans="1:8" x14ac:dyDescent="0.15">
      <c r="A1" t="s">
        <v>168</v>
      </c>
      <c r="B1" t="s">
        <v>169</v>
      </c>
      <c r="C1" t="s">
        <v>170</v>
      </c>
      <c r="D1" t="s">
        <v>174</v>
      </c>
      <c r="E1" s="12" t="s">
        <v>171</v>
      </c>
      <c r="F1" t="s">
        <v>176</v>
      </c>
      <c r="G1" t="s">
        <v>172</v>
      </c>
      <c r="H1" t="s">
        <v>175</v>
      </c>
    </row>
    <row r="2" spans="1:8" x14ac:dyDescent="0.15">
      <c r="A2">
        <v>0</v>
      </c>
      <c r="C2">
        <v>1</v>
      </c>
      <c r="G2">
        <v>0</v>
      </c>
    </row>
    <row r="3" spans="1:8" x14ac:dyDescent="0.15">
      <c r="A3">
        <v>1</v>
      </c>
      <c r="C3">
        <v>4</v>
      </c>
      <c r="G3">
        <v>0</v>
      </c>
    </row>
    <row r="4" spans="1:8" x14ac:dyDescent="0.15">
      <c r="A4">
        <v>2</v>
      </c>
      <c r="C4">
        <v>4</v>
      </c>
      <c r="G4">
        <v>1</v>
      </c>
    </row>
    <row r="5" spans="1:8" x14ac:dyDescent="0.15">
      <c r="A5">
        <v>3</v>
      </c>
      <c r="C5">
        <v>4</v>
      </c>
    </row>
    <row r="6" spans="1:8" x14ac:dyDescent="0.15">
      <c r="A6">
        <v>4</v>
      </c>
      <c r="C6">
        <v>4</v>
      </c>
    </row>
    <row r="7" spans="1:8" x14ac:dyDescent="0.15">
      <c r="A7">
        <v>5</v>
      </c>
      <c r="C7">
        <v>5</v>
      </c>
    </row>
    <row r="8" spans="1:8" x14ac:dyDescent="0.15">
      <c r="A8">
        <v>6</v>
      </c>
      <c r="C8">
        <v>5</v>
      </c>
    </row>
    <row r="9" spans="1:8" x14ac:dyDescent="0.15">
      <c r="A9">
        <v>7</v>
      </c>
      <c r="C9">
        <v>5</v>
      </c>
    </row>
    <row r="10" spans="1:8" x14ac:dyDescent="0.15">
      <c r="A10">
        <v>8</v>
      </c>
      <c r="C10">
        <v>4</v>
      </c>
    </row>
    <row r="11" spans="1:8" x14ac:dyDescent="0.15">
      <c r="A11">
        <v>9</v>
      </c>
      <c r="C11">
        <v>6</v>
      </c>
    </row>
    <row r="12" spans="1:8" x14ac:dyDescent="0.15">
      <c r="A12">
        <v>10</v>
      </c>
      <c r="C12">
        <v>6</v>
      </c>
    </row>
    <row r="13" spans="1:8" x14ac:dyDescent="0.15">
      <c r="A13">
        <v>11</v>
      </c>
      <c r="C13">
        <v>4</v>
      </c>
    </row>
    <row r="14" spans="1:8" x14ac:dyDescent="0.15">
      <c r="A14">
        <v>12</v>
      </c>
      <c r="C14">
        <v>5</v>
      </c>
    </row>
    <row r="15" spans="1:8" x14ac:dyDescent="0.15">
      <c r="A15">
        <v>13</v>
      </c>
      <c r="C15">
        <v>6</v>
      </c>
    </row>
    <row r="16" spans="1:8" x14ac:dyDescent="0.15">
      <c r="A16">
        <v>14</v>
      </c>
      <c r="C16">
        <v>8</v>
      </c>
    </row>
    <row r="17" spans="1:3" x14ac:dyDescent="0.15">
      <c r="A17">
        <v>15</v>
      </c>
      <c r="C17">
        <v>6</v>
      </c>
    </row>
    <row r="18" spans="1:3" x14ac:dyDescent="0.15">
      <c r="A18">
        <v>16</v>
      </c>
      <c r="C18">
        <v>5</v>
      </c>
    </row>
    <row r="19" spans="1:3" x14ac:dyDescent="0.15">
      <c r="A19">
        <v>17</v>
      </c>
      <c r="C19">
        <v>5</v>
      </c>
    </row>
    <row r="20" spans="1:3" x14ac:dyDescent="0.15">
      <c r="A20">
        <v>18</v>
      </c>
      <c r="C20">
        <v>7</v>
      </c>
    </row>
    <row r="21" spans="1:3" x14ac:dyDescent="0.15">
      <c r="A21">
        <v>19</v>
      </c>
      <c r="C21">
        <v>6</v>
      </c>
    </row>
    <row r="22" spans="1:3" x14ac:dyDescent="0.15">
      <c r="A22">
        <v>20</v>
      </c>
      <c r="C22">
        <v>6</v>
      </c>
    </row>
    <row r="23" spans="1:3" x14ac:dyDescent="0.15">
      <c r="A23">
        <v>21</v>
      </c>
      <c r="C23">
        <v>7</v>
      </c>
    </row>
    <row r="24" spans="1:3" x14ac:dyDescent="0.15">
      <c r="A24">
        <v>22</v>
      </c>
      <c r="C24">
        <v>8</v>
      </c>
    </row>
    <row r="25" spans="1:3" x14ac:dyDescent="0.15">
      <c r="A25">
        <v>23</v>
      </c>
      <c r="C25">
        <v>6</v>
      </c>
    </row>
    <row r="26" spans="1:3" x14ac:dyDescent="0.15">
      <c r="A26">
        <v>24</v>
      </c>
      <c r="C26">
        <v>5</v>
      </c>
    </row>
    <row r="27" spans="1:3" x14ac:dyDescent="0.15">
      <c r="A27">
        <v>25</v>
      </c>
      <c r="C27">
        <v>7</v>
      </c>
    </row>
    <row r="28" spans="1:3" x14ac:dyDescent="0.15">
      <c r="A28">
        <v>26</v>
      </c>
      <c r="C28">
        <v>5</v>
      </c>
    </row>
    <row r="29" spans="1:3" x14ac:dyDescent="0.15">
      <c r="A29">
        <v>27</v>
      </c>
      <c r="C29">
        <v>6</v>
      </c>
    </row>
    <row r="30" spans="1:3" x14ac:dyDescent="0.15">
      <c r="A30">
        <v>28</v>
      </c>
      <c r="C30">
        <v>6</v>
      </c>
    </row>
    <row r="31" spans="1:3" x14ac:dyDescent="0.15">
      <c r="A31">
        <v>29</v>
      </c>
      <c r="C31">
        <v>8</v>
      </c>
    </row>
    <row r="32" spans="1:3" x14ac:dyDescent="0.15">
      <c r="A32">
        <v>30</v>
      </c>
      <c r="C32">
        <v>8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Normal="100" workbookViewId="0">
      <selection activeCell="Y13" sqref="Y13"/>
    </sheetView>
  </sheetViews>
  <sheetFormatPr defaultRowHeight="13.5" x14ac:dyDescent="0.15"/>
  <cols>
    <col min="1" max="301" width="2.875" customWidth="1"/>
  </cols>
  <sheetData>
    <row r="1" spans="1:94" s="63" customFormat="1" x14ac:dyDescent="0.15">
      <c r="B1" s="9"/>
      <c r="C1" s="9"/>
      <c r="D1" s="9"/>
      <c r="H1" s="9"/>
      <c r="I1" s="9"/>
      <c r="J1" s="9"/>
      <c r="M1" s="9"/>
      <c r="Q1" s="9"/>
      <c r="T1" s="9"/>
      <c r="U1" s="9"/>
      <c r="V1" s="9"/>
      <c r="Y1" s="9"/>
      <c r="Z1" s="9"/>
      <c r="AA1" s="9"/>
      <c r="AB1" s="9"/>
      <c r="AG1" s="9"/>
      <c r="AK1" s="9"/>
      <c r="AL1" s="9"/>
      <c r="AM1" s="9"/>
      <c r="AN1" s="9"/>
      <c r="AO1" s="9"/>
      <c r="AQ1" s="9"/>
      <c r="AU1" s="9"/>
      <c r="AW1" s="9"/>
      <c r="BE1" s="9"/>
      <c r="BI1" s="9"/>
      <c r="BJ1" s="9"/>
      <c r="BK1" s="9"/>
      <c r="BL1" s="9"/>
      <c r="BM1" s="9"/>
      <c r="BP1" s="9"/>
      <c r="BQ1" s="9"/>
      <c r="BR1" s="9"/>
      <c r="BV1" s="9"/>
      <c r="BW1" s="9"/>
      <c r="BX1" s="9"/>
      <c r="CA1" s="9"/>
      <c r="CE1" s="9"/>
      <c r="CH1" s="9"/>
      <c r="CI1" s="9"/>
      <c r="CJ1" s="9"/>
      <c r="CO1" s="9"/>
    </row>
    <row r="2" spans="1:94" s="63" customFormat="1" x14ac:dyDescent="0.15">
      <c r="A2" s="9"/>
      <c r="E2" s="9"/>
      <c r="G2" s="9"/>
      <c r="K2" s="9"/>
      <c r="M2" s="9"/>
      <c r="N2" s="9"/>
      <c r="Q2" s="9"/>
      <c r="S2" s="9"/>
      <c r="W2" s="9"/>
      <c r="Y2" s="9"/>
      <c r="AC2" s="9"/>
      <c r="AF2" s="9"/>
      <c r="AG2" s="9"/>
      <c r="AH2" s="9"/>
      <c r="AM2" s="9"/>
      <c r="AQ2" s="9"/>
      <c r="AU2" s="9"/>
      <c r="AW2" s="9"/>
      <c r="BD2" s="9"/>
      <c r="BE2" s="9"/>
      <c r="BF2" s="9"/>
      <c r="BK2" s="9"/>
      <c r="BQ2" s="9"/>
      <c r="BU2" s="9"/>
      <c r="BY2" s="9"/>
      <c r="CA2" s="9"/>
      <c r="CB2" s="9"/>
      <c r="CE2" s="9"/>
      <c r="CG2" s="9"/>
      <c r="CK2" s="9"/>
      <c r="CN2" s="9"/>
      <c r="CO2" s="9"/>
      <c r="CP2" s="9"/>
    </row>
    <row r="3" spans="1:94" s="63" customFormat="1" x14ac:dyDescent="0.15">
      <c r="A3" s="9"/>
      <c r="G3" s="9"/>
      <c r="K3" s="9"/>
      <c r="M3" s="9"/>
      <c r="N3" s="9"/>
      <c r="Q3" s="9"/>
      <c r="S3" s="9"/>
      <c r="Y3" s="9"/>
      <c r="AC3" s="9"/>
      <c r="AE3" s="9"/>
      <c r="AI3" s="9"/>
      <c r="AM3" s="9"/>
      <c r="AQ3" s="9"/>
      <c r="AU3" s="9"/>
      <c r="AW3" s="9"/>
      <c r="BC3" s="9"/>
      <c r="BG3" s="9"/>
      <c r="BK3" s="9"/>
      <c r="BQ3" s="9"/>
      <c r="BU3" s="9"/>
      <c r="BY3" s="9"/>
      <c r="CA3" s="9"/>
      <c r="CB3" s="9"/>
      <c r="CE3" s="9"/>
      <c r="CG3" s="9"/>
      <c r="CK3" s="9"/>
      <c r="CN3" s="9"/>
      <c r="CO3" s="9"/>
      <c r="CP3" s="9"/>
    </row>
    <row r="4" spans="1:94" s="63" customFormat="1" x14ac:dyDescent="0.15">
      <c r="A4" s="9"/>
      <c r="G4" s="9"/>
      <c r="K4" s="9"/>
      <c r="M4" s="9"/>
      <c r="O4" s="9"/>
      <c r="Q4" s="9"/>
      <c r="S4" s="9"/>
      <c r="Y4" s="9"/>
      <c r="Z4" s="9"/>
      <c r="AA4" s="9"/>
      <c r="AB4" s="9"/>
      <c r="AE4" s="9"/>
      <c r="AI4" s="9"/>
      <c r="AM4" s="9"/>
      <c r="AQ4" s="9"/>
      <c r="AU4" s="9"/>
      <c r="AW4" s="9"/>
      <c r="BC4" s="9"/>
      <c r="BG4" s="9"/>
      <c r="BK4" s="9"/>
      <c r="BQ4" s="9"/>
      <c r="BU4" s="9"/>
      <c r="BY4" s="9"/>
      <c r="CA4" s="9"/>
      <c r="CC4" s="9"/>
      <c r="CE4" s="9"/>
      <c r="CH4" s="9"/>
      <c r="CI4" s="9"/>
      <c r="CN4" s="9"/>
      <c r="CO4" s="9"/>
      <c r="CP4" s="9"/>
    </row>
    <row r="5" spans="1:94" s="63" customFormat="1" x14ac:dyDescent="0.15">
      <c r="A5" s="9"/>
      <c r="G5" s="9"/>
      <c r="K5" s="9"/>
      <c r="M5" s="9"/>
      <c r="O5" s="9"/>
      <c r="Q5" s="9"/>
      <c r="S5" s="9"/>
      <c r="V5" s="9"/>
      <c r="W5" s="9"/>
      <c r="Y5" s="9"/>
      <c r="Z5" s="9"/>
      <c r="AE5" s="9"/>
      <c r="AF5" s="9"/>
      <c r="AG5" s="9"/>
      <c r="AH5" s="9"/>
      <c r="AI5" s="9"/>
      <c r="AM5" s="9"/>
      <c r="AQ5" s="9"/>
      <c r="AU5" s="9"/>
      <c r="AW5" s="9"/>
      <c r="BC5" s="9"/>
      <c r="BD5" s="9"/>
      <c r="BE5" s="9"/>
      <c r="BF5" s="9"/>
      <c r="BG5" s="9"/>
      <c r="BK5" s="9"/>
      <c r="BQ5" s="9"/>
      <c r="BU5" s="9"/>
      <c r="BY5" s="9"/>
      <c r="CA5" s="9"/>
      <c r="CC5" s="9"/>
      <c r="CE5" s="9"/>
      <c r="CI5" s="9"/>
      <c r="CJ5" s="9"/>
      <c r="CO5" s="9"/>
    </row>
    <row r="6" spans="1:94" s="63" customFormat="1" x14ac:dyDescent="0.15">
      <c r="A6" s="9"/>
      <c r="G6" s="9"/>
      <c r="K6" s="9"/>
      <c r="M6" s="9"/>
      <c r="P6" s="9"/>
      <c r="Q6" s="9"/>
      <c r="S6" s="9"/>
      <c r="W6" s="9"/>
      <c r="Y6" s="9"/>
      <c r="AA6" s="9"/>
      <c r="AE6" s="9"/>
      <c r="AI6" s="9"/>
      <c r="AM6" s="9"/>
      <c r="AQ6" s="9"/>
      <c r="AU6" s="9"/>
      <c r="AW6" s="9"/>
      <c r="BC6" s="9"/>
      <c r="BG6" s="9"/>
      <c r="BK6" s="9"/>
      <c r="BQ6" s="9"/>
      <c r="BU6" s="9"/>
      <c r="BY6" s="9"/>
      <c r="CA6" s="9"/>
      <c r="CD6" s="9"/>
      <c r="CE6" s="9"/>
      <c r="CG6" s="9"/>
      <c r="CK6" s="9"/>
      <c r="CO6" s="9"/>
    </row>
    <row r="7" spans="1:94" s="63" customFormat="1" x14ac:dyDescent="0.15">
      <c r="A7" s="9"/>
      <c r="E7" s="9"/>
      <c r="G7" s="9"/>
      <c r="K7" s="9"/>
      <c r="M7" s="9"/>
      <c r="P7" s="9"/>
      <c r="Q7" s="9"/>
      <c r="S7" s="9"/>
      <c r="W7" s="9"/>
      <c r="Y7" s="9"/>
      <c r="AB7" s="9"/>
      <c r="AE7" s="9"/>
      <c r="AI7" s="9"/>
      <c r="AM7" s="9"/>
      <c r="AQ7" s="9"/>
      <c r="AU7" s="9"/>
      <c r="AW7" s="9"/>
      <c r="BC7" s="9"/>
      <c r="BG7" s="9"/>
      <c r="BK7" s="9"/>
      <c r="BQ7" s="9"/>
      <c r="BU7" s="9"/>
      <c r="BY7" s="9"/>
      <c r="CA7" s="9"/>
      <c r="CD7" s="9"/>
      <c r="CE7" s="9"/>
      <c r="CG7" s="9"/>
      <c r="CK7" s="9"/>
    </row>
    <row r="8" spans="1:94" s="63" customFormat="1" x14ac:dyDescent="0.15">
      <c r="B8" s="9"/>
      <c r="C8" s="9"/>
      <c r="D8" s="9"/>
      <c r="H8" s="9"/>
      <c r="I8" s="9"/>
      <c r="J8" s="9"/>
      <c r="M8" s="9"/>
      <c r="Q8" s="9"/>
      <c r="T8" s="9"/>
      <c r="U8" s="9"/>
      <c r="V8" s="9"/>
      <c r="W8" s="9"/>
      <c r="Y8" s="9"/>
      <c r="AC8" s="9"/>
      <c r="AE8" s="9"/>
      <c r="AI8" s="9"/>
      <c r="AM8" s="9"/>
      <c r="AR8" s="9"/>
      <c r="AS8" s="9"/>
      <c r="AT8" s="9"/>
      <c r="AW8" s="9"/>
      <c r="AX8" s="9"/>
      <c r="AY8" s="9"/>
      <c r="AZ8" s="9"/>
      <c r="BA8" s="9"/>
      <c r="BC8" s="9"/>
      <c r="BG8" s="9"/>
      <c r="BK8" s="9"/>
      <c r="BP8" s="9"/>
      <c r="BQ8" s="9"/>
      <c r="BR8" s="9"/>
      <c r="BV8" s="9"/>
      <c r="BW8" s="9"/>
      <c r="BX8" s="9"/>
      <c r="CA8" s="9"/>
      <c r="CE8" s="9"/>
      <c r="CH8" s="9"/>
      <c r="CI8" s="9"/>
      <c r="CJ8" s="9"/>
      <c r="CO8" s="9"/>
    </row>
    <row r="10" spans="1:94" x14ac:dyDescent="0.15">
      <c r="AK10" t="s">
        <v>177</v>
      </c>
    </row>
    <row r="11" spans="1:94" x14ac:dyDescent="0.15">
      <c r="AK11" t="s">
        <v>178</v>
      </c>
    </row>
    <row r="13" spans="1:94" x14ac:dyDescent="0.15">
      <c r="Z13" s="64"/>
    </row>
    <row r="18" spans="18:18" x14ac:dyDescent="0.15">
      <c r="R18" t="s">
        <v>184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A10" workbookViewId="0">
      <selection activeCell="F18" sqref="F18"/>
    </sheetView>
  </sheetViews>
  <sheetFormatPr defaultRowHeight="13.5" x14ac:dyDescent="0.15"/>
  <cols>
    <col min="1" max="1" width="10.5" style="29" customWidth="1"/>
    <col min="2" max="2" width="3.25" style="29" customWidth="1"/>
    <col min="3" max="5" width="15.625" style="29" customWidth="1"/>
    <col min="6" max="6" width="15.625" style="31" customWidth="1"/>
    <col min="7" max="8" width="15.625" style="42" customWidth="1"/>
    <col min="9" max="9" width="13.75" customWidth="1"/>
    <col min="10" max="10" width="9" style="29"/>
    <col min="11" max="11" width="9.25" style="31" customWidth="1"/>
    <col min="12" max="12" width="9" style="31"/>
    <col min="13" max="14" width="9.5" style="29" bestFit="1" customWidth="1"/>
    <col min="15" max="15" width="11" style="29" customWidth="1"/>
    <col min="16" max="16" width="12.625" style="29" customWidth="1"/>
    <col min="17" max="17" width="10.125" style="30" customWidth="1"/>
    <col min="18" max="18" width="9.375" style="30" customWidth="1"/>
    <col min="19" max="19" width="9.5" style="30" customWidth="1"/>
    <col min="20" max="20" width="11.125" style="30" customWidth="1"/>
    <col min="21" max="21" width="9.375" style="29" customWidth="1"/>
    <col min="22" max="16384" width="9" style="29"/>
  </cols>
  <sheetData>
    <row r="1" spans="1:24" s="38" customFormat="1" x14ac:dyDescent="0.15">
      <c r="B1" s="40" t="s">
        <v>136</v>
      </c>
      <c r="C1" s="40" t="s">
        <v>137</v>
      </c>
      <c r="D1" s="38" t="s">
        <v>85</v>
      </c>
      <c r="E1" s="59" t="s">
        <v>84</v>
      </c>
      <c r="F1" s="38" t="s">
        <v>83</v>
      </c>
      <c r="G1" s="42" t="s">
        <v>82</v>
      </c>
      <c r="H1" s="42" t="s">
        <v>81</v>
      </c>
      <c r="I1" s="39" t="s">
        <v>134</v>
      </c>
      <c r="K1" s="31" t="s">
        <v>80</v>
      </c>
      <c r="L1" s="31"/>
      <c r="M1" s="29" t="s">
        <v>79</v>
      </c>
      <c r="N1" s="29"/>
      <c r="O1" s="29" t="s">
        <v>78</v>
      </c>
      <c r="P1" s="29"/>
      <c r="Q1" s="30" t="s">
        <v>77</v>
      </c>
      <c r="R1" s="30" t="s">
        <v>76</v>
      </c>
      <c r="S1" s="30" t="s">
        <v>75</v>
      </c>
      <c r="T1" s="30" t="s">
        <v>74</v>
      </c>
      <c r="U1" s="59" t="s">
        <v>135</v>
      </c>
    </row>
    <row r="2" spans="1:24" x14ac:dyDescent="0.15">
      <c r="A2" s="77" t="s">
        <v>188</v>
      </c>
      <c r="B2" s="29">
        <v>0</v>
      </c>
      <c r="C2" s="75">
        <v>67</v>
      </c>
      <c r="D2" s="75">
        <v>232</v>
      </c>
      <c r="E2" s="69">
        <v>145</v>
      </c>
      <c r="F2" s="69">
        <v>272</v>
      </c>
      <c r="G2" s="70">
        <v>48.4</v>
      </c>
      <c r="H2" s="70">
        <v>21.78</v>
      </c>
      <c r="I2">
        <f>C2*E2/G2</f>
        <v>200.72314049586777</v>
      </c>
      <c r="J2" s="29">
        <f>D2*F2/H2</f>
        <v>2897.3370064279152</v>
      </c>
      <c r="K2" s="31">
        <v>1</v>
      </c>
      <c r="L2" s="31">
        <v>1</v>
      </c>
      <c r="M2" s="29">
        <v>0</v>
      </c>
      <c r="N2" s="29">
        <v>0</v>
      </c>
      <c r="O2" s="29">
        <f t="shared" ref="O2:O9" si="0">K2*C2*E2/G2+M2</f>
        <v>200.72314049586777</v>
      </c>
      <c r="P2" s="29">
        <f t="shared" ref="P2:P9" si="1">K2*D2*F2/H2+N2</f>
        <v>2897.3370064279152</v>
      </c>
      <c r="Q2" s="30">
        <f t="shared" ref="Q2:Q10" si="2">D2/C2-1</f>
        <v>2.4626865671641789</v>
      </c>
      <c r="R2" s="30">
        <f t="shared" ref="R2:R10" si="3">F2/E2-1</f>
        <v>0.87586206896551722</v>
      </c>
      <c r="S2" s="30">
        <f t="shared" ref="S2:S10" si="4">G2/H2-1</f>
        <v>1.2222222222222219</v>
      </c>
      <c r="T2" s="30">
        <f t="shared" ref="T2:T10" si="5">P2/O2-1</f>
        <v>13.434494195688224</v>
      </c>
      <c r="X2" s="38"/>
    </row>
    <row r="3" spans="1:24" x14ac:dyDescent="0.15">
      <c r="A3" s="77" t="s">
        <v>187</v>
      </c>
      <c r="B3" s="29">
        <v>1</v>
      </c>
      <c r="C3" s="75">
        <v>52</v>
      </c>
      <c r="D3" s="75">
        <v>185</v>
      </c>
      <c r="E3" s="69">
        <v>166</v>
      </c>
      <c r="F3" s="69">
        <v>274</v>
      </c>
      <c r="G3" s="70">
        <v>60</v>
      </c>
      <c r="H3" s="70">
        <v>21.25</v>
      </c>
      <c r="I3">
        <f t="shared" ref="I3:I10" si="6">C3*E3/G3</f>
        <v>143.86666666666667</v>
      </c>
      <c r="J3" s="29">
        <f t="shared" ref="J3:J10" si="7">D3*F3/H3</f>
        <v>2385.4117647058824</v>
      </c>
      <c r="K3" s="31">
        <f>E44/50</f>
        <v>3</v>
      </c>
      <c r="L3" s="31">
        <f>F44/50</f>
        <v>4.4000000000000004</v>
      </c>
      <c r="M3" s="29">
        <v>0</v>
      </c>
      <c r="N3" s="29">
        <v>0</v>
      </c>
      <c r="O3" s="29">
        <f t="shared" si="0"/>
        <v>431.6</v>
      </c>
      <c r="P3" s="29">
        <f t="shared" si="1"/>
        <v>7156.2352941176468</v>
      </c>
      <c r="Q3" s="30">
        <f t="shared" si="2"/>
        <v>2.5576923076923075</v>
      </c>
      <c r="R3" s="30">
        <f t="shared" si="3"/>
        <v>0.65060240963855431</v>
      </c>
      <c r="S3" s="30">
        <f t="shared" si="4"/>
        <v>1.8235294117647061</v>
      </c>
      <c r="T3" s="30">
        <f t="shared" si="5"/>
        <v>15.58071198822439</v>
      </c>
      <c r="X3" s="72"/>
    </row>
    <row r="4" spans="1:24" x14ac:dyDescent="0.15">
      <c r="A4" s="77" t="s">
        <v>189</v>
      </c>
      <c r="B4" s="29">
        <v>2</v>
      </c>
      <c r="C4" s="75">
        <v>46</v>
      </c>
      <c r="D4" s="75">
        <v>159</v>
      </c>
      <c r="E4" s="69">
        <v>146</v>
      </c>
      <c r="F4" s="69">
        <v>191</v>
      </c>
      <c r="G4" s="70">
        <v>51</v>
      </c>
      <c r="H4" s="70">
        <v>23.5</v>
      </c>
      <c r="I4">
        <f t="shared" si="6"/>
        <v>131.68627450980392</v>
      </c>
      <c r="J4" s="29">
        <f t="shared" si="7"/>
        <v>1292.2978723404256</v>
      </c>
      <c r="K4" s="31">
        <f>1/G46</f>
        <v>1.25</v>
      </c>
      <c r="L4" s="31">
        <f>1/H46</f>
        <v>2.5</v>
      </c>
      <c r="M4" s="29">
        <v>0</v>
      </c>
      <c r="N4" s="29">
        <v>0</v>
      </c>
      <c r="O4" s="29">
        <f>K4*C4*E4/G4+M4</f>
        <v>164.60784313725489</v>
      </c>
      <c r="P4" s="29">
        <f>K4*D4*F4/H4+N4</f>
        <v>1615.372340425532</v>
      </c>
      <c r="Q4" s="30">
        <f t="shared" si="2"/>
        <v>2.4565217391304346</v>
      </c>
      <c r="R4" s="30">
        <f t="shared" si="3"/>
        <v>0.30821917808219168</v>
      </c>
      <c r="S4" s="30">
        <f t="shared" si="4"/>
        <v>1.1702127659574466</v>
      </c>
      <c r="T4" s="30">
        <f t="shared" si="5"/>
        <v>8.8134591258727983</v>
      </c>
      <c r="X4" s="72"/>
    </row>
    <row r="5" spans="1:24" x14ac:dyDescent="0.15">
      <c r="A5" s="77" t="s">
        <v>190</v>
      </c>
      <c r="B5" s="29">
        <v>3</v>
      </c>
      <c r="C5" s="75">
        <v>52</v>
      </c>
      <c r="D5" s="75">
        <v>206</v>
      </c>
      <c r="E5" s="69">
        <v>139</v>
      </c>
      <c r="F5" s="69">
        <v>201</v>
      </c>
      <c r="G5" s="70">
        <v>64.2</v>
      </c>
      <c r="H5" s="70">
        <v>21.87</v>
      </c>
      <c r="I5">
        <f t="shared" si="6"/>
        <v>112.58566978193146</v>
      </c>
      <c r="J5" s="29">
        <f t="shared" si="7"/>
        <v>1893.2784636488338</v>
      </c>
      <c r="K5" s="31">
        <v>3</v>
      </c>
      <c r="L5" s="31">
        <v>3</v>
      </c>
      <c r="M5" s="29">
        <v>0</v>
      </c>
      <c r="N5" s="29">
        <v>0</v>
      </c>
      <c r="O5" s="29">
        <f t="shared" si="0"/>
        <v>337.75700934579436</v>
      </c>
      <c r="P5" s="29">
        <f t="shared" si="1"/>
        <v>5679.8353909465022</v>
      </c>
      <c r="Q5" s="30">
        <f t="shared" si="2"/>
        <v>2.9615384615384617</v>
      </c>
      <c r="R5" s="30">
        <f t="shared" si="3"/>
        <v>0.44604316546762579</v>
      </c>
      <c r="S5" s="30">
        <f t="shared" si="4"/>
        <v>1.9355281207133057</v>
      </c>
      <c r="T5" s="30">
        <f t="shared" si="5"/>
        <v>15.81633610490525</v>
      </c>
      <c r="X5" s="72"/>
    </row>
    <row r="6" spans="1:24" x14ac:dyDescent="0.15">
      <c r="A6" s="77" t="s">
        <v>191</v>
      </c>
      <c r="B6" s="29">
        <v>4</v>
      </c>
      <c r="C6" s="75">
        <v>50</v>
      </c>
      <c r="D6" s="75">
        <v>160</v>
      </c>
      <c r="E6" s="69">
        <v>132</v>
      </c>
      <c r="F6" s="69">
        <v>218</v>
      </c>
      <c r="G6" s="70">
        <v>58.7</v>
      </c>
      <c r="H6" s="70">
        <v>29.4</v>
      </c>
      <c r="I6">
        <f t="shared" si="6"/>
        <v>112.43611584327087</v>
      </c>
      <c r="J6" s="29">
        <f t="shared" si="7"/>
        <v>1186.3945578231294</v>
      </c>
      <c r="K6" s="31">
        <v>1</v>
      </c>
      <c r="L6" s="31">
        <v>1</v>
      </c>
      <c r="M6" s="29">
        <f>C47*G48</f>
        <v>120</v>
      </c>
      <c r="N6" s="29">
        <f>D47*H48</f>
        <v>420</v>
      </c>
      <c r="O6" s="29">
        <f t="shared" si="0"/>
        <v>232.43611584327087</v>
      </c>
      <c r="P6" s="29">
        <f t="shared" si="1"/>
        <v>1606.3945578231294</v>
      </c>
      <c r="Q6" s="30">
        <f t="shared" si="2"/>
        <v>2.2000000000000002</v>
      </c>
      <c r="R6" s="30">
        <f t="shared" si="3"/>
        <v>0.6515151515151516</v>
      </c>
      <c r="S6" s="30">
        <f t="shared" si="4"/>
        <v>0.99659863945578242</v>
      </c>
      <c r="T6" s="30">
        <f t="shared" si="5"/>
        <v>5.9111228777644165</v>
      </c>
      <c r="X6" s="72"/>
    </row>
    <row r="7" spans="1:24" x14ac:dyDescent="0.15">
      <c r="A7" s="77" t="s">
        <v>192</v>
      </c>
      <c r="B7" s="29">
        <v>5</v>
      </c>
      <c r="C7" s="75">
        <v>88</v>
      </c>
      <c r="D7" s="75">
        <v>292</v>
      </c>
      <c r="E7" s="69">
        <v>218</v>
      </c>
      <c r="F7" s="69">
        <v>326</v>
      </c>
      <c r="G7" s="70">
        <v>88.3</v>
      </c>
      <c r="H7" s="70">
        <v>34.99</v>
      </c>
      <c r="I7">
        <f t="shared" si="6"/>
        <v>217.25934314835789</v>
      </c>
      <c r="J7" s="29">
        <f t="shared" si="7"/>
        <v>2720.5487282080594</v>
      </c>
      <c r="K7" s="31">
        <f>0.9/G49</f>
        <v>1.8</v>
      </c>
      <c r="L7" s="31">
        <f>0.9/H49</f>
        <v>4.5</v>
      </c>
      <c r="M7" s="29">
        <v>0</v>
      </c>
      <c r="N7" s="29">
        <v>0</v>
      </c>
      <c r="O7" s="29">
        <f t="shared" si="0"/>
        <v>391.06681766704423</v>
      </c>
      <c r="P7" s="29">
        <f t="shared" si="1"/>
        <v>4896.9877107745069</v>
      </c>
      <c r="Q7" s="30">
        <f t="shared" si="2"/>
        <v>2.3181818181818183</v>
      </c>
      <c r="R7" s="30">
        <f t="shared" si="3"/>
        <v>0.49541284403669716</v>
      </c>
      <c r="S7" s="30">
        <f t="shared" si="4"/>
        <v>1.5235781651900542</v>
      </c>
      <c r="T7" s="30">
        <f t="shared" si="5"/>
        <v>11.522125349289595</v>
      </c>
      <c r="X7" s="72"/>
    </row>
    <row r="8" spans="1:24" x14ac:dyDescent="0.15">
      <c r="A8" s="77" t="s">
        <v>193</v>
      </c>
      <c r="B8" s="29">
        <v>6</v>
      </c>
      <c r="C8" s="75">
        <v>119</v>
      </c>
      <c r="D8" s="75">
        <v>410</v>
      </c>
      <c r="E8" s="69">
        <v>130</v>
      </c>
      <c r="F8" s="69">
        <v>261</v>
      </c>
      <c r="G8" s="70">
        <v>80.8</v>
      </c>
      <c r="H8" s="70">
        <v>34.54</v>
      </c>
      <c r="I8">
        <f t="shared" si="6"/>
        <v>191.46039603960398</v>
      </c>
      <c r="J8" s="29">
        <f t="shared" si="7"/>
        <v>3098.1470758540822</v>
      </c>
      <c r="K8" s="31">
        <v>1</v>
      </c>
      <c r="L8" s="31">
        <v>1</v>
      </c>
      <c r="M8" s="29">
        <v>0</v>
      </c>
      <c r="N8" s="29">
        <v>0</v>
      </c>
      <c r="O8" s="29">
        <f t="shared" si="0"/>
        <v>191.46039603960398</v>
      </c>
      <c r="P8" s="29">
        <f t="shared" si="1"/>
        <v>3098.1470758540822</v>
      </c>
      <c r="Q8" s="30">
        <f t="shared" si="2"/>
        <v>2.4453781512605044</v>
      </c>
      <c r="R8" s="30">
        <f t="shared" si="3"/>
        <v>1.0076923076923077</v>
      </c>
      <c r="S8" s="30">
        <f t="shared" si="4"/>
        <v>1.3393167342211929</v>
      </c>
      <c r="T8" s="30">
        <f t="shared" si="5"/>
        <v>15.181660228119576</v>
      </c>
      <c r="X8" s="72"/>
    </row>
    <row r="9" spans="1:24" x14ac:dyDescent="0.15">
      <c r="A9" s="77" t="s">
        <v>194</v>
      </c>
      <c r="B9" s="29">
        <v>7</v>
      </c>
      <c r="C9" s="76">
        <v>42</v>
      </c>
      <c r="D9" s="76">
        <v>159</v>
      </c>
      <c r="E9" s="69">
        <v>132</v>
      </c>
      <c r="F9" s="69">
        <v>215</v>
      </c>
      <c r="G9" s="70">
        <v>51.6</v>
      </c>
      <c r="H9" s="70">
        <v>18.100000000000001</v>
      </c>
      <c r="I9">
        <f t="shared" si="6"/>
        <v>107.44186046511628</v>
      </c>
      <c r="J9" s="29">
        <f t="shared" si="7"/>
        <v>1888.674033149171</v>
      </c>
      <c r="K9" s="31">
        <v>3</v>
      </c>
      <c r="L9" s="31">
        <v>3</v>
      </c>
      <c r="M9" s="29">
        <v>0</v>
      </c>
      <c r="N9" s="29">
        <v>0</v>
      </c>
      <c r="O9" s="29">
        <f t="shared" si="0"/>
        <v>322.32558139534882</v>
      </c>
      <c r="P9" s="29">
        <f t="shared" si="1"/>
        <v>5666.022099447513</v>
      </c>
      <c r="Q9" s="30">
        <f t="shared" si="2"/>
        <v>2.7857142857142856</v>
      </c>
      <c r="R9" s="30">
        <f t="shared" si="3"/>
        <v>0.6287878787878789</v>
      </c>
      <c r="S9" s="30">
        <f t="shared" si="4"/>
        <v>1.8508287292817678</v>
      </c>
      <c r="T9" s="30">
        <f t="shared" si="5"/>
        <v>16.57856784099878</v>
      </c>
      <c r="X9" s="72"/>
    </row>
    <row r="10" spans="1:24" x14ac:dyDescent="0.15">
      <c r="A10" s="77" t="s">
        <v>195</v>
      </c>
      <c r="B10" s="29">
        <v>8</v>
      </c>
      <c r="C10" s="76">
        <v>39</v>
      </c>
      <c r="D10" s="76">
        <v>127</v>
      </c>
      <c r="E10" s="69">
        <v>149</v>
      </c>
      <c r="F10" s="69">
        <v>191</v>
      </c>
      <c r="G10" s="70">
        <v>45.7</v>
      </c>
      <c r="H10" s="70">
        <v>19.399999999999999</v>
      </c>
      <c r="I10">
        <f t="shared" si="6"/>
        <v>127.15536105032822</v>
      </c>
      <c r="J10" s="29">
        <f t="shared" si="7"/>
        <v>1250.3608247422681</v>
      </c>
      <c r="K10" s="31">
        <v>3</v>
      </c>
      <c r="L10" s="31">
        <v>3</v>
      </c>
      <c r="M10" s="29">
        <v>0</v>
      </c>
      <c r="N10" s="29">
        <v>0</v>
      </c>
      <c r="O10" s="29">
        <f t="shared" ref="O10" si="8">K10*C10*E10/G10+M10</f>
        <v>381.46608315098467</v>
      </c>
      <c r="P10" s="29">
        <f t="shared" ref="P10" si="9">K10*D10*F10/H10+N10</f>
        <v>3751.0824742268046</v>
      </c>
      <c r="Q10" s="30">
        <f t="shared" si="2"/>
        <v>2.2564102564102564</v>
      </c>
      <c r="R10" s="30">
        <f t="shared" si="3"/>
        <v>0.28187919463087252</v>
      </c>
      <c r="S10" s="30">
        <f t="shared" si="4"/>
        <v>1.355670103092784</v>
      </c>
      <c r="T10" s="30">
        <f t="shared" si="5"/>
        <v>8.8333315592362176</v>
      </c>
      <c r="X10" s="72"/>
    </row>
    <row r="11" spans="1:24" x14ac:dyDescent="0.15">
      <c r="A11" s="77" t="s">
        <v>196</v>
      </c>
      <c r="B11" s="29">
        <v>9</v>
      </c>
      <c r="C11" s="76">
        <v>44</v>
      </c>
      <c r="D11" s="76">
        <v>142</v>
      </c>
      <c r="E11" s="69">
        <v>189</v>
      </c>
      <c r="F11" s="69">
        <v>305</v>
      </c>
      <c r="G11" s="70">
        <v>99.2</v>
      </c>
      <c r="H11" s="70">
        <v>66</v>
      </c>
      <c r="I11">
        <f t="shared" ref="I11" si="10">C11*E11/G11</f>
        <v>83.83064516129032</v>
      </c>
      <c r="J11" s="29">
        <f t="shared" ref="J11" si="11">D11*F11/H11</f>
        <v>656.21212121212125</v>
      </c>
      <c r="K11" s="31">
        <v>1</v>
      </c>
      <c r="L11" s="31">
        <v>1</v>
      </c>
      <c r="M11" s="29">
        <v>0</v>
      </c>
      <c r="N11" s="29">
        <v>0</v>
      </c>
      <c r="O11" s="29">
        <f t="shared" ref="O11" si="12">K11*C11*E11/G11+M11</f>
        <v>83.83064516129032</v>
      </c>
      <c r="P11" s="29">
        <f t="shared" ref="P11" si="13">K11*D11*F11/H11+N11</f>
        <v>656.21212121212125</v>
      </c>
      <c r="Q11" s="30">
        <f t="shared" ref="Q11" si="14">D11/C11-1</f>
        <v>2.2272727272727271</v>
      </c>
      <c r="R11" s="30">
        <f t="shared" ref="R11" si="15">F11/E11-1</f>
        <v>0.61375661375661372</v>
      </c>
      <c r="S11" s="30">
        <f t="shared" ref="S11" si="16">G11/H11-1</f>
        <v>0.50303030303030316</v>
      </c>
      <c r="T11" s="30">
        <f t="shared" ref="T11" si="17">P11/O11-1</f>
        <v>6.8278309793461318</v>
      </c>
      <c r="X11" s="72"/>
    </row>
    <row r="12" spans="1:24" x14ac:dyDescent="0.15">
      <c r="A12" s="77" t="s">
        <v>197</v>
      </c>
      <c r="B12" s="29">
        <v>10</v>
      </c>
      <c r="C12" s="76">
        <v>47</v>
      </c>
      <c r="D12" s="76">
        <v>305</v>
      </c>
      <c r="E12" s="69">
        <v>95</v>
      </c>
      <c r="F12" s="69">
        <v>335</v>
      </c>
      <c r="G12" s="70">
        <v>98.8</v>
      </c>
      <c r="H12" s="70">
        <v>17.899999999999999</v>
      </c>
      <c r="I12">
        <f t="shared" ref="I12:I15" si="18">C12*E12/G12</f>
        <v>45.192307692307693</v>
      </c>
      <c r="J12" s="29">
        <f t="shared" ref="J12:J15" si="19">D12*F12/H12</f>
        <v>5708.1005586592182</v>
      </c>
      <c r="K12" s="31">
        <v>1</v>
      </c>
      <c r="L12" s="31">
        <v>1</v>
      </c>
      <c r="M12" s="29">
        <v>0</v>
      </c>
      <c r="N12" s="29">
        <v>0</v>
      </c>
      <c r="O12" s="29">
        <f t="shared" ref="O12:O15" si="20">K12*C12*E12/G12+M12</f>
        <v>45.192307692307693</v>
      </c>
      <c r="P12" s="29">
        <f t="shared" ref="P12:P15" si="21">K12*D12*F12/H12+N12</f>
        <v>5708.1005586592182</v>
      </c>
      <c r="Q12" s="30">
        <f t="shared" ref="Q12:Q15" si="22">D12/C12-1</f>
        <v>5.4893617021276597</v>
      </c>
      <c r="R12" s="30">
        <f t="shared" ref="R12:R15" si="23">F12/E12-1</f>
        <v>2.5263157894736841</v>
      </c>
      <c r="S12" s="30">
        <f t="shared" ref="S12:S15" si="24">G12/H12-1</f>
        <v>4.5195530726256985</v>
      </c>
      <c r="T12" s="30">
        <f t="shared" ref="T12:T15" si="25">P12/O12-1</f>
        <v>125.30690597884227</v>
      </c>
      <c r="X12" s="72"/>
    </row>
    <row r="13" spans="1:24" x14ac:dyDescent="0.15">
      <c r="A13" s="77" t="s">
        <v>198</v>
      </c>
      <c r="B13" s="29">
        <v>11</v>
      </c>
      <c r="C13" s="76">
        <v>29</v>
      </c>
      <c r="D13" s="76">
        <v>120</v>
      </c>
      <c r="E13" s="69">
        <v>165</v>
      </c>
      <c r="F13" s="69">
        <v>232</v>
      </c>
      <c r="G13" s="70">
        <v>191.2</v>
      </c>
      <c r="H13" s="70">
        <v>98.4</v>
      </c>
      <c r="I13">
        <f t="shared" si="18"/>
        <v>25.026150627615063</v>
      </c>
      <c r="J13" s="29">
        <f t="shared" si="19"/>
        <v>282.92682926829269</v>
      </c>
      <c r="K13" s="31">
        <v>10</v>
      </c>
      <c r="L13" s="31">
        <v>10</v>
      </c>
      <c r="M13" s="29">
        <v>0</v>
      </c>
      <c r="N13" s="29">
        <v>0</v>
      </c>
      <c r="O13" s="29">
        <f t="shared" si="20"/>
        <v>250.26150627615064</v>
      </c>
      <c r="P13" s="29">
        <f t="shared" si="21"/>
        <v>2829.2682926829266</v>
      </c>
      <c r="Q13" s="30">
        <f t="shared" si="22"/>
        <v>3.1379310344827589</v>
      </c>
      <c r="R13" s="30">
        <f t="shared" si="23"/>
        <v>0.40606060606060601</v>
      </c>
      <c r="S13" s="30">
        <f t="shared" si="24"/>
        <v>0.94308943089430874</v>
      </c>
      <c r="T13" s="30">
        <f t="shared" si="25"/>
        <v>10.305247597930522</v>
      </c>
      <c r="X13" s="72"/>
    </row>
    <row r="14" spans="1:24" x14ac:dyDescent="0.15">
      <c r="A14" s="77" t="s">
        <v>199</v>
      </c>
      <c r="B14" s="29">
        <v>12</v>
      </c>
      <c r="C14" s="76">
        <v>41</v>
      </c>
      <c r="D14" s="76">
        <v>129</v>
      </c>
      <c r="E14" s="69">
        <v>131</v>
      </c>
      <c r="F14" s="69">
        <v>296</v>
      </c>
      <c r="G14" s="70">
        <v>92</v>
      </c>
      <c r="H14" s="70">
        <v>38.9</v>
      </c>
      <c r="I14">
        <f t="shared" si="18"/>
        <v>58.380434782608695</v>
      </c>
      <c r="J14" s="29">
        <f t="shared" si="19"/>
        <v>981.59383033419022</v>
      </c>
      <c r="K14" s="31">
        <v>5</v>
      </c>
      <c r="L14" s="31">
        <v>1</v>
      </c>
      <c r="M14" s="29">
        <v>0</v>
      </c>
      <c r="N14" s="29">
        <v>0</v>
      </c>
      <c r="O14" s="29">
        <f t="shared" si="20"/>
        <v>291.9021739130435</v>
      </c>
      <c r="P14" s="29">
        <f t="shared" si="21"/>
        <v>4907.9691516709518</v>
      </c>
      <c r="Q14" s="30">
        <f t="shared" si="22"/>
        <v>2.1463414634146343</v>
      </c>
      <c r="R14" s="30">
        <f t="shared" si="23"/>
        <v>1.2595419847328246</v>
      </c>
      <c r="S14" s="30">
        <f t="shared" si="24"/>
        <v>1.3650385604113113</v>
      </c>
      <c r="T14" s="30">
        <f t="shared" si="25"/>
        <v>15.81374648868842</v>
      </c>
      <c r="X14" s="72"/>
    </row>
    <row r="15" spans="1:24" x14ac:dyDescent="0.15">
      <c r="A15" s="77" t="s">
        <v>200</v>
      </c>
      <c r="B15" s="29">
        <v>13</v>
      </c>
      <c r="C15" s="76">
        <v>104</v>
      </c>
      <c r="D15" s="76">
        <v>375</v>
      </c>
      <c r="E15" s="69">
        <v>158</v>
      </c>
      <c r="F15" s="69">
        <v>189</v>
      </c>
      <c r="G15" s="70">
        <v>62.8</v>
      </c>
      <c r="H15" s="71">
        <v>30.2</v>
      </c>
      <c r="I15">
        <f t="shared" si="18"/>
        <v>261.656050955414</v>
      </c>
      <c r="J15" s="29">
        <f t="shared" si="19"/>
        <v>2346.8543046357618</v>
      </c>
      <c r="K15" s="31">
        <v>1</v>
      </c>
      <c r="L15" s="31">
        <v>1</v>
      </c>
      <c r="M15" s="29">
        <v>0</v>
      </c>
      <c r="N15" s="29">
        <v>0</v>
      </c>
      <c r="O15" s="29">
        <f t="shared" si="20"/>
        <v>261.656050955414</v>
      </c>
      <c r="P15" s="29">
        <f t="shared" si="21"/>
        <v>2346.8543046357618</v>
      </c>
      <c r="Q15" s="30">
        <f t="shared" si="22"/>
        <v>2.6057692307692308</v>
      </c>
      <c r="R15" s="30">
        <f t="shared" si="23"/>
        <v>0.19620253164556956</v>
      </c>
      <c r="S15" s="30">
        <f t="shared" si="24"/>
        <v>1.0794701986754967</v>
      </c>
      <c r="T15" s="30">
        <f t="shared" si="25"/>
        <v>7.9692338322252834</v>
      </c>
      <c r="X15" s="72"/>
    </row>
    <row r="16" spans="1:24" x14ac:dyDescent="0.15">
      <c r="A16" s="77" t="s">
        <v>201</v>
      </c>
      <c r="B16" s="29">
        <v>14</v>
      </c>
      <c r="C16" s="76">
        <v>139</v>
      </c>
      <c r="D16" s="76">
        <v>327</v>
      </c>
      <c r="E16" s="69">
        <v>290</v>
      </c>
      <c r="F16" s="69">
        <v>509</v>
      </c>
      <c r="G16" s="70">
        <v>120</v>
      </c>
      <c r="H16" s="71">
        <v>68.8</v>
      </c>
      <c r="I16">
        <f t="shared" ref="I16" si="26">C16*E16/G16</f>
        <v>335.91666666666669</v>
      </c>
      <c r="J16" s="29">
        <f t="shared" ref="J16" si="27">D16*F16/H16</f>
        <v>2419.229651162791</v>
      </c>
      <c r="K16" s="31">
        <v>1</v>
      </c>
      <c r="L16" s="31">
        <v>1</v>
      </c>
      <c r="M16" s="29">
        <v>0</v>
      </c>
      <c r="N16" s="29">
        <v>0</v>
      </c>
      <c r="O16" s="29">
        <f t="shared" ref="O16" si="28">K16*C16*E16/G16+M16</f>
        <v>335.91666666666669</v>
      </c>
      <c r="P16" s="29">
        <f t="shared" ref="P16" si="29">K16*D16*F16/H16+N16</f>
        <v>2419.229651162791</v>
      </c>
      <c r="Q16" s="30">
        <f t="shared" ref="Q16" si="30">D16/C16-1</f>
        <v>1.3525179856115108</v>
      </c>
      <c r="R16" s="30">
        <f t="shared" ref="R16" si="31">F16/E16-1</f>
        <v>0.75517241379310351</v>
      </c>
      <c r="S16" s="30">
        <f t="shared" ref="S16" si="32">G16/H16-1</f>
        <v>0.7441860465116279</v>
      </c>
      <c r="T16" s="30">
        <f t="shared" ref="T16" si="33">P16/O16-1</f>
        <v>6.2018744266815906</v>
      </c>
      <c r="X16" s="72"/>
    </row>
    <row r="17" spans="1:24" x14ac:dyDescent="0.15">
      <c r="A17" s="77" t="s">
        <v>202</v>
      </c>
      <c r="B17" s="29">
        <v>15</v>
      </c>
      <c r="C17" s="76">
        <v>98.76</v>
      </c>
      <c r="D17" s="75">
        <v>195.64</v>
      </c>
      <c r="E17" s="69">
        <v>147</v>
      </c>
      <c r="F17" s="69">
        <v>211</v>
      </c>
      <c r="G17" s="70">
        <v>68.099999999999994</v>
      </c>
      <c r="H17" s="71">
        <v>44.4</v>
      </c>
      <c r="I17">
        <f t="shared" ref="I17:I18" si="34">C17*E17/G17</f>
        <v>213.1823788546256</v>
      </c>
      <c r="J17" s="29">
        <f t="shared" ref="J17:J18" si="35">D17*F17/H17</f>
        <v>929.73063063063057</v>
      </c>
      <c r="K17" s="31">
        <v>10</v>
      </c>
      <c r="L17" s="31">
        <v>10</v>
      </c>
      <c r="M17" s="29">
        <v>0</v>
      </c>
      <c r="N17" s="29">
        <v>0</v>
      </c>
      <c r="O17" s="29">
        <f t="shared" ref="O17" si="36">K17*C17*E17/G17+M17</f>
        <v>2131.8237885462559</v>
      </c>
      <c r="P17" s="29">
        <f t="shared" ref="P17" si="37">K17*D17*F17/H17+N17</f>
        <v>9297.3063063063055</v>
      </c>
      <c r="Q17" s="30">
        <f t="shared" ref="Q17" si="38">D17/C17-1</f>
        <v>0.98096395301741568</v>
      </c>
      <c r="R17" s="30">
        <f t="shared" ref="R17" si="39">F17/E17-1</f>
        <v>0.43537414965986398</v>
      </c>
      <c r="S17" s="30">
        <f t="shared" ref="S17" si="40">G17/H17-1</f>
        <v>0.53378378378378377</v>
      </c>
      <c r="T17" s="30">
        <f t="shared" ref="T17" si="41">P17/O17-1</f>
        <v>3.3611983111635935</v>
      </c>
      <c r="X17" s="72"/>
    </row>
    <row r="18" spans="1:24" x14ac:dyDescent="0.15">
      <c r="A18" s="77" t="s">
        <v>203</v>
      </c>
      <c r="B18" s="29">
        <v>16</v>
      </c>
      <c r="C18" s="76">
        <v>53.8</v>
      </c>
      <c r="D18" s="76">
        <v>118.36</v>
      </c>
      <c r="E18" s="69">
        <v>101</v>
      </c>
      <c r="F18" s="69">
        <v>167</v>
      </c>
      <c r="G18" s="70">
        <v>76.7</v>
      </c>
      <c r="H18" s="70">
        <v>64.400000000000006</v>
      </c>
      <c r="I18">
        <f t="shared" si="34"/>
        <v>70.844850065189036</v>
      </c>
      <c r="J18" s="29">
        <f t="shared" si="35"/>
        <v>306.92732919254655</v>
      </c>
      <c r="K18" s="31">
        <v>10</v>
      </c>
      <c r="L18" s="31">
        <v>10</v>
      </c>
      <c r="M18" s="29">
        <v>0</v>
      </c>
      <c r="N18" s="29">
        <v>0</v>
      </c>
      <c r="O18" s="29">
        <f t="shared" ref="O18:O31" si="42">K18*C18*E18/G18+M18</f>
        <v>708.44850065189041</v>
      </c>
      <c r="P18" s="29">
        <f t="shared" ref="P18:P31" si="43">K18*D18*F18/H18+N18</f>
        <v>3069.2732919254654</v>
      </c>
      <c r="Q18" s="30">
        <f t="shared" ref="Q18:Q31" si="44">D18/C18-1</f>
        <v>1.2000000000000002</v>
      </c>
      <c r="R18" s="30">
        <f t="shared" ref="R18:R31" si="45">F18/E18-1</f>
        <v>0.65346534653465338</v>
      </c>
      <c r="S18" s="30">
        <f t="shared" ref="S18:S31" si="46">G18/H18-1</f>
        <v>0.19099378881987561</v>
      </c>
      <c r="T18" s="30">
        <f t="shared" ref="T18:T31" si="47">P18/O18-1</f>
        <v>3.3323873070536862</v>
      </c>
      <c r="X18" s="72"/>
    </row>
    <row r="19" spans="1:24" x14ac:dyDescent="0.15">
      <c r="A19" s="77" t="s">
        <v>204</v>
      </c>
      <c r="B19" s="29">
        <v>17</v>
      </c>
      <c r="C19" s="76">
        <v>114.83999999999999</v>
      </c>
      <c r="D19" s="76">
        <v>387.44</v>
      </c>
      <c r="E19" s="69">
        <v>155</v>
      </c>
      <c r="F19" s="69">
        <v>233</v>
      </c>
      <c r="G19" s="70">
        <v>42.2</v>
      </c>
      <c r="H19" s="70">
        <v>23.8</v>
      </c>
      <c r="I19">
        <f t="shared" ref="I19" si="48">C19*E19/G19</f>
        <v>421.80568720379136</v>
      </c>
      <c r="J19" s="29">
        <f t="shared" ref="J19" si="49">D19*F19/H19</f>
        <v>3793.0050420168068</v>
      </c>
      <c r="K19" s="31">
        <v>10</v>
      </c>
      <c r="L19" s="31">
        <v>10</v>
      </c>
      <c r="M19" s="29">
        <v>0</v>
      </c>
      <c r="N19" s="29">
        <v>0</v>
      </c>
      <c r="O19" s="29">
        <f t="shared" si="42"/>
        <v>4218.0568720379133</v>
      </c>
      <c r="P19" s="29">
        <f t="shared" si="43"/>
        <v>37930.050420168067</v>
      </c>
      <c r="Q19" s="30">
        <f t="shared" si="44"/>
        <v>2.3737373737373741</v>
      </c>
      <c r="R19" s="30">
        <f t="shared" si="45"/>
        <v>0.50322580645161286</v>
      </c>
      <c r="S19" s="30">
        <f t="shared" si="46"/>
        <v>0.77310924369747913</v>
      </c>
      <c r="T19" s="30">
        <f t="shared" si="47"/>
        <v>7.9923041748468719</v>
      </c>
      <c r="X19" s="72"/>
    </row>
    <row r="20" spans="1:24" x14ac:dyDescent="0.15">
      <c r="A20" s="77" t="s">
        <v>205</v>
      </c>
      <c r="B20" s="29">
        <v>18</v>
      </c>
      <c r="C20" s="76">
        <v>96.279999999999987</v>
      </c>
      <c r="D20" s="76">
        <v>226.76</v>
      </c>
      <c r="E20" s="69">
        <v>158</v>
      </c>
      <c r="F20" s="69">
        <v>312</v>
      </c>
      <c r="G20" s="70">
        <v>47.2</v>
      </c>
      <c r="H20" s="70">
        <v>23.8</v>
      </c>
      <c r="I20">
        <f t="shared" ref="I20" si="50">C20*E20/G20</f>
        <v>322.29322033898296</v>
      </c>
      <c r="J20" s="29">
        <f t="shared" ref="J20" si="51">D20*F20/H20</f>
        <v>2972.6521008403361</v>
      </c>
      <c r="K20" s="31">
        <v>10</v>
      </c>
      <c r="L20" s="31">
        <v>10</v>
      </c>
      <c r="M20" s="29">
        <v>0</v>
      </c>
      <c r="N20" s="29">
        <v>0</v>
      </c>
      <c r="O20" s="29">
        <f t="shared" si="42"/>
        <v>3222.9322033898297</v>
      </c>
      <c r="P20" s="29">
        <f t="shared" si="43"/>
        <v>29726.521008403357</v>
      </c>
      <c r="Q20" s="30">
        <f t="shared" si="44"/>
        <v>1.3552139592854178</v>
      </c>
      <c r="R20" s="30">
        <f t="shared" si="45"/>
        <v>0.97468354430379756</v>
      </c>
      <c r="S20" s="30">
        <f t="shared" si="46"/>
        <v>0.98319327731092443</v>
      </c>
      <c r="T20" s="30">
        <f t="shared" si="47"/>
        <v>8.2234397537551267</v>
      </c>
      <c r="X20" s="72"/>
    </row>
    <row r="21" spans="1:24" x14ac:dyDescent="0.15">
      <c r="A21" s="77" t="s">
        <v>206</v>
      </c>
      <c r="B21" s="29">
        <v>19</v>
      </c>
      <c r="C21" s="76">
        <v>69.040000000000006</v>
      </c>
      <c r="D21" s="76">
        <v>90.2</v>
      </c>
      <c r="E21" s="69">
        <v>114</v>
      </c>
      <c r="F21" s="69">
        <v>191</v>
      </c>
      <c r="G21" s="70">
        <v>62.1</v>
      </c>
      <c r="H21" s="71">
        <v>39.4</v>
      </c>
      <c r="I21">
        <f t="shared" ref="I21:I22" si="52">C21*E21/G21</f>
        <v>126.7400966183575</v>
      </c>
      <c r="J21" s="29">
        <f t="shared" ref="J21:J22" si="53">D21*F21/H21</f>
        <v>437.26395939086296</v>
      </c>
      <c r="K21" s="31">
        <v>10</v>
      </c>
      <c r="L21" s="31">
        <v>10</v>
      </c>
      <c r="M21" s="29">
        <v>0</v>
      </c>
      <c r="N21" s="29">
        <v>0</v>
      </c>
      <c r="O21" s="29">
        <f t="shared" si="42"/>
        <v>1267.4009661835748</v>
      </c>
      <c r="P21" s="29">
        <f t="shared" si="43"/>
        <v>4372.6395939086296</v>
      </c>
      <c r="Q21" s="30">
        <f t="shared" si="44"/>
        <v>0.30648899188876011</v>
      </c>
      <c r="R21" s="30">
        <f t="shared" si="45"/>
        <v>0.67543859649122817</v>
      </c>
      <c r="S21" s="30">
        <f t="shared" si="46"/>
        <v>0.57614213197969555</v>
      </c>
      <c r="T21" s="30">
        <f t="shared" si="47"/>
        <v>2.4500838413241994</v>
      </c>
      <c r="X21" s="72"/>
    </row>
    <row r="22" spans="1:24" x14ac:dyDescent="0.15">
      <c r="A22" s="77" t="s">
        <v>207</v>
      </c>
      <c r="B22" s="29">
        <v>20</v>
      </c>
      <c r="C22" s="76">
        <v>111.35999999999999</v>
      </c>
      <c r="D22" s="76">
        <v>223.88</v>
      </c>
      <c r="E22" s="69">
        <v>150</v>
      </c>
      <c r="F22" s="69">
        <v>195</v>
      </c>
      <c r="G22" s="70">
        <v>70.400000000000006</v>
      </c>
      <c r="H22" s="71">
        <v>43.110999999999997</v>
      </c>
      <c r="I22">
        <f t="shared" si="52"/>
        <v>237.2727272727272</v>
      </c>
      <c r="J22" s="29">
        <f t="shared" si="53"/>
        <v>1012.6557027208834</v>
      </c>
      <c r="K22" s="31">
        <v>10</v>
      </c>
      <c r="L22" s="31">
        <v>10</v>
      </c>
      <c r="M22" s="29">
        <v>0</v>
      </c>
      <c r="N22" s="29">
        <v>0</v>
      </c>
      <c r="O22" s="29">
        <f t="shared" si="42"/>
        <v>2372.7272727272725</v>
      </c>
      <c r="P22" s="29">
        <f t="shared" si="43"/>
        <v>10126.557027208835</v>
      </c>
      <c r="Q22" s="30">
        <f t="shared" si="44"/>
        <v>1.010416666666667</v>
      </c>
      <c r="R22" s="30">
        <f t="shared" si="45"/>
        <v>0.30000000000000004</v>
      </c>
      <c r="S22" s="30">
        <f t="shared" si="46"/>
        <v>0.63299389946881335</v>
      </c>
      <c r="T22" s="30">
        <f t="shared" si="47"/>
        <v>3.2678975976742217</v>
      </c>
      <c r="X22" s="72"/>
    </row>
    <row r="23" spans="1:24" x14ac:dyDescent="0.15">
      <c r="A23" s="77" t="s">
        <v>208</v>
      </c>
      <c r="B23" s="29">
        <v>21</v>
      </c>
      <c r="C23" s="76">
        <v>147.88</v>
      </c>
      <c r="D23" s="76">
        <v>324.36</v>
      </c>
      <c r="E23" s="69">
        <v>150</v>
      </c>
      <c r="F23" s="69">
        <v>218</v>
      </c>
      <c r="G23" s="70">
        <v>55.5</v>
      </c>
      <c r="H23" s="71">
        <v>30.1</v>
      </c>
      <c r="I23">
        <f t="shared" ref="I23:I31" si="54">C23*E23/G23</f>
        <v>399.67567567567568</v>
      </c>
      <c r="J23" s="29">
        <f t="shared" ref="J23:J31" si="55">D23*F23/H23</f>
        <v>2349.1853820598003</v>
      </c>
      <c r="K23" s="31">
        <v>10</v>
      </c>
      <c r="L23" s="31">
        <v>10</v>
      </c>
      <c r="M23" s="29">
        <v>0</v>
      </c>
      <c r="N23" s="29">
        <v>0</v>
      </c>
      <c r="O23" s="29">
        <f t="shared" si="42"/>
        <v>3996.7567567567567</v>
      </c>
      <c r="P23" s="29">
        <f t="shared" si="43"/>
        <v>23491.853820598008</v>
      </c>
      <c r="Q23" s="30">
        <f t="shared" si="44"/>
        <v>1.1934000540979173</v>
      </c>
      <c r="R23" s="30">
        <f t="shared" si="45"/>
        <v>0.45333333333333337</v>
      </c>
      <c r="S23" s="30">
        <f t="shared" si="46"/>
        <v>0.84385382059800662</v>
      </c>
      <c r="T23" s="30">
        <f t="shared" si="47"/>
        <v>4.8777291815128905</v>
      </c>
      <c r="X23" s="72"/>
    </row>
    <row r="24" spans="1:24" x14ac:dyDescent="0.15">
      <c r="A24" s="77" t="s">
        <v>209</v>
      </c>
      <c r="B24" s="29">
        <v>22</v>
      </c>
      <c r="C24" s="76">
        <v>95.11999999999999</v>
      </c>
      <c r="D24" s="76">
        <v>218.68</v>
      </c>
      <c r="E24" s="69">
        <v>148</v>
      </c>
      <c r="F24" s="69">
        <v>222</v>
      </c>
      <c r="G24" s="70">
        <v>302.89999999999998</v>
      </c>
      <c r="H24" s="71">
        <v>197.1</v>
      </c>
      <c r="I24">
        <f t="shared" si="54"/>
        <v>46.476592934962035</v>
      </c>
      <c r="J24" s="29">
        <f t="shared" si="55"/>
        <v>246.30624048706241</v>
      </c>
      <c r="K24" s="31">
        <v>10</v>
      </c>
      <c r="L24" s="31">
        <v>10</v>
      </c>
      <c r="M24" s="29">
        <v>0</v>
      </c>
      <c r="N24" s="29">
        <v>0</v>
      </c>
      <c r="O24" s="29">
        <f t="shared" si="42"/>
        <v>464.76592934962031</v>
      </c>
      <c r="P24" s="29">
        <f t="shared" si="43"/>
        <v>2463.0624048706245</v>
      </c>
      <c r="Q24" s="30">
        <f t="shared" si="44"/>
        <v>1.2989907485281753</v>
      </c>
      <c r="R24" s="30">
        <f t="shared" si="45"/>
        <v>0.5</v>
      </c>
      <c r="S24" s="30">
        <f t="shared" si="46"/>
        <v>0.53678335870116678</v>
      </c>
      <c r="T24" s="30">
        <f t="shared" si="47"/>
        <v>4.2995760862190586</v>
      </c>
      <c r="X24" s="72"/>
    </row>
    <row r="25" spans="1:24" x14ac:dyDescent="0.15">
      <c r="A25" s="77" t="s">
        <v>210</v>
      </c>
      <c r="B25" s="29">
        <v>23</v>
      </c>
      <c r="C25" s="76">
        <v>125.28</v>
      </c>
      <c r="D25" s="76">
        <v>346.84</v>
      </c>
      <c r="E25" s="69">
        <v>199</v>
      </c>
      <c r="F25" s="69">
        <v>268</v>
      </c>
      <c r="G25" s="70">
        <v>89.7</v>
      </c>
      <c r="H25" s="71">
        <v>53.9</v>
      </c>
      <c r="I25">
        <f t="shared" si="54"/>
        <v>277.93444816053511</v>
      </c>
      <c r="J25" s="29">
        <f t="shared" si="55"/>
        <v>1724.547680890538</v>
      </c>
      <c r="K25" s="31">
        <v>10</v>
      </c>
      <c r="L25" s="31">
        <v>10</v>
      </c>
      <c r="M25" s="29">
        <v>0</v>
      </c>
      <c r="N25" s="29">
        <v>0</v>
      </c>
      <c r="O25" s="29">
        <f t="shared" si="42"/>
        <v>2779.3444816053507</v>
      </c>
      <c r="P25" s="29">
        <f t="shared" si="43"/>
        <v>17245.47680890538</v>
      </c>
      <c r="Q25" s="30">
        <f t="shared" si="44"/>
        <v>1.7685185185185182</v>
      </c>
      <c r="R25" s="30">
        <f t="shared" si="45"/>
        <v>0.3467336683417086</v>
      </c>
      <c r="S25" s="30">
        <f t="shared" si="46"/>
        <v>0.66419294990723565</v>
      </c>
      <c r="T25" s="30">
        <f t="shared" si="47"/>
        <v>5.2048720203781231</v>
      </c>
      <c r="X25" s="72"/>
    </row>
    <row r="26" spans="1:24" x14ac:dyDescent="0.15">
      <c r="A26" s="77" t="s">
        <v>211</v>
      </c>
      <c r="B26" s="29">
        <v>24</v>
      </c>
      <c r="C26" s="76">
        <v>63.8</v>
      </c>
      <c r="D26" s="75">
        <v>196.04</v>
      </c>
      <c r="E26" s="69">
        <v>159</v>
      </c>
      <c r="F26" s="69">
        <v>244</v>
      </c>
      <c r="G26" s="70">
        <v>98.7</v>
      </c>
      <c r="H26" s="70">
        <v>79.400000000000006</v>
      </c>
      <c r="I26">
        <f t="shared" si="54"/>
        <v>102.77811550151975</v>
      </c>
      <c r="J26" s="29">
        <f t="shared" si="55"/>
        <v>602.44030226700238</v>
      </c>
      <c r="K26" s="31">
        <v>10</v>
      </c>
      <c r="L26" s="31">
        <v>10</v>
      </c>
      <c r="M26" s="29">
        <v>0</v>
      </c>
      <c r="N26" s="29">
        <v>0</v>
      </c>
      <c r="O26" s="29">
        <f t="shared" si="42"/>
        <v>1027.7811550151976</v>
      </c>
      <c r="P26" s="29">
        <f t="shared" si="43"/>
        <v>6024.4030226700243</v>
      </c>
      <c r="Q26" s="30">
        <f t="shared" si="44"/>
        <v>2.0727272727272728</v>
      </c>
      <c r="R26" s="30">
        <f t="shared" si="45"/>
        <v>0.53459119496855356</v>
      </c>
      <c r="S26" s="30">
        <f t="shared" si="46"/>
        <v>0.24307304785894202</v>
      </c>
      <c r="T26" s="30">
        <f t="shared" si="47"/>
        <v>4.8615620584918613</v>
      </c>
      <c r="X26" s="72"/>
    </row>
    <row r="27" spans="1:24" x14ac:dyDescent="0.15">
      <c r="A27" s="77" t="s">
        <v>212</v>
      </c>
      <c r="B27" s="29">
        <v>25</v>
      </c>
      <c r="C27" s="76">
        <v>109.52</v>
      </c>
      <c r="D27" s="76">
        <v>184.04</v>
      </c>
      <c r="E27" s="69">
        <v>188</v>
      </c>
      <c r="F27" s="69">
        <v>238</v>
      </c>
      <c r="G27" s="70">
        <v>48.9</v>
      </c>
      <c r="H27" s="71">
        <v>39.1</v>
      </c>
      <c r="I27">
        <f t="shared" si="54"/>
        <v>421.05848670756643</v>
      </c>
      <c r="J27" s="29">
        <f t="shared" si="55"/>
        <v>1120.2434782608696</v>
      </c>
      <c r="K27" s="31">
        <v>10</v>
      </c>
      <c r="L27" s="31">
        <v>10</v>
      </c>
      <c r="M27" s="29">
        <v>0</v>
      </c>
      <c r="N27" s="29">
        <v>0</v>
      </c>
      <c r="O27" s="29">
        <f t="shared" si="42"/>
        <v>4210.584867075665</v>
      </c>
      <c r="P27" s="29">
        <f t="shared" si="43"/>
        <v>11202.434782608694</v>
      </c>
      <c r="Q27" s="30">
        <f t="shared" si="44"/>
        <v>0.68042366691015332</v>
      </c>
      <c r="R27" s="30">
        <f t="shared" si="45"/>
        <v>0.26595744680851063</v>
      </c>
      <c r="S27" s="30">
        <f t="shared" si="46"/>
        <v>0.25063938618925818</v>
      </c>
      <c r="T27" s="30">
        <f t="shared" si="47"/>
        <v>1.6605412635677399</v>
      </c>
      <c r="X27" s="72"/>
    </row>
    <row r="28" spans="1:24" x14ac:dyDescent="0.15">
      <c r="A28" s="77" t="s">
        <v>213</v>
      </c>
      <c r="B28" s="29">
        <v>26</v>
      </c>
      <c r="C28" s="76">
        <v>143.12</v>
      </c>
      <c r="D28" s="76">
        <v>349</v>
      </c>
      <c r="E28" s="69">
        <v>129</v>
      </c>
      <c r="F28" s="69">
        <v>201</v>
      </c>
      <c r="G28" s="70">
        <v>142.19999999999999</v>
      </c>
      <c r="H28" s="70">
        <v>108.87</v>
      </c>
      <c r="I28">
        <f t="shared" si="54"/>
        <v>129.83459915611814</v>
      </c>
      <c r="J28" s="29">
        <f t="shared" si="55"/>
        <v>644.33728299807103</v>
      </c>
      <c r="K28" s="31">
        <v>10</v>
      </c>
      <c r="L28" s="31">
        <v>10</v>
      </c>
      <c r="M28" s="29">
        <v>0</v>
      </c>
      <c r="N28" s="29">
        <v>0</v>
      </c>
      <c r="O28" s="29">
        <f t="shared" si="42"/>
        <v>1298.3459915611816</v>
      </c>
      <c r="P28" s="29">
        <f t="shared" si="43"/>
        <v>6443.3728299807108</v>
      </c>
      <c r="Q28" s="30">
        <f t="shared" si="44"/>
        <v>1.4385131358300725</v>
      </c>
      <c r="R28" s="30">
        <f t="shared" si="45"/>
        <v>0.55813953488372103</v>
      </c>
      <c r="S28" s="30">
        <f t="shared" si="46"/>
        <v>0.30614494351060872</v>
      </c>
      <c r="T28" s="30">
        <f t="shared" si="47"/>
        <v>3.9627548217967306</v>
      </c>
      <c r="X28" s="72"/>
    </row>
    <row r="29" spans="1:24" x14ac:dyDescent="0.15">
      <c r="A29" s="77" t="s">
        <v>214</v>
      </c>
      <c r="B29" s="29">
        <v>27</v>
      </c>
      <c r="C29" s="76">
        <v>113.67999999999999</v>
      </c>
      <c r="D29" s="76">
        <v>235.48</v>
      </c>
      <c r="E29" s="69">
        <v>275</v>
      </c>
      <c r="F29" s="69">
        <v>382</v>
      </c>
      <c r="G29" s="70">
        <v>79</v>
      </c>
      <c r="H29" s="70">
        <v>43.25</v>
      </c>
      <c r="I29">
        <f t="shared" si="54"/>
        <v>395.72151898734171</v>
      </c>
      <c r="J29" s="29">
        <f t="shared" si="55"/>
        <v>2079.8464739884394</v>
      </c>
      <c r="K29" s="31">
        <v>10</v>
      </c>
      <c r="L29" s="31">
        <v>10</v>
      </c>
      <c r="M29" s="29">
        <v>0</v>
      </c>
      <c r="N29" s="29">
        <v>0</v>
      </c>
      <c r="O29" s="29">
        <f t="shared" si="42"/>
        <v>3957.2151898734178</v>
      </c>
      <c r="P29" s="29">
        <f t="shared" si="43"/>
        <v>20798.464739884388</v>
      </c>
      <c r="Q29" s="30">
        <f t="shared" si="44"/>
        <v>1.0714285714285716</v>
      </c>
      <c r="R29" s="30">
        <f t="shared" si="45"/>
        <v>0.38909090909090915</v>
      </c>
      <c r="S29" s="30">
        <f t="shared" si="46"/>
        <v>0.82658959537572252</v>
      </c>
      <c r="T29" s="30">
        <f t="shared" si="47"/>
        <v>4.255833646122662</v>
      </c>
      <c r="X29" s="72"/>
    </row>
    <row r="30" spans="1:24" x14ac:dyDescent="0.15">
      <c r="A30" s="77" t="s">
        <v>215</v>
      </c>
      <c r="B30" s="29">
        <v>28</v>
      </c>
      <c r="C30" s="76">
        <v>141.63999999999999</v>
      </c>
      <c r="D30" s="76">
        <v>298.24</v>
      </c>
      <c r="E30" s="69">
        <v>137</v>
      </c>
      <c r="F30" s="69">
        <v>294</v>
      </c>
      <c r="G30" s="70">
        <v>99.9</v>
      </c>
      <c r="H30" s="70">
        <v>74.25</v>
      </c>
      <c r="I30">
        <f t="shared" si="54"/>
        <v>194.241041041041</v>
      </c>
      <c r="J30" s="29">
        <f t="shared" si="55"/>
        <v>1180.9098989898989</v>
      </c>
      <c r="K30" s="31">
        <v>10</v>
      </c>
      <c r="L30" s="31">
        <v>10</v>
      </c>
      <c r="M30" s="29">
        <v>0</v>
      </c>
      <c r="N30" s="29">
        <v>0</v>
      </c>
      <c r="O30" s="29">
        <f t="shared" si="42"/>
        <v>1942.4104104104101</v>
      </c>
      <c r="P30" s="29">
        <f t="shared" si="43"/>
        <v>11809.09898989899</v>
      </c>
      <c r="Q30" s="30">
        <f t="shared" si="44"/>
        <v>1.1056198813894382</v>
      </c>
      <c r="R30" s="30">
        <f t="shared" si="45"/>
        <v>1.1459854014598538</v>
      </c>
      <c r="S30" s="30">
        <f t="shared" si="46"/>
        <v>0.34545454545454546</v>
      </c>
      <c r="T30" s="30">
        <f t="shared" si="47"/>
        <v>5.0796106356348538</v>
      </c>
      <c r="X30" s="72"/>
    </row>
    <row r="31" spans="1:24" x14ac:dyDescent="0.15">
      <c r="A31" s="77" t="s">
        <v>216</v>
      </c>
      <c r="B31" s="29">
        <v>29</v>
      </c>
      <c r="C31" s="76">
        <v>48.23</v>
      </c>
      <c r="D31" s="76">
        <v>160.08000000000001</v>
      </c>
      <c r="E31" s="69">
        <v>198</v>
      </c>
      <c r="F31" s="69">
        <v>380</v>
      </c>
      <c r="G31" s="70">
        <v>79.5</v>
      </c>
      <c r="H31" s="70">
        <v>20.25</v>
      </c>
      <c r="I31">
        <f t="shared" si="54"/>
        <v>120.11999999999999</v>
      </c>
      <c r="J31" s="29">
        <f t="shared" si="55"/>
        <v>3003.9703703703703</v>
      </c>
      <c r="K31" s="31">
        <v>10</v>
      </c>
      <c r="L31" s="31">
        <v>10</v>
      </c>
      <c r="M31" s="29">
        <v>0</v>
      </c>
      <c r="N31" s="29">
        <v>0</v>
      </c>
      <c r="O31" s="29">
        <f t="shared" si="42"/>
        <v>1201.1999999999998</v>
      </c>
      <c r="P31" s="29">
        <f t="shared" si="43"/>
        <v>30039.703703703708</v>
      </c>
      <c r="Q31" s="30">
        <f t="shared" si="44"/>
        <v>2.319095998341282</v>
      </c>
      <c r="R31" s="30">
        <f t="shared" si="45"/>
        <v>0.91919191919191912</v>
      </c>
      <c r="S31" s="30">
        <f t="shared" si="46"/>
        <v>2.925925925925926</v>
      </c>
      <c r="T31" s="30">
        <f t="shared" si="47"/>
        <v>24.008078341411682</v>
      </c>
      <c r="X31" s="72"/>
    </row>
    <row r="32" spans="1:24" x14ac:dyDescent="0.15">
      <c r="A32" s="77" t="s">
        <v>217</v>
      </c>
      <c r="B32" s="29">
        <v>30</v>
      </c>
      <c r="C32" s="76">
        <v>67.599999999999994</v>
      </c>
      <c r="D32" s="76">
        <v>101.88</v>
      </c>
      <c r="E32" s="69">
        <v>101</v>
      </c>
      <c r="F32" s="69">
        <v>149</v>
      </c>
      <c r="G32" s="70">
        <v>234.9</v>
      </c>
      <c r="H32" s="71">
        <v>152.1</v>
      </c>
      <c r="I32">
        <f t="shared" ref="I32:I34" si="56">C32*E32/G32</f>
        <v>29.065985525755639</v>
      </c>
      <c r="J32" s="29">
        <f t="shared" ref="J32:J34" si="57">D32*F32/H32</f>
        <v>99.803550295857988</v>
      </c>
      <c r="K32" s="31">
        <v>10</v>
      </c>
      <c r="L32" s="31">
        <v>10</v>
      </c>
      <c r="M32" s="29">
        <v>0</v>
      </c>
      <c r="N32" s="29">
        <v>0</v>
      </c>
      <c r="O32" s="29">
        <f t="shared" ref="O32:O34" si="58">K32*C32*E32/G32+M32</f>
        <v>290.65985525755639</v>
      </c>
      <c r="P32" s="29">
        <f t="shared" ref="P32:P34" si="59">K32*D32*F32/H32+N32</f>
        <v>998.03550295857985</v>
      </c>
      <c r="Q32" s="30">
        <f t="shared" ref="Q32:Q34" si="60">D32/C32-1</f>
        <v>0.50710059171597632</v>
      </c>
      <c r="R32" s="30">
        <f t="shared" ref="R32:R34" si="61">F32/E32-1</f>
        <v>0.47524752475247523</v>
      </c>
      <c r="S32" s="30">
        <f t="shared" ref="S32:S34" si="62">G32/H32-1</f>
        <v>0.54437869822485219</v>
      </c>
      <c r="T32" s="30">
        <f t="shared" ref="T32:T34" si="63">P32/O32-1</f>
        <v>2.4336888459337165</v>
      </c>
    </row>
    <row r="33" spans="1:20" x14ac:dyDescent="0.15">
      <c r="A33" s="77" t="s">
        <v>218</v>
      </c>
      <c r="B33" s="29">
        <v>31</v>
      </c>
      <c r="C33" s="76">
        <v>107.88</v>
      </c>
      <c r="D33" s="76">
        <v>192.55999999999997</v>
      </c>
      <c r="E33" s="69">
        <v>217</v>
      </c>
      <c r="F33" s="69">
        <v>324</v>
      </c>
      <c r="G33" s="70">
        <v>78.5</v>
      </c>
      <c r="H33" s="70">
        <v>47.75</v>
      </c>
      <c r="I33">
        <f t="shared" si="56"/>
        <v>298.216050955414</v>
      </c>
      <c r="J33" s="29">
        <f t="shared" si="57"/>
        <v>1306.5851308900521</v>
      </c>
      <c r="K33" s="31">
        <v>10</v>
      </c>
      <c r="L33" s="31">
        <v>10</v>
      </c>
      <c r="M33" s="29">
        <v>0</v>
      </c>
      <c r="N33" s="29">
        <v>0</v>
      </c>
      <c r="O33" s="29">
        <f t="shared" si="58"/>
        <v>2982.1605095541399</v>
      </c>
      <c r="P33" s="29">
        <f t="shared" si="59"/>
        <v>13065.851308900521</v>
      </c>
      <c r="Q33" s="30">
        <f t="shared" si="60"/>
        <v>0.78494623655913953</v>
      </c>
      <c r="R33" s="30">
        <f t="shared" si="61"/>
        <v>0.49308755760368661</v>
      </c>
      <c r="S33" s="30">
        <f t="shared" si="62"/>
        <v>0.64397905759162311</v>
      </c>
      <c r="T33" s="30">
        <f t="shared" si="63"/>
        <v>3.3813373784008647</v>
      </c>
    </row>
    <row r="34" spans="1:20" x14ac:dyDescent="0.15">
      <c r="A34" s="74" t="s">
        <v>219</v>
      </c>
      <c r="B34" s="29">
        <v>32</v>
      </c>
      <c r="C34" s="76">
        <v>49.879999999999995</v>
      </c>
      <c r="D34" s="76">
        <v>189.07999999999998</v>
      </c>
      <c r="E34" s="69">
        <v>187</v>
      </c>
      <c r="F34" s="69">
        <v>264</v>
      </c>
      <c r="G34" s="70">
        <v>55.5</v>
      </c>
      <c r="H34" s="70">
        <v>31.25</v>
      </c>
      <c r="I34">
        <f t="shared" si="56"/>
        <v>168.06414414414414</v>
      </c>
      <c r="J34" s="29">
        <f t="shared" si="57"/>
        <v>1597.3478399999999</v>
      </c>
      <c r="K34" s="31">
        <v>10</v>
      </c>
      <c r="L34" s="31">
        <v>10</v>
      </c>
      <c r="M34" s="29">
        <v>0</v>
      </c>
      <c r="N34" s="29">
        <v>0</v>
      </c>
      <c r="O34" s="29">
        <f t="shared" si="58"/>
        <v>1680.6414414414412</v>
      </c>
      <c r="P34" s="29">
        <f t="shared" si="59"/>
        <v>15973.478399999998</v>
      </c>
      <c r="Q34" s="30">
        <f t="shared" si="60"/>
        <v>2.7906976744186047</v>
      </c>
      <c r="R34" s="30">
        <f t="shared" si="61"/>
        <v>0.41176470588235303</v>
      </c>
      <c r="S34" s="30">
        <f t="shared" si="62"/>
        <v>0.77600000000000002</v>
      </c>
      <c r="T34" s="30">
        <f t="shared" si="63"/>
        <v>8.5043939808481532</v>
      </c>
    </row>
    <row r="40" spans="1:20" x14ac:dyDescent="0.15">
      <c r="A40" s="68" t="s">
        <v>186</v>
      </c>
      <c r="D40" s="29">
        <v>450</v>
      </c>
      <c r="F40" s="31">
        <v>550</v>
      </c>
      <c r="H40" s="42">
        <v>15</v>
      </c>
    </row>
    <row r="44" spans="1:20" x14ac:dyDescent="0.15">
      <c r="A44" s="29" t="s">
        <v>73</v>
      </c>
      <c r="B44" s="45" t="s">
        <v>146</v>
      </c>
      <c r="E44" s="29">
        <v>150</v>
      </c>
      <c r="F44" s="29">
        <v>220</v>
      </c>
    </row>
    <row r="45" spans="1:20" x14ac:dyDescent="0.15">
      <c r="A45" s="45" t="s">
        <v>147</v>
      </c>
      <c r="B45" s="45" t="s">
        <v>148</v>
      </c>
      <c r="C45" s="29">
        <v>100</v>
      </c>
      <c r="D45" s="29">
        <v>200</v>
      </c>
    </row>
    <row r="46" spans="1:20" x14ac:dyDescent="0.15">
      <c r="A46" s="45" t="s">
        <v>147</v>
      </c>
      <c r="B46" s="45" t="s">
        <v>149</v>
      </c>
      <c r="G46" s="42">
        <v>0.8</v>
      </c>
      <c r="H46" s="42">
        <v>0.4</v>
      </c>
    </row>
    <row r="47" spans="1:20" x14ac:dyDescent="0.15">
      <c r="A47" s="45" t="s">
        <v>151</v>
      </c>
      <c r="B47" s="45" t="s">
        <v>148</v>
      </c>
      <c r="C47" s="29">
        <v>100</v>
      </c>
      <c r="D47" s="29">
        <v>200</v>
      </c>
    </row>
    <row r="48" spans="1:20" x14ac:dyDescent="0.15">
      <c r="A48" s="45" t="s">
        <v>152</v>
      </c>
      <c r="B48" s="45" t="s">
        <v>149</v>
      </c>
      <c r="G48" s="42">
        <v>1.2</v>
      </c>
      <c r="H48" s="42">
        <v>2.1</v>
      </c>
    </row>
    <row r="49" spans="1:8" x14ac:dyDescent="0.15">
      <c r="A49" s="45" t="s">
        <v>150</v>
      </c>
      <c r="B49" s="45" t="s">
        <v>149</v>
      </c>
      <c r="G49" s="42">
        <v>0.5</v>
      </c>
      <c r="H49" s="42">
        <v>0.2</v>
      </c>
    </row>
  </sheetData>
  <phoneticPr fontId="17" type="noConversion"/>
  <conditionalFormatting sqref="C2:C16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{A3FC46DD-A690-4CE6-A182-9BBB2F8E1AF2}</x14:id>
        </ext>
      </extLst>
    </cfRule>
  </conditionalFormatting>
  <conditionalFormatting sqref="D2:D16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{550BD3B5-9142-4E01-8E10-5E4E0D28165F}</x14:id>
        </ext>
      </extLst>
    </cfRule>
  </conditionalFormatting>
  <conditionalFormatting sqref="E2:E21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{FA6581AE-F42A-4F3F-B2EE-F71EC03ED524}</x14:id>
        </ext>
      </extLst>
    </cfRule>
  </conditionalFormatting>
  <conditionalFormatting sqref="F2:F2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{D0F1648D-010E-4FEB-91F2-267A184EB1CF}</x14:id>
        </ext>
      </extLst>
    </cfRule>
  </conditionalFormatting>
  <conditionalFormatting sqref="G2:G2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{418D6959-9EF4-4CD3-9335-AEA57A40C8BE}</x14:id>
        </ext>
      </extLst>
    </cfRule>
  </conditionalFormatting>
  <conditionalFormatting sqref="H2:H21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{70624614-8ABE-4E21-9439-73F774511ABA}</x14:id>
        </ext>
      </extLst>
    </cfRule>
  </conditionalFormatting>
  <conditionalFormatting sqref="C2:D1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{A4ACE3C2-4AEC-4F6D-A395-11C7FCE1261E}</x14:id>
        </ext>
      </extLst>
    </cfRule>
  </conditionalFormatting>
  <conditionalFormatting sqref="E22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{7B318A22-E5C1-444F-BF0E-C40B82CC8C69}</x14:id>
        </ext>
      </extLst>
    </cfRule>
  </conditionalFormatting>
  <conditionalFormatting sqref="F22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{780C760D-55DC-4B3D-8A10-99C685EC76A8}</x14:id>
        </ext>
      </extLst>
    </cfRule>
  </conditionalFormatting>
  <conditionalFormatting sqref="G22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{57B913B5-D159-4840-B93D-65CC3618EA9B}</x14:id>
        </ext>
      </extLst>
    </cfRule>
  </conditionalFormatting>
  <conditionalFormatting sqref="H22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{C2CA9C48-8FCA-4972-AFC3-7CA92FF56F71}</x14:id>
        </ext>
      </extLst>
    </cfRule>
  </conditionalFormatting>
  <conditionalFormatting sqref="C2:C16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{7FE34E8B-5FFC-4258-BA1C-4762FCE97CFF}</x14:id>
        </ext>
      </extLst>
    </cfRule>
  </conditionalFormatting>
  <conditionalFormatting sqref="D2:D16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{1B596BDC-456B-4E6E-954F-448F3BB57F75}</x14:id>
        </ext>
      </extLst>
    </cfRule>
  </conditionalFormatting>
  <conditionalFormatting sqref="E2:E2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{6F2B3ED6-77CF-4F91-A615-88A09AE5D915}</x14:id>
        </ext>
      </extLst>
    </cfRule>
  </conditionalFormatting>
  <conditionalFormatting sqref="F2:F2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{5F8C8AFE-F47D-48E6-9C2C-9572988ED77D}</x14:id>
        </ext>
      </extLst>
    </cfRule>
  </conditionalFormatting>
  <conditionalFormatting sqref="G2:G22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{679D93E6-FE69-4846-AC43-A3AE009901B2}</x14:id>
        </ext>
      </extLst>
    </cfRule>
  </conditionalFormatting>
  <conditionalFormatting sqref="H2:H22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{6AD2B934-B560-46EA-8248-898873FA53BE}</x14:id>
        </ext>
      </extLst>
    </cfRule>
  </conditionalFormatting>
  <conditionalFormatting sqref="E23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{30D88F33-281F-4305-8015-7E5626965A28}</x14:id>
        </ext>
      </extLst>
    </cfRule>
  </conditionalFormatting>
  <conditionalFormatting sqref="F23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{C5E568F3-F76E-4531-92A8-5B033BCCD1F5}</x14:id>
        </ext>
      </extLst>
    </cfRule>
  </conditionalFormatting>
  <conditionalFormatting sqref="G23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{F0AAEF6E-F81D-4F61-BF48-B810746FC0A9}</x14:id>
        </ext>
      </extLst>
    </cfRule>
  </conditionalFormatting>
  <conditionalFormatting sqref="H23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{E0014B94-FC33-4E88-8687-90535F8F76A9}</x14:id>
        </ext>
      </extLst>
    </cfRule>
  </conditionalFormatting>
  <conditionalFormatting sqref="E2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{CAE56AA9-A52E-4453-B9E0-9EAABB804B13}</x14:id>
        </ext>
      </extLst>
    </cfRule>
  </conditionalFormatting>
  <conditionalFormatting sqref="F23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{51D3529A-22EB-4C8E-9F2B-F9C7263FC9E5}</x14:id>
        </ext>
      </extLst>
    </cfRule>
  </conditionalFormatting>
  <conditionalFormatting sqref="G2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{23EB86E5-AC9F-477D-9AD9-51420C2740DF}</x14:id>
        </ext>
      </extLst>
    </cfRule>
  </conditionalFormatting>
  <conditionalFormatting sqref="H23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{D84525B4-B4F6-49EF-B653-8C2C0EE51EBB}</x14:id>
        </ext>
      </extLst>
    </cfRule>
  </conditionalFormatting>
  <conditionalFormatting sqref="E24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{71C9F32E-45A8-486B-B5FB-AC11ABACF8CC}</x14:id>
        </ext>
      </extLst>
    </cfRule>
  </conditionalFormatting>
  <conditionalFormatting sqref="F24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{9763E3F7-6059-45E7-8686-1BCFBCD0AF7B}</x14:id>
        </ext>
      </extLst>
    </cfRule>
  </conditionalFormatting>
  <conditionalFormatting sqref="G24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{EEB2587D-6FCB-4920-8F4C-25E7A3E15230}</x14:id>
        </ext>
      </extLst>
    </cfRule>
  </conditionalFormatting>
  <conditionalFormatting sqref="H24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{B861E857-2191-4B75-A91F-25A70DE8A1FE}</x14:id>
        </ext>
      </extLst>
    </cfRule>
  </conditionalFormatting>
  <conditionalFormatting sqref="E24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{ABA5A443-E453-4FC9-998E-1A89D122C66A}</x14:id>
        </ext>
      </extLst>
    </cfRule>
  </conditionalFormatting>
  <conditionalFormatting sqref="F24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{A22B23D4-2852-40EE-9D97-6D6F28BE9385}</x14:id>
        </ext>
      </extLst>
    </cfRule>
  </conditionalFormatting>
  <conditionalFormatting sqref="G24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{0666A3A6-06C4-4006-A915-1FFA169CBFBC}</x14:id>
        </ext>
      </extLst>
    </cfRule>
  </conditionalFormatting>
  <conditionalFormatting sqref="H24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{E653A26C-B795-42FB-9900-CD16D1CC8A8A}</x14:id>
        </ext>
      </extLst>
    </cfRule>
  </conditionalFormatting>
  <conditionalFormatting sqref="E2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{568A7639-01AC-4268-ACEA-671A4EFEE0FA}</x14:id>
        </ext>
      </extLst>
    </cfRule>
  </conditionalFormatting>
  <conditionalFormatting sqref="F2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{869AAE28-AC45-494F-A341-5E088B3D7965}</x14:id>
        </ext>
      </extLst>
    </cfRule>
  </conditionalFormatting>
  <conditionalFormatting sqref="G25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{846434EE-F456-4FA6-95A0-AD1CF7E72622}</x14:id>
        </ext>
      </extLst>
    </cfRule>
  </conditionalFormatting>
  <conditionalFormatting sqref="H25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{A9C052DA-6229-4289-9F4B-A75D5270386E}</x14:id>
        </ext>
      </extLst>
    </cfRule>
  </conditionalFormatting>
  <conditionalFormatting sqref="E2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{3974A8BB-9A7E-48F5-A0D2-F64139EBC753}</x14:id>
        </ext>
      </extLst>
    </cfRule>
  </conditionalFormatting>
  <conditionalFormatting sqref="F2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{3D3C13AF-D7AA-4CBC-9754-E5C6141317DA}</x14:id>
        </ext>
      </extLst>
    </cfRule>
  </conditionalFormatting>
  <conditionalFormatting sqref="G2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{01A9068C-0E7F-4BFE-AD60-BC76035B8234}</x14:id>
        </ext>
      </extLst>
    </cfRule>
  </conditionalFormatting>
  <conditionalFormatting sqref="H25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{C20B330F-3BC3-4A49-AD2E-E9747F548ACB}</x14:id>
        </ext>
      </extLst>
    </cfRule>
  </conditionalFormatting>
  <conditionalFormatting sqref="C2:C16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{3CD4EAAB-A4F2-4D12-9FD9-BD1BD2487C56}</x14:id>
        </ext>
      </extLst>
    </cfRule>
  </conditionalFormatting>
  <conditionalFormatting sqref="D2:D16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{0CAEDDE9-3A1A-47E6-A7EA-223322DED367}</x14:id>
        </ext>
      </extLst>
    </cfRule>
  </conditionalFormatting>
  <conditionalFormatting sqref="E2:E2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{64754561-F241-4398-9647-923BD4A1DB7C}</x14:id>
        </ext>
      </extLst>
    </cfRule>
  </conditionalFormatting>
  <conditionalFormatting sqref="F2:F2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{3DBA32DC-1F28-44DE-A391-891DCF9F2395}</x14:id>
        </ext>
      </extLst>
    </cfRule>
  </conditionalFormatting>
  <conditionalFormatting sqref="G2:G25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{BFC08A01-042E-4DC0-897A-7632C4F13FBE}</x14:id>
        </ext>
      </extLst>
    </cfRule>
  </conditionalFormatting>
  <conditionalFormatting sqref="H2:H2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{817CEF1E-889A-4B7E-A6C3-8AA0014749CE}</x14:id>
        </ext>
      </extLst>
    </cfRule>
  </conditionalFormatting>
  <conditionalFormatting sqref="E2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{1D93678C-6984-418A-BE96-88BEA2E8FC87}</x14:id>
        </ext>
      </extLst>
    </cfRule>
  </conditionalFormatting>
  <conditionalFormatting sqref="F26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{0FD5D292-4AA0-42B1-8639-945CFBCC53F1}</x14:id>
        </ext>
      </extLst>
    </cfRule>
  </conditionalFormatting>
  <conditionalFormatting sqref="G26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{226832C4-4D7F-4FC2-9756-137309A426BC}</x14:id>
        </ext>
      </extLst>
    </cfRule>
  </conditionalFormatting>
  <conditionalFormatting sqref="H26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{982BA5A6-7317-4DED-9C75-3E721656E5D5}</x14:id>
        </ext>
      </extLst>
    </cfRule>
  </conditionalFormatting>
  <conditionalFormatting sqref="E26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{99BBEEAF-B337-4E6B-8AFA-4CF5CEEAD613}</x14:id>
        </ext>
      </extLst>
    </cfRule>
  </conditionalFormatting>
  <conditionalFormatting sqref="F26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{B9543DEA-8FF9-4CCD-9A43-9A28D753A6E5}</x14:id>
        </ext>
      </extLst>
    </cfRule>
  </conditionalFormatting>
  <conditionalFormatting sqref="G26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{352E31D1-12F3-47DD-9F85-4E43E8576BB1}</x14:id>
        </ext>
      </extLst>
    </cfRule>
  </conditionalFormatting>
  <conditionalFormatting sqref="H26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{0F24A1B2-7424-4D83-880F-357608C3D02B}</x14:id>
        </ext>
      </extLst>
    </cfRule>
  </conditionalFormatting>
  <conditionalFormatting sqref="E2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{9099C462-FAE0-4714-BE08-84593C201A45}</x14:id>
        </ext>
      </extLst>
    </cfRule>
  </conditionalFormatting>
  <conditionalFormatting sqref="F2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{DD7A2757-E059-4C7D-AAF1-91BB842C4221}</x14:id>
        </ext>
      </extLst>
    </cfRule>
  </conditionalFormatting>
  <conditionalFormatting sqref="G26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{697EDEEC-BEA0-4658-96A9-5096B0EAF497}</x14:id>
        </ext>
      </extLst>
    </cfRule>
  </conditionalFormatting>
  <conditionalFormatting sqref="H26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{92B388B8-7AE8-4031-BBF9-342AB24B3FF1}</x14:id>
        </ext>
      </extLst>
    </cfRule>
  </conditionalFormatting>
  <conditionalFormatting sqref="C2:C1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{3C6FBFC3-4473-4194-9EDA-6AFD20F1F87B}</x14:id>
        </ext>
      </extLst>
    </cfRule>
  </conditionalFormatting>
  <conditionalFormatting sqref="E2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{D9EC47D3-4080-4301-BD27-5722DBF8B077}</x14:id>
        </ext>
      </extLst>
    </cfRule>
  </conditionalFormatting>
  <conditionalFormatting sqref="F2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{6E6DF1A0-B0C5-44BA-AED6-7572F7252F0E}</x14:id>
        </ext>
      </extLst>
    </cfRule>
  </conditionalFormatting>
  <conditionalFormatting sqref="G27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{DB1153BF-DA20-4183-8BEE-0AB402E9FE81}</x14:id>
        </ext>
      </extLst>
    </cfRule>
  </conditionalFormatting>
  <conditionalFormatting sqref="H27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{144BB8AA-1794-4BC9-A343-29E0A36933DA}</x14:id>
        </ext>
      </extLst>
    </cfRule>
  </conditionalFormatting>
  <conditionalFormatting sqref="E27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{42111329-9026-4231-96F1-DAB4A03FC0C5}</x14:id>
        </ext>
      </extLst>
    </cfRule>
  </conditionalFormatting>
  <conditionalFormatting sqref="F27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{00A98D36-A60C-43F1-9EB3-4173F987BF71}</x14:id>
        </ext>
      </extLst>
    </cfRule>
  </conditionalFormatting>
  <conditionalFormatting sqref="G27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{90F86ECB-E276-43AB-8097-9CEC9C4C4341}</x14:id>
        </ext>
      </extLst>
    </cfRule>
  </conditionalFormatting>
  <conditionalFormatting sqref="H27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{0928D684-74F3-46AF-A666-08A875F840A1}</x14:id>
        </ext>
      </extLst>
    </cfRule>
  </conditionalFormatting>
  <conditionalFormatting sqref="E27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{AA423B36-5501-43C9-A1EC-AED5ADA1A43F}</x14:id>
        </ext>
      </extLst>
    </cfRule>
  </conditionalFormatting>
  <conditionalFormatting sqref="F2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{1D19A56A-E64B-41CD-A2D3-CB20BAFD358B}</x14:id>
        </ext>
      </extLst>
    </cfRule>
  </conditionalFormatting>
  <conditionalFormatting sqref="G27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{E50591EF-02A3-4E8D-82B5-F40842AECBB5}</x14:id>
        </ext>
      </extLst>
    </cfRule>
  </conditionalFormatting>
  <conditionalFormatting sqref="H2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{5AF6B147-0726-4D1C-BF1F-65A917166448}</x14:id>
        </ext>
      </extLst>
    </cfRule>
  </conditionalFormatting>
  <conditionalFormatting sqref="H2:H2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{A5835487-A857-48F7-BD61-A6B03EC06DF1}</x14:id>
        </ext>
      </extLst>
    </cfRule>
  </conditionalFormatting>
  <conditionalFormatting sqref="G2:G27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{498215B7-0E98-4512-B482-03EE252F1C03}</x14:id>
        </ext>
      </extLst>
    </cfRule>
  </conditionalFormatting>
  <conditionalFormatting sqref="F2:F27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{F8F955B3-37E7-40DF-9D77-04BE9A139A45}</x14:id>
        </ext>
      </extLst>
    </cfRule>
  </conditionalFormatting>
  <conditionalFormatting sqref="E2:E27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{AD62F56D-B2C5-474B-BB28-9D6F8802A508}</x14:id>
        </ext>
      </extLst>
    </cfRule>
  </conditionalFormatting>
  <conditionalFormatting sqref="D2:D16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{B5D1C5FC-0762-4228-B6C8-73A3FE1F1C96}</x14:id>
        </ext>
      </extLst>
    </cfRule>
  </conditionalFormatting>
  <conditionalFormatting sqref="C2:C16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{041F94C7-3452-4B01-B529-F01D7E8CE0AC}</x14:id>
        </ext>
      </extLst>
    </cfRule>
  </conditionalFormatting>
  <conditionalFormatting sqref="E28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{142C58BE-22DE-45E5-8868-936D00A01460}</x14:id>
        </ext>
      </extLst>
    </cfRule>
  </conditionalFormatting>
  <conditionalFormatting sqref="F2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{33E6CBE8-4D95-40F2-B4D5-583E80A7922D}</x14:id>
        </ext>
      </extLst>
    </cfRule>
  </conditionalFormatting>
  <conditionalFormatting sqref="G28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{3D4CFFA6-94C5-4A4C-BD67-478B8311E478}</x14:id>
        </ext>
      </extLst>
    </cfRule>
  </conditionalFormatting>
  <conditionalFormatting sqref="H28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{E143F3DC-E860-4F25-B659-8B96AA33BA86}</x14:id>
        </ext>
      </extLst>
    </cfRule>
  </conditionalFormatting>
  <conditionalFormatting sqref="E2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{BF5665A8-C3F8-4FE9-A8E6-FB8F15A8DA03}</x14:id>
        </ext>
      </extLst>
    </cfRule>
  </conditionalFormatting>
  <conditionalFormatting sqref="F2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{5BED1E2A-5D35-4ED4-8747-DB46FD8CA657}</x14:id>
        </ext>
      </extLst>
    </cfRule>
  </conditionalFormatting>
  <conditionalFormatting sqref="G28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{AC058EF6-FB09-4FC8-842C-C3F013942215}</x14:id>
        </ext>
      </extLst>
    </cfRule>
  </conditionalFormatting>
  <conditionalFormatting sqref="H28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{574602A8-A6C9-403C-94E3-C88B1EE1A3D8}</x14:id>
        </ext>
      </extLst>
    </cfRule>
  </conditionalFormatting>
  <conditionalFormatting sqref="E2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{B74DF87C-7F89-469B-A34C-D398128BFB12}</x14:id>
        </ext>
      </extLst>
    </cfRule>
  </conditionalFormatting>
  <conditionalFormatting sqref="F28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{9FAE4A95-FB49-42CE-95D4-DF43FDD9FEC1}</x14:id>
        </ext>
      </extLst>
    </cfRule>
  </conditionalFormatting>
  <conditionalFormatting sqref="G28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{E55D2646-6F74-42F3-A7C2-EAE121FECAC1}</x14:id>
        </ext>
      </extLst>
    </cfRule>
  </conditionalFormatting>
  <conditionalFormatting sqref="H28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{73514C1E-40C7-4E54-8A9B-2065AEF6FFD0}</x14:id>
        </ext>
      </extLst>
    </cfRule>
  </conditionalFormatting>
  <conditionalFormatting sqref="H28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{EC327D70-A731-415F-A0C2-8693DF7369AC}</x14:id>
        </ext>
      </extLst>
    </cfRule>
  </conditionalFormatting>
  <conditionalFormatting sqref="G2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{40C94BA2-3244-45BA-93C3-EAAA73ACDC40}</x14:id>
        </ext>
      </extLst>
    </cfRule>
  </conditionalFormatting>
  <conditionalFormatting sqref="F28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{5D1C68A8-40EB-4EC4-A35B-DBF4C2C778FA}</x14:id>
        </ext>
      </extLst>
    </cfRule>
  </conditionalFormatting>
  <conditionalFormatting sqref="E28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{3B51D69C-8E70-473F-9BD2-E7708F180D78}</x14:id>
        </ext>
      </extLst>
    </cfRule>
  </conditionalFormatting>
  <conditionalFormatting sqref="E2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{6C5D47E3-5F66-4214-9FD5-2390E2975F94}</x14:id>
        </ext>
      </extLst>
    </cfRule>
  </conditionalFormatting>
  <conditionalFormatting sqref="F2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{5218F4FD-FE2E-44E0-9D0D-EA0496A204F4}</x14:id>
        </ext>
      </extLst>
    </cfRule>
  </conditionalFormatting>
  <conditionalFormatting sqref="G2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{1A583E15-53E4-4E27-8C65-C286BFE823B0}</x14:id>
        </ext>
      </extLst>
    </cfRule>
  </conditionalFormatting>
  <conditionalFormatting sqref="H2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{DF32BACF-FAC7-49EF-9C2A-CF026640A4AF}</x14:id>
        </ext>
      </extLst>
    </cfRule>
  </conditionalFormatting>
  <conditionalFormatting sqref="E2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{2C4D0596-DE41-4415-AD1A-465EF4BF82C8}</x14:id>
        </ext>
      </extLst>
    </cfRule>
  </conditionalFormatting>
  <conditionalFormatting sqref="F2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{C3EBAD6F-3B7B-44D9-B7E6-4ACF60B1E972}</x14:id>
        </ext>
      </extLst>
    </cfRule>
  </conditionalFormatting>
  <conditionalFormatting sqref="G29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{1DB49882-5ED5-417D-AA32-D7BD0AD0C42C}</x14:id>
        </ext>
      </extLst>
    </cfRule>
  </conditionalFormatting>
  <conditionalFormatting sqref="H29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{5D6ACAC0-362F-4287-B5A5-E85300269AFD}</x14:id>
        </ext>
      </extLst>
    </cfRule>
  </conditionalFormatting>
  <conditionalFormatting sqref="E2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{6B215543-D879-4BD3-AE10-647BD63F9CDF}</x14:id>
        </ext>
      </extLst>
    </cfRule>
  </conditionalFormatting>
  <conditionalFormatting sqref="F29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{D66483C9-9923-418C-8E45-6D29F18A8252}</x14:id>
        </ext>
      </extLst>
    </cfRule>
  </conditionalFormatting>
  <conditionalFormatting sqref="G29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{116336FE-23B1-49A6-B2C5-6849064F2763}</x14:id>
        </ext>
      </extLst>
    </cfRule>
  </conditionalFormatting>
  <conditionalFormatting sqref="H2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{A4166D22-A7EA-41AA-8DD2-D22A06376CF6}</x14:id>
        </ext>
      </extLst>
    </cfRule>
  </conditionalFormatting>
  <conditionalFormatting sqref="H2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{8EBFF2A5-A867-42C2-ACB1-8E8F7FEBB687}</x14:id>
        </ext>
      </extLst>
    </cfRule>
  </conditionalFormatting>
  <conditionalFormatting sqref="G2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{1E80E1AB-F554-4F72-B6EE-B473E91F6853}</x14:id>
        </ext>
      </extLst>
    </cfRule>
  </conditionalFormatting>
  <conditionalFormatting sqref="F29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{17920C56-7FF8-44BD-BC67-1D7748816A83}</x14:id>
        </ext>
      </extLst>
    </cfRule>
  </conditionalFormatting>
  <conditionalFormatting sqref="E2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{0CCE5C30-4EB2-4095-9A46-659D44E4CD53}</x14:id>
        </ext>
      </extLst>
    </cfRule>
  </conditionalFormatting>
  <conditionalFormatting sqref="E3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{FA662715-BCEC-4C52-92B3-31530B450D6F}</x14:id>
        </ext>
      </extLst>
    </cfRule>
  </conditionalFormatting>
  <conditionalFormatting sqref="F3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{98A8BD4F-A676-4FDF-AAE1-DB987A14848C}</x14:id>
        </ext>
      </extLst>
    </cfRule>
  </conditionalFormatting>
  <conditionalFormatting sqref="G30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{FF7A7CD0-05D8-453F-B65A-69F2E41606DF}</x14:id>
        </ext>
      </extLst>
    </cfRule>
  </conditionalFormatting>
  <conditionalFormatting sqref="H30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{B8AB4E97-F46D-421D-AB50-6DB9B13A06F4}</x14:id>
        </ext>
      </extLst>
    </cfRule>
  </conditionalFormatting>
  <conditionalFormatting sqref="E30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{9FD72D2C-FF1F-481A-97B4-53A9BAD0BD86}</x14:id>
        </ext>
      </extLst>
    </cfRule>
  </conditionalFormatting>
  <conditionalFormatting sqref="F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{234BBD32-D341-404C-9D52-212193D646D2}</x14:id>
        </ext>
      </extLst>
    </cfRule>
  </conditionalFormatting>
  <conditionalFormatting sqref="G3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{80B73FE9-454D-4541-A61B-9B766BB5A02C}</x14:id>
        </ext>
      </extLst>
    </cfRule>
  </conditionalFormatting>
  <conditionalFormatting sqref="H3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{15C0DD99-67C0-40AC-8A5D-612E98A69D61}</x14:id>
        </ext>
      </extLst>
    </cfRule>
  </conditionalFormatting>
  <conditionalFormatting sqref="E3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{B38206C5-370E-4388-BBB1-369F52DA5B2B}</x14:id>
        </ext>
      </extLst>
    </cfRule>
  </conditionalFormatting>
  <conditionalFormatting sqref="F30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{9435D9D1-9847-4CD7-AB81-2F4820D1B434}</x14:id>
        </ext>
      </extLst>
    </cfRule>
  </conditionalFormatting>
  <conditionalFormatting sqref="G3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{CC5F1B12-9255-4C00-AAAC-9CE3D7791189}</x14:id>
        </ext>
      </extLst>
    </cfRule>
  </conditionalFormatting>
  <conditionalFormatting sqref="H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{81A51799-2578-4874-A507-E5155E8099C9}</x14:id>
        </ext>
      </extLst>
    </cfRule>
  </conditionalFormatting>
  <conditionalFormatting sqref="H3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{F3D0EC5F-D47E-425D-ACFE-9518084F7C5A}</x14:id>
        </ext>
      </extLst>
    </cfRule>
  </conditionalFormatting>
  <conditionalFormatting sqref="G3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{C8C13E55-A9D2-40E6-BB97-D4F072A9E4E1}</x14:id>
        </ext>
      </extLst>
    </cfRule>
  </conditionalFormatting>
  <conditionalFormatting sqref="F3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{2614934E-D27B-4A12-B450-79BAEE5EFB16}</x14:id>
        </ext>
      </extLst>
    </cfRule>
  </conditionalFormatting>
  <conditionalFormatting sqref="E3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{A5EC8A3D-436B-47F2-98ED-BD518E976C28}</x14:id>
        </ext>
      </extLst>
    </cfRule>
  </conditionalFormatting>
  <conditionalFormatting sqref="D2:D1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{13E430CA-46E5-4CE1-A1C0-8CB409012E1B}</x14:id>
        </ext>
      </extLst>
    </cfRule>
  </conditionalFormatting>
  <conditionalFormatting sqref="C2:C1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{6B16390F-A8E9-45E8-9EEF-66B2D0CC13B1}</x14:id>
        </ext>
      </extLst>
    </cfRule>
  </conditionalFormatting>
  <conditionalFormatting sqref="G3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{29FD0173-DFAC-424D-BCC8-F88EF6155222}</x14:id>
        </ext>
      </extLst>
    </cfRule>
  </conditionalFormatting>
  <conditionalFormatting sqref="H3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{90641F4A-0A84-406A-821A-E3057889939D}</x14:id>
        </ext>
      </extLst>
    </cfRule>
  </conditionalFormatting>
  <conditionalFormatting sqref="G3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{0FBC0EF9-6893-4F7A-9F4B-8CFE229A39BE}</x14:id>
        </ext>
      </extLst>
    </cfRule>
  </conditionalFormatting>
  <conditionalFormatting sqref="H3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{C3C87E37-3D3B-4141-91B3-5B61FDED7A5A}</x14:id>
        </ext>
      </extLst>
    </cfRule>
  </conditionalFormatting>
  <conditionalFormatting sqref="G3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{2DA27B24-8BEE-4D8A-AC50-15FE5691ADD5}</x14:id>
        </ext>
      </extLst>
    </cfRule>
  </conditionalFormatting>
  <conditionalFormatting sqref="H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{4ED2DC51-D3C3-42AB-B6F7-5BF583B42F56}</x14:id>
        </ext>
      </extLst>
    </cfRule>
  </conditionalFormatting>
  <conditionalFormatting sqref="H3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{62B11095-E1CB-4AB7-9A53-CE570651F494}</x14:id>
        </ext>
      </extLst>
    </cfRule>
  </conditionalFormatting>
  <conditionalFormatting sqref="G3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{672A3685-F298-44AD-958B-4A4CE11DEB3A}</x14:id>
        </ext>
      </extLst>
    </cfRule>
  </conditionalFormatting>
  <conditionalFormatting sqref="H3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{E8E2FC19-A289-4A3B-B475-9F02C5CD5FC4}</x14:id>
        </ext>
      </extLst>
    </cfRule>
  </conditionalFormatting>
  <conditionalFormatting sqref="G3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{FE5F84FE-08E3-4B62-B470-F2C06274CC7E}</x14:id>
        </ext>
      </extLst>
    </cfRule>
  </conditionalFormatting>
  <conditionalFormatting sqref="E31:E34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{0F128E99-3825-427B-918E-F1991F049FF5}</x14:id>
        </ext>
      </extLst>
    </cfRule>
  </conditionalFormatting>
  <conditionalFormatting sqref="F31:F34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{1F1D83C4-66BA-4FA9-92A2-5DB63140CBEE}</x14:id>
        </ext>
      </extLst>
    </cfRule>
  </conditionalFormatting>
  <conditionalFormatting sqref="G33:G34 G31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{56E66349-051E-4E72-9416-78BD355D6659}</x14:id>
        </ext>
      </extLst>
    </cfRule>
  </conditionalFormatting>
  <conditionalFormatting sqref="H33:H34 H3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{1AF772BD-AAA5-44A8-8A48-4B1AE05CC4FF}</x14:id>
        </ext>
      </extLst>
    </cfRule>
  </conditionalFormatting>
  <conditionalFormatting sqref="H2:H31 H33:H34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{CF289883-97EC-4E47-9B10-A254BFA7401B}</x14:id>
        </ext>
      </extLst>
    </cfRule>
  </conditionalFormatting>
  <conditionalFormatting sqref="G2:G31 G33:G34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{C76DA141-81F0-4F73-A2C7-FDA3AC1430D7}</x14:id>
        </ext>
      </extLst>
    </cfRule>
  </conditionalFormatting>
  <conditionalFormatting sqref="F2:F3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{7856EB04-3B28-4659-992A-9ADF56C2DACC}</x14:id>
        </ext>
      </extLst>
    </cfRule>
  </conditionalFormatting>
  <conditionalFormatting sqref="E2:E3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{B7960D7A-EF1F-4A5D-9214-B4D75B3034F9}</x14:id>
        </ext>
      </extLst>
    </cfRule>
  </conditionalFormatting>
  <conditionalFormatting sqref="D2:D16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{F5EA6C89-95A4-4F8F-8703-AD56A2E56606}</x14:id>
        </ext>
      </extLst>
    </cfRule>
  </conditionalFormatting>
  <conditionalFormatting sqref="C2:C16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{274C563F-56A1-4928-9E8E-FAB14D2D5FE6}</x14:id>
        </ext>
      </extLst>
    </cfRule>
  </conditionalFormatting>
  <conditionalFormatting sqref="G2:G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{EE933291-4BF2-40D1-B039-7298BD31B845}</x14:id>
        </ext>
      </extLst>
    </cfRule>
  </conditionalFormatting>
  <conditionalFormatting sqref="H2:H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{D3ABBB82-F4CF-4EE0-9BFF-219C1FD236DA}</x14:id>
        </ext>
      </extLst>
    </cfRule>
  </conditionalFormatting>
  <conditionalFormatting sqref="C17:C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{7B7A07E1-4839-4C1A-8751-95FBF6E1F267}</x14:id>
        </ext>
      </extLst>
    </cfRule>
  </conditionalFormatting>
  <conditionalFormatting sqref="C17:C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{2CBE7325-20B7-4395-A583-FFB05F025B3D}</x14:id>
        </ext>
      </extLst>
    </cfRule>
  </conditionalFormatting>
  <conditionalFormatting sqref="C17:C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{58E23E72-3428-4E15-960B-EAD9459D7E40}</x14:id>
        </ext>
      </extLst>
    </cfRule>
  </conditionalFormatting>
  <conditionalFormatting sqref="C17:C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{5DC7F251-41A7-4316-BCE2-4D370C1CD182}</x14:id>
        </ext>
      </extLst>
    </cfRule>
  </conditionalFormatting>
  <conditionalFormatting sqref="C17:C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{24B20904-8670-40C6-8E46-83062F906484}</x14:id>
        </ext>
      </extLst>
    </cfRule>
  </conditionalFormatting>
  <conditionalFormatting sqref="C17:C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{ACB56EF2-AF55-414B-A856-5AC08E54A3F4}</x14:id>
        </ext>
      </extLst>
    </cfRule>
  </conditionalFormatting>
  <conditionalFormatting sqref="C17:C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{5561F1A3-B8EC-467E-8F1D-AAAE62A70C12}</x14:id>
        </ext>
      </extLst>
    </cfRule>
  </conditionalFormatting>
  <conditionalFormatting sqref="C17:C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{9A51C553-9B8E-4A4E-B80C-4FC31847F80A}</x14:id>
        </ext>
      </extLst>
    </cfRule>
  </conditionalFormatting>
  <conditionalFormatting sqref="D17:D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{5ED9AB25-6CAF-4E90-AE43-4C8B7530A116}</x14:id>
        </ext>
      </extLst>
    </cfRule>
  </conditionalFormatting>
  <conditionalFormatting sqref="D17:D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{925CAC86-BD8F-4DD7-8EB8-9D93B40B3F20}</x14:id>
        </ext>
      </extLst>
    </cfRule>
  </conditionalFormatting>
  <conditionalFormatting sqref="D17:D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{453A751B-2267-4AB2-985C-4207E2024436}</x14:id>
        </ext>
      </extLst>
    </cfRule>
  </conditionalFormatting>
  <conditionalFormatting sqref="D17:D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{7C7BC0CA-818A-4127-BC7B-BD279CEE46E4}</x14:id>
        </ext>
      </extLst>
    </cfRule>
  </conditionalFormatting>
  <conditionalFormatting sqref="D17:D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{2772B639-B89A-4CAF-A88A-E578AE8B864D}</x14:id>
        </ext>
      </extLst>
    </cfRule>
  </conditionalFormatting>
  <conditionalFormatting sqref="D17:D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{9B5280B4-92F8-44C9-B739-204B9F3630DA}</x14:id>
        </ext>
      </extLst>
    </cfRule>
  </conditionalFormatting>
  <conditionalFormatting sqref="D17:D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{0550ACD6-899D-4CA0-874F-6DB51E7EDB31}</x14:id>
        </ext>
      </extLst>
    </cfRule>
  </conditionalFormatting>
  <conditionalFormatting sqref="C2:C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{AFC78398-5C23-428B-965F-C1C282303653}</x14:id>
        </ext>
      </extLst>
    </cfRule>
  </conditionalFormatting>
  <conditionalFormatting sqref="D2:D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{DCC10511-3BA0-403B-B8E4-EACC8E1DEDC9}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FC46DD-A690-4CE6-A182-9BBB2F8E1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550BD3B5-9142-4E01-8E10-5E4E0D281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FA6581AE-F42A-4F3F-B2EE-F71EC03ED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D0F1648D-010E-4FEB-91F2-267A184EB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  <x14:conditionalFormatting xmlns:xm="http://schemas.microsoft.com/office/excel/2006/main">
          <x14:cfRule type="dataBar" id="{418D6959-9EF4-4CD3-9335-AEA57A40C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dataBar" id="{70624614-8ABE-4E21-9439-73F774511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  <x14:conditionalFormatting xmlns:xm="http://schemas.microsoft.com/office/excel/2006/main">
          <x14:cfRule type="dataBar" id="{A4ACE3C2-4AEC-4F6D-A395-11C7FCE12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C2:D16</xm:sqref>
        </x14:conditionalFormatting>
        <x14:conditionalFormatting xmlns:xm="http://schemas.microsoft.com/office/excel/2006/main">
          <x14:cfRule type="dataBar" id="{7B318A22-E5C1-444F-BF0E-C40B82CC8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80C760D-55DC-4B3D-8A10-99C685EC7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7B913B5-D159-4840-B93D-65CC3618E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2CA9C48-8FCA-4972-AFC3-7CA92FF56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7FE34E8B-5FFC-4258-BA1C-4762FCE97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B596BDC-456B-4E6E-954F-448F3BB57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F2B3ED6-77CF-4F91-A615-88A09AE5D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E2:E22</xm:sqref>
        </x14:conditionalFormatting>
        <x14:conditionalFormatting xmlns:xm="http://schemas.microsoft.com/office/excel/2006/main">
          <x14:cfRule type="dataBar" id="{5F8C8AFE-F47D-48E6-9C2C-9572988ED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679D93E6-FE69-4846-AC43-A3AE0099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G2:G22</xm:sqref>
        </x14:conditionalFormatting>
        <x14:conditionalFormatting xmlns:xm="http://schemas.microsoft.com/office/excel/2006/main">
          <x14:cfRule type="dataBar" id="{6AD2B934-B560-46EA-8248-898873FA5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30D88F33-281F-4305-8015-7E5626965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C5E568F3-F76E-4531-92A8-5B033BCC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F0AAEF6E-F81D-4F61-BF48-B810746F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0014B94-FC33-4E88-8687-90535F8F7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CAE56AA9-A52E-4453-B9E0-9EAABB80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51D3529A-22EB-4C8E-9F2B-F9C7263FC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23EB86E5-AC9F-477D-9AD9-51420C274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D84525B4-B4F6-49EF-B653-8C2C0EE51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71C9F32E-45A8-486B-B5FB-AC11ABACF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763E3F7-6059-45E7-8686-1BCFBCD0A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EB2587D-6FCB-4920-8F4C-25E7A3E15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B861E857-2191-4B75-A91F-25A70DE8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ABA5A443-E453-4FC9-998E-1A89D122C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A22B23D4-2852-40EE-9D97-6D6F28BE9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0666A3A6-06C4-4006-A915-1FFA169CB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653A26C-B795-42FB-9900-CD16D1CC8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68A7639-01AC-4268-ACEA-671A4EFEE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69AAE28-AC45-494F-A341-5E088B3D7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846434EE-F456-4FA6-95A0-AD1CF7E72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A9C052DA-6229-4289-9F4B-A75D52703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974A8BB-9A7E-48F5-A0D2-F64139EBC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3D3C13AF-D7AA-4CBC-9754-E5C614131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01A9068C-0E7F-4BFE-AD60-BC76035B8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20B330F-3BC3-4A49-AD2E-E9747F548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CD4EAAB-A4F2-4D12-9FD9-BD1BD2487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0CAEDDE9-3A1A-47E6-A7EA-223322DED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4754561-F241-4398-9647-923BD4A1D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E2:E25</xm:sqref>
        </x14:conditionalFormatting>
        <x14:conditionalFormatting xmlns:xm="http://schemas.microsoft.com/office/excel/2006/main">
          <x14:cfRule type="dataBar" id="{3DBA32DC-1F28-44DE-A391-891DCF9F2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  <x14:conditionalFormatting xmlns:xm="http://schemas.microsoft.com/office/excel/2006/main">
          <x14:cfRule type="dataBar" id="{BFC08A01-042E-4DC0-897A-7632C4F13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G2:G25</xm:sqref>
        </x14:conditionalFormatting>
        <x14:conditionalFormatting xmlns:xm="http://schemas.microsoft.com/office/excel/2006/main">
          <x14:cfRule type="dataBar" id="{817CEF1E-889A-4B7E-A6C3-8AA001474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H2:H25</xm:sqref>
        </x14:conditionalFormatting>
        <x14:conditionalFormatting xmlns:xm="http://schemas.microsoft.com/office/excel/2006/main">
          <x14:cfRule type="dataBar" id="{1D93678C-6984-418A-BE96-88BEA2E8F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0FD5D292-4AA0-42B1-8639-945CFBCC5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6832C4-4D7F-4FC2-9756-137309A42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82BA5A6-7317-4DED-9C75-3E721656E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9BBEEAF-B337-4E6B-8AFA-4CF5CEEAD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B9543DEA-8FF9-4CCD-9A43-9A28D753A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352E31D1-12F3-47DD-9F85-4E43E8576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0F24A1B2-7424-4D83-880F-357608C3D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099C462-FAE0-4714-BE08-84593C201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DD7A2757-E059-4C7D-AAF1-91BB842C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697EDEEC-BEA0-4658-96A9-5096B0EAF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2B388B8-7AE8-4031-BBF9-342AB24B3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3C6FBFC3-4473-4194-9EDA-6AFD20F1F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D9EC47D3-4080-4301-BD27-5722DBF8B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6E6DF1A0-B0C5-44BA-AED6-7572F7252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B1153BF-DA20-4183-8BEE-0AB402E9F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44BB8AA-1794-4BC9-A343-29E0A3693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2111329-9026-4231-96F1-DAB4A03FC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0A98D36-A60C-43F1-9EB3-4173F987B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90F86ECB-E276-43AB-8097-9CEC9C4C4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0928D684-74F3-46AF-A666-08A875F84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A423B36-5501-43C9-A1EC-AED5ADA1A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1D19A56A-E64B-41CD-A2D3-CB20BAFD3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E50591EF-02A3-4E8D-82B5-F40842AEC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5AF6B147-0726-4D1C-BF1F-65A917166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5835487-A857-48F7-BD61-A6B03EC06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498215B7-0E98-4512-B482-03EE252F1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G2:G27</xm:sqref>
        </x14:conditionalFormatting>
        <x14:conditionalFormatting xmlns:xm="http://schemas.microsoft.com/office/excel/2006/main">
          <x14:cfRule type="dataBar" id="{F8F955B3-37E7-40DF-9D77-04BE9A139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  <x14:conditionalFormatting xmlns:xm="http://schemas.microsoft.com/office/excel/2006/main">
          <x14:cfRule type="dataBar" id="{AD62F56D-B2C5-474B-BB28-9D6F8802A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dataBar" id="{B5D1C5FC-0762-4228-B6C8-73A3FE1F1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041F94C7-3452-4B01-B529-F01D7E8CE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42C58BE-22DE-45E5-8868-936D00A01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33E6CBE8-4D95-40F2-B4D5-583E80A79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D4CFFA6-94C5-4A4C-BD67-478B8311E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E143F3DC-E860-4F25-B659-8B96AA33B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F5665A8-C3F8-4FE9-A8E6-FB8F15A8D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5BED1E2A-5D35-4ED4-8747-DB46FD8CA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C058EF6-FB09-4FC8-842C-C3F013942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74602A8-A6C9-403C-94E3-C88B1EE1A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74DF87C-7F89-469B-A34C-D398128BF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9FAE4A95-FB49-42CE-95D4-DF43FDD9F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55D2646-6F74-42F3-A7C2-EAE121FE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73514C1E-40C7-4E54-8A9B-2065AEF6F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EC327D70-A731-415F-A0C2-8693DF736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40C94BA2-3244-45BA-93C3-EAAA73A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D1C68A8-40EB-4EC4-A35B-DBF4C2C77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51D69C-8E70-473F-9BD2-E7708F18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6C5D47E3-5F66-4214-9FD5-2390E2975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5218F4FD-FE2E-44E0-9D0D-EA0496A2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A583E15-53E4-4E27-8C65-C286BFE82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F32BACF-FAC7-49EF-9C2A-CF026640A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2C4D0596-DE41-4415-AD1A-465EF4BF8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C3EBAD6F-3B7B-44D9-B7E6-4ACF60B1E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DB49882-5ED5-417D-AA32-D7BD0AD0C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5D6ACAC0-362F-4287-B5A5-E85300269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6B215543-D879-4BD3-AE10-647BD63F9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66483C9-9923-418C-8E45-6D29F18A8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16336FE-23B1-49A6-B2C5-6849064F2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4166D22-A7EA-41AA-8DD2-D22A06376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8EBFF2A5-A867-42C2-ACB1-8E8F7FEBB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1E80E1AB-F554-4F72-B6EE-B473E91F6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17920C56-7FF8-44BD-BC67-1D7748816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0CCE5C30-4EB2-4095-9A46-659D44E4C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FA662715-BCEC-4C52-92B3-31530B45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8A8BD4F-A676-4FDF-AAE1-DB987A148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FF7A7CD0-05D8-453F-B65A-69F2E416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B8AB4E97-F46D-421D-AB50-6DB9B13A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9FD72D2C-FF1F-481A-97B4-53A9BAD0B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234BBD32-D341-404C-9D52-212193D64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80B73FE9-454D-4541-A61B-9B766BB5A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5C0DD99-67C0-40AC-8A5D-612E98A69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B38206C5-370E-4388-BBB1-369F52DA5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435D9D1-9847-4CD7-AB81-2F4820D1B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CC5F1B12-9255-4C00-AAAC-9CE3D779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81A51799-2578-4874-A507-E5155E809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F3D0EC5F-D47E-425D-ACFE-9518084F7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C8C13E55-A9D2-40E6-BB97-D4F072A9E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2614934E-D27B-4A12-B450-79BAEE5EF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A5EC8A3D-436B-47F2-98ED-BD518E976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13E430CA-46E5-4CE1-A1C0-8CB409012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B16390F-A8E9-45E8-9EEF-66B2D0CC1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29FD0173-DFAC-424D-BCC8-F88EF6155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90641F4A-0A84-406A-821A-E30578899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0FBC0EF9-6893-4F7A-9F4B-8CFE229A3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3C87E37-3D3B-4141-91B3-5B61FDED7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2DA27B24-8BEE-4D8A-AC50-15FE5691A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4ED2DC51-D3C3-42AB-B6F7-5BF583B42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2B11095-E1CB-4AB7-9A53-CE570651F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72A3685-F298-44AD-958B-4A4CE11DE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E8E2FC19-A289-4A3B-B475-9F02C5CD5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FE5F84FE-08E3-4B62-B470-F2C06274C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0F128E99-3825-427B-918E-F1991F049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E31:E34</xm:sqref>
        </x14:conditionalFormatting>
        <x14:conditionalFormatting xmlns:xm="http://schemas.microsoft.com/office/excel/2006/main">
          <x14:cfRule type="dataBar" id="{1F1D83C4-66BA-4FA9-92A2-5DB63140C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F31:F34</xm:sqref>
        </x14:conditionalFormatting>
        <x14:conditionalFormatting xmlns:xm="http://schemas.microsoft.com/office/excel/2006/main">
          <x14:cfRule type="dataBar" id="{56E66349-051E-4E72-9416-78BD355D6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G33:G34 G31</xm:sqref>
        </x14:conditionalFormatting>
        <x14:conditionalFormatting xmlns:xm="http://schemas.microsoft.com/office/excel/2006/main">
          <x14:cfRule type="dataBar" id="{1AF772BD-AAA5-44A8-8A48-4B1AE05CC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H33:H34 H31</xm:sqref>
        </x14:conditionalFormatting>
        <x14:conditionalFormatting xmlns:xm="http://schemas.microsoft.com/office/excel/2006/main">
          <x14:cfRule type="dataBar" id="{CF289883-97EC-4E47-9B10-A254BFA74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H2:H31 H33:H34</xm:sqref>
        </x14:conditionalFormatting>
        <x14:conditionalFormatting xmlns:xm="http://schemas.microsoft.com/office/excel/2006/main">
          <x14:cfRule type="dataBar" id="{C76DA141-81F0-4F73-A2C7-FDA3AC143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 G33:G34</xm:sqref>
        </x14:conditionalFormatting>
        <x14:conditionalFormatting xmlns:xm="http://schemas.microsoft.com/office/excel/2006/main">
          <x14:cfRule type="dataBar" id="{7856EB04-3B28-4659-992A-9ADF56C2D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</xm:sqref>
        </x14:conditionalFormatting>
        <x14:conditionalFormatting xmlns:xm="http://schemas.microsoft.com/office/excel/2006/main">
          <x14:cfRule type="dataBar" id="{B7960D7A-EF1F-4A5D-9214-B4D75B303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</xm:sqref>
        </x14:conditionalFormatting>
        <x14:conditionalFormatting xmlns:xm="http://schemas.microsoft.com/office/excel/2006/main">
          <x14:cfRule type="dataBar" id="{F5EA6C89-95A4-4F8F-8703-AD56A2E56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274C563F-56A1-4928-9E8E-FAB14D2D5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EE933291-4BF2-40D1-B039-7298BD31B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D3ABBB82-F4CF-4EE0-9BFF-219C1FD23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7B7A07E1-4839-4C1A-8751-95FBF6E1F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CBE7325-20B7-4395-A583-FFB05F025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8E23E72-3428-4E15-960B-EAD9459D7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DC7F251-41A7-4316-BCE2-4D370C1CD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4B20904-8670-40C6-8E46-83062F906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ACB56EF2-AF55-414B-A856-5AC08E54A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561F1A3-B8EC-467E-8F1D-AAAE62A7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9A51C553-9B8E-4A4E-B80C-4FC31847F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ED9AB25-6CAF-4E90-AE43-4C8B7530A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25CAC86-BD8F-4DD7-8EB8-9D93B40B3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453A751B-2267-4AB2-985C-4207E2024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7C7BC0CA-818A-4127-BC7B-BD279CEE4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2772B639-B89A-4CAF-A88A-E578AE8B8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B5280B4-92F8-44C9-B739-204B9F363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0550ACD6-899D-4CA0-874F-6DB51E7ED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AFC78398-5C23-428B-965F-C1C282303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C2:C34</xm:sqref>
        </x14:conditionalFormatting>
        <x14:conditionalFormatting xmlns:xm="http://schemas.microsoft.com/office/excel/2006/main">
          <x14:cfRule type="dataBar" id="{DCC10511-3BA0-403B-B8E4-EACC8E1DE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L13" sqref="L13"/>
    </sheetView>
  </sheetViews>
  <sheetFormatPr defaultRowHeight="13.5" x14ac:dyDescent="0.15"/>
  <cols>
    <col min="1" max="1" width="8" customWidth="1"/>
    <col min="2" max="2" width="10.125" customWidth="1"/>
    <col min="3" max="3" width="11" customWidth="1"/>
    <col min="4" max="4" width="13" customWidth="1"/>
    <col min="6" max="6" width="13.5" customWidth="1"/>
    <col min="10" max="10" width="11.75" customWidth="1"/>
  </cols>
  <sheetData>
    <row r="1" spans="1:9" ht="14.25" thickBot="1" x14ac:dyDescent="0.2">
      <c r="A1" s="33" t="s">
        <v>87</v>
      </c>
      <c r="B1" s="66" t="s">
        <v>107</v>
      </c>
      <c r="C1" s="66" t="s">
        <v>106</v>
      </c>
      <c r="D1" s="66" t="s">
        <v>105</v>
      </c>
      <c r="E1" s="66" t="s">
        <v>104</v>
      </c>
      <c r="F1" s="66" t="s">
        <v>103</v>
      </c>
      <c r="G1" s="33"/>
      <c r="H1" s="33"/>
      <c r="I1" s="67" t="s">
        <v>185</v>
      </c>
    </row>
    <row r="2" spans="1:9" x14ac:dyDescent="0.15">
      <c r="A2" s="53" t="s">
        <v>102</v>
      </c>
      <c r="B2" s="57" t="s">
        <v>89</v>
      </c>
      <c r="C2" s="56" t="s">
        <v>159</v>
      </c>
      <c r="D2" s="91" t="s">
        <v>231</v>
      </c>
      <c r="E2" s="78" t="s">
        <v>229</v>
      </c>
      <c r="F2" s="57" t="s">
        <v>89</v>
      </c>
      <c r="G2" s="54" t="s">
        <v>158</v>
      </c>
      <c r="H2" s="33"/>
      <c r="I2" s="33"/>
    </row>
    <row r="3" spans="1:9" x14ac:dyDescent="0.15">
      <c r="A3" s="55" t="s">
        <v>101</v>
      </c>
      <c r="B3" s="57" t="s">
        <v>89</v>
      </c>
      <c r="C3" s="56" t="s">
        <v>160</v>
      </c>
      <c r="D3" s="91" t="s">
        <v>231</v>
      </c>
      <c r="E3" s="78" t="s">
        <v>222</v>
      </c>
      <c r="F3" s="57" t="s">
        <v>89</v>
      </c>
      <c r="G3" s="58" t="s">
        <v>158</v>
      </c>
    </row>
    <row r="4" spans="1:9" x14ac:dyDescent="0.15">
      <c r="A4" s="55" t="s">
        <v>100</v>
      </c>
      <c r="B4" s="57" t="s">
        <v>89</v>
      </c>
      <c r="C4" s="65" t="s">
        <v>179</v>
      </c>
      <c r="D4" s="91" t="s">
        <v>231</v>
      </c>
      <c r="E4" s="78" t="s">
        <v>223</v>
      </c>
      <c r="F4" s="57" t="s">
        <v>89</v>
      </c>
      <c r="G4" s="58" t="s">
        <v>158</v>
      </c>
    </row>
    <row r="5" spans="1:9" x14ac:dyDescent="0.15">
      <c r="A5" s="55" t="s">
        <v>99</v>
      </c>
      <c r="B5" s="57" t="s">
        <v>89</v>
      </c>
      <c r="C5" s="65" t="s">
        <v>180</v>
      </c>
      <c r="D5" s="91" t="s">
        <v>230</v>
      </c>
      <c r="E5" s="78" t="s">
        <v>224</v>
      </c>
      <c r="F5" s="57" t="s">
        <v>89</v>
      </c>
      <c r="G5" s="58" t="s">
        <v>158</v>
      </c>
    </row>
    <row r="6" spans="1:9" x14ac:dyDescent="0.15">
      <c r="A6" s="55" t="s">
        <v>98</v>
      </c>
      <c r="B6" s="57" t="s">
        <v>89</v>
      </c>
      <c r="C6" s="65" t="s">
        <v>181</v>
      </c>
      <c r="D6" s="91" t="s">
        <v>230</v>
      </c>
      <c r="E6" s="78" t="s">
        <v>221</v>
      </c>
      <c r="F6" s="57" t="s">
        <v>89</v>
      </c>
      <c r="G6" s="58" t="s">
        <v>158</v>
      </c>
    </row>
    <row r="7" spans="1:9" x14ac:dyDescent="0.15">
      <c r="A7" s="55" t="s">
        <v>97</v>
      </c>
      <c r="B7" s="57" t="s">
        <v>89</v>
      </c>
      <c r="C7" s="65" t="s">
        <v>182</v>
      </c>
      <c r="D7" s="91" t="s">
        <v>230</v>
      </c>
      <c r="E7" s="78" t="s">
        <v>220</v>
      </c>
      <c r="F7" s="57" t="s">
        <v>89</v>
      </c>
      <c r="G7" s="58" t="s">
        <v>158</v>
      </c>
    </row>
    <row r="8" spans="1:9" x14ac:dyDescent="0.15">
      <c r="A8" s="55" t="s">
        <v>96</v>
      </c>
      <c r="B8" s="57" t="s">
        <v>89</v>
      </c>
      <c r="C8" s="65" t="s">
        <v>183</v>
      </c>
      <c r="D8" s="91" t="s">
        <v>230</v>
      </c>
      <c r="E8" s="78" t="s">
        <v>227</v>
      </c>
      <c r="F8" s="57" t="s">
        <v>89</v>
      </c>
      <c r="G8" s="58" t="s">
        <v>158</v>
      </c>
    </row>
    <row r="9" spans="1:9" x14ac:dyDescent="0.15">
      <c r="A9" s="55" t="s">
        <v>95</v>
      </c>
      <c r="B9" s="57" t="s">
        <v>89</v>
      </c>
      <c r="C9" s="61" t="s">
        <v>162</v>
      </c>
      <c r="D9" s="91" t="s">
        <v>230</v>
      </c>
      <c r="E9" s="78" t="s">
        <v>226</v>
      </c>
      <c r="F9" s="57" t="s">
        <v>89</v>
      </c>
      <c r="G9" s="58" t="s">
        <v>158</v>
      </c>
    </row>
    <row r="10" spans="1:9" x14ac:dyDescent="0.15">
      <c r="A10" s="55" t="s">
        <v>94</v>
      </c>
      <c r="B10" s="57" t="s">
        <v>89</v>
      </c>
      <c r="C10" s="61" t="s">
        <v>161</v>
      </c>
      <c r="D10" s="91" t="s">
        <v>230</v>
      </c>
      <c r="E10" s="78" t="s">
        <v>228</v>
      </c>
      <c r="F10" s="57" t="s">
        <v>89</v>
      </c>
      <c r="G10" s="58" t="s">
        <v>158</v>
      </c>
    </row>
    <row r="11" spans="1:9" x14ac:dyDescent="0.15">
      <c r="A11" s="55" t="s">
        <v>93</v>
      </c>
      <c r="B11" s="57" t="s">
        <v>89</v>
      </c>
      <c r="C11" s="61" t="s">
        <v>163</v>
      </c>
      <c r="D11" s="91" t="s">
        <v>230</v>
      </c>
      <c r="E11" s="78" t="s">
        <v>225</v>
      </c>
      <c r="F11" s="57" t="s">
        <v>89</v>
      </c>
      <c r="G11" s="58" t="s">
        <v>158</v>
      </c>
    </row>
    <row r="12" spans="1:9" x14ac:dyDescent="0.15">
      <c r="G12" s="60" t="s">
        <v>164</v>
      </c>
      <c r="H12" t="s">
        <v>165</v>
      </c>
    </row>
    <row r="13" spans="1:9" x14ac:dyDescent="0.15">
      <c r="G13" s="60" t="s">
        <v>164</v>
      </c>
      <c r="H13" t="s">
        <v>166</v>
      </c>
    </row>
    <row r="14" spans="1:9" x14ac:dyDescent="0.15">
      <c r="G14" s="60" t="s">
        <v>164</v>
      </c>
      <c r="H14" t="s">
        <v>167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3.5" x14ac:dyDescent="0.15"/>
  <cols>
    <col min="1" max="1" width="2.75" style="10" customWidth="1"/>
    <col min="2" max="2" width="5" style="13" customWidth="1"/>
    <col min="3" max="3" width="8.625" style="13" customWidth="1"/>
    <col min="4" max="4" width="9" style="13" customWidth="1"/>
    <col min="5" max="5" width="12" style="13" customWidth="1"/>
    <col min="6" max="7" width="12.25" style="13" customWidth="1"/>
    <col min="8" max="8" width="13.875" style="10" customWidth="1"/>
    <col min="9" max="9" width="11.75" style="10" customWidth="1"/>
    <col min="10" max="10" width="11.125" style="10" customWidth="1"/>
    <col min="11" max="11" width="11.5" style="10" customWidth="1"/>
    <col min="12" max="16384" width="9" style="12"/>
  </cols>
  <sheetData>
    <row r="1" spans="1:12" s="27" customFormat="1" ht="28.5" customHeight="1" x14ac:dyDescent="0.15">
      <c r="A1" s="13"/>
      <c r="B1" s="11" t="s">
        <v>17</v>
      </c>
      <c r="C1" s="11" t="s">
        <v>16</v>
      </c>
      <c r="D1" s="11" t="s">
        <v>51</v>
      </c>
      <c r="E1" s="11" t="s">
        <v>14</v>
      </c>
      <c r="F1" s="11" t="s">
        <v>22</v>
      </c>
      <c r="G1" s="14" t="s">
        <v>41</v>
      </c>
      <c r="H1" s="11" t="s">
        <v>21</v>
      </c>
      <c r="I1" s="11">
        <v>0</v>
      </c>
      <c r="J1" s="14" t="s">
        <v>42</v>
      </c>
      <c r="K1" s="11">
        <v>255</v>
      </c>
    </row>
    <row r="2" spans="1:12" ht="4.5" customHeight="1" x14ac:dyDescent="0.15">
      <c r="G2" s="10"/>
      <c r="H2" s="13"/>
    </row>
    <row r="3" spans="1:12" ht="6" customHeight="1" x14ac:dyDescent="0.15">
      <c r="G3" s="10"/>
      <c r="H3" s="13"/>
    </row>
    <row r="4" spans="1:12" ht="13.5" customHeight="1" x14ac:dyDescent="0.15">
      <c r="B4" s="81">
        <v>0</v>
      </c>
      <c r="C4" s="81" t="s">
        <v>44</v>
      </c>
      <c r="D4" s="81" t="s">
        <v>50</v>
      </c>
      <c r="E4" s="15" t="s">
        <v>15</v>
      </c>
      <c r="F4" s="11">
        <v>55</v>
      </c>
      <c r="G4" s="16">
        <f t="shared" ref="G4:G5" si="0">(F4+H4)/2</f>
        <v>115.5</v>
      </c>
      <c r="H4" s="11">
        <v>176</v>
      </c>
      <c r="I4" s="16">
        <v>0</v>
      </c>
      <c r="J4" s="16">
        <f>(I4+K4)/2</f>
        <v>127.5</v>
      </c>
      <c r="K4" s="16">
        <v>255</v>
      </c>
    </row>
    <row r="5" spans="1:12" x14ac:dyDescent="0.15">
      <c r="B5" s="82"/>
      <c r="C5" s="82"/>
      <c r="D5" s="82"/>
      <c r="E5" s="15" t="s">
        <v>1</v>
      </c>
      <c r="F5" s="11">
        <v>154</v>
      </c>
      <c r="G5" s="16">
        <f t="shared" si="0"/>
        <v>247</v>
      </c>
      <c r="H5" s="11">
        <v>340</v>
      </c>
      <c r="I5" s="16">
        <v>0</v>
      </c>
      <c r="J5" s="16">
        <f t="shared" ref="J5:J30" si="1">(I5+K5)/2</f>
        <v>127.5</v>
      </c>
      <c r="K5" s="16">
        <v>255</v>
      </c>
    </row>
    <row r="6" spans="1:12" x14ac:dyDescent="0.15">
      <c r="B6" s="83"/>
      <c r="C6" s="83"/>
      <c r="D6" s="83"/>
      <c r="E6" s="19" t="s">
        <v>2</v>
      </c>
      <c r="F6" s="17">
        <v>30</v>
      </c>
      <c r="G6" s="20">
        <f>(F6+H6)/2</f>
        <v>23</v>
      </c>
      <c r="H6" s="17">
        <v>16</v>
      </c>
      <c r="I6" s="20">
        <v>0</v>
      </c>
      <c r="J6" s="20">
        <f t="shared" si="1"/>
        <v>127.5</v>
      </c>
      <c r="K6" s="20">
        <v>255</v>
      </c>
    </row>
    <row r="7" spans="1:12" x14ac:dyDescent="0.15">
      <c r="E7" s="23"/>
      <c r="F7" s="23"/>
      <c r="G7" s="25"/>
      <c r="H7" s="23"/>
      <c r="I7" s="25"/>
      <c r="J7" s="25"/>
      <c r="K7" s="25"/>
      <c r="L7" s="24"/>
    </row>
    <row r="8" spans="1:12" ht="13.5" customHeight="1" x14ac:dyDescent="0.15">
      <c r="B8" s="81">
        <v>1</v>
      </c>
      <c r="C8" s="81" t="s">
        <v>45</v>
      </c>
      <c r="D8" s="81" t="s">
        <v>52</v>
      </c>
      <c r="E8" s="21" t="s">
        <v>15</v>
      </c>
      <c r="F8" s="18">
        <v>46</v>
      </c>
      <c r="G8" s="22">
        <f>(F8+H8)/2</f>
        <v>94.5</v>
      </c>
      <c r="H8" s="18">
        <v>143</v>
      </c>
      <c r="I8" s="22">
        <v>0</v>
      </c>
      <c r="J8" s="22">
        <f t="shared" si="1"/>
        <v>127.5</v>
      </c>
      <c r="K8" s="22">
        <v>255</v>
      </c>
    </row>
    <row r="9" spans="1:12" x14ac:dyDescent="0.15">
      <c r="B9" s="82"/>
      <c r="C9" s="82"/>
      <c r="D9" s="82"/>
      <c r="E9" s="15" t="s">
        <v>1</v>
      </c>
      <c r="F9" s="11">
        <v>178</v>
      </c>
      <c r="G9" s="16">
        <f>(F9+H9)/2</f>
        <v>249</v>
      </c>
      <c r="H9" s="11">
        <v>320</v>
      </c>
      <c r="I9" s="16">
        <v>0</v>
      </c>
      <c r="J9" s="16">
        <f t="shared" si="1"/>
        <v>127.5</v>
      </c>
      <c r="K9" s="16">
        <v>255</v>
      </c>
    </row>
    <row r="10" spans="1:12" x14ac:dyDescent="0.15">
      <c r="B10" s="82"/>
      <c r="C10" s="82"/>
      <c r="D10" s="82"/>
      <c r="E10" s="15" t="s">
        <v>2</v>
      </c>
      <c r="F10" s="26">
        <v>30</v>
      </c>
      <c r="G10" s="16">
        <f>(F10+H10)/2</f>
        <v>20</v>
      </c>
      <c r="H10" s="11">
        <v>10</v>
      </c>
      <c r="I10" s="16">
        <v>0</v>
      </c>
      <c r="J10" s="16">
        <f t="shared" si="1"/>
        <v>127.5</v>
      </c>
      <c r="K10" s="16">
        <v>255</v>
      </c>
    </row>
    <row r="11" spans="1:12" x14ac:dyDescent="0.15">
      <c r="B11" s="83"/>
      <c r="C11" s="83"/>
      <c r="D11" s="83"/>
      <c r="E11" s="19" t="s">
        <v>43</v>
      </c>
      <c r="F11" s="17">
        <v>200</v>
      </c>
      <c r="G11" s="20"/>
      <c r="H11" s="17"/>
      <c r="I11" s="16">
        <v>0</v>
      </c>
      <c r="J11" s="16">
        <f t="shared" si="1"/>
        <v>127.5</v>
      </c>
      <c r="K11" s="16">
        <v>255</v>
      </c>
    </row>
    <row r="12" spans="1:12" x14ac:dyDescent="0.15">
      <c r="E12" s="23"/>
      <c r="F12" s="23"/>
      <c r="G12" s="25"/>
      <c r="H12" s="23"/>
      <c r="I12" s="25"/>
      <c r="J12" s="25"/>
      <c r="K12" s="25"/>
    </row>
    <row r="13" spans="1:12" ht="13.5" customHeight="1" x14ac:dyDescent="0.15">
      <c r="B13" s="81">
        <v>2</v>
      </c>
      <c r="C13" s="81" t="s">
        <v>46</v>
      </c>
      <c r="D13" s="81" t="s">
        <v>53</v>
      </c>
      <c r="E13" s="21" t="s">
        <v>15</v>
      </c>
      <c r="F13" s="18">
        <v>22</v>
      </c>
      <c r="G13" s="22">
        <f>(F13+H13)/2</f>
        <v>28.5</v>
      </c>
      <c r="H13" s="18">
        <v>35</v>
      </c>
      <c r="I13" s="22">
        <v>0</v>
      </c>
      <c r="J13" s="22">
        <f t="shared" si="1"/>
        <v>127.5</v>
      </c>
      <c r="K13" s="22">
        <v>255</v>
      </c>
    </row>
    <row r="14" spans="1:12" x14ac:dyDescent="0.15">
      <c r="B14" s="82"/>
      <c r="C14" s="82"/>
      <c r="D14" s="82"/>
      <c r="E14" s="15" t="s">
        <v>1</v>
      </c>
      <c r="F14" s="11">
        <v>150</v>
      </c>
      <c r="G14" s="16">
        <f>(F14+H14)/2</f>
        <v>185</v>
      </c>
      <c r="H14" s="11">
        <v>220</v>
      </c>
      <c r="I14" s="16">
        <v>0</v>
      </c>
      <c r="J14" s="16">
        <f>(I14+K14)/2</f>
        <v>127.5</v>
      </c>
      <c r="K14" s="16">
        <v>255</v>
      </c>
    </row>
    <row r="15" spans="1:12" x14ac:dyDescent="0.15">
      <c r="B15" s="82"/>
      <c r="C15" s="82"/>
      <c r="D15" s="82"/>
      <c r="E15" s="15" t="s">
        <v>2</v>
      </c>
      <c r="F15" s="26">
        <v>30</v>
      </c>
      <c r="G15" s="16">
        <f>(F15+H15)/2</f>
        <v>18.399999999999999</v>
      </c>
      <c r="H15" s="11">
        <v>6.8</v>
      </c>
      <c r="I15" s="16">
        <v>0</v>
      </c>
      <c r="J15" s="16">
        <f>(I15+K15)/2</f>
        <v>127.5</v>
      </c>
      <c r="K15" s="16">
        <v>255</v>
      </c>
    </row>
    <row r="16" spans="1:12" x14ac:dyDescent="0.15">
      <c r="B16" s="82"/>
      <c r="C16" s="82"/>
      <c r="D16" s="82"/>
      <c r="E16" s="11" t="s">
        <v>65</v>
      </c>
      <c r="F16" s="11">
        <v>0.5</v>
      </c>
      <c r="G16" s="11"/>
      <c r="H16" s="16"/>
      <c r="I16" s="16">
        <v>0</v>
      </c>
      <c r="J16" s="16">
        <f>(I16+K16)/2</f>
        <v>127.5</v>
      </c>
      <c r="K16" s="16">
        <v>255</v>
      </c>
    </row>
    <row r="17" spans="2:11" x14ac:dyDescent="0.15">
      <c r="B17" s="83"/>
      <c r="C17" s="83"/>
      <c r="D17" s="83"/>
      <c r="E17" s="11" t="s">
        <v>66</v>
      </c>
      <c r="F17" s="11">
        <v>100</v>
      </c>
      <c r="G17" s="16"/>
      <c r="H17" s="11"/>
      <c r="I17" s="16">
        <v>0</v>
      </c>
      <c r="J17" s="16">
        <f t="shared" si="1"/>
        <v>127.5</v>
      </c>
      <c r="K17" s="16">
        <v>255</v>
      </c>
    </row>
    <row r="19" spans="2:11" ht="13.5" customHeight="1" x14ac:dyDescent="0.15">
      <c r="B19" s="81">
        <v>3</v>
      </c>
      <c r="C19" s="81" t="s">
        <v>47</v>
      </c>
      <c r="D19" s="81" t="s">
        <v>54</v>
      </c>
      <c r="E19" s="15" t="s">
        <v>15</v>
      </c>
      <c r="F19" s="11">
        <v>70</v>
      </c>
      <c r="G19" s="16">
        <f t="shared" ref="G19:G20" si="2">(F19+H19)/2</f>
        <v>101.5</v>
      </c>
      <c r="H19" s="11">
        <v>133</v>
      </c>
      <c r="I19" s="16">
        <v>0</v>
      </c>
      <c r="J19" s="16">
        <f>(I19+K19)/2</f>
        <v>127.5</v>
      </c>
      <c r="K19" s="16">
        <v>255</v>
      </c>
    </row>
    <row r="20" spans="2:11" x14ac:dyDescent="0.15">
      <c r="B20" s="82"/>
      <c r="C20" s="82"/>
      <c r="D20" s="82"/>
      <c r="E20" s="15" t="s">
        <v>1</v>
      </c>
      <c r="F20" s="28">
        <v>152</v>
      </c>
      <c r="G20" s="16">
        <f t="shared" si="2"/>
        <v>187</v>
      </c>
      <c r="H20" s="11">
        <v>222</v>
      </c>
      <c r="I20" s="16">
        <v>0</v>
      </c>
      <c r="J20" s="16">
        <f t="shared" si="1"/>
        <v>127.5</v>
      </c>
      <c r="K20" s="16">
        <v>255</v>
      </c>
    </row>
    <row r="21" spans="2:11" x14ac:dyDescent="0.15">
      <c r="B21" s="83"/>
      <c r="C21" s="83"/>
      <c r="D21" s="83"/>
      <c r="E21" s="15" t="s">
        <v>2</v>
      </c>
      <c r="F21" s="28">
        <v>30</v>
      </c>
      <c r="G21" s="16">
        <f>(F21+H21)/2</f>
        <v>19.95</v>
      </c>
      <c r="H21" s="11">
        <v>9.9</v>
      </c>
      <c r="I21" s="16">
        <v>0</v>
      </c>
      <c r="J21" s="16">
        <f t="shared" si="1"/>
        <v>127.5</v>
      </c>
      <c r="K21" s="16">
        <v>255</v>
      </c>
    </row>
    <row r="23" spans="2:11" ht="13.5" customHeight="1" x14ac:dyDescent="0.15">
      <c r="B23" s="81">
        <v>4</v>
      </c>
      <c r="C23" s="81" t="s">
        <v>48</v>
      </c>
      <c r="D23" s="81" t="s">
        <v>55</v>
      </c>
      <c r="E23" s="15" t="s">
        <v>15</v>
      </c>
      <c r="F23" s="11">
        <v>26</v>
      </c>
      <c r="G23" s="16">
        <f>(F23+H23)/2</f>
        <v>33</v>
      </c>
      <c r="H23" s="11">
        <v>40</v>
      </c>
      <c r="I23" s="16">
        <v>0</v>
      </c>
      <c r="J23" s="16">
        <f t="shared" si="1"/>
        <v>127.5</v>
      </c>
      <c r="K23" s="16">
        <v>255</v>
      </c>
    </row>
    <row r="24" spans="2:11" x14ac:dyDescent="0.15">
      <c r="B24" s="82"/>
      <c r="C24" s="82"/>
      <c r="D24" s="82"/>
      <c r="E24" s="15" t="s">
        <v>1</v>
      </c>
      <c r="F24" s="11">
        <v>160</v>
      </c>
      <c r="G24" s="16">
        <f>(F24+H24)/2</f>
        <v>197</v>
      </c>
      <c r="H24" s="11">
        <v>234</v>
      </c>
      <c r="I24" s="16">
        <v>0</v>
      </c>
      <c r="J24" s="16">
        <f>(I24+K24)/2</f>
        <v>127.5</v>
      </c>
      <c r="K24" s="16">
        <v>255</v>
      </c>
    </row>
    <row r="25" spans="2:11" x14ac:dyDescent="0.15">
      <c r="B25" s="82"/>
      <c r="C25" s="82"/>
      <c r="D25" s="82"/>
      <c r="E25" s="15" t="s">
        <v>2</v>
      </c>
      <c r="F25" s="26">
        <v>30</v>
      </c>
      <c r="G25" s="16">
        <f>(F25+H25)/2</f>
        <v>18.600000000000001</v>
      </c>
      <c r="H25" s="11">
        <v>7.2</v>
      </c>
      <c r="I25" s="16">
        <v>0</v>
      </c>
      <c r="J25" s="16">
        <f>(I25+K25)/2</f>
        <v>127.5</v>
      </c>
      <c r="K25" s="16">
        <v>255</v>
      </c>
    </row>
    <row r="26" spans="2:11" x14ac:dyDescent="0.15">
      <c r="B26" s="82"/>
      <c r="C26" s="82"/>
      <c r="D26" s="82"/>
      <c r="E26" s="11" t="s">
        <v>67</v>
      </c>
      <c r="F26" s="11">
        <v>2.1</v>
      </c>
      <c r="G26" s="11"/>
      <c r="H26" s="16"/>
      <c r="I26" s="16">
        <v>0</v>
      </c>
      <c r="J26" s="16">
        <f>(I26+K26)/2</f>
        <v>127.5</v>
      </c>
      <c r="K26" s="16">
        <v>255</v>
      </c>
    </row>
    <row r="27" spans="2:11" x14ac:dyDescent="0.15">
      <c r="B27" s="83"/>
      <c r="C27" s="83"/>
      <c r="D27" s="83"/>
      <c r="E27" s="11" t="s">
        <v>68</v>
      </c>
      <c r="F27" s="11">
        <v>200</v>
      </c>
      <c r="G27" s="16"/>
      <c r="H27" s="11"/>
      <c r="I27" s="16">
        <v>0</v>
      </c>
      <c r="J27" s="16">
        <f t="shared" si="1"/>
        <v>127.5</v>
      </c>
      <c r="K27" s="16">
        <v>255</v>
      </c>
    </row>
    <row r="29" spans="2:11" ht="13.5" customHeight="1" x14ac:dyDescent="0.15">
      <c r="B29" s="81">
        <v>5</v>
      </c>
      <c r="C29" s="81" t="s">
        <v>49</v>
      </c>
      <c r="D29" s="81" t="s">
        <v>56</v>
      </c>
      <c r="E29" s="15" t="s">
        <v>15</v>
      </c>
      <c r="F29" s="11">
        <v>56</v>
      </c>
      <c r="G29" s="16">
        <f>(F29+H29)/2</f>
        <v>111.5</v>
      </c>
      <c r="H29" s="11">
        <v>167</v>
      </c>
      <c r="I29" s="16">
        <v>0</v>
      </c>
      <c r="J29" s="16">
        <f t="shared" si="1"/>
        <v>127.5</v>
      </c>
      <c r="K29" s="16">
        <v>255</v>
      </c>
    </row>
    <row r="30" spans="2:11" x14ac:dyDescent="0.15">
      <c r="B30" s="82"/>
      <c r="C30" s="82"/>
      <c r="D30" s="82"/>
      <c r="E30" s="15" t="s">
        <v>1</v>
      </c>
      <c r="F30" s="11">
        <v>176</v>
      </c>
      <c r="G30" s="16">
        <f>(F30+H30)/2</f>
        <v>276</v>
      </c>
      <c r="H30" s="11">
        <v>376</v>
      </c>
      <c r="I30" s="16">
        <v>0</v>
      </c>
      <c r="J30" s="16">
        <f t="shared" si="1"/>
        <v>127.5</v>
      </c>
      <c r="K30" s="16">
        <v>255</v>
      </c>
    </row>
    <row r="31" spans="2:11" x14ac:dyDescent="0.15">
      <c r="B31" s="82"/>
      <c r="C31" s="82"/>
      <c r="D31" s="82"/>
      <c r="E31" s="15" t="s">
        <v>2</v>
      </c>
      <c r="F31" s="26">
        <v>30</v>
      </c>
      <c r="G31" s="16">
        <f>(F31+H31)/2</f>
        <v>20</v>
      </c>
      <c r="H31" s="11">
        <v>10</v>
      </c>
      <c r="I31" s="16">
        <v>0</v>
      </c>
      <c r="J31" s="16">
        <f>(I31+K31)/2</f>
        <v>127.5</v>
      </c>
      <c r="K31" s="16">
        <v>255</v>
      </c>
    </row>
    <row r="32" spans="2:11" x14ac:dyDescent="0.15">
      <c r="B32" s="82"/>
      <c r="C32" s="82"/>
      <c r="D32" s="82"/>
      <c r="E32" s="15" t="s">
        <v>57</v>
      </c>
      <c r="F32" s="11">
        <v>6</v>
      </c>
      <c r="G32" s="16"/>
      <c r="H32" s="11"/>
      <c r="I32" s="16">
        <v>0</v>
      </c>
      <c r="J32" s="16">
        <f>(I32+K32)/2</f>
        <v>127.5</v>
      </c>
      <c r="K32" s="16">
        <v>255</v>
      </c>
    </row>
    <row r="33" spans="2:11" x14ac:dyDescent="0.15">
      <c r="B33" s="83"/>
      <c r="C33" s="83"/>
      <c r="D33" s="83"/>
      <c r="E33" s="11" t="s">
        <v>64</v>
      </c>
      <c r="F33" s="11">
        <v>0.4</v>
      </c>
      <c r="G33" s="11"/>
      <c r="H33" s="16"/>
      <c r="I33" s="16">
        <v>0</v>
      </c>
      <c r="J33" s="16">
        <f>(I33+K33)/2</f>
        <v>127.5</v>
      </c>
      <c r="K33" s="16">
        <v>255</v>
      </c>
    </row>
    <row r="35" spans="2:11" x14ac:dyDescent="0.15">
      <c r="B35" s="80">
        <v>6</v>
      </c>
      <c r="C35" s="80" t="s">
        <v>62</v>
      </c>
      <c r="D35" s="80" t="s">
        <v>63</v>
      </c>
      <c r="E35" s="11" t="s">
        <v>15</v>
      </c>
      <c r="F35" s="11">
        <v>60</v>
      </c>
      <c r="G35" s="16">
        <f t="shared" ref="G35:G36" si="3">(F35+H35)/2</f>
        <v>126</v>
      </c>
      <c r="H35" s="11">
        <v>192</v>
      </c>
      <c r="I35" s="16">
        <v>0</v>
      </c>
      <c r="J35" s="16">
        <f>(I35+K35)/2</f>
        <v>127.5</v>
      </c>
      <c r="K35" s="16">
        <v>255</v>
      </c>
    </row>
    <row r="36" spans="2:11" x14ac:dyDescent="0.15">
      <c r="B36" s="80"/>
      <c r="C36" s="80"/>
      <c r="D36" s="80"/>
      <c r="E36" s="28" t="s">
        <v>1</v>
      </c>
      <c r="F36" s="28">
        <v>180</v>
      </c>
      <c r="G36" s="16">
        <f t="shared" si="3"/>
        <v>230</v>
      </c>
      <c r="H36" s="11">
        <v>280</v>
      </c>
      <c r="I36" s="16">
        <v>0</v>
      </c>
      <c r="J36" s="16">
        <f t="shared" ref="J36:J37" si="4">(I36+K36)/2</f>
        <v>127.5</v>
      </c>
      <c r="K36" s="16">
        <v>255</v>
      </c>
    </row>
    <row r="37" spans="2:11" x14ac:dyDescent="0.15">
      <c r="B37" s="80"/>
      <c r="C37" s="80"/>
      <c r="D37" s="80"/>
      <c r="E37" s="28" t="s">
        <v>2</v>
      </c>
      <c r="F37" s="28">
        <v>24</v>
      </c>
      <c r="G37" s="16">
        <f>(F37+H37)/2</f>
        <v>15.6</v>
      </c>
      <c r="H37" s="11">
        <v>7.2</v>
      </c>
      <c r="I37" s="16">
        <v>0</v>
      </c>
      <c r="J37" s="16">
        <f t="shared" si="4"/>
        <v>127.5</v>
      </c>
      <c r="K37" s="16">
        <v>255</v>
      </c>
    </row>
  </sheetData>
  <mergeCells count="21">
    <mergeCell ref="B13:B17"/>
    <mergeCell ref="C13:C17"/>
    <mergeCell ref="D13:D17"/>
    <mergeCell ref="B4:B6"/>
    <mergeCell ref="D4:D6"/>
    <mergeCell ref="B8:B11"/>
    <mergeCell ref="D8:D11"/>
    <mergeCell ref="C4:C6"/>
    <mergeCell ref="C8:C11"/>
    <mergeCell ref="B19:B21"/>
    <mergeCell ref="C19:C21"/>
    <mergeCell ref="D19:D21"/>
    <mergeCell ref="B23:B27"/>
    <mergeCell ref="C23:C27"/>
    <mergeCell ref="D23:D27"/>
    <mergeCell ref="B35:B37"/>
    <mergeCell ref="C35:C37"/>
    <mergeCell ref="D35:D37"/>
    <mergeCell ref="B29:B33"/>
    <mergeCell ref="C29:C33"/>
    <mergeCell ref="D29:D33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3" workbookViewId="0">
      <selection activeCell="L24" sqref="L24"/>
    </sheetView>
  </sheetViews>
  <sheetFormatPr defaultRowHeight="13.5" x14ac:dyDescent="0.15"/>
  <cols>
    <col min="1" max="9" width="3.625" customWidth="1"/>
  </cols>
  <sheetData>
    <row r="1" spans="2:9" ht="20.100000000000001" customHeight="1" x14ac:dyDescent="0.15"/>
    <row r="2" spans="2:9" ht="20.100000000000001" customHeight="1" x14ac:dyDescent="0.15">
      <c r="B2" s="1">
        <v>88</v>
      </c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1">
        <v>95</v>
      </c>
    </row>
    <row r="3" spans="2:9" ht="20.100000000000001" customHeight="1" x14ac:dyDescent="0.15">
      <c r="B3" s="1">
        <v>80</v>
      </c>
      <c r="C3" s="1">
        <v>81</v>
      </c>
      <c r="D3" s="1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</row>
    <row r="4" spans="2:9" ht="20.100000000000001" customHeight="1" x14ac:dyDescent="0.15">
      <c r="B4" s="1">
        <v>72</v>
      </c>
      <c r="C4" s="1">
        <v>73</v>
      </c>
      <c r="D4" s="1">
        <v>74</v>
      </c>
      <c r="E4" s="1">
        <v>75</v>
      </c>
      <c r="F4" s="1">
        <v>76</v>
      </c>
      <c r="G4" s="1">
        <v>77</v>
      </c>
      <c r="H4" s="1">
        <v>78</v>
      </c>
      <c r="I4" s="1">
        <v>79</v>
      </c>
    </row>
    <row r="5" spans="2:9" ht="20.100000000000001" customHeight="1" x14ac:dyDescent="0.15">
      <c r="B5" s="1">
        <v>64</v>
      </c>
      <c r="C5" s="1">
        <v>65</v>
      </c>
      <c r="D5" s="1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</row>
    <row r="6" spans="2:9" ht="20.100000000000001" customHeight="1" x14ac:dyDescent="0.15">
      <c r="B6" s="1">
        <v>56</v>
      </c>
      <c r="C6" s="1">
        <v>57</v>
      </c>
      <c r="D6" s="1">
        <v>58</v>
      </c>
      <c r="E6" s="1">
        <v>59</v>
      </c>
      <c r="F6" s="1">
        <v>60</v>
      </c>
      <c r="G6" s="1">
        <v>61</v>
      </c>
      <c r="H6" s="1">
        <v>62</v>
      </c>
      <c r="I6" s="1">
        <v>63</v>
      </c>
    </row>
    <row r="7" spans="2:9" ht="20.100000000000001" customHeight="1" x14ac:dyDescent="0.15">
      <c r="B7" s="1">
        <v>48</v>
      </c>
      <c r="C7" s="1">
        <v>49</v>
      </c>
      <c r="D7" s="1">
        <v>50</v>
      </c>
      <c r="E7" s="1">
        <v>51</v>
      </c>
      <c r="F7" s="1">
        <v>52</v>
      </c>
      <c r="G7" s="1">
        <v>53</v>
      </c>
      <c r="H7" s="1">
        <v>54</v>
      </c>
      <c r="I7" s="1">
        <v>55</v>
      </c>
    </row>
    <row r="8" spans="2:9" ht="20.100000000000001" customHeight="1" x14ac:dyDescent="0.15">
      <c r="B8" s="1">
        <v>40</v>
      </c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</row>
    <row r="9" spans="2:9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1">
        <v>37</v>
      </c>
      <c r="H9" s="1">
        <v>38</v>
      </c>
      <c r="I9" s="1">
        <v>39</v>
      </c>
    </row>
    <row r="10" spans="2:9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  <c r="I10" s="1">
        <v>31</v>
      </c>
    </row>
    <row r="11" spans="2:9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1">
        <v>20</v>
      </c>
      <c r="G11" s="1">
        <v>21</v>
      </c>
      <c r="H11" s="1">
        <v>22</v>
      </c>
      <c r="I11" s="1">
        <v>23</v>
      </c>
    </row>
    <row r="12" spans="2:9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1">
        <v>13</v>
      </c>
      <c r="H12" s="1">
        <v>14</v>
      </c>
      <c r="I12" s="1">
        <v>15</v>
      </c>
    </row>
    <row r="13" spans="2:9" ht="20.100000000000001" customHeight="1" x14ac:dyDescent="0.1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</row>
    <row r="17" spans="2:9" ht="20.100000000000001" customHeight="1" x14ac:dyDescent="0.15">
      <c r="B17" s="8">
        <v>88</v>
      </c>
      <c r="C17" s="9">
        <v>89</v>
      </c>
      <c r="D17" s="9">
        <v>90</v>
      </c>
      <c r="E17" s="8">
        <v>91</v>
      </c>
      <c r="F17" s="9">
        <v>92</v>
      </c>
      <c r="G17" s="9">
        <v>93</v>
      </c>
      <c r="H17" s="9">
        <v>94</v>
      </c>
      <c r="I17" s="9">
        <v>95</v>
      </c>
    </row>
    <row r="18" spans="2:9" ht="20.100000000000001" customHeight="1" x14ac:dyDescent="0.15">
      <c r="B18" s="9">
        <v>80</v>
      </c>
      <c r="C18" s="9">
        <v>81</v>
      </c>
      <c r="D18" s="9">
        <v>82</v>
      </c>
      <c r="E18" s="9">
        <v>83</v>
      </c>
      <c r="F18" s="9">
        <v>84</v>
      </c>
      <c r="G18" s="9">
        <v>85</v>
      </c>
      <c r="H18" s="9">
        <v>86</v>
      </c>
      <c r="I18" s="9">
        <v>87</v>
      </c>
    </row>
    <row r="19" spans="2:9" ht="20.100000000000001" customHeight="1" x14ac:dyDescent="0.15">
      <c r="B19" s="9">
        <v>72</v>
      </c>
      <c r="C19" s="9">
        <v>73</v>
      </c>
      <c r="D19" s="9">
        <v>74</v>
      </c>
      <c r="E19" s="9">
        <v>75</v>
      </c>
      <c r="F19" s="9">
        <v>76</v>
      </c>
      <c r="G19" s="9">
        <v>77</v>
      </c>
      <c r="H19" s="9">
        <v>78</v>
      </c>
      <c r="I19" s="9">
        <v>79</v>
      </c>
    </row>
    <row r="20" spans="2:9" ht="20.100000000000001" customHeight="1" x14ac:dyDescent="0.15">
      <c r="B20" s="9">
        <v>64</v>
      </c>
      <c r="C20" s="9">
        <v>65</v>
      </c>
      <c r="D20" s="9">
        <v>66</v>
      </c>
      <c r="E20" s="9">
        <v>67</v>
      </c>
      <c r="F20" s="9">
        <v>68</v>
      </c>
      <c r="G20" s="9">
        <v>69</v>
      </c>
      <c r="H20" s="9">
        <v>70</v>
      </c>
      <c r="I20" s="9">
        <v>71</v>
      </c>
    </row>
    <row r="21" spans="2:9" ht="20.100000000000001" customHeight="1" x14ac:dyDescent="0.15">
      <c r="B21" s="9">
        <v>56</v>
      </c>
      <c r="C21" s="9">
        <v>57</v>
      </c>
      <c r="D21" s="9">
        <v>58</v>
      </c>
      <c r="E21" s="9">
        <v>59</v>
      </c>
      <c r="F21" s="9">
        <v>60</v>
      </c>
      <c r="G21" s="9">
        <v>61</v>
      </c>
      <c r="H21" s="9">
        <v>62</v>
      </c>
      <c r="I21" s="9">
        <v>63</v>
      </c>
    </row>
    <row r="22" spans="2:9" ht="20.100000000000001" customHeight="1" x14ac:dyDescent="0.15">
      <c r="B22" s="9">
        <v>48</v>
      </c>
      <c r="C22" s="9">
        <v>49</v>
      </c>
      <c r="D22" s="9">
        <v>50</v>
      </c>
      <c r="E22" s="9">
        <v>51</v>
      </c>
      <c r="F22" s="3">
        <v>52</v>
      </c>
      <c r="G22" s="9">
        <v>53</v>
      </c>
      <c r="H22" s="9">
        <v>54</v>
      </c>
      <c r="I22" s="9">
        <v>55</v>
      </c>
    </row>
    <row r="23" spans="2:9" ht="20.100000000000001" customHeight="1" x14ac:dyDescent="0.15">
      <c r="B23" s="9">
        <v>40</v>
      </c>
      <c r="C23" s="9">
        <v>41</v>
      </c>
      <c r="D23" s="9">
        <v>42</v>
      </c>
      <c r="E23" s="8">
        <v>43</v>
      </c>
      <c r="F23" s="9">
        <v>44</v>
      </c>
      <c r="G23" s="9">
        <v>45</v>
      </c>
      <c r="H23" s="9">
        <v>46</v>
      </c>
      <c r="I23" s="8">
        <v>47</v>
      </c>
    </row>
    <row r="24" spans="2:9" ht="20.100000000000001" customHeight="1" x14ac:dyDescent="0.15">
      <c r="B24" s="9">
        <v>32</v>
      </c>
      <c r="C24" s="9">
        <v>33</v>
      </c>
      <c r="D24" s="9">
        <v>34</v>
      </c>
      <c r="E24" s="9">
        <v>35</v>
      </c>
      <c r="F24" s="9">
        <v>36</v>
      </c>
      <c r="G24" s="9">
        <v>37</v>
      </c>
      <c r="H24" s="9">
        <v>38</v>
      </c>
      <c r="I24" s="9">
        <v>39</v>
      </c>
    </row>
    <row r="25" spans="2:9" ht="20.100000000000001" customHeight="1" x14ac:dyDescent="0.15">
      <c r="B25" s="9">
        <v>24</v>
      </c>
      <c r="C25" s="9">
        <v>25</v>
      </c>
      <c r="D25" s="9">
        <v>26</v>
      </c>
      <c r="E25" s="9">
        <v>27</v>
      </c>
      <c r="F25" s="9">
        <v>28</v>
      </c>
      <c r="G25" s="9">
        <v>29</v>
      </c>
      <c r="H25" s="9">
        <v>30</v>
      </c>
      <c r="I25" s="9">
        <v>31</v>
      </c>
    </row>
    <row r="26" spans="2:9" ht="20.100000000000001" customHeight="1" x14ac:dyDescent="0.15">
      <c r="B26" s="9">
        <v>16</v>
      </c>
      <c r="C26" s="9">
        <v>17</v>
      </c>
      <c r="D26" s="9">
        <v>18</v>
      </c>
      <c r="E26" s="9">
        <v>19</v>
      </c>
      <c r="F26" s="9">
        <v>20</v>
      </c>
      <c r="G26" s="9">
        <v>21</v>
      </c>
      <c r="H26" s="9">
        <v>22</v>
      </c>
      <c r="I26" s="9">
        <v>23</v>
      </c>
    </row>
    <row r="27" spans="2:9" ht="20.100000000000001" customHeight="1" x14ac:dyDescent="0.15">
      <c r="B27" s="9">
        <v>8</v>
      </c>
      <c r="C27" s="9">
        <v>9</v>
      </c>
      <c r="D27" s="9">
        <v>10</v>
      </c>
      <c r="E27" s="9">
        <v>11</v>
      </c>
      <c r="F27" s="9">
        <v>12</v>
      </c>
      <c r="G27" s="9">
        <v>13</v>
      </c>
      <c r="H27" s="9">
        <v>14</v>
      </c>
      <c r="I27" s="9">
        <v>15</v>
      </c>
    </row>
    <row r="28" spans="2:9" ht="20.100000000000001" customHeight="1" x14ac:dyDescent="0.15">
      <c r="B28" s="9">
        <v>0</v>
      </c>
      <c r="C28" s="9">
        <v>1</v>
      </c>
      <c r="D28" s="9">
        <v>2</v>
      </c>
      <c r="E28" s="9">
        <v>3</v>
      </c>
      <c r="F28" s="9">
        <v>4</v>
      </c>
      <c r="G28" s="9">
        <v>5</v>
      </c>
      <c r="H28" s="9">
        <v>6</v>
      </c>
      <c r="I28" s="8">
        <v>7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61" workbookViewId="0">
      <selection activeCell="K64" sqref="K64"/>
    </sheetView>
  </sheetViews>
  <sheetFormatPr defaultRowHeight="20.100000000000001" customHeight="1" x14ac:dyDescent="0.15"/>
  <cols>
    <col min="1" max="9" width="3.625" customWidth="1"/>
  </cols>
  <sheetData>
    <row r="1" spans="1:15" ht="20.100000000000001" customHeight="1" x14ac:dyDescent="0.15">
      <c r="J1">
        <v>0</v>
      </c>
      <c r="O1" t="s">
        <v>23</v>
      </c>
    </row>
    <row r="2" spans="1:15" ht="20.100000000000001" customHeight="1" x14ac:dyDescent="0.15">
      <c r="B2" s="2"/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2"/>
      <c r="K2" s="85" t="s">
        <v>7</v>
      </c>
      <c r="L2" s="86"/>
      <c r="M2" s="87"/>
      <c r="O2" t="s">
        <v>23</v>
      </c>
    </row>
    <row r="3" spans="1:15" ht="20.100000000000001" customHeight="1" x14ac:dyDescent="0.15">
      <c r="B3" s="1">
        <v>80</v>
      </c>
      <c r="C3" s="3">
        <v>81</v>
      </c>
      <c r="D3" s="3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  <c r="K3" s="1" t="s">
        <v>8</v>
      </c>
      <c r="L3" s="1" t="s">
        <v>9</v>
      </c>
      <c r="M3" s="1" t="s">
        <v>10</v>
      </c>
      <c r="O3" t="s">
        <v>24</v>
      </c>
    </row>
    <row r="4" spans="1:15" ht="20.100000000000001" customHeight="1" x14ac:dyDescent="0.15">
      <c r="B4" s="8">
        <v>72</v>
      </c>
      <c r="C4" s="1">
        <v>73</v>
      </c>
      <c r="D4" s="9">
        <v>74</v>
      </c>
      <c r="E4" s="1">
        <v>75</v>
      </c>
      <c r="F4" s="8">
        <v>76</v>
      </c>
      <c r="G4" s="1">
        <v>77</v>
      </c>
      <c r="H4" s="1">
        <v>78</v>
      </c>
      <c r="I4" s="1">
        <v>79</v>
      </c>
      <c r="K4" s="1">
        <v>30</v>
      </c>
      <c r="L4" s="1">
        <v>30</v>
      </c>
      <c r="M4" s="1">
        <v>30</v>
      </c>
      <c r="O4" t="s">
        <v>24</v>
      </c>
    </row>
    <row r="5" spans="1:15" ht="20.100000000000001" customHeight="1" x14ac:dyDescent="0.15">
      <c r="B5" s="1">
        <v>64</v>
      </c>
      <c r="C5" s="1">
        <v>65</v>
      </c>
      <c r="D5" s="9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  <c r="O5" t="s">
        <v>23</v>
      </c>
    </row>
    <row r="6" spans="1:15" ht="20.100000000000001" customHeight="1" x14ac:dyDescent="0.15">
      <c r="B6" s="9">
        <v>56</v>
      </c>
      <c r="C6" s="9">
        <v>57</v>
      </c>
      <c r="D6" s="9">
        <v>58</v>
      </c>
      <c r="E6" s="9">
        <v>59</v>
      </c>
      <c r="F6" s="9">
        <v>60</v>
      </c>
      <c r="G6" s="9">
        <v>61</v>
      </c>
      <c r="H6" s="9">
        <v>62</v>
      </c>
      <c r="I6" s="9">
        <v>63</v>
      </c>
      <c r="K6" s="7"/>
      <c r="L6" s="7"/>
      <c r="M6" s="7"/>
      <c r="O6" t="s">
        <v>23</v>
      </c>
    </row>
    <row r="7" spans="1:15" ht="20.100000000000001" customHeight="1" x14ac:dyDescent="0.15">
      <c r="B7" s="9">
        <v>48</v>
      </c>
      <c r="C7" s="9">
        <v>49</v>
      </c>
      <c r="D7" s="9">
        <v>50</v>
      </c>
      <c r="E7" s="9">
        <v>51</v>
      </c>
      <c r="F7" s="9">
        <v>52</v>
      </c>
      <c r="G7" s="9">
        <v>53</v>
      </c>
      <c r="H7" s="9">
        <v>54</v>
      </c>
      <c r="I7" s="9">
        <v>55</v>
      </c>
      <c r="O7" t="s">
        <v>23</v>
      </c>
    </row>
    <row r="8" spans="1:15" ht="20.100000000000001" customHeight="1" x14ac:dyDescent="0.15">
      <c r="B8" s="9">
        <v>40</v>
      </c>
      <c r="C8" s="9">
        <v>41</v>
      </c>
      <c r="D8" s="9">
        <v>42</v>
      </c>
      <c r="E8" s="9">
        <v>43</v>
      </c>
      <c r="F8" s="9">
        <v>44</v>
      </c>
      <c r="G8" s="9">
        <v>45</v>
      </c>
      <c r="H8" s="9">
        <v>46</v>
      </c>
      <c r="I8" s="9">
        <v>47</v>
      </c>
      <c r="K8" s="84" t="s">
        <v>11</v>
      </c>
      <c r="L8" s="84"/>
      <c r="M8" s="84"/>
      <c r="O8" t="s">
        <v>23</v>
      </c>
    </row>
    <row r="9" spans="1:15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9">
        <v>37</v>
      </c>
      <c r="H9" s="1">
        <v>38</v>
      </c>
      <c r="I9" s="1">
        <v>39</v>
      </c>
      <c r="K9" s="84" t="s">
        <v>12</v>
      </c>
      <c r="L9" s="84"/>
      <c r="M9" s="84"/>
      <c r="O9" t="s">
        <v>23</v>
      </c>
    </row>
    <row r="10" spans="1:15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9">
        <v>29</v>
      </c>
      <c r="H10" s="1">
        <v>30</v>
      </c>
      <c r="I10" s="1">
        <v>31</v>
      </c>
      <c r="K10" s="84" t="s">
        <v>29</v>
      </c>
      <c r="L10" s="84"/>
      <c r="M10" s="84"/>
      <c r="O10" t="s">
        <v>23</v>
      </c>
    </row>
    <row r="11" spans="1:15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8">
        <v>20</v>
      </c>
      <c r="G11" s="9">
        <v>21</v>
      </c>
      <c r="H11" s="1">
        <v>22</v>
      </c>
      <c r="I11" s="8">
        <v>23</v>
      </c>
      <c r="K11" s="84"/>
      <c r="L11" s="84"/>
      <c r="M11" s="84"/>
      <c r="O11" t="s">
        <v>23</v>
      </c>
    </row>
    <row r="12" spans="1:15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3">
        <v>13</v>
      </c>
      <c r="H12" s="3">
        <v>14</v>
      </c>
      <c r="I12" s="1">
        <v>15</v>
      </c>
      <c r="O12" t="s">
        <v>23</v>
      </c>
    </row>
    <row r="13" spans="1:15" ht="20.100000000000001" customHeight="1" x14ac:dyDescent="0.15">
      <c r="B13" s="2" t="s">
        <v>19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2" t="s">
        <v>20</v>
      </c>
      <c r="O13" t="s">
        <v>23</v>
      </c>
    </row>
    <row r="14" spans="1:15" ht="20.100000000000001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t="s">
        <v>23</v>
      </c>
    </row>
    <row r="15" spans="1:15" ht="20.100000000000001" customHeight="1" x14ac:dyDescent="0.15">
      <c r="B15" t="s">
        <v>18</v>
      </c>
      <c r="O15" t="s">
        <v>23</v>
      </c>
    </row>
    <row r="16" spans="1:15" ht="20.100000000000001" customHeight="1" x14ac:dyDescent="0.15">
      <c r="B16" t="s">
        <v>0</v>
      </c>
      <c r="O16" t="s">
        <v>23</v>
      </c>
    </row>
    <row r="17" spans="2:15" ht="20.100000000000001" customHeight="1" x14ac:dyDescent="0.15">
      <c r="J17" t="s">
        <v>59</v>
      </c>
      <c r="O17" t="s">
        <v>26</v>
      </c>
    </row>
    <row r="18" spans="2:15" ht="20.100000000000001" customHeight="1" x14ac:dyDescent="0.15">
      <c r="B18" s="8">
        <v>88</v>
      </c>
      <c r="C18" s="9">
        <v>89</v>
      </c>
      <c r="D18" s="9">
        <v>90</v>
      </c>
      <c r="E18" s="9">
        <v>91</v>
      </c>
      <c r="F18" s="9">
        <v>92</v>
      </c>
      <c r="G18" s="9">
        <v>93</v>
      </c>
      <c r="H18" s="9">
        <v>94</v>
      </c>
      <c r="I18" s="9">
        <v>95</v>
      </c>
      <c r="K18" s="85" t="s">
        <v>7</v>
      </c>
      <c r="L18" s="86"/>
      <c r="M18" s="87"/>
      <c r="O18" t="s">
        <v>26</v>
      </c>
    </row>
    <row r="19" spans="2:15" ht="20.100000000000001" customHeight="1" x14ac:dyDescent="0.15">
      <c r="B19" s="9">
        <v>80</v>
      </c>
      <c r="C19" s="9">
        <v>81</v>
      </c>
      <c r="D19" s="9">
        <v>82</v>
      </c>
      <c r="E19" s="9">
        <v>83</v>
      </c>
      <c r="F19" s="9">
        <v>84</v>
      </c>
      <c r="G19" s="9">
        <v>85</v>
      </c>
      <c r="H19" s="9">
        <v>86</v>
      </c>
      <c r="I19" s="9">
        <v>87</v>
      </c>
      <c r="K19" s="1" t="s">
        <v>8</v>
      </c>
      <c r="L19" s="1" t="s">
        <v>9</v>
      </c>
      <c r="M19" s="1" t="s">
        <v>10</v>
      </c>
      <c r="O19" t="s">
        <v>25</v>
      </c>
    </row>
    <row r="20" spans="2:15" ht="20.100000000000001" customHeight="1" x14ac:dyDescent="0.15">
      <c r="B20" s="9">
        <v>72</v>
      </c>
      <c r="C20" s="9">
        <v>73</v>
      </c>
      <c r="D20" s="9">
        <v>74</v>
      </c>
      <c r="E20" s="9">
        <v>75</v>
      </c>
      <c r="F20" s="9">
        <v>76</v>
      </c>
      <c r="G20" s="9">
        <v>77</v>
      </c>
      <c r="H20" s="9">
        <v>78</v>
      </c>
      <c r="I20" s="9">
        <v>79</v>
      </c>
      <c r="K20" s="1">
        <v>20</v>
      </c>
      <c r="L20" s="1">
        <v>20</v>
      </c>
      <c r="M20" s="1">
        <v>20</v>
      </c>
      <c r="O20" t="s">
        <v>25</v>
      </c>
    </row>
    <row r="21" spans="2:15" ht="20.100000000000001" customHeight="1" x14ac:dyDescent="0.15">
      <c r="B21" s="9">
        <v>64</v>
      </c>
      <c r="C21" s="9">
        <v>65</v>
      </c>
      <c r="D21" s="8">
        <v>66</v>
      </c>
      <c r="E21" s="9">
        <v>67</v>
      </c>
      <c r="F21" s="9">
        <v>68</v>
      </c>
      <c r="G21" s="9">
        <v>69</v>
      </c>
      <c r="H21" s="9">
        <v>70</v>
      </c>
      <c r="I21" s="8">
        <v>71</v>
      </c>
      <c r="O21" t="s">
        <v>25</v>
      </c>
    </row>
    <row r="22" spans="2:15" ht="20.100000000000001" customHeight="1" x14ac:dyDescent="0.15">
      <c r="B22" s="9">
        <v>56</v>
      </c>
      <c r="C22" s="9">
        <v>57</v>
      </c>
      <c r="D22" s="9">
        <v>58</v>
      </c>
      <c r="E22" s="3">
        <v>59</v>
      </c>
      <c r="F22" s="3">
        <v>60</v>
      </c>
      <c r="G22" s="9">
        <v>61</v>
      </c>
      <c r="H22" s="9">
        <v>62</v>
      </c>
      <c r="I22" s="9">
        <v>63</v>
      </c>
      <c r="K22" s="84" t="s">
        <v>11</v>
      </c>
      <c r="L22" s="84"/>
      <c r="M22" s="84"/>
      <c r="O22" t="s">
        <v>25</v>
      </c>
    </row>
    <row r="23" spans="2:15" ht="20.100000000000001" customHeight="1" x14ac:dyDescent="0.15">
      <c r="B23" s="8">
        <v>48</v>
      </c>
      <c r="C23" s="9">
        <v>49</v>
      </c>
      <c r="D23" s="9">
        <v>50</v>
      </c>
      <c r="E23" s="9">
        <v>51</v>
      </c>
      <c r="F23" s="9">
        <v>52</v>
      </c>
      <c r="G23" s="9">
        <v>53</v>
      </c>
      <c r="H23" s="9">
        <v>54</v>
      </c>
      <c r="I23" s="8">
        <v>55</v>
      </c>
      <c r="K23" s="84" t="s">
        <v>12</v>
      </c>
      <c r="L23" s="84"/>
      <c r="M23" s="84"/>
      <c r="O23" t="s">
        <v>25</v>
      </c>
    </row>
    <row r="24" spans="2:15" ht="20.100000000000001" customHeight="1" x14ac:dyDescent="0.15">
      <c r="B24" s="8">
        <v>40</v>
      </c>
      <c r="C24" s="9">
        <v>41</v>
      </c>
      <c r="D24" s="9">
        <v>42</v>
      </c>
      <c r="E24" s="9">
        <v>43</v>
      </c>
      <c r="F24" s="9">
        <v>44</v>
      </c>
      <c r="G24" s="9">
        <v>45</v>
      </c>
      <c r="H24" s="9">
        <v>46</v>
      </c>
      <c r="I24" s="8">
        <v>47</v>
      </c>
      <c r="K24" s="84" t="s">
        <v>27</v>
      </c>
      <c r="L24" s="84"/>
      <c r="M24" s="84"/>
      <c r="O24" t="s">
        <v>25</v>
      </c>
    </row>
    <row r="25" spans="2:15" ht="20.100000000000001" customHeight="1" x14ac:dyDescent="0.15">
      <c r="B25" s="9">
        <v>32</v>
      </c>
      <c r="C25" s="9">
        <v>33</v>
      </c>
      <c r="D25" s="9">
        <v>34</v>
      </c>
      <c r="E25" s="9">
        <v>35</v>
      </c>
      <c r="F25" s="3">
        <v>36</v>
      </c>
      <c r="G25" s="3">
        <v>37</v>
      </c>
      <c r="H25" s="3">
        <v>38</v>
      </c>
      <c r="I25" s="9">
        <v>39</v>
      </c>
      <c r="K25" s="84" t="s">
        <v>28</v>
      </c>
      <c r="L25" s="84"/>
      <c r="M25" s="84"/>
      <c r="O25" t="s">
        <v>25</v>
      </c>
    </row>
    <row r="26" spans="2:15" ht="20.100000000000001" customHeight="1" x14ac:dyDescent="0.15">
      <c r="B26" s="9">
        <v>24</v>
      </c>
      <c r="C26" s="9">
        <v>25</v>
      </c>
      <c r="D26" s="8">
        <v>26</v>
      </c>
      <c r="E26" s="9">
        <v>27</v>
      </c>
      <c r="F26" s="9">
        <v>28</v>
      </c>
      <c r="G26" s="9">
        <v>29</v>
      </c>
      <c r="H26" s="9">
        <v>30</v>
      </c>
      <c r="I26" s="8">
        <v>31</v>
      </c>
      <c r="K26" s="88"/>
      <c r="L26" s="88"/>
      <c r="M26" s="88"/>
      <c r="O26" t="s">
        <v>25</v>
      </c>
    </row>
    <row r="27" spans="2:15" ht="20.100000000000001" customHeight="1" x14ac:dyDescent="0.15">
      <c r="B27" s="9">
        <v>16</v>
      </c>
      <c r="C27" s="9">
        <v>17</v>
      </c>
      <c r="D27" s="9">
        <v>18</v>
      </c>
      <c r="E27" s="9">
        <v>19</v>
      </c>
      <c r="F27" s="9">
        <v>20</v>
      </c>
      <c r="G27" s="9">
        <v>21</v>
      </c>
      <c r="H27" s="9">
        <v>22</v>
      </c>
      <c r="I27" s="9">
        <v>23</v>
      </c>
      <c r="K27" s="88"/>
      <c r="L27" s="88"/>
      <c r="M27" s="88"/>
      <c r="O27" t="s">
        <v>25</v>
      </c>
    </row>
    <row r="28" spans="2:15" ht="20.100000000000001" customHeight="1" x14ac:dyDescent="0.15">
      <c r="B28" s="9">
        <v>8</v>
      </c>
      <c r="C28" s="9">
        <v>9</v>
      </c>
      <c r="D28" s="9">
        <v>10</v>
      </c>
      <c r="E28" s="9">
        <v>11</v>
      </c>
      <c r="F28" s="9">
        <v>12</v>
      </c>
      <c r="G28" s="9">
        <v>13</v>
      </c>
      <c r="H28" s="9">
        <v>14</v>
      </c>
      <c r="I28" s="9">
        <v>15</v>
      </c>
      <c r="K28" s="7"/>
      <c r="L28" s="7"/>
      <c r="M28" s="7"/>
      <c r="O28" t="s">
        <v>25</v>
      </c>
    </row>
    <row r="29" spans="2:15" ht="20.100000000000001" customHeight="1" x14ac:dyDescent="0.15">
      <c r="B29" s="8">
        <v>0</v>
      </c>
      <c r="C29" s="9">
        <v>1</v>
      </c>
      <c r="D29" s="9">
        <v>2</v>
      </c>
      <c r="E29" s="9">
        <v>3</v>
      </c>
      <c r="F29" s="9">
        <v>4</v>
      </c>
      <c r="G29" s="9">
        <v>5</v>
      </c>
      <c r="H29" s="9">
        <v>6</v>
      </c>
      <c r="I29" s="9">
        <v>7</v>
      </c>
      <c r="K29" s="7"/>
      <c r="L29" s="7"/>
      <c r="M29" s="7"/>
      <c r="O29" t="s">
        <v>25</v>
      </c>
    </row>
    <row r="30" spans="2:15" ht="20.100000000000001" customHeight="1" x14ac:dyDescent="0.15">
      <c r="O30" t="s">
        <v>25</v>
      </c>
    </row>
    <row r="31" spans="2:15" ht="20.100000000000001" customHeight="1" x14ac:dyDescent="0.15">
      <c r="B31" t="s">
        <v>18</v>
      </c>
      <c r="O31" t="s">
        <v>25</v>
      </c>
    </row>
    <row r="32" spans="2:15" ht="20.100000000000001" customHeight="1" x14ac:dyDescent="0.15">
      <c r="B32" t="s">
        <v>0</v>
      </c>
      <c r="O32" t="s">
        <v>25</v>
      </c>
    </row>
    <row r="33" spans="2:15" ht="20.100000000000001" customHeight="1" x14ac:dyDescent="0.15">
      <c r="J33" t="s">
        <v>60</v>
      </c>
      <c r="O33" t="s">
        <v>26</v>
      </c>
    </row>
    <row r="34" spans="2:15" ht="20.100000000000001" customHeight="1" x14ac:dyDescent="0.15">
      <c r="B34" s="8">
        <v>88</v>
      </c>
      <c r="C34" s="9">
        <v>89</v>
      </c>
      <c r="D34" s="9">
        <v>90</v>
      </c>
      <c r="E34" s="9">
        <v>91</v>
      </c>
      <c r="F34" s="9">
        <v>92</v>
      </c>
      <c r="G34" s="8">
        <v>93</v>
      </c>
      <c r="H34" s="9">
        <v>94</v>
      </c>
      <c r="I34" s="9">
        <v>95</v>
      </c>
      <c r="K34" s="85" t="s">
        <v>7</v>
      </c>
      <c r="L34" s="86"/>
      <c r="M34" s="87"/>
      <c r="O34" t="s">
        <v>31</v>
      </c>
    </row>
    <row r="35" spans="2:15" ht="20.100000000000001" customHeight="1" x14ac:dyDescent="0.15">
      <c r="B35" s="9">
        <v>80</v>
      </c>
      <c r="C35" s="9">
        <v>81</v>
      </c>
      <c r="D35" s="9">
        <v>82</v>
      </c>
      <c r="E35" s="9">
        <v>83</v>
      </c>
      <c r="F35" s="9">
        <v>84</v>
      </c>
      <c r="G35" s="9">
        <v>85</v>
      </c>
      <c r="H35" s="9">
        <v>86</v>
      </c>
      <c r="I35" s="9">
        <v>87</v>
      </c>
      <c r="K35" s="1" t="s">
        <v>8</v>
      </c>
      <c r="L35" s="1" t="s">
        <v>9</v>
      </c>
      <c r="M35" s="1" t="s">
        <v>10</v>
      </c>
      <c r="O35" t="s">
        <v>32</v>
      </c>
    </row>
    <row r="36" spans="2:15" ht="20.100000000000001" customHeight="1" x14ac:dyDescent="0.15">
      <c r="B36" s="9">
        <v>72</v>
      </c>
      <c r="C36" s="9">
        <v>73</v>
      </c>
      <c r="D36" s="9">
        <v>74</v>
      </c>
      <c r="E36" s="9">
        <v>75</v>
      </c>
      <c r="F36" s="9">
        <v>76</v>
      </c>
      <c r="G36" s="9">
        <v>77</v>
      </c>
      <c r="H36" s="9">
        <v>78</v>
      </c>
      <c r="I36" s="9">
        <v>79</v>
      </c>
      <c r="K36" s="1">
        <v>20</v>
      </c>
      <c r="L36" s="1">
        <v>20</v>
      </c>
      <c r="M36" s="1">
        <v>20</v>
      </c>
      <c r="O36" t="s">
        <v>30</v>
      </c>
    </row>
    <row r="37" spans="2:15" ht="20.100000000000001" customHeight="1" x14ac:dyDescent="0.15">
      <c r="B37" s="9">
        <v>64</v>
      </c>
      <c r="C37" s="9">
        <v>65</v>
      </c>
      <c r="D37" s="9">
        <v>66</v>
      </c>
      <c r="E37" s="9">
        <v>67</v>
      </c>
      <c r="F37" s="3">
        <v>68</v>
      </c>
      <c r="G37" s="9">
        <v>69</v>
      </c>
      <c r="H37" s="9">
        <v>70</v>
      </c>
      <c r="I37" s="9">
        <v>71</v>
      </c>
      <c r="O37" t="s">
        <v>30</v>
      </c>
    </row>
    <row r="38" spans="2:15" ht="20.100000000000001" customHeight="1" x14ac:dyDescent="0.15">
      <c r="B38" s="9">
        <v>56</v>
      </c>
      <c r="C38" s="9">
        <v>57</v>
      </c>
      <c r="D38" s="9">
        <v>58</v>
      </c>
      <c r="E38" s="9">
        <v>59</v>
      </c>
      <c r="F38" s="9">
        <v>60</v>
      </c>
      <c r="G38" s="9">
        <v>61</v>
      </c>
      <c r="H38" s="9">
        <v>62</v>
      </c>
      <c r="I38" s="9">
        <v>63</v>
      </c>
      <c r="K38" s="84" t="s">
        <v>11</v>
      </c>
      <c r="L38" s="84"/>
      <c r="M38" s="84"/>
      <c r="O38" t="s">
        <v>30</v>
      </c>
    </row>
    <row r="39" spans="2:15" ht="20.100000000000001" customHeight="1" x14ac:dyDescent="0.15">
      <c r="B39" s="9">
        <v>48</v>
      </c>
      <c r="C39" s="9">
        <v>49</v>
      </c>
      <c r="D39" s="9">
        <v>50</v>
      </c>
      <c r="E39" s="9">
        <v>51</v>
      </c>
      <c r="F39" s="3">
        <v>52</v>
      </c>
      <c r="G39" s="9">
        <v>53</v>
      </c>
      <c r="H39" s="9">
        <v>54</v>
      </c>
      <c r="I39" s="9">
        <v>55</v>
      </c>
      <c r="K39" s="84" t="s">
        <v>12</v>
      </c>
      <c r="L39" s="84"/>
      <c r="M39" s="84"/>
      <c r="O39" t="s">
        <v>30</v>
      </c>
    </row>
    <row r="40" spans="2:15" ht="20.100000000000001" customHeight="1" x14ac:dyDescent="0.15">
      <c r="B40" s="9">
        <v>40</v>
      </c>
      <c r="C40" s="9">
        <v>41</v>
      </c>
      <c r="D40" s="9">
        <v>42</v>
      </c>
      <c r="E40" s="9">
        <v>43</v>
      </c>
      <c r="F40" s="3">
        <v>44</v>
      </c>
      <c r="G40" s="9">
        <v>45</v>
      </c>
      <c r="H40" s="9">
        <v>46</v>
      </c>
      <c r="I40" s="9">
        <v>47</v>
      </c>
      <c r="K40" s="84" t="s">
        <v>27</v>
      </c>
      <c r="L40" s="84"/>
      <c r="M40" s="84"/>
      <c r="O40" t="s">
        <v>30</v>
      </c>
    </row>
    <row r="41" spans="2:15" ht="20.100000000000001" customHeight="1" x14ac:dyDescent="0.15">
      <c r="B41" s="9">
        <v>32</v>
      </c>
      <c r="C41" s="9">
        <v>33</v>
      </c>
      <c r="D41" s="9">
        <v>34</v>
      </c>
      <c r="E41" s="9">
        <v>35</v>
      </c>
      <c r="F41" s="3">
        <v>36</v>
      </c>
      <c r="G41" s="9">
        <v>37</v>
      </c>
      <c r="H41" s="9">
        <v>38</v>
      </c>
      <c r="I41" s="9">
        <v>39</v>
      </c>
      <c r="K41" s="84" t="s">
        <v>28</v>
      </c>
      <c r="L41" s="84"/>
      <c r="M41" s="84"/>
      <c r="O41" t="s">
        <v>30</v>
      </c>
    </row>
    <row r="42" spans="2:15" ht="20.100000000000001" customHeight="1" x14ac:dyDescent="0.15">
      <c r="B42" s="9">
        <v>24</v>
      </c>
      <c r="C42" s="9">
        <v>25</v>
      </c>
      <c r="D42" s="9">
        <v>26</v>
      </c>
      <c r="E42" s="9">
        <v>27</v>
      </c>
      <c r="F42" s="9">
        <v>28</v>
      </c>
      <c r="G42" s="8">
        <v>29</v>
      </c>
      <c r="H42" s="9">
        <v>30</v>
      </c>
      <c r="I42" s="8">
        <v>31</v>
      </c>
      <c r="K42" s="84"/>
      <c r="L42" s="84"/>
      <c r="M42" s="84"/>
      <c r="O42" t="s">
        <v>30</v>
      </c>
    </row>
    <row r="43" spans="2:15" ht="20.100000000000001" customHeight="1" x14ac:dyDescent="0.15">
      <c r="B43" s="9">
        <v>16</v>
      </c>
      <c r="C43" s="9">
        <v>17</v>
      </c>
      <c r="D43" s="9">
        <v>18</v>
      </c>
      <c r="E43" s="9">
        <v>19</v>
      </c>
      <c r="F43" s="9">
        <v>20</v>
      </c>
      <c r="G43" s="9">
        <v>21</v>
      </c>
      <c r="H43" s="3">
        <v>22</v>
      </c>
      <c r="I43" s="9">
        <v>23</v>
      </c>
      <c r="K43" s="84"/>
      <c r="L43" s="84"/>
      <c r="M43" s="84"/>
      <c r="O43" t="s">
        <v>30</v>
      </c>
    </row>
    <row r="44" spans="2:15" ht="20.100000000000001" customHeight="1" x14ac:dyDescent="0.15">
      <c r="B44" s="9">
        <v>8</v>
      </c>
      <c r="C44" s="9">
        <v>9</v>
      </c>
      <c r="D44" s="9">
        <v>10</v>
      </c>
      <c r="E44" s="9">
        <v>11</v>
      </c>
      <c r="F44" s="9">
        <v>12</v>
      </c>
      <c r="G44" s="9">
        <v>13</v>
      </c>
      <c r="H44" s="3">
        <v>14</v>
      </c>
      <c r="I44" s="9">
        <v>15</v>
      </c>
      <c r="O44" t="s">
        <v>30</v>
      </c>
    </row>
    <row r="45" spans="2:15" ht="20.100000000000001" customHeight="1" x14ac:dyDescent="0.15">
      <c r="B45" s="8">
        <v>0</v>
      </c>
      <c r="C45" s="9">
        <v>1</v>
      </c>
      <c r="D45" s="9">
        <v>2</v>
      </c>
      <c r="E45" s="9">
        <v>3</v>
      </c>
      <c r="F45" s="9">
        <v>4</v>
      </c>
      <c r="G45" s="9">
        <v>5</v>
      </c>
      <c r="H45" s="9">
        <v>6</v>
      </c>
      <c r="I45" s="8">
        <v>7</v>
      </c>
      <c r="O45" t="s">
        <v>30</v>
      </c>
    </row>
    <row r="46" spans="2:15" ht="20.100000000000001" customHeight="1" x14ac:dyDescent="0.15">
      <c r="O46" t="s">
        <v>30</v>
      </c>
    </row>
    <row r="47" spans="2:15" ht="20.100000000000001" customHeight="1" x14ac:dyDescent="0.15">
      <c r="B47" t="s">
        <v>18</v>
      </c>
      <c r="O47" t="s">
        <v>30</v>
      </c>
    </row>
    <row r="48" spans="2:15" ht="20.100000000000001" customHeight="1" x14ac:dyDescent="0.15">
      <c r="B48" t="s">
        <v>0</v>
      </c>
      <c r="O48" t="s">
        <v>30</v>
      </c>
    </row>
    <row r="49" spans="2:15" ht="20.100000000000001" customHeight="1" x14ac:dyDescent="0.15">
      <c r="J49" t="s">
        <v>61</v>
      </c>
      <c r="O49" t="s">
        <v>34</v>
      </c>
    </row>
    <row r="50" spans="2:15" ht="20.100000000000001" customHeight="1" x14ac:dyDescent="0.15">
      <c r="B50" s="3">
        <v>88</v>
      </c>
      <c r="C50" s="8">
        <v>89</v>
      </c>
      <c r="D50" s="9">
        <v>90</v>
      </c>
      <c r="E50" s="9">
        <v>91</v>
      </c>
      <c r="F50" s="9">
        <v>92</v>
      </c>
      <c r="G50" s="9">
        <v>93</v>
      </c>
      <c r="H50" s="9">
        <v>94</v>
      </c>
      <c r="I50" s="8">
        <v>95</v>
      </c>
      <c r="K50" s="85" t="s">
        <v>7</v>
      </c>
      <c r="L50" s="86"/>
      <c r="M50" s="87"/>
      <c r="O50" t="s">
        <v>35</v>
      </c>
    </row>
    <row r="51" spans="2:15" ht="20.100000000000001" customHeight="1" x14ac:dyDescent="0.15">
      <c r="B51" s="8">
        <v>80</v>
      </c>
      <c r="C51" s="8">
        <v>81</v>
      </c>
      <c r="D51" s="9">
        <v>82</v>
      </c>
      <c r="E51" s="9">
        <v>83</v>
      </c>
      <c r="F51" s="9">
        <v>84</v>
      </c>
      <c r="G51" s="9">
        <v>85</v>
      </c>
      <c r="H51" s="9">
        <v>86</v>
      </c>
      <c r="I51" s="9">
        <v>87</v>
      </c>
      <c r="K51" s="1" t="s">
        <v>8</v>
      </c>
      <c r="L51" s="1" t="s">
        <v>9</v>
      </c>
      <c r="M51" s="1" t="s">
        <v>10</v>
      </c>
      <c r="O51" t="s">
        <v>33</v>
      </c>
    </row>
    <row r="52" spans="2:15" ht="20.100000000000001" customHeight="1" x14ac:dyDescent="0.15">
      <c r="B52" s="9">
        <v>72</v>
      </c>
      <c r="C52" s="9">
        <v>73</v>
      </c>
      <c r="D52" s="9">
        <v>74</v>
      </c>
      <c r="E52" s="9">
        <v>75</v>
      </c>
      <c r="F52" s="9">
        <v>76</v>
      </c>
      <c r="G52" s="9">
        <v>77</v>
      </c>
      <c r="H52" s="9">
        <v>78</v>
      </c>
      <c r="I52" s="9">
        <v>79</v>
      </c>
      <c r="K52" s="1">
        <v>20</v>
      </c>
      <c r="L52" s="1">
        <v>20</v>
      </c>
      <c r="M52" s="1">
        <v>20</v>
      </c>
      <c r="O52" t="s">
        <v>33</v>
      </c>
    </row>
    <row r="53" spans="2:15" ht="20.100000000000001" customHeight="1" x14ac:dyDescent="0.15">
      <c r="B53" s="8">
        <v>64</v>
      </c>
      <c r="C53" s="9">
        <v>65</v>
      </c>
      <c r="D53" s="9">
        <v>66</v>
      </c>
      <c r="E53" s="9">
        <v>67</v>
      </c>
      <c r="F53" s="9">
        <v>68</v>
      </c>
      <c r="G53" s="9">
        <v>69</v>
      </c>
      <c r="H53" s="8">
        <v>70</v>
      </c>
      <c r="I53" s="3">
        <v>71</v>
      </c>
      <c r="O53" t="s">
        <v>33</v>
      </c>
    </row>
    <row r="54" spans="2:15" ht="20.100000000000001" customHeight="1" x14ac:dyDescent="0.15">
      <c r="B54" s="3">
        <v>56</v>
      </c>
      <c r="C54" s="9">
        <v>57</v>
      </c>
      <c r="D54" s="9">
        <v>58</v>
      </c>
      <c r="E54" s="9">
        <v>59</v>
      </c>
      <c r="F54" s="9">
        <v>60</v>
      </c>
      <c r="G54" s="9">
        <v>61</v>
      </c>
      <c r="H54" s="8">
        <v>62</v>
      </c>
      <c r="I54" s="8">
        <v>63</v>
      </c>
      <c r="K54" s="84" t="s">
        <v>11</v>
      </c>
      <c r="L54" s="84"/>
      <c r="M54" s="84"/>
      <c r="O54" t="s">
        <v>33</v>
      </c>
    </row>
    <row r="55" spans="2:15" ht="20.100000000000001" customHeight="1" x14ac:dyDescent="0.15">
      <c r="B55" s="9">
        <v>48</v>
      </c>
      <c r="C55" s="9">
        <v>49</v>
      </c>
      <c r="D55" s="9">
        <v>50</v>
      </c>
      <c r="E55" s="9">
        <v>51</v>
      </c>
      <c r="F55" s="9">
        <v>52</v>
      </c>
      <c r="G55" s="9">
        <v>53</v>
      </c>
      <c r="H55" s="9">
        <v>54</v>
      </c>
      <c r="I55" s="9">
        <v>55</v>
      </c>
      <c r="K55" s="84" t="s">
        <v>12</v>
      </c>
      <c r="L55" s="84"/>
      <c r="M55" s="84"/>
      <c r="O55" t="s">
        <v>33</v>
      </c>
    </row>
    <row r="56" spans="2:15" ht="20.100000000000001" customHeight="1" x14ac:dyDescent="0.15">
      <c r="B56" s="9">
        <v>40</v>
      </c>
      <c r="C56" s="9">
        <v>41</v>
      </c>
      <c r="D56" s="9">
        <v>42</v>
      </c>
      <c r="E56" s="9">
        <v>43</v>
      </c>
      <c r="F56" s="9">
        <v>44</v>
      </c>
      <c r="G56" s="9">
        <v>45</v>
      </c>
      <c r="H56" s="9">
        <v>46</v>
      </c>
      <c r="I56" s="9">
        <v>47</v>
      </c>
      <c r="K56" s="84" t="s">
        <v>27</v>
      </c>
      <c r="L56" s="84"/>
      <c r="M56" s="84"/>
      <c r="O56" t="s">
        <v>33</v>
      </c>
    </row>
    <row r="57" spans="2:15" ht="20.100000000000001" customHeight="1" x14ac:dyDescent="0.15">
      <c r="B57" s="9">
        <v>32</v>
      </c>
      <c r="C57" s="9">
        <v>33</v>
      </c>
      <c r="D57" s="9">
        <v>34</v>
      </c>
      <c r="E57" s="9">
        <v>35</v>
      </c>
      <c r="F57" s="9">
        <v>36</v>
      </c>
      <c r="G57" s="9">
        <v>37</v>
      </c>
      <c r="H57" s="9">
        <v>38</v>
      </c>
      <c r="I57" s="9">
        <v>39</v>
      </c>
      <c r="K57" s="84" t="s">
        <v>28</v>
      </c>
      <c r="L57" s="84"/>
      <c r="M57" s="84"/>
      <c r="O57" t="s">
        <v>33</v>
      </c>
    </row>
    <row r="58" spans="2:15" ht="20.100000000000001" customHeight="1" x14ac:dyDescent="0.15">
      <c r="B58" s="9">
        <v>24</v>
      </c>
      <c r="C58" s="9">
        <v>25</v>
      </c>
      <c r="D58" s="9">
        <v>26</v>
      </c>
      <c r="E58" s="9">
        <v>27</v>
      </c>
      <c r="F58" s="9">
        <v>28</v>
      </c>
      <c r="G58" s="9">
        <v>29</v>
      </c>
      <c r="H58" s="9">
        <v>30</v>
      </c>
      <c r="I58" s="9">
        <v>31</v>
      </c>
      <c r="K58" s="84"/>
      <c r="L58" s="84"/>
      <c r="M58" s="84"/>
      <c r="O58" t="s">
        <v>33</v>
      </c>
    </row>
    <row r="59" spans="2:15" ht="20.100000000000001" customHeight="1" x14ac:dyDescent="0.15">
      <c r="B59" s="9">
        <v>16</v>
      </c>
      <c r="C59" s="9">
        <v>17</v>
      </c>
      <c r="D59" s="9">
        <v>18</v>
      </c>
      <c r="E59" s="9">
        <v>19</v>
      </c>
      <c r="F59" s="9">
        <v>20</v>
      </c>
      <c r="G59" s="9">
        <v>21</v>
      </c>
      <c r="H59" s="9">
        <v>22</v>
      </c>
      <c r="I59" s="9">
        <v>23</v>
      </c>
      <c r="K59" s="84"/>
      <c r="L59" s="84"/>
      <c r="M59" s="84"/>
      <c r="O59" t="s">
        <v>33</v>
      </c>
    </row>
    <row r="60" spans="2:15" ht="20.100000000000001" customHeight="1" x14ac:dyDescent="0.15">
      <c r="B60" s="9">
        <v>8</v>
      </c>
      <c r="C60" s="9">
        <v>9</v>
      </c>
      <c r="D60" s="9">
        <v>10</v>
      </c>
      <c r="E60" s="9">
        <v>11</v>
      </c>
      <c r="F60" s="9">
        <v>12</v>
      </c>
      <c r="G60" s="9">
        <v>13</v>
      </c>
      <c r="H60" s="8">
        <v>14</v>
      </c>
      <c r="I60" s="8">
        <v>15</v>
      </c>
      <c r="O60" t="s">
        <v>33</v>
      </c>
    </row>
    <row r="61" spans="2:15" ht="20.100000000000001" customHeight="1" x14ac:dyDescent="0.15">
      <c r="B61" s="8">
        <v>0</v>
      </c>
      <c r="C61" s="9">
        <v>1</v>
      </c>
      <c r="D61" s="9">
        <v>2</v>
      </c>
      <c r="E61" s="9">
        <v>3</v>
      </c>
      <c r="F61" s="9">
        <v>4</v>
      </c>
      <c r="G61" s="9">
        <v>5</v>
      </c>
      <c r="H61" s="8">
        <v>6</v>
      </c>
      <c r="I61" s="3">
        <v>7</v>
      </c>
      <c r="O61" t="s">
        <v>33</v>
      </c>
    </row>
    <row r="62" spans="2:15" ht="20.100000000000001" customHeight="1" x14ac:dyDescent="0.15">
      <c r="O62" t="s">
        <v>33</v>
      </c>
    </row>
    <row r="63" spans="2:15" ht="20.100000000000001" customHeight="1" x14ac:dyDescent="0.15">
      <c r="B63" t="s">
        <v>18</v>
      </c>
      <c r="O63" t="s">
        <v>33</v>
      </c>
    </row>
    <row r="64" spans="2:15" ht="20.100000000000001" customHeight="1" x14ac:dyDescent="0.15">
      <c r="B64" t="s">
        <v>0</v>
      </c>
      <c r="O64" t="s">
        <v>33</v>
      </c>
    </row>
    <row r="65" spans="2:15" ht="20.100000000000001" customHeight="1" x14ac:dyDescent="0.15">
      <c r="J65" t="s">
        <v>58</v>
      </c>
      <c r="O65" t="s">
        <v>37</v>
      </c>
    </row>
    <row r="66" spans="2:15" ht="20.100000000000001" customHeight="1" x14ac:dyDescent="0.15">
      <c r="B66" s="3">
        <v>88</v>
      </c>
      <c r="C66" s="8">
        <v>89</v>
      </c>
      <c r="D66" s="9">
        <v>90</v>
      </c>
      <c r="E66" s="9">
        <v>91</v>
      </c>
      <c r="F66" s="9">
        <v>92</v>
      </c>
      <c r="G66" s="9">
        <v>93</v>
      </c>
      <c r="H66" s="9">
        <v>94</v>
      </c>
      <c r="I66" s="8">
        <v>95</v>
      </c>
      <c r="K66" s="85" t="s">
        <v>7</v>
      </c>
      <c r="L66" s="86"/>
      <c r="M66" s="87"/>
      <c r="O66" t="s">
        <v>38</v>
      </c>
    </row>
    <row r="67" spans="2:15" ht="20.100000000000001" customHeight="1" x14ac:dyDescent="0.15">
      <c r="B67" s="9">
        <v>80</v>
      </c>
      <c r="C67" s="8">
        <v>81</v>
      </c>
      <c r="D67" s="9">
        <v>82</v>
      </c>
      <c r="E67" s="8">
        <v>83</v>
      </c>
      <c r="F67" s="9">
        <v>84</v>
      </c>
      <c r="G67" s="3">
        <v>85</v>
      </c>
      <c r="H67" s="9">
        <v>86</v>
      </c>
      <c r="I67" s="9">
        <v>87</v>
      </c>
      <c r="K67" s="1" t="s">
        <v>8</v>
      </c>
      <c r="L67" s="1" t="s">
        <v>9</v>
      </c>
      <c r="M67" s="1" t="s">
        <v>10</v>
      </c>
      <c r="O67" t="s">
        <v>36</v>
      </c>
    </row>
    <row r="68" spans="2:15" ht="20.100000000000001" customHeight="1" x14ac:dyDescent="0.15">
      <c r="B68" s="9">
        <v>72</v>
      </c>
      <c r="C68" s="9">
        <v>73</v>
      </c>
      <c r="D68" s="9">
        <v>74</v>
      </c>
      <c r="E68" s="9">
        <v>75</v>
      </c>
      <c r="F68" s="9">
        <v>76</v>
      </c>
      <c r="G68" s="8">
        <v>77</v>
      </c>
      <c r="H68" s="9">
        <v>78</v>
      </c>
      <c r="I68" s="8">
        <v>79</v>
      </c>
      <c r="K68" s="1">
        <v>20</v>
      </c>
      <c r="L68" s="1">
        <v>20</v>
      </c>
      <c r="M68" s="1">
        <v>20</v>
      </c>
      <c r="O68" t="s">
        <v>36</v>
      </c>
    </row>
    <row r="69" spans="2:15" ht="20.100000000000001" customHeight="1" x14ac:dyDescent="0.15">
      <c r="B69" s="9">
        <v>64</v>
      </c>
      <c r="C69" s="9">
        <v>65</v>
      </c>
      <c r="D69" s="9">
        <v>66</v>
      </c>
      <c r="E69" s="9">
        <v>67</v>
      </c>
      <c r="F69" s="9">
        <v>68</v>
      </c>
      <c r="G69" s="9">
        <v>69</v>
      </c>
      <c r="H69" s="9">
        <v>70</v>
      </c>
      <c r="I69" s="9">
        <v>71</v>
      </c>
      <c r="O69" t="s">
        <v>36</v>
      </c>
    </row>
    <row r="70" spans="2:15" ht="20.100000000000001" customHeight="1" x14ac:dyDescent="0.15">
      <c r="B70" s="9">
        <v>56</v>
      </c>
      <c r="C70" s="9">
        <v>57</v>
      </c>
      <c r="D70" s="9">
        <v>58</v>
      </c>
      <c r="E70" s="9">
        <v>59</v>
      </c>
      <c r="F70" s="3">
        <v>60</v>
      </c>
      <c r="G70" s="9">
        <v>61</v>
      </c>
      <c r="H70" s="3">
        <v>62</v>
      </c>
      <c r="I70" s="9">
        <v>63</v>
      </c>
      <c r="K70" s="84" t="s">
        <v>11</v>
      </c>
      <c r="L70" s="84"/>
      <c r="M70" s="84"/>
      <c r="O70" t="s">
        <v>36</v>
      </c>
    </row>
    <row r="71" spans="2:15" ht="20.100000000000001" customHeight="1" x14ac:dyDescent="0.15">
      <c r="B71" s="8">
        <v>48</v>
      </c>
      <c r="C71" s="9">
        <v>49</v>
      </c>
      <c r="D71" s="8">
        <v>50</v>
      </c>
      <c r="E71" s="9">
        <v>51</v>
      </c>
      <c r="F71" s="9">
        <v>52</v>
      </c>
      <c r="G71" s="9">
        <v>53</v>
      </c>
      <c r="H71" s="9">
        <v>54</v>
      </c>
      <c r="I71" s="9">
        <v>55</v>
      </c>
      <c r="K71" s="84" t="s">
        <v>12</v>
      </c>
      <c r="L71" s="84"/>
      <c r="M71" s="84"/>
      <c r="O71" t="s">
        <v>36</v>
      </c>
    </row>
    <row r="72" spans="2:15" ht="20.100000000000001" customHeight="1" x14ac:dyDescent="0.15">
      <c r="B72" s="9">
        <v>40</v>
      </c>
      <c r="C72" s="3">
        <v>41</v>
      </c>
      <c r="D72" s="9">
        <v>42</v>
      </c>
      <c r="E72" s="8">
        <v>43</v>
      </c>
      <c r="F72" s="9">
        <v>44</v>
      </c>
      <c r="G72" s="8">
        <v>45</v>
      </c>
      <c r="H72" s="9">
        <v>46</v>
      </c>
      <c r="I72" s="9">
        <v>47</v>
      </c>
      <c r="K72" s="84" t="s">
        <v>27</v>
      </c>
      <c r="L72" s="84"/>
      <c r="M72" s="84"/>
      <c r="O72" t="s">
        <v>36</v>
      </c>
    </row>
    <row r="73" spans="2:15" ht="20.100000000000001" customHeight="1" x14ac:dyDescent="0.15">
      <c r="B73" s="9">
        <v>32</v>
      </c>
      <c r="C73" s="9">
        <v>33</v>
      </c>
      <c r="D73" s="9">
        <v>34</v>
      </c>
      <c r="E73" s="3">
        <v>35</v>
      </c>
      <c r="F73" s="9">
        <v>36</v>
      </c>
      <c r="G73" s="9">
        <v>37</v>
      </c>
      <c r="H73" s="9">
        <v>38</v>
      </c>
      <c r="I73" s="9">
        <v>39</v>
      </c>
      <c r="K73" s="84" t="s">
        <v>28</v>
      </c>
      <c r="L73" s="84"/>
      <c r="M73" s="84"/>
      <c r="O73" t="s">
        <v>36</v>
      </c>
    </row>
    <row r="74" spans="2:15" ht="20.100000000000001" customHeight="1" x14ac:dyDescent="0.15">
      <c r="B74" s="9">
        <v>24</v>
      </c>
      <c r="C74" s="9">
        <v>25</v>
      </c>
      <c r="D74" s="9">
        <v>26</v>
      </c>
      <c r="E74" s="9">
        <v>27</v>
      </c>
      <c r="F74" s="9">
        <v>28</v>
      </c>
      <c r="G74" s="9">
        <v>29</v>
      </c>
      <c r="H74" s="9">
        <v>30</v>
      </c>
      <c r="I74" s="9">
        <v>31</v>
      </c>
      <c r="K74" s="84"/>
      <c r="L74" s="84"/>
      <c r="M74" s="84"/>
      <c r="O74" t="s">
        <v>36</v>
      </c>
    </row>
    <row r="75" spans="2:15" ht="20.100000000000001" customHeight="1" x14ac:dyDescent="0.15">
      <c r="B75" s="9">
        <v>16</v>
      </c>
      <c r="C75" s="9">
        <v>17</v>
      </c>
      <c r="D75" s="8">
        <v>18</v>
      </c>
      <c r="E75" s="8">
        <v>19</v>
      </c>
      <c r="F75" s="9">
        <v>20</v>
      </c>
      <c r="G75" s="9">
        <v>21</v>
      </c>
      <c r="H75" s="9">
        <v>22</v>
      </c>
      <c r="I75" s="9">
        <v>23</v>
      </c>
      <c r="K75" s="84"/>
      <c r="L75" s="84"/>
      <c r="M75" s="84"/>
      <c r="O75" t="s">
        <v>36</v>
      </c>
    </row>
    <row r="76" spans="2:15" ht="20.100000000000001" customHeight="1" x14ac:dyDescent="0.15">
      <c r="B76" s="9">
        <v>8</v>
      </c>
      <c r="C76" s="9">
        <v>9</v>
      </c>
      <c r="D76" s="9">
        <v>10</v>
      </c>
      <c r="E76" s="8">
        <v>11</v>
      </c>
      <c r="F76" s="8">
        <v>12</v>
      </c>
      <c r="G76" s="3">
        <v>13</v>
      </c>
      <c r="H76" s="8">
        <v>14</v>
      </c>
      <c r="I76" s="8">
        <v>15</v>
      </c>
      <c r="O76" t="s">
        <v>36</v>
      </c>
    </row>
    <row r="77" spans="2:15" ht="20.100000000000001" customHeight="1" x14ac:dyDescent="0.15">
      <c r="B77" s="8">
        <v>0</v>
      </c>
      <c r="C77" s="9">
        <v>1</v>
      </c>
      <c r="D77" s="9">
        <v>2</v>
      </c>
      <c r="E77" s="9">
        <v>3</v>
      </c>
      <c r="F77" s="8">
        <v>4</v>
      </c>
      <c r="G77" s="9">
        <v>5</v>
      </c>
      <c r="H77" s="8">
        <v>6</v>
      </c>
      <c r="I77" s="3">
        <v>7</v>
      </c>
      <c r="O77" t="s">
        <v>36</v>
      </c>
    </row>
    <row r="78" spans="2:15" ht="20.100000000000001" customHeight="1" x14ac:dyDescent="0.15">
      <c r="O78" t="s">
        <v>36</v>
      </c>
    </row>
    <row r="79" spans="2:15" ht="20.100000000000001" customHeight="1" x14ac:dyDescent="0.15">
      <c r="B79" t="s">
        <v>18</v>
      </c>
      <c r="O79" t="s">
        <v>36</v>
      </c>
    </row>
    <row r="80" spans="2:15" ht="20.100000000000001" customHeight="1" x14ac:dyDescent="0.15">
      <c r="B80" t="s">
        <v>0</v>
      </c>
      <c r="O80" t="s">
        <v>36</v>
      </c>
    </row>
    <row r="81" spans="2:15" ht="20.100000000000001" customHeight="1" x14ac:dyDescent="0.15">
      <c r="J81" t="s">
        <v>126</v>
      </c>
      <c r="O81" t="s">
        <v>40</v>
      </c>
    </row>
    <row r="82" spans="2:15" ht="20.100000000000001" customHeight="1" x14ac:dyDescent="0.15">
      <c r="B82" s="8">
        <v>88</v>
      </c>
      <c r="C82" s="1">
        <v>89</v>
      </c>
      <c r="D82" s="1">
        <v>90</v>
      </c>
      <c r="E82" s="1">
        <v>91</v>
      </c>
      <c r="F82" s="1">
        <v>92</v>
      </c>
      <c r="G82" s="1">
        <v>93</v>
      </c>
      <c r="H82" s="1">
        <v>94</v>
      </c>
      <c r="I82" s="8">
        <v>95</v>
      </c>
      <c r="K82" s="85" t="s">
        <v>7</v>
      </c>
      <c r="L82" s="86"/>
      <c r="M82" s="87"/>
      <c r="O82" t="s">
        <v>40</v>
      </c>
    </row>
    <row r="83" spans="2:15" ht="20.100000000000001" customHeight="1" x14ac:dyDescent="0.15">
      <c r="B83" s="1">
        <v>80</v>
      </c>
      <c r="C83" s="1">
        <v>81</v>
      </c>
      <c r="D83" s="1">
        <v>82</v>
      </c>
      <c r="E83" s="1">
        <v>83</v>
      </c>
      <c r="F83" s="1">
        <v>84</v>
      </c>
      <c r="G83" s="1">
        <v>85</v>
      </c>
      <c r="H83" s="1">
        <v>86</v>
      </c>
      <c r="I83" s="1">
        <v>87</v>
      </c>
      <c r="K83" s="1" t="s">
        <v>8</v>
      </c>
      <c r="L83" s="1" t="s">
        <v>9</v>
      </c>
      <c r="M83" s="1" t="s">
        <v>10</v>
      </c>
      <c r="O83" t="s">
        <v>39</v>
      </c>
    </row>
    <row r="84" spans="2:15" ht="20.100000000000001" customHeight="1" x14ac:dyDescent="0.15">
      <c r="B84" s="1">
        <v>72</v>
      </c>
      <c r="C84" s="3">
        <v>73</v>
      </c>
      <c r="D84" s="1">
        <v>74</v>
      </c>
      <c r="E84" s="1">
        <v>75</v>
      </c>
      <c r="F84" s="1">
        <v>76</v>
      </c>
      <c r="G84" s="1">
        <v>77</v>
      </c>
      <c r="H84" s="1">
        <v>78</v>
      </c>
      <c r="I84" s="1">
        <v>79</v>
      </c>
      <c r="K84" s="1">
        <v>20</v>
      </c>
      <c r="L84" s="1">
        <v>20</v>
      </c>
      <c r="M84" s="1">
        <v>20</v>
      </c>
      <c r="O84" t="s">
        <v>39</v>
      </c>
    </row>
    <row r="85" spans="2:15" ht="20.100000000000001" customHeight="1" x14ac:dyDescent="0.15">
      <c r="B85" s="1">
        <v>64</v>
      </c>
      <c r="C85" s="1">
        <v>65</v>
      </c>
      <c r="D85" s="1">
        <v>66</v>
      </c>
      <c r="E85" s="1">
        <v>67</v>
      </c>
      <c r="F85" s="1">
        <v>68</v>
      </c>
      <c r="G85" s="1">
        <v>69</v>
      </c>
      <c r="H85" s="1">
        <v>70</v>
      </c>
      <c r="I85" s="1">
        <v>71</v>
      </c>
      <c r="O85" t="s">
        <v>39</v>
      </c>
    </row>
    <row r="86" spans="2:15" ht="20.100000000000001" customHeight="1" x14ac:dyDescent="0.15">
      <c r="B86" s="8">
        <v>56</v>
      </c>
      <c r="C86" s="1">
        <v>57</v>
      </c>
      <c r="D86" s="1">
        <v>58</v>
      </c>
      <c r="E86" s="1">
        <v>59</v>
      </c>
      <c r="F86" s="1">
        <v>60</v>
      </c>
      <c r="G86" s="1">
        <v>61</v>
      </c>
      <c r="H86" s="1">
        <v>62</v>
      </c>
      <c r="I86" s="8">
        <v>63</v>
      </c>
      <c r="K86" s="84" t="s">
        <v>11</v>
      </c>
      <c r="L86" s="84"/>
      <c r="M86" s="84"/>
      <c r="O86" t="s">
        <v>39</v>
      </c>
    </row>
    <row r="87" spans="2:15" ht="20.100000000000001" customHeight="1" x14ac:dyDescent="0.15">
      <c r="B87" s="8">
        <v>48</v>
      </c>
      <c r="C87" s="1">
        <v>49</v>
      </c>
      <c r="D87" s="1">
        <v>50</v>
      </c>
      <c r="E87" s="1">
        <v>51</v>
      </c>
      <c r="F87" s="1">
        <v>52</v>
      </c>
      <c r="G87" s="1">
        <v>53</v>
      </c>
      <c r="H87" s="1">
        <v>54</v>
      </c>
      <c r="I87" s="8">
        <v>55</v>
      </c>
      <c r="K87" s="84" t="s">
        <v>12</v>
      </c>
      <c r="L87" s="84"/>
      <c r="M87" s="84"/>
      <c r="O87" t="s">
        <v>39</v>
      </c>
    </row>
    <row r="88" spans="2:15" ht="20.100000000000001" customHeight="1" x14ac:dyDescent="0.15">
      <c r="B88" s="1">
        <v>40</v>
      </c>
      <c r="C88" s="1">
        <v>41</v>
      </c>
      <c r="D88" s="1">
        <v>42</v>
      </c>
      <c r="E88" s="1">
        <v>43</v>
      </c>
      <c r="F88" s="1">
        <v>44</v>
      </c>
      <c r="G88" s="1">
        <v>45</v>
      </c>
      <c r="H88" s="1">
        <v>46</v>
      </c>
      <c r="I88" s="1">
        <v>47</v>
      </c>
      <c r="K88" s="84" t="s">
        <v>27</v>
      </c>
      <c r="L88" s="84"/>
      <c r="M88" s="84"/>
      <c r="O88" t="s">
        <v>39</v>
      </c>
    </row>
    <row r="89" spans="2:15" ht="20.100000000000001" customHeight="1" x14ac:dyDescent="0.15">
      <c r="B89" s="8">
        <v>32</v>
      </c>
      <c r="C89" s="1">
        <v>33</v>
      </c>
      <c r="D89" s="1">
        <v>34</v>
      </c>
      <c r="E89" s="1">
        <v>35</v>
      </c>
      <c r="F89" s="1">
        <v>36</v>
      </c>
      <c r="G89" s="1">
        <v>37</v>
      </c>
      <c r="H89" s="1">
        <v>38</v>
      </c>
      <c r="I89" s="8">
        <v>39</v>
      </c>
      <c r="K89" s="84" t="s">
        <v>28</v>
      </c>
      <c r="L89" s="84"/>
      <c r="M89" s="84"/>
      <c r="O89" t="s">
        <v>39</v>
      </c>
    </row>
    <row r="90" spans="2:15" ht="20.100000000000001" customHeight="1" x14ac:dyDescent="0.15">
      <c r="B90" s="1">
        <v>24</v>
      </c>
      <c r="C90" s="1">
        <v>25</v>
      </c>
      <c r="D90" s="1">
        <v>26</v>
      </c>
      <c r="E90" s="1">
        <v>27</v>
      </c>
      <c r="F90" s="3">
        <v>28</v>
      </c>
      <c r="G90" s="9">
        <v>29</v>
      </c>
      <c r="H90" s="3">
        <v>30</v>
      </c>
      <c r="I90" s="1">
        <v>31</v>
      </c>
      <c r="K90" s="84"/>
      <c r="L90" s="84"/>
      <c r="M90" s="84"/>
      <c r="O90" t="s">
        <v>39</v>
      </c>
    </row>
    <row r="91" spans="2:15" ht="20.100000000000001" customHeight="1" x14ac:dyDescent="0.15">
      <c r="B91" s="8">
        <v>16</v>
      </c>
      <c r="C91" s="1">
        <v>17</v>
      </c>
      <c r="D91" s="1">
        <v>18</v>
      </c>
      <c r="E91" s="1">
        <v>19</v>
      </c>
      <c r="F91" s="1">
        <v>20</v>
      </c>
      <c r="G91" s="1">
        <v>21</v>
      </c>
      <c r="H91" s="1">
        <v>22</v>
      </c>
      <c r="I91" s="8">
        <v>23</v>
      </c>
      <c r="K91" s="84"/>
      <c r="L91" s="84"/>
      <c r="M91" s="84"/>
      <c r="O91" t="s">
        <v>39</v>
      </c>
    </row>
    <row r="92" spans="2:15" ht="20.100000000000001" customHeight="1" x14ac:dyDescent="0.15">
      <c r="B92" s="1">
        <v>8</v>
      </c>
      <c r="C92" s="3">
        <v>9</v>
      </c>
      <c r="D92" s="9">
        <v>10</v>
      </c>
      <c r="E92" s="3">
        <v>11</v>
      </c>
      <c r="F92" s="1">
        <v>12</v>
      </c>
      <c r="G92" s="1">
        <v>13</v>
      </c>
      <c r="H92" s="1">
        <v>14</v>
      </c>
      <c r="I92" s="1">
        <v>15</v>
      </c>
      <c r="O92" t="s">
        <v>39</v>
      </c>
    </row>
    <row r="93" spans="2:15" ht="20.100000000000001" customHeight="1" x14ac:dyDescent="0.15">
      <c r="B93" s="8">
        <v>0</v>
      </c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O93" t="s">
        <v>39</v>
      </c>
    </row>
    <row r="94" spans="2:15" ht="20.100000000000001" customHeight="1" x14ac:dyDescent="0.15">
      <c r="O94" t="s">
        <v>39</v>
      </c>
    </row>
    <row r="95" spans="2:15" ht="20.100000000000001" customHeight="1" x14ac:dyDescent="0.15">
      <c r="B95" t="s">
        <v>18</v>
      </c>
      <c r="O95" t="s">
        <v>39</v>
      </c>
    </row>
    <row r="96" spans="2:15" ht="20.100000000000001" customHeight="1" x14ac:dyDescent="0.15">
      <c r="B96" t="s">
        <v>0</v>
      </c>
      <c r="O96" t="s">
        <v>39</v>
      </c>
    </row>
    <row r="97" spans="2:15" ht="20.100000000000001" customHeight="1" x14ac:dyDescent="0.15">
      <c r="J97" t="s">
        <v>127</v>
      </c>
      <c r="O97" t="s">
        <v>114</v>
      </c>
    </row>
    <row r="98" spans="2:15" ht="20.100000000000001" customHeight="1" x14ac:dyDescent="0.15">
      <c r="B98" s="1">
        <v>88</v>
      </c>
      <c r="C98" s="1">
        <v>89</v>
      </c>
      <c r="D98" s="1">
        <v>90</v>
      </c>
      <c r="E98" s="1">
        <v>91</v>
      </c>
      <c r="F98" s="1">
        <v>92</v>
      </c>
      <c r="G98" s="1">
        <v>93</v>
      </c>
      <c r="H98" s="1">
        <v>94</v>
      </c>
      <c r="I98" s="8">
        <v>95</v>
      </c>
      <c r="K98" s="85" t="s">
        <v>7</v>
      </c>
      <c r="L98" s="86"/>
      <c r="M98" s="87"/>
      <c r="O98" t="s">
        <v>115</v>
      </c>
    </row>
    <row r="99" spans="2:15" ht="20.100000000000001" customHeight="1" x14ac:dyDescent="0.15">
      <c r="B99" s="1">
        <v>80</v>
      </c>
      <c r="C99" s="1">
        <v>81</v>
      </c>
      <c r="D99" s="1">
        <v>82</v>
      </c>
      <c r="E99" s="1">
        <v>83</v>
      </c>
      <c r="F99" s="1">
        <v>84</v>
      </c>
      <c r="G99" s="1">
        <v>85</v>
      </c>
      <c r="H99" s="1">
        <v>86</v>
      </c>
      <c r="I99" s="1">
        <v>87</v>
      </c>
      <c r="K99" s="1" t="s">
        <v>8</v>
      </c>
      <c r="L99" s="1" t="s">
        <v>9</v>
      </c>
      <c r="M99" s="1" t="s">
        <v>10</v>
      </c>
      <c r="O99" t="s">
        <v>113</v>
      </c>
    </row>
    <row r="100" spans="2:15" ht="20.100000000000001" customHeight="1" x14ac:dyDescent="0.15">
      <c r="B100" s="1">
        <v>72</v>
      </c>
      <c r="C100" s="1">
        <v>73</v>
      </c>
      <c r="D100" s="1">
        <v>74</v>
      </c>
      <c r="E100" s="1">
        <v>75</v>
      </c>
      <c r="F100" s="1">
        <v>76</v>
      </c>
      <c r="G100" s="1">
        <v>77</v>
      </c>
      <c r="H100" s="1">
        <v>78</v>
      </c>
      <c r="I100" s="1">
        <v>79</v>
      </c>
      <c r="K100" s="1">
        <v>20</v>
      </c>
      <c r="L100" s="1">
        <v>20</v>
      </c>
      <c r="M100" s="1">
        <v>20</v>
      </c>
      <c r="O100" t="s">
        <v>113</v>
      </c>
    </row>
    <row r="101" spans="2:15" ht="20.100000000000001" customHeight="1" x14ac:dyDescent="0.15">
      <c r="B101" s="1">
        <v>64</v>
      </c>
      <c r="C101" s="1">
        <v>65</v>
      </c>
      <c r="D101" s="8">
        <v>66</v>
      </c>
      <c r="E101" s="8">
        <v>67</v>
      </c>
      <c r="F101" s="1">
        <v>68</v>
      </c>
      <c r="G101" s="3">
        <v>69</v>
      </c>
      <c r="H101" s="1">
        <v>70</v>
      </c>
      <c r="I101" s="1">
        <v>71</v>
      </c>
      <c r="O101" t="s">
        <v>113</v>
      </c>
    </row>
    <row r="102" spans="2:15" ht="20.100000000000001" customHeight="1" x14ac:dyDescent="0.15">
      <c r="B102" s="1">
        <v>56</v>
      </c>
      <c r="C102" s="1">
        <v>57</v>
      </c>
      <c r="D102" s="8">
        <v>58</v>
      </c>
      <c r="E102" s="1">
        <v>59</v>
      </c>
      <c r="F102" s="1">
        <v>60</v>
      </c>
      <c r="G102" s="1">
        <v>61</v>
      </c>
      <c r="H102" s="1">
        <v>62</v>
      </c>
      <c r="I102" s="8">
        <v>63</v>
      </c>
      <c r="K102" s="84" t="s">
        <v>11</v>
      </c>
      <c r="L102" s="84"/>
      <c r="M102" s="84"/>
      <c r="O102" t="s">
        <v>113</v>
      </c>
    </row>
    <row r="103" spans="2:15" ht="20.100000000000001" customHeight="1" x14ac:dyDescent="0.15">
      <c r="B103" s="1">
        <v>48</v>
      </c>
      <c r="C103" s="1">
        <v>49</v>
      </c>
      <c r="D103" s="1">
        <v>50</v>
      </c>
      <c r="E103" s="1">
        <v>51</v>
      </c>
      <c r="F103" s="3">
        <v>52</v>
      </c>
      <c r="G103" s="3">
        <v>53</v>
      </c>
      <c r="H103" s="3">
        <v>54</v>
      </c>
      <c r="I103" s="1">
        <v>55</v>
      </c>
      <c r="K103" s="84" t="s">
        <v>12</v>
      </c>
      <c r="L103" s="84"/>
      <c r="M103" s="84"/>
      <c r="O103" t="s">
        <v>113</v>
      </c>
    </row>
    <row r="104" spans="2:15" ht="20.100000000000001" customHeight="1" x14ac:dyDescent="0.15">
      <c r="B104" s="1">
        <v>40</v>
      </c>
      <c r="C104" s="1">
        <v>41</v>
      </c>
      <c r="D104" s="8">
        <v>42</v>
      </c>
      <c r="E104" s="1">
        <v>43</v>
      </c>
      <c r="F104" s="1">
        <v>44</v>
      </c>
      <c r="G104" s="1">
        <v>45</v>
      </c>
      <c r="H104" s="1">
        <v>46</v>
      </c>
      <c r="I104" s="8">
        <v>47</v>
      </c>
      <c r="K104" s="84" t="s">
        <v>27</v>
      </c>
      <c r="L104" s="84"/>
      <c r="M104" s="84"/>
      <c r="O104" t="s">
        <v>113</v>
      </c>
    </row>
    <row r="105" spans="2:15" ht="20.100000000000001" customHeight="1" x14ac:dyDescent="0.15">
      <c r="B105" s="1">
        <v>32</v>
      </c>
      <c r="C105" s="1">
        <v>33</v>
      </c>
      <c r="D105" s="8">
        <v>34</v>
      </c>
      <c r="E105" s="8">
        <v>35</v>
      </c>
      <c r="F105" s="1">
        <v>36</v>
      </c>
      <c r="G105" s="3">
        <v>37</v>
      </c>
      <c r="H105" s="1">
        <v>38</v>
      </c>
      <c r="I105" s="1">
        <v>39</v>
      </c>
      <c r="K105" s="84" t="s">
        <v>28</v>
      </c>
      <c r="L105" s="84"/>
      <c r="M105" s="84"/>
      <c r="O105" t="s">
        <v>113</v>
      </c>
    </row>
    <row r="106" spans="2:15" ht="20.100000000000001" customHeight="1" x14ac:dyDescent="0.15">
      <c r="B106" s="1">
        <v>24</v>
      </c>
      <c r="C106" s="1">
        <v>25</v>
      </c>
      <c r="D106" s="1">
        <v>26</v>
      </c>
      <c r="E106" s="1">
        <v>27</v>
      </c>
      <c r="F106" s="1">
        <v>28</v>
      </c>
      <c r="G106" s="1">
        <v>29</v>
      </c>
      <c r="H106" s="1">
        <v>30</v>
      </c>
      <c r="I106" s="1">
        <v>31</v>
      </c>
      <c r="K106" s="84"/>
      <c r="L106" s="84"/>
      <c r="M106" s="84"/>
      <c r="O106" t="s">
        <v>113</v>
      </c>
    </row>
    <row r="107" spans="2:15" ht="20.100000000000001" customHeight="1" x14ac:dyDescent="0.15">
      <c r="B107" s="1">
        <v>16</v>
      </c>
      <c r="C107" s="1">
        <v>17</v>
      </c>
      <c r="D107" s="1">
        <v>18</v>
      </c>
      <c r="E107" s="1">
        <v>19</v>
      </c>
      <c r="F107" s="1">
        <v>20</v>
      </c>
      <c r="G107" s="1">
        <v>21</v>
      </c>
      <c r="H107" s="1">
        <v>22</v>
      </c>
      <c r="I107" s="1">
        <v>23</v>
      </c>
      <c r="K107" s="84"/>
      <c r="L107" s="84"/>
      <c r="M107" s="84"/>
      <c r="O107" t="s">
        <v>113</v>
      </c>
    </row>
    <row r="108" spans="2:15" ht="20.100000000000001" customHeight="1" x14ac:dyDescent="0.15">
      <c r="B108" s="1">
        <v>8</v>
      </c>
      <c r="C108" s="1">
        <v>9</v>
      </c>
      <c r="D108" s="1">
        <v>10</v>
      </c>
      <c r="E108" s="1">
        <v>11</v>
      </c>
      <c r="F108" s="1">
        <v>12</v>
      </c>
      <c r="G108" s="1">
        <v>13</v>
      </c>
      <c r="H108" s="1">
        <v>14</v>
      </c>
      <c r="I108" s="1">
        <v>15</v>
      </c>
      <c r="O108" t="s">
        <v>113</v>
      </c>
    </row>
    <row r="109" spans="2:15" ht="20.100000000000001" customHeight="1" x14ac:dyDescent="0.15">
      <c r="B109" s="8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8">
        <v>7</v>
      </c>
      <c r="O109" t="s">
        <v>113</v>
      </c>
    </row>
    <row r="110" spans="2:15" ht="20.100000000000001" customHeight="1" x14ac:dyDescent="0.15">
      <c r="O110" t="s">
        <v>117</v>
      </c>
    </row>
    <row r="111" spans="2:15" ht="20.100000000000001" customHeight="1" x14ac:dyDescent="0.15">
      <c r="B111" t="s">
        <v>18</v>
      </c>
      <c r="O111" t="s">
        <v>118</v>
      </c>
    </row>
    <row r="112" spans="2:15" ht="20.100000000000001" customHeight="1" x14ac:dyDescent="0.15">
      <c r="B112" t="s">
        <v>0</v>
      </c>
      <c r="O112" t="s">
        <v>116</v>
      </c>
    </row>
    <row r="113" spans="2:15" ht="20.100000000000001" customHeight="1" x14ac:dyDescent="0.15">
      <c r="J113" t="s">
        <v>125</v>
      </c>
      <c r="O113" t="s">
        <v>116</v>
      </c>
    </row>
    <row r="114" spans="2:15" ht="20.100000000000001" customHeight="1" x14ac:dyDescent="0.15">
      <c r="B114" s="8">
        <v>88</v>
      </c>
      <c r="C114" s="1">
        <v>89</v>
      </c>
      <c r="D114" s="1">
        <v>90</v>
      </c>
      <c r="E114" s="1">
        <v>91</v>
      </c>
      <c r="F114" s="1">
        <v>92</v>
      </c>
      <c r="G114" s="1">
        <v>93</v>
      </c>
      <c r="H114" s="1">
        <v>94</v>
      </c>
      <c r="I114" s="1">
        <v>95</v>
      </c>
      <c r="K114" s="85" t="s">
        <v>7</v>
      </c>
      <c r="L114" s="86"/>
      <c r="M114" s="87"/>
      <c r="O114" t="s">
        <v>116</v>
      </c>
    </row>
    <row r="115" spans="2:15" ht="20.100000000000001" customHeight="1" x14ac:dyDescent="0.15">
      <c r="B115" s="8">
        <v>80</v>
      </c>
      <c r="C115" s="1">
        <v>81</v>
      </c>
      <c r="D115" s="1">
        <v>82</v>
      </c>
      <c r="E115" s="1">
        <v>83</v>
      </c>
      <c r="F115" s="1">
        <v>84</v>
      </c>
      <c r="G115" s="1">
        <v>85</v>
      </c>
      <c r="H115" s="1">
        <v>86</v>
      </c>
      <c r="I115" s="8">
        <v>87</v>
      </c>
      <c r="K115" s="1" t="s">
        <v>8</v>
      </c>
      <c r="L115" s="1" t="s">
        <v>9</v>
      </c>
      <c r="M115" s="1" t="s">
        <v>10</v>
      </c>
      <c r="O115" t="s">
        <v>116</v>
      </c>
    </row>
    <row r="116" spans="2:15" ht="20.100000000000001" customHeight="1" x14ac:dyDescent="0.15">
      <c r="B116" s="1">
        <v>72</v>
      </c>
      <c r="C116" s="1">
        <v>73</v>
      </c>
      <c r="D116" s="9">
        <v>74</v>
      </c>
      <c r="E116" s="3">
        <v>75</v>
      </c>
      <c r="F116" s="3">
        <v>76</v>
      </c>
      <c r="G116" s="3">
        <v>77</v>
      </c>
      <c r="H116" s="1">
        <v>78</v>
      </c>
      <c r="I116" s="1">
        <v>79</v>
      </c>
      <c r="K116" s="1">
        <v>20</v>
      </c>
      <c r="L116" s="1">
        <v>20</v>
      </c>
      <c r="M116" s="1">
        <v>20</v>
      </c>
      <c r="O116" t="s">
        <v>116</v>
      </c>
    </row>
    <row r="117" spans="2:15" ht="20.100000000000001" customHeight="1" x14ac:dyDescent="0.15">
      <c r="B117" s="1">
        <v>64</v>
      </c>
      <c r="C117" s="1">
        <v>65</v>
      </c>
      <c r="D117" s="8">
        <v>66</v>
      </c>
      <c r="E117" s="1">
        <v>67</v>
      </c>
      <c r="F117" s="8">
        <v>68</v>
      </c>
      <c r="G117" s="1">
        <v>69</v>
      </c>
      <c r="H117" s="8">
        <v>70</v>
      </c>
      <c r="I117" s="8">
        <v>71</v>
      </c>
      <c r="O117" t="s">
        <v>116</v>
      </c>
    </row>
    <row r="118" spans="2:15" ht="20.100000000000001" customHeight="1" x14ac:dyDescent="0.15">
      <c r="B118" s="1">
        <v>56</v>
      </c>
      <c r="C118" s="1">
        <v>57</v>
      </c>
      <c r="D118" s="1">
        <v>58</v>
      </c>
      <c r="E118" s="1">
        <v>59</v>
      </c>
      <c r="F118" s="1">
        <v>60</v>
      </c>
      <c r="G118" s="1">
        <v>61</v>
      </c>
      <c r="H118" s="1">
        <v>62</v>
      </c>
      <c r="I118" s="1">
        <v>63</v>
      </c>
      <c r="K118" s="84" t="s">
        <v>11</v>
      </c>
      <c r="L118" s="84"/>
      <c r="M118" s="84"/>
      <c r="O118" t="s">
        <v>116</v>
      </c>
    </row>
    <row r="119" spans="2:15" ht="20.100000000000001" customHeight="1" x14ac:dyDescent="0.15">
      <c r="B119" s="8">
        <v>48</v>
      </c>
      <c r="C119" s="1">
        <v>49</v>
      </c>
      <c r="D119" s="8">
        <v>50</v>
      </c>
      <c r="E119" s="1">
        <v>51</v>
      </c>
      <c r="F119" s="8">
        <v>52</v>
      </c>
      <c r="G119" s="1">
        <v>53</v>
      </c>
      <c r="H119" s="8">
        <v>54</v>
      </c>
      <c r="I119" s="1">
        <v>55</v>
      </c>
      <c r="K119" s="84" t="s">
        <v>12</v>
      </c>
      <c r="L119" s="84"/>
      <c r="M119" s="84"/>
      <c r="O119" t="s">
        <v>116</v>
      </c>
    </row>
    <row r="120" spans="2:15" ht="20.100000000000001" customHeight="1" x14ac:dyDescent="0.15">
      <c r="B120" s="1">
        <v>40</v>
      </c>
      <c r="C120" s="1">
        <v>41</v>
      </c>
      <c r="D120" s="9">
        <v>42</v>
      </c>
      <c r="E120" s="9">
        <v>43</v>
      </c>
      <c r="F120" s="9">
        <v>44</v>
      </c>
      <c r="G120" s="9">
        <v>45</v>
      </c>
      <c r="H120" s="1">
        <v>46</v>
      </c>
      <c r="I120" s="1">
        <v>47</v>
      </c>
      <c r="K120" s="84" t="s">
        <v>27</v>
      </c>
      <c r="L120" s="84"/>
      <c r="M120" s="84"/>
      <c r="O120" t="s">
        <v>116</v>
      </c>
    </row>
    <row r="121" spans="2:15" ht="20.100000000000001" customHeight="1" x14ac:dyDescent="0.15">
      <c r="B121" s="8">
        <v>32</v>
      </c>
      <c r="C121" s="1">
        <v>33</v>
      </c>
      <c r="D121" s="1">
        <v>34</v>
      </c>
      <c r="E121" s="1">
        <v>35</v>
      </c>
      <c r="F121" s="1">
        <v>36</v>
      </c>
      <c r="G121" s="1">
        <v>37</v>
      </c>
      <c r="H121" s="1">
        <v>38</v>
      </c>
      <c r="I121" s="8">
        <v>39</v>
      </c>
      <c r="K121" s="84" t="s">
        <v>28</v>
      </c>
      <c r="L121" s="84"/>
      <c r="M121" s="84"/>
      <c r="O121" t="s">
        <v>116</v>
      </c>
    </row>
    <row r="122" spans="2:15" ht="20.100000000000001" customHeight="1" x14ac:dyDescent="0.15">
      <c r="B122" s="1">
        <v>24</v>
      </c>
      <c r="C122" s="1">
        <v>25</v>
      </c>
      <c r="D122" s="9">
        <v>26</v>
      </c>
      <c r="E122" s="3">
        <v>27</v>
      </c>
      <c r="F122" s="3">
        <v>28</v>
      </c>
      <c r="G122" s="3">
        <v>29</v>
      </c>
      <c r="H122" s="1">
        <v>30</v>
      </c>
      <c r="I122" s="1">
        <v>31</v>
      </c>
      <c r="K122" s="84"/>
      <c r="L122" s="84"/>
      <c r="M122" s="84"/>
      <c r="O122" t="s">
        <v>116</v>
      </c>
    </row>
    <row r="123" spans="2:15" ht="20.100000000000001" customHeight="1" x14ac:dyDescent="0.15">
      <c r="B123" s="1">
        <v>16</v>
      </c>
      <c r="C123" s="1">
        <v>17</v>
      </c>
      <c r="D123" s="8">
        <v>18</v>
      </c>
      <c r="E123" s="1">
        <v>19</v>
      </c>
      <c r="F123" s="8">
        <v>20</v>
      </c>
      <c r="G123" s="1">
        <v>21</v>
      </c>
      <c r="H123" s="8">
        <v>22</v>
      </c>
      <c r="I123" s="8">
        <v>23</v>
      </c>
      <c r="K123" s="84"/>
      <c r="L123" s="84"/>
      <c r="M123" s="84"/>
      <c r="O123" t="s">
        <v>116</v>
      </c>
    </row>
    <row r="124" spans="2:15" ht="20.100000000000001" customHeight="1" x14ac:dyDescent="0.15">
      <c r="B124" s="1">
        <v>8</v>
      </c>
      <c r="C124" s="1">
        <v>9</v>
      </c>
      <c r="D124" s="1">
        <v>10</v>
      </c>
      <c r="E124" s="1">
        <v>11</v>
      </c>
      <c r="F124" s="1">
        <v>12</v>
      </c>
      <c r="G124" s="1">
        <v>13</v>
      </c>
      <c r="H124" s="1">
        <v>14</v>
      </c>
      <c r="I124" s="1">
        <v>15</v>
      </c>
      <c r="O124" t="s">
        <v>116</v>
      </c>
    </row>
    <row r="125" spans="2:15" ht="20.100000000000001" customHeight="1" x14ac:dyDescent="0.15">
      <c r="B125" s="8">
        <v>0</v>
      </c>
      <c r="C125" s="1">
        <v>1</v>
      </c>
      <c r="D125" s="8">
        <v>2</v>
      </c>
      <c r="E125" s="1">
        <v>3</v>
      </c>
      <c r="F125" s="8">
        <v>4</v>
      </c>
      <c r="G125" s="1">
        <v>5</v>
      </c>
      <c r="H125" s="8">
        <v>6</v>
      </c>
      <c r="I125" s="1">
        <v>7</v>
      </c>
      <c r="O125" t="s">
        <v>116</v>
      </c>
    </row>
    <row r="126" spans="2:15" ht="20.100000000000001" customHeight="1" x14ac:dyDescent="0.15">
      <c r="O126" t="s">
        <v>120</v>
      </c>
    </row>
    <row r="127" spans="2:15" ht="20.100000000000001" customHeight="1" x14ac:dyDescent="0.15">
      <c r="B127" t="s">
        <v>18</v>
      </c>
      <c r="O127" t="s">
        <v>121</v>
      </c>
    </row>
    <row r="128" spans="2:15" ht="20.100000000000001" customHeight="1" x14ac:dyDescent="0.15">
      <c r="B128" t="s">
        <v>0</v>
      </c>
      <c r="O128" t="s">
        <v>119</v>
      </c>
    </row>
    <row r="129" spans="2:15" ht="20.100000000000001" customHeight="1" x14ac:dyDescent="0.15">
      <c r="J129" t="s">
        <v>128</v>
      </c>
      <c r="O129" t="s">
        <v>119</v>
      </c>
    </row>
    <row r="130" spans="2:15" ht="20.100000000000001" customHeight="1" x14ac:dyDescent="0.15">
      <c r="B130" s="8">
        <v>88</v>
      </c>
      <c r="C130" s="1">
        <v>89</v>
      </c>
      <c r="D130" s="1">
        <v>90</v>
      </c>
      <c r="E130" s="1">
        <v>91</v>
      </c>
      <c r="F130" s="1">
        <v>92</v>
      </c>
      <c r="G130" s="8">
        <v>93</v>
      </c>
      <c r="H130" s="1">
        <v>94</v>
      </c>
      <c r="I130" s="8">
        <v>95</v>
      </c>
      <c r="K130" s="85" t="s">
        <v>7</v>
      </c>
      <c r="L130" s="86"/>
      <c r="M130" s="87"/>
      <c r="O130" t="s">
        <v>119</v>
      </c>
    </row>
    <row r="131" spans="2:15" ht="20.100000000000001" customHeight="1" x14ac:dyDescent="0.15">
      <c r="B131" s="1">
        <v>80</v>
      </c>
      <c r="C131" s="1">
        <v>81</v>
      </c>
      <c r="D131" s="1">
        <v>82</v>
      </c>
      <c r="E131" s="1">
        <v>83</v>
      </c>
      <c r="F131" s="3">
        <v>84</v>
      </c>
      <c r="G131" s="1">
        <v>85</v>
      </c>
      <c r="H131" s="9">
        <v>86</v>
      </c>
      <c r="I131" s="1">
        <v>87</v>
      </c>
      <c r="K131" s="1" t="s">
        <v>8</v>
      </c>
      <c r="L131" s="1" t="s">
        <v>9</v>
      </c>
      <c r="M131" s="1" t="s">
        <v>10</v>
      </c>
      <c r="O131" t="s">
        <v>119</v>
      </c>
    </row>
    <row r="132" spans="2:15" ht="20.100000000000001" customHeight="1" x14ac:dyDescent="0.15">
      <c r="B132" s="8">
        <v>72</v>
      </c>
      <c r="C132" s="1">
        <v>73</v>
      </c>
      <c r="D132" s="1">
        <v>74</v>
      </c>
      <c r="E132" s="1">
        <v>75</v>
      </c>
      <c r="F132" s="1">
        <v>76</v>
      </c>
      <c r="G132" s="1">
        <v>77</v>
      </c>
      <c r="H132" s="1">
        <v>78</v>
      </c>
      <c r="I132" s="8">
        <v>79</v>
      </c>
      <c r="K132" s="1">
        <v>20</v>
      </c>
      <c r="L132" s="1">
        <v>20</v>
      </c>
      <c r="M132" s="1">
        <v>20</v>
      </c>
      <c r="O132" t="s">
        <v>119</v>
      </c>
    </row>
    <row r="133" spans="2:15" ht="20.100000000000001" customHeight="1" x14ac:dyDescent="0.15">
      <c r="B133" s="1">
        <v>64</v>
      </c>
      <c r="C133" s="1">
        <v>65</v>
      </c>
      <c r="D133" s="1">
        <v>66</v>
      </c>
      <c r="E133" s="1">
        <v>67</v>
      </c>
      <c r="F133" s="3">
        <v>68</v>
      </c>
      <c r="G133" s="1">
        <v>69</v>
      </c>
      <c r="H133" s="3">
        <v>70</v>
      </c>
      <c r="I133" s="1">
        <v>71</v>
      </c>
      <c r="O133" t="s">
        <v>119</v>
      </c>
    </row>
    <row r="134" spans="2:15" ht="20.100000000000001" customHeight="1" x14ac:dyDescent="0.15">
      <c r="B134" s="1">
        <v>56</v>
      </c>
      <c r="C134" s="1">
        <v>57</v>
      </c>
      <c r="D134" s="1">
        <v>58</v>
      </c>
      <c r="E134" s="1">
        <v>59</v>
      </c>
      <c r="F134" s="1">
        <v>60</v>
      </c>
      <c r="G134" s="1">
        <v>61</v>
      </c>
      <c r="H134" s="1">
        <v>62</v>
      </c>
      <c r="I134" s="1">
        <v>63</v>
      </c>
      <c r="K134" s="84" t="s">
        <v>11</v>
      </c>
      <c r="L134" s="84"/>
      <c r="M134" s="84"/>
      <c r="O134" t="s">
        <v>119</v>
      </c>
    </row>
    <row r="135" spans="2:15" ht="20.100000000000001" customHeight="1" x14ac:dyDescent="0.15">
      <c r="B135" s="1">
        <v>48</v>
      </c>
      <c r="C135" s="1">
        <v>49</v>
      </c>
      <c r="D135" s="1">
        <v>50</v>
      </c>
      <c r="E135" s="1">
        <v>51</v>
      </c>
      <c r="F135" s="1">
        <v>52</v>
      </c>
      <c r="G135" s="1">
        <v>53</v>
      </c>
      <c r="H135" s="1">
        <v>54</v>
      </c>
      <c r="I135" s="1">
        <v>55</v>
      </c>
      <c r="K135" s="84" t="s">
        <v>12</v>
      </c>
      <c r="L135" s="84"/>
      <c r="M135" s="84"/>
      <c r="O135" t="s">
        <v>119</v>
      </c>
    </row>
    <row r="136" spans="2:15" ht="20.100000000000001" customHeight="1" x14ac:dyDescent="0.15">
      <c r="B136" s="1">
        <v>40</v>
      </c>
      <c r="C136" s="1">
        <v>41</v>
      </c>
      <c r="D136" s="1">
        <v>42</v>
      </c>
      <c r="E136" s="1">
        <v>43</v>
      </c>
      <c r="F136" s="1">
        <v>44</v>
      </c>
      <c r="G136" s="1">
        <v>45</v>
      </c>
      <c r="H136" s="1">
        <v>46</v>
      </c>
      <c r="I136" s="1">
        <v>47</v>
      </c>
      <c r="K136" s="84" t="s">
        <v>27</v>
      </c>
      <c r="L136" s="84"/>
      <c r="M136" s="84"/>
      <c r="O136" t="s">
        <v>119</v>
      </c>
    </row>
    <row r="137" spans="2:15" ht="20.100000000000001" customHeight="1" x14ac:dyDescent="0.15">
      <c r="B137" s="1">
        <v>32</v>
      </c>
      <c r="C137" s="1">
        <v>33</v>
      </c>
      <c r="D137" s="1">
        <v>34</v>
      </c>
      <c r="E137" s="1">
        <v>35</v>
      </c>
      <c r="F137" s="1">
        <v>36</v>
      </c>
      <c r="G137" s="1">
        <v>37</v>
      </c>
      <c r="H137" s="1">
        <v>38</v>
      </c>
      <c r="I137" s="1">
        <v>39</v>
      </c>
      <c r="K137" s="84" t="s">
        <v>28</v>
      </c>
      <c r="L137" s="84"/>
      <c r="M137" s="84"/>
      <c r="O137" t="s">
        <v>119</v>
      </c>
    </row>
    <row r="138" spans="2:15" ht="20.100000000000001" customHeight="1" x14ac:dyDescent="0.15">
      <c r="B138" s="1">
        <v>24</v>
      </c>
      <c r="C138" s="1">
        <v>25</v>
      </c>
      <c r="D138" s="1">
        <v>26</v>
      </c>
      <c r="E138" s="1">
        <v>27</v>
      </c>
      <c r="F138" s="3">
        <v>28</v>
      </c>
      <c r="G138" s="1">
        <v>29</v>
      </c>
      <c r="H138" s="3">
        <v>30</v>
      </c>
      <c r="I138" s="1">
        <v>31</v>
      </c>
      <c r="K138" s="84"/>
      <c r="L138" s="84"/>
      <c r="M138" s="84"/>
      <c r="O138" t="s">
        <v>119</v>
      </c>
    </row>
    <row r="139" spans="2:15" ht="20.100000000000001" customHeight="1" x14ac:dyDescent="0.15">
      <c r="B139" s="8">
        <v>16</v>
      </c>
      <c r="C139" s="1">
        <v>17</v>
      </c>
      <c r="D139" s="1">
        <v>18</v>
      </c>
      <c r="E139" s="1">
        <v>19</v>
      </c>
      <c r="F139" s="1">
        <v>20</v>
      </c>
      <c r="G139" s="1">
        <v>21</v>
      </c>
      <c r="H139" s="1">
        <v>22</v>
      </c>
      <c r="I139" s="8">
        <v>23</v>
      </c>
      <c r="K139" s="84"/>
      <c r="L139" s="84"/>
      <c r="M139" s="84"/>
      <c r="O139" t="s">
        <v>119</v>
      </c>
    </row>
    <row r="140" spans="2:15" ht="20.100000000000001" customHeight="1" x14ac:dyDescent="0.15">
      <c r="B140" s="1">
        <v>8</v>
      </c>
      <c r="C140" s="1">
        <v>9</v>
      </c>
      <c r="D140" s="1">
        <v>10</v>
      </c>
      <c r="E140" s="1">
        <v>11</v>
      </c>
      <c r="F140" s="3">
        <v>12</v>
      </c>
      <c r="G140" s="1">
        <v>13</v>
      </c>
      <c r="H140" s="9">
        <v>14</v>
      </c>
      <c r="I140" s="1">
        <v>15</v>
      </c>
      <c r="O140" t="s">
        <v>119</v>
      </c>
    </row>
    <row r="141" spans="2:15" ht="20.100000000000001" customHeight="1" x14ac:dyDescent="0.15">
      <c r="B141" s="8">
        <v>0</v>
      </c>
      <c r="C141" s="1">
        <v>1</v>
      </c>
      <c r="D141" s="1">
        <v>2</v>
      </c>
      <c r="E141" s="1">
        <v>3</v>
      </c>
      <c r="F141" s="1">
        <v>4</v>
      </c>
      <c r="G141" s="8">
        <v>5</v>
      </c>
      <c r="H141" s="1">
        <v>6</v>
      </c>
      <c r="I141" s="8">
        <v>7</v>
      </c>
      <c r="O141" t="s">
        <v>119</v>
      </c>
    </row>
    <row r="142" spans="2:15" ht="20.100000000000001" customHeight="1" x14ac:dyDescent="0.15">
      <c r="O142" t="s">
        <v>123</v>
      </c>
    </row>
    <row r="143" spans="2:15" ht="20.100000000000001" customHeight="1" x14ac:dyDescent="0.15">
      <c r="B143" t="s">
        <v>18</v>
      </c>
      <c r="O143" t="s">
        <v>124</v>
      </c>
    </row>
    <row r="144" spans="2:15" ht="20.100000000000001" customHeight="1" x14ac:dyDescent="0.15">
      <c r="B144" t="s">
        <v>0</v>
      </c>
      <c r="O144" t="s">
        <v>122</v>
      </c>
    </row>
    <row r="145" spans="2:15" ht="20.100000000000001" customHeight="1" x14ac:dyDescent="0.15">
      <c r="J145" t="s">
        <v>129</v>
      </c>
      <c r="O145" t="s">
        <v>122</v>
      </c>
    </row>
    <row r="146" spans="2:15" ht="20.100000000000001" customHeight="1" x14ac:dyDescent="0.15">
      <c r="B146" s="8">
        <v>88</v>
      </c>
      <c r="C146" s="1">
        <v>89</v>
      </c>
      <c r="D146" s="1">
        <v>90</v>
      </c>
      <c r="E146" s="1">
        <v>91</v>
      </c>
      <c r="F146" s="1">
        <v>92</v>
      </c>
      <c r="G146" s="1">
        <v>93</v>
      </c>
      <c r="H146" s="8">
        <v>94</v>
      </c>
      <c r="I146" s="1">
        <v>95</v>
      </c>
      <c r="K146" s="85" t="s">
        <v>7</v>
      </c>
      <c r="L146" s="86"/>
      <c r="M146" s="87"/>
      <c r="O146" t="s">
        <v>122</v>
      </c>
    </row>
    <row r="147" spans="2:15" ht="20.100000000000001" customHeight="1" x14ac:dyDescent="0.15">
      <c r="B147" s="3">
        <v>80</v>
      </c>
      <c r="C147" s="8">
        <v>81</v>
      </c>
      <c r="D147" s="1">
        <v>82</v>
      </c>
      <c r="E147" s="1">
        <v>83</v>
      </c>
      <c r="F147" s="1">
        <v>84</v>
      </c>
      <c r="G147" s="1">
        <v>85</v>
      </c>
      <c r="H147" s="8">
        <v>86</v>
      </c>
      <c r="I147" s="1">
        <v>87</v>
      </c>
      <c r="K147" s="1" t="s">
        <v>8</v>
      </c>
      <c r="L147" s="1" t="s">
        <v>9</v>
      </c>
      <c r="M147" s="1" t="s">
        <v>10</v>
      </c>
      <c r="O147" t="s">
        <v>122</v>
      </c>
    </row>
    <row r="148" spans="2:15" ht="20.100000000000001" customHeight="1" x14ac:dyDescent="0.15">
      <c r="B148" s="3">
        <v>72</v>
      </c>
      <c r="C148" s="8">
        <v>73</v>
      </c>
      <c r="D148" s="1">
        <v>74</v>
      </c>
      <c r="E148" s="1">
        <v>75</v>
      </c>
      <c r="F148" s="1">
        <v>76</v>
      </c>
      <c r="G148" s="1">
        <v>77</v>
      </c>
      <c r="H148" s="1">
        <v>78</v>
      </c>
      <c r="I148" s="8">
        <v>79</v>
      </c>
      <c r="K148" s="1">
        <v>20</v>
      </c>
      <c r="L148" s="1">
        <v>20</v>
      </c>
      <c r="M148" s="1">
        <v>20</v>
      </c>
      <c r="O148" t="s">
        <v>122</v>
      </c>
    </row>
    <row r="149" spans="2:15" ht="20.100000000000001" customHeight="1" x14ac:dyDescent="0.15">
      <c r="B149" s="8">
        <v>64</v>
      </c>
      <c r="C149" s="1">
        <v>65</v>
      </c>
      <c r="D149" s="1">
        <v>66</v>
      </c>
      <c r="E149" s="1">
        <v>67</v>
      </c>
      <c r="F149" s="1">
        <v>68</v>
      </c>
      <c r="G149" s="1">
        <v>69</v>
      </c>
      <c r="H149" s="1">
        <v>70</v>
      </c>
      <c r="I149" s="8">
        <v>71</v>
      </c>
      <c r="O149" t="s">
        <v>122</v>
      </c>
    </row>
    <row r="150" spans="2:15" ht="20.100000000000001" customHeight="1" x14ac:dyDescent="0.15">
      <c r="B150" s="8">
        <v>56</v>
      </c>
      <c r="C150" s="1">
        <v>57</v>
      </c>
      <c r="D150" s="1">
        <v>58</v>
      </c>
      <c r="E150" s="1">
        <v>59</v>
      </c>
      <c r="F150" s="1">
        <v>60</v>
      </c>
      <c r="G150" s="1">
        <v>61</v>
      </c>
      <c r="H150" s="8">
        <v>62</v>
      </c>
      <c r="I150" s="3">
        <v>63</v>
      </c>
      <c r="K150" s="84" t="s">
        <v>11</v>
      </c>
      <c r="L150" s="84"/>
      <c r="M150" s="84"/>
      <c r="O150" t="s">
        <v>122</v>
      </c>
    </row>
    <row r="151" spans="2:15" ht="20.100000000000001" customHeight="1" x14ac:dyDescent="0.15">
      <c r="B151" s="3">
        <v>48</v>
      </c>
      <c r="C151" s="8">
        <v>49</v>
      </c>
      <c r="D151" s="1">
        <v>50</v>
      </c>
      <c r="E151" s="1">
        <v>51</v>
      </c>
      <c r="F151" s="1">
        <v>52</v>
      </c>
      <c r="G151" s="1">
        <v>53</v>
      </c>
      <c r="H151" s="8">
        <v>54</v>
      </c>
      <c r="I151" s="3">
        <v>55</v>
      </c>
      <c r="K151" s="84" t="s">
        <v>12</v>
      </c>
      <c r="L151" s="84"/>
      <c r="M151" s="84"/>
      <c r="O151" t="s">
        <v>122</v>
      </c>
    </row>
    <row r="152" spans="2:15" ht="20.100000000000001" customHeight="1" x14ac:dyDescent="0.15">
      <c r="B152" s="3">
        <v>40</v>
      </c>
      <c r="C152" s="8">
        <v>41</v>
      </c>
      <c r="D152" s="1">
        <v>42</v>
      </c>
      <c r="E152" s="1">
        <v>43</v>
      </c>
      <c r="F152" s="1">
        <v>44</v>
      </c>
      <c r="G152" s="1">
        <v>45</v>
      </c>
      <c r="H152" s="1">
        <v>46</v>
      </c>
      <c r="I152" s="8">
        <v>47</v>
      </c>
      <c r="K152" s="84" t="s">
        <v>27</v>
      </c>
      <c r="L152" s="84"/>
      <c r="M152" s="84"/>
      <c r="O152" t="s">
        <v>122</v>
      </c>
    </row>
    <row r="153" spans="2:15" ht="20.100000000000001" customHeight="1" x14ac:dyDescent="0.15">
      <c r="B153" s="8">
        <v>32</v>
      </c>
      <c r="C153" s="1">
        <v>33</v>
      </c>
      <c r="D153" s="1">
        <v>34</v>
      </c>
      <c r="E153" s="1">
        <v>35</v>
      </c>
      <c r="F153" s="1">
        <v>36</v>
      </c>
      <c r="G153" s="1">
        <v>37</v>
      </c>
      <c r="H153" s="1">
        <v>38</v>
      </c>
      <c r="I153" s="8">
        <v>39</v>
      </c>
      <c r="K153" s="84" t="s">
        <v>28</v>
      </c>
      <c r="L153" s="84"/>
      <c r="M153" s="84"/>
      <c r="O153" t="s">
        <v>122</v>
      </c>
    </row>
    <row r="154" spans="2:15" ht="20.100000000000001" customHeight="1" x14ac:dyDescent="0.15">
      <c r="B154" s="8">
        <v>24</v>
      </c>
      <c r="C154" s="1">
        <v>25</v>
      </c>
      <c r="D154" s="1">
        <v>26</v>
      </c>
      <c r="E154" s="1">
        <v>27</v>
      </c>
      <c r="F154" s="1">
        <v>28</v>
      </c>
      <c r="G154" s="1">
        <v>29</v>
      </c>
      <c r="H154" s="8">
        <v>30</v>
      </c>
      <c r="I154" s="3">
        <v>31</v>
      </c>
      <c r="K154" s="84"/>
      <c r="L154" s="84"/>
      <c r="M154" s="84"/>
      <c r="O154" t="s">
        <v>122</v>
      </c>
    </row>
    <row r="155" spans="2:15" ht="20.100000000000001" customHeight="1" x14ac:dyDescent="0.15">
      <c r="B155" s="3">
        <v>16</v>
      </c>
      <c r="C155" s="8">
        <v>17</v>
      </c>
      <c r="D155" s="1">
        <v>18</v>
      </c>
      <c r="E155" s="1">
        <v>19</v>
      </c>
      <c r="F155" s="1">
        <v>20</v>
      </c>
      <c r="G155" s="1">
        <v>21</v>
      </c>
      <c r="H155" s="8">
        <v>22</v>
      </c>
      <c r="I155" s="3">
        <v>23</v>
      </c>
      <c r="K155" s="84"/>
      <c r="L155" s="84"/>
      <c r="M155" s="84"/>
      <c r="O155" t="s">
        <v>122</v>
      </c>
    </row>
    <row r="156" spans="2:15" ht="20.100000000000001" customHeight="1" x14ac:dyDescent="0.15">
      <c r="B156" s="3">
        <v>8</v>
      </c>
      <c r="C156" s="8">
        <v>9</v>
      </c>
      <c r="D156" s="1">
        <v>10</v>
      </c>
      <c r="E156" s="1">
        <v>11</v>
      </c>
      <c r="F156" s="1">
        <v>12</v>
      </c>
      <c r="G156" s="1">
        <v>13</v>
      </c>
      <c r="H156" s="1">
        <v>14</v>
      </c>
      <c r="I156" s="8">
        <v>15</v>
      </c>
      <c r="O156" t="s">
        <v>122</v>
      </c>
    </row>
    <row r="157" spans="2:15" ht="20.100000000000001" customHeight="1" x14ac:dyDescent="0.15">
      <c r="B157" s="8">
        <v>0</v>
      </c>
      <c r="C157" s="1">
        <v>1</v>
      </c>
      <c r="D157" s="1">
        <v>2</v>
      </c>
      <c r="E157" s="1">
        <v>3</v>
      </c>
      <c r="F157" s="1">
        <v>4</v>
      </c>
      <c r="G157" s="1">
        <v>5</v>
      </c>
      <c r="H157" s="1">
        <v>6</v>
      </c>
      <c r="I157" s="8">
        <v>7</v>
      </c>
      <c r="O157" t="s">
        <v>122</v>
      </c>
    </row>
    <row r="158" spans="2:15" ht="20.100000000000001" customHeight="1" x14ac:dyDescent="0.15">
      <c r="O158" t="s">
        <v>122</v>
      </c>
    </row>
    <row r="159" spans="2:15" ht="20.100000000000001" customHeight="1" x14ac:dyDescent="0.15">
      <c r="B159" t="s">
        <v>18</v>
      </c>
      <c r="O159" t="s">
        <v>122</v>
      </c>
    </row>
    <row r="160" spans="2:15" ht="20.100000000000001" customHeight="1" x14ac:dyDescent="0.15">
      <c r="B160" t="s">
        <v>0</v>
      </c>
      <c r="O160" t="s">
        <v>122</v>
      </c>
    </row>
    <row r="161" spans="2:15" ht="20.100000000000001" customHeight="1" x14ac:dyDescent="0.15">
      <c r="O161" t="s">
        <v>123</v>
      </c>
    </row>
    <row r="162" spans="2:15" ht="20.100000000000001" customHeight="1" x14ac:dyDescent="0.15">
      <c r="B162" t="s">
        <v>18</v>
      </c>
      <c r="O162" t="s">
        <v>123</v>
      </c>
    </row>
    <row r="163" spans="2:15" ht="20.100000000000001" customHeight="1" x14ac:dyDescent="0.15">
      <c r="B163" t="s">
        <v>0</v>
      </c>
      <c r="O163" t="s">
        <v>122</v>
      </c>
    </row>
    <row r="164" spans="2:15" ht="20.100000000000001" customHeight="1" x14ac:dyDescent="0.15">
      <c r="J164" t="s">
        <v>129</v>
      </c>
      <c r="O164" t="s">
        <v>122</v>
      </c>
    </row>
    <row r="165" spans="2:15" ht="20.100000000000001" customHeight="1" x14ac:dyDescent="0.15">
      <c r="B165" s="8">
        <v>88</v>
      </c>
      <c r="C165" s="9">
        <v>89</v>
      </c>
      <c r="D165" s="9">
        <v>90</v>
      </c>
      <c r="E165" s="9">
        <v>91</v>
      </c>
      <c r="F165" s="9">
        <v>92</v>
      </c>
      <c r="G165" s="9">
        <v>93</v>
      </c>
      <c r="H165" s="9">
        <v>94</v>
      </c>
      <c r="I165" s="9">
        <v>95</v>
      </c>
      <c r="K165" s="85" t="s">
        <v>7</v>
      </c>
      <c r="L165" s="86"/>
      <c r="M165" s="87"/>
      <c r="O165" t="s">
        <v>122</v>
      </c>
    </row>
    <row r="166" spans="2:15" ht="20.100000000000001" customHeight="1" x14ac:dyDescent="0.15">
      <c r="B166" s="9">
        <v>80</v>
      </c>
      <c r="C166" s="9">
        <v>81</v>
      </c>
      <c r="D166" s="9">
        <v>82</v>
      </c>
      <c r="E166" s="9">
        <v>83</v>
      </c>
      <c r="F166" s="9">
        <v>84</v>
      </c>
      <c r="G166" s="9">
        <v>85</v>
      </c>
      <c r="H166" s="9">
        <v>86</v>
      </c>
      <c r="I166" s="9">
        <v>87</v>
      </c>
      <c r="K166" s="1" t="s">
        <v>8</v>
      </c>
      <c r="L166" s="1" t="s">
        <v>9</v>
      </c>
      <c r="M166" s="1" t="s">
        <v>10</v>
      </c>
      <c r="O166" t="s">
        <v>122</v>
      </c>
    </row>
    <row r="167" spans="2:15" ht="20.100000000000001" customHeight="1" x14ac:dyDescent="0.15">
      <c r="B167" s="9">
        <v>72</v>
      </c>
      <c r="C167" s="9">
        <v>73</v>
      </c>
      <c r="D167" s="9">
        <v>74</v>
      </c>
      <c r="E167" s="9">
        <v>75</v>
      </c>
      <c r="F167" s="9">
        <v>76</v>
      </c>
      <c r="G167" s="9">
        <v>77</v>
      </c>
      <c r="H167" s="9">
        <v>78</v>
      </c>
      <c r="I167" s="9">
        <v>79</v>
      </c>
      <c r="K167" s="1">
        <v>20</v>
      </c>
      <c r="L167" s="1">
        <v>20</v>
      </c>
      <c r="M167" s="1">
        <v>20</v>
      </c>
      <c r="O167" t="s">
        <v>122</v>
      </c>
    </row>
    <row r="168" spans="2:15" ht="20.100000000000001" customHeight="1" x14ac:dyDescent="0.15">
      <c r="B168" s="9">
        <v>64</v>
      </c>
      <c r="C168" s="9">
        <v>65</v>
      </c>
      <c r="D168" s="8">
        <v>66</v>
      </c>
      <c r="E168" s="9">
        <v>67</v>
      </c>
      <c r="F168" s="8">
        <v>68</v>
      </c>
      <c r="G168" s="9">
        <v>69</v>
      </c>
      <c r="H168" s="9">
        <v>70</v>
      </c>
      <c r="I168" s="9">
        <v>71</v>
      </c>
      <c r="O168" t="s">
        <v>122</v>
      </c>
    </row>
    <row r="169" spans="2:15" ht="20.100000000000001" customHeight="1" x14ac:dyDescent="0.15">
      <c r="B169" s="9">
        <v>56</v>
      </c>
      <c r="C169" s="3">
        <v>57</v>
      </c>
      <c r="D169" s="9">
        <v>58</v>
      </c>
      <c r="E169" s="8">
        <v>59</v>
      </c>
      <c r="F169" s="8">
        <v>60</v>
      </c>
      <c r="G169" s="3">
        <v>61</v>
      </c>
      <c r="H169" s="9">
        <v>62</v>
      </c>
      <c r="I169" s="9">
        <v>63</v>
      </c>
      <c r="K169" s="84" t="s">
        <v>11</v>
      </c>
      <c r="L169" s="84"/>
      <c r="M169" s="84"/>
      <c r="O169" t="s">
        <v>122</v>
      </c>
    </row>
    <row r="170" spans="2:15" ht="20.100000000000001" customHeight="1" x14ac:dyDescent="0.15">
      <c r="B170" s="8">
        <v>48</v>
      </c>
      <c r="C170" s="9">
        <v>49</v>
      </c>
      <c r="D170" s="8">
        <v>50</v>
      </c>
      <c r="E170" s="9">
        <v>51</v>
      </c>
      <c r="F170" s="3">
        <v>52</v>
      </c>
      <c r="G170" s="8">
        <v>53</v>
      </c>
      <c r="H170" s="8">
        <v>54</v>
      </c>
      <c r="I170" s="9">
        <v>55</v>
      </c>
      <c r="K170" s="84" t="s">
        <v>12</v>
      </c>
      <c r="L170" s="84"/>
      <c r="M170" s="84"/>
      <c r="O170" t="s">
        <v>122</v>
      </c>
    </row>
    <row r="171" spans="2:15" ht="20.100000000000001" customHeight="1" x14ac:dyDescent="0.15">
      <c r="B171" s="9">
        <v>40</v>
      </c>
      <c r="C171" s="9">
        <v>41</v>
      </c>
      <c r="D171" s="3">
        <v>42</v>
      </c>
      <c r="E171" s="8">
        <v>43</v>
      </c>
      <c r="F171" s="9">
        <v>44</v>
      </c>
      <c r="G171" s="8">
        <v>45</v>
      </c>
      <c r="H171" s="9">
        <v>46</v>
      </c>
      <c r="I171" s="9">
        <v>47</v>
      </c>
      <c r="K171" s="84" t="s">
        <v>27</v>
      </c>
      <c r="L171" s="84"/>
      <c r="M171" s="84"/>
      <c r="O171" t="s">
        <v>122</v>
      </c>
    </row>
    <row r="172" spans="2:15" ht="20.100000000000001" customHeight="1" x14ac:dyDescent="0.15">
      <c r="B172" s="9">
        <v>32</v>
      </c>
      <c r="C172" s="9">
        <v>33</v>
      </c>
      <c r="D172" s="9">
        <v>34</v>
      </c>
      <c r="E172" s="3">
        <v>35</v>
      </c>
      <c r="F172" s="8">
        <v>36</v>
      </c>
      <c r="G172" s="9">
        <v>37</v>
      </c>
      <c r="H172" s="8">
        <v>38</v>
      </c>
      <c r="I172" s="9">
        <v>39</v>
      </c>
      <c r="K172" s="84" t="s">
        <v>28</v>
      </c>
      <c r="L172" s="84"/>
      <c r="M172" s="84"/>
      <c r="O172" t="s">
        <v>122</v>
      </c>
    </row>
    <row r="173" spans="2:15" ht="20.100000000000001" customHeight="1" x14ac:dyDescent="0.15">
      <c r="B173" s="9">
        <v>24</v>
      </c>
      <c r="C173" s="9">
        <v>25</v>
      </c>
      <c r="D173" s="9">
        <v>26</v>
      </c>
      <c r="E173" s="9">
        <v>27</v>
      </c>
      <c r="F173" s="9">
        <v>28</v>
      </c>
      <c r="G173" s="9">
        <v>29</v>
      </c>
      <c r="H173" s="9">
        <v>30</v>
      </c>
      <c r="I173" s="9">
        <v>31</v>
      </c>
      <c r="K173" s="84"/>
      <c r="L173" s="84"/>
      <c r="M173" s="84"/>
      <c r="O173" t="s">
        <v>122</v>
      </c>
    </row>
    <row r="174" spans="2:15" ht="20.100000000000001" customHeight="1" x14ac:dyDescent="0.15">
      <c r="B174" s="9">
        <v>16</v>
      </c>
      <c r="C174" s="9">
        <v>17</v>
      </c>
      <c r="D174" s="9">
        <v>18</v>
      </c>
      <c r="E174" s="9">
        <v>19</v>
      </c>
      <c r="F174" s="9">
        <v>20</v>
      </c>
      <c r="G174" s="9">
        <v>21</v>
      </c>
      <c r="H174" s="9">
        <v>22</v>
      </c>
      <c r="I174" s="9">
        <v>23</v>
      </c>
      <c r="K174" s="84"/>
      <c r="L174" s="84"/>
      <c r="M174" s="84"/>
      <c r="O174" t="s">
        <v>122</v>
      </c>
    </row>
    <row r="175" spans="2:15" ht="20.100000000000001" customHeight="1" x14ac:dyDescent="0.15">
      <c r="B175" s="9">
        <v>8</v>
      </c>
      <c r="C175" s="9">
        <v>9</v>
      </c>
      <c r="D175" s="9">
        <v>10</v>
      </c>
      <c r="E175" s="9">
        <v>11</v>
      </c>
      <c r="F175" s="9">
        <v>12</v>
      </c>
      <c r="G175" s="9">
        <v>13</v>
      </c>
      <c r="H175" s="9">
        <v>14</v>
      </c>
      <c r="I175" s="9">
        <v>15</v>
      </c>
      <c r="O175" t="s">
        <v>122</v>
      </c>
    </row>
    <row r="176" spans="2:15" ht="20.100000000000001" customHeight="1" x14ac:dyDescent="0.15">
      <c r="B176" s="8">
        <v>0</v>
      </c>
      <c r="C176" s="9">
        <v>1</v>
      </c>
      <c r="D176" s="9">
        <v>2</v>
      </c>
      <c r="E176" s="9">
        <v>3</v>
      </c>
      <c r="F176" s="8">
        <v>4</v>
      </c>
      <c r="G176" s="9">
        <v>5</v>
      </c>
      <c r="H176" s="9">
        <v>6</v>
      </c>
      <c r="I176" s="9">
        <v>7</v>
      </c>
      <c r="O176" t="s">
        <v>122</v>
      </c>
    </row>
    <row r="177" spans="2:15" ht="20.100000000000001" customHeight="1" x14ac:dyDescent="0.15">
      <c r="O177" t="s">
        <v>122</v>
      </c>
    </row>
    <row r="178" spans="2:15" ht="20.100000000000001" customHeight="1" x14ac:dyDescent="0.15">
      <c r="B178" t="s">
        <v>18</v>
      </c>
      <c r="O178" t="s">
        <v>122</v>
      </c>
    </row>
    <row r="179" spans="2:15" ht="20.100000000000001" customHeight="1" x14ac:dyDescent="0.15">
      <c r="B179" t="s">
        <v>0</v>
      </c>
      <c r="O179" t="s">
        <v>122</v>
      </c>
    </row>
  </sheetData>
  <mergeCells count="75">
    <mergeCell ref="K88:M88"/>
    <mergeCell ref="K89:M89"/>
    <mergeCell ref="K90:M90"/>
    <mergeCell ref="K56:M56"/>
    <mergeCell ref="K57:M57"/>
    <mergeCell ref="K59:M59"/>
    <mergeCell ref="K86:M86"/>
    <mergeCell ref="K87:M87"/>
    <mergeCell ref="K71:M71"/>
    <mergeCell ref="K72:M72"/>
    <mergeCell ref="K73:M73"/>
    <mergeCell ref="K70:M70"/>
    <mergeCell ref="K91:M91"/>
    <mergeCell ref="K10:M10"/>
    <mergeCell ref="K11:M11"/>
    <mergeCell ref="K22:M22"/>
    <mergeCell ref="K23:M23"/>
    <mergeCell ref="K24:M24"/>
    <mergeCell ref="K25:M25"/>
    <mergeCell ref="K38:M38"/>
    <mergeCell ref="K39:M39"/>
    <mergeCell ref="K40:M40"/>
    <mergeCell ref="K41:M41"/>
    <mergeCell ref="K54:M54"/>
    <mergeCell ref="K55:M55"/>
    <mergeCell ref="K82:M82"/>
    <mergeCell ref="K74:M74"/>
    <mergeCell ref="K75:M75"/>
    <mergeCell ref="K2:M2"/>
    <mergeCell ref="K18:M18"/>
    <mergeCell ref="K34:M34"/>
    <mergeCell ref="K50:M50"/>
    <mergeCell ref="K66:M66"/>
    <mergeCell ref="K8:M8"/>
    <mergeCell ref="K9:M9"/>
    <mergeCell ref="K42:M42"/>
    <mergeCell ref="K43:M43"/>
    <mergeCell ref="K58:M58"/>
    <mergeCell ref="K26:M26"/>
    <mergeCell ref="K27:M27"/>
    <mergeCell ref="K98:M98"/>
    <mergeCell ref="K102:M102"/>
    <mergeCell ref="K103:M103"/>
    <mergeCell ref="K104:M104"/>
    <mergeCell ref="K105:M105"/>
    <mergeCell ref="K106:M106"/>
    <mergeCell ref="K107:M107"/>
    <mergeCell ref="K114:M114"/>
    <mergeCell ref="K118:M118"/>
    <mergeCell ref="K119:M119"/>
    <mergeCell ref="K120:M120"/>
    <mergeCell ref="K121:M121"/>
    <mergeCell ref="K122:M122"/>
    <mergeCell ref="K123:M123"/>
    <mergeCell ref="K130:M130"/>
    <mergeCell ref="K134:M134"/>
    <mergeCell ref="K135:M135"/>
    <mergeCell ref="K136:M136"/>
    <mergeCell ref="K137:M137"/>
    <mergeCell ref="K138:M138"/>
    <mergeCell ref="K153:M153"/>
    <mergeCell ref="K154:M154"/>
    <mergeCell ref="K155:M155"/>
    <mergeCell ref="K139:M139"/>
    <mergeCell ref="K146:M146"/>
    <mergeCell ref="K150:M150"/>
    <mergeCell ref="K151:M151"/>
    <mergeCell ref="K152:M152"/>
    <mergeCell ref="K173:M173"/>
    <mergeCell ref="K174:M174"/>
    <mergeCell ref="K165:M165"/>
    <mergeCell ref="K169:M169"/>
    <mergeCell ref="K170:M170"/>
    <mergeCell ref="K171:M171"/>
    <mergeCell ref="K172:M172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opLeftCell="A7" workbookViewId="0">
      <selection activeCell="S27" sqref="S27"/>
    </sheetView>
  </sheetViews>
  <sheetFormatPr defaultRowHeight="13.5" x14ac:dyDescent="0.15"/>
  <cols>
    <col min="1" max="1" width="3.125" style="29" customWidth="1"/>
    <col min="2" max="2" width="4.125" style="29" customWidth="1"/>
    <col min="3" max="3" width="3.375" style="29" customWidth="1"/>
    <col min="4" max="4" width="8" style="29" customWidth="1"/>
    <col min="5" max="5" width="2.75" style="29" customWidth="1"/>
    <col min="6" max="6" width="6.75" style="29" customWidth="1"/>
    <col min="7" max="7" width="5.875" style="29" customWidth="1"/>
    <col min="8" max="8" width="5.375" style="29" customWidth="1"/>
    <col min="9" max="9" width="2" style="29" customWidth="1"/>
    <col min="10" max="10" width="4.875" style="29" customWidth="1"/>
    <col min="11" max="11" width="5.5" style="29" customWidth="1"/>
    <col min="12" max="12" width="7.25" style="31" customWidth="1"/>
    <col min="13" max="13" width="2.125" style="29" customWidth="1"/>
    <col min="14" max="14" width="9.5" style="31" customWidth="1"/>
    <col min="15" max="15" width="3.125" style="29" customWidth="1"/>
    <col min="16" max="16" width="5.625" style="29" customWidth="1"/>
    <col min="17" max="17" width="3.5" style="29" customWidth="1"/>
    <col min="18" max="19" width="9" style="29"/>
    <col min="20" max="20" width="9.25" style="29" customWidth="1"/>
    <col min="21" max="21" width="9" style="29"/>
    <col min="22" max="22" width="9.5" style="31" bestFit="1" customWidth="1"/>
    <col min="23" max="23" width="9.5" style="30" bestFit="1" customWidth="1"/>
    <col min="24" max="24" width="4" style="30" customWidth="1"/>
    <col min="25" max="25" width="12.625" style="30" customWidth="1"/>
    <col min="26" max="26" width="9" style="29"/>
    <col min="27" max="27" width="9.375" style="29" customWidth="1"/>
    <col min="28" max="28" width="3.875" style="29" customWidth="1"/>
    <col min="29" max="16384" width="9" style="29"/>
  </cols>
  <sheetData>
    <row r="1" spans="1:29" x14ac:dyDescent="0.15">
      <c r="A1" s="29" t="s">
        <v>88</v>
      </c>
      <c r="B1" s="29" t="s">
        <v>87</v>
      </c>
      <c r="C1" s="29" t="s">
        <v>70</v>
      </c>
      <c r="D1" s="29" t="s">
        <v>86</v>
      </c>
      <c r="E1" s="29" t="s">
        <v>70</v>
      </c>
      <c r="F1" s="29" t="s">
        <v>85</v>
      </c>
      <c r="G1" s="29" t="s">
        <v>70</v>
      </c>
      <c r="H1" s="29" t="s">
        <v>84</v>
      </c>
      <c r="I1" s="29" t="s">
        <v>70</v>
      </c>
      <c r="J1" s="29" t="s">
        <v>83</v>
      </c>
      <c r="K1" s="29" t="s">
        <v>70</v>
      </c>
      <c r="L1" s="31" t="s">
        <v>82</v>
      </c>
      <c r="M1" s="29" t="s">
        <v>70</v>
      </c>
      <c r="N1" s="31" t="s">
        <v>81</v>
      </c>
      <c r="O1" s="29" t="s">
        <v>72</v>
      </c>
      <c r="R1" s="89"/>
      <c r="S1" s="89"/>
      <c r="T1" s="89"/>
      <c r="U1" s="89"/>
      <c r="V1" s="90"/>
      <c r="W1" s="90"/>
      <c r="X1" s="32"/>
      <c r="Z1" s="30"/>
      <c r="AA1" s="30"/>
      <c r="AC1" s="30"/>
    </row>
    <row r="2" spans="1:29" x14ac:dyDescent="0.15">
      <c r="A2" s="29" t="s">
        <v>71</v>
      </c>
      <c r="B2" s="29">
        <v>0</v>
      </c>
      <c r="C2" s="29" t="s">
        <v>70</v>
      </c>
      <c r="D2" s="73">
        <f>塔_属性!C2</f>
        <v>67</v>
      </c>
      <c r="E2" s="29" t="s">
        <v>70</v>
      </c>
      <c r="F2" s="73">
        <f>塔_属性!D2</f>
        <v>232</v>
      </c>
      <c r="G2" s="29" t="s">
        <v>70</v>
      </c>
      <c r="H2" s="29">
        <f>塔_属性!E2</f>
        <v>145</v>
      </c>
      <c r="I2" s="29" t="s">
        <v>70</v>
      </c>
      <c r="J2" s="29">
        <f>塔_属性!F2</f>
        <v>272</v>
      </c>
      <c r="K2" s="29" t="s">
        <v>70</v>
      </c>
      <c r="L2" s="31">
        <f>塔_属性!G2</f>
        <v>48.4</v>
      </c>
      <c r="M2" s="29" t="s">
        <v>70</v>
      </c>
      <c r="N2" s="31">
        <f>塔_属性!H2</f>
        <v>21.78</v>
      </c>
      <c r="O2" s="29" t="s">
        <v>72</v>
      </c>
      <c r="R2" s="31"/>
      <c r="S2" s="31"/>
      <c r="V2" s="29"/>
      <c r="W2" s="29"/>
      <c r="Z2" s="30"/>
      <c r="AA2" s="30"/>
      <c r="AC2" s="30"/>
    </row>
    <row r="3" spans="1:29" x14ac:dyDescent="0.15">
      <c r="A3" s="29" t="s">
        <v>71</v>
      </c>
      <c r="B3" s="29">
        <v>1</v>
      </c>
      <c r="C3" s="29" t="s">
        <v>70</v>
      </c>
      <c r="D3" s="73">
        <f>塔_属性!C3</f>
        <v>52</v>
      </c>
      <c r="E3" s="29" t="s">
        <v>70</v>
      </c>
      <c r="F3" s="73">
        <f>塔_属性!D3</f>
        <v>185</v>
      </c>
      <c r="G3" s="29" t="s">
        <v>70</v>
      </c>
      <c r="H3" s="29">
        <f>塔_属性!E3</f>
        <v>166</v>
      </c>
      <c r="I3" s="29" t="s">
        <v>70</v>
      </c>
      <c r="J3" s="29">
        <f>塔_属性!F3</f>
        <v>274</v>
      </c>
      <c r="K3" s="29" t="s">
        <v>70</v>
      </c>
      <c r="L3" s="31">
        <f>塔_属性!G3</f>
        <v>60</v>
      </c>
      <c r="M3" s="29" t="s">
        <v>70</v>
      </c>
      <c r="N3" s="31">
        <f>塔_属性!H3</f>
        <v>21.25</v>
      </c>
      <c r="O3" s="29" t="s">
        <v>72</v>
      </c>
      <c r="R3" s="31"/>
      <c r="S3" s="31"/>
      <c r="V3" s="29"/>
      <c r="W3" s="29"/>
      <c r="Z3" s="30"/>
      <c r="AA3" s="30"/>
      <c r="AC3" s="30"/>
    </row>
    <row r="4" spans="1:29" x14ac:dyDescent="0.15">
      <c r="A4" s="29" t="s">
        <v>71</v>
      </c>
      <c r="B4" s="29">
        <v>2</v>
      </c>
      <c r="C4" s="29" t="s">
        <v>70</v>
      </c>
      <c r="D4" s="73">
        <f>塔_属性!C4</f>
        <v>46</v>
      </c>
      <c r="E4" s="29" t="s">
        <v>70</v>
      </c>
      <c r="F4" s="73">
        <f>塔_属性!D4</f>
        <v>159</v>
      </c>
      <c r="G4" s="29" t="s">
        <v>70</v>
      </c>
      <c r="H4" s="29">
        <f>塔_属性!E4</f>
        <v>146</v>
      </c>
      <c r="I4" s="29" t="s">
        <v>70</v>
      </c>
      <c r="J4" s="29">
        <f>塔_属性!F4</f>
        <v>191</v>
      </c>
      <c r="K4" s="29" t="s">
        <v>70</v>
      </c>
      <c r="L4" s="31">
        <f>塔_属性!G4</f>
        <v>51</v>
      </c>
      <c r="M4" s="29" t="s">
        <v>70</v>
      </c>
      <c r="N4" s="31">
        <f>塔_属性!H4</f>
        <v>23.5</v>
      </c>
      <c r="O4" s="29" t="s">
        <v>72</v>
      </c>
      <c r="R4" s="31"/>
      <c r="S4" s="31"/>
      <c r="V4" s="29"/>
      <c r="W4" s="29"/>
      <c r="Z4" s="30"/>
      <c r="AA4" s="30"/>
      <c r="AC4" s="30"/>
    </row>
    <row r="5" spans="1:29" x14ac:dyDescent="0.15">
      <c r="A5" s="29" t="s">
        <v>71</v>
      </c>
      <c r="B5" s="29">
        <v>3</v>
      </c>
      <c r="C5" s="29" t="s">
        <v>70</v>
      </c>
      <c r="D5" s="73">
        <f>塔_属性!C5</f>
        <v>52</v>
      </c>
      <c r="E5" s="29" t="s">
        <v>70</v>
      </c>
      <c r="F5" s="73">
        <f>塔_属性!D5</f>
        <v>206</v>
      </c>
      <c r="G5" s="29" t="s">
        <v>70</v>
      </c>
      <c r="H5" s="29">
        <f>塔_属性!E5</f>
        <v>139</v>
      </c>
      <c r="I5" s="29" t="s">
        <v>70</v>
      </c>
      <c r="J5" s="29">
        <f>塔_属性!F5</f>
        <v>201</v>
      </c>
      <c r="K5" s="29" t="s">
        <v>70</v>
      </c>
      <c r="L5" s="31">
        <f>塔_属性!G5</f>
        <v>64.2</v>
      </c>
      <c r="M5" s="29" t="s">
        <v>70</v>
      </c>
      <c r="N5" s="31">
        <f>塔_属性!H5</f>
        <v>21.87</v>
      </c>
      <c r="O5" s="29" t="s">
        <v>72</v>
      </c>
      <c r="R5" s="31"/>
      <c r="S5" s="31"/>
      <c r="V5" s="29"/>
      <c r="W5" s="29"/>
      <c r="Z5" s="30"/>
      <c r="AA5" s="30"/>
      <c r="AC5" s="30"/>
    </row>
    <row r="6" spans="1:29" x14ac:dyDescent="0.15">
      <c r="A6" s="29" t="s">
        <v>71</v>
      </c>
      <c r="B6" s="29">
        <v>4</v>
      </c>
      <c r="C6" s="29" t="s">
        <v>70</v>
      </c>
      <c r="D6" s="73">
        <f>塔_属性!C6</f>
        <v>50</v>
      </c>
      <c r="E6" s="29" t="s">
        <v>70</v>
      </c>
      <c r="F6" s="73">
        <f>塔_属性!D6</f>
        <v>160</v>
      </c>
      <c r="G6" s="29" t="s">
        <v>70</v>
      </c>
      <c r="H6" s="29">
        <f>塔_属性!E6</f>
        <v>132</v>
      </c>
      <c r="I6" s="29" t="s">
        <v>70</v>
      </c>
      <c r="J6" s="29">
        <f>塔_属性!F6</f>
        <v>218</v>
      </c>
      <c r="K6" s="29" t="s">
        <v>70</v>
      </c>
      <c r="L6" s="31">
        <f>塔_属性!G6</f>
        <v>58.7</v>
      </c>
      <c r="M6" s="29" t="s">
        <v>70</v>
      </c>
      <c r="N6" s="31">
        <f>塔_属性!H6</f>
        <v>29.4</v>
      </c>
      <c r="O6" s="29" t="s">
        <v>72</v>
      </c>
      <c r="R6" s="31"/>
      <c r="S6" s="31"/>
      <c r="V6" s="29"/>
      <c r="W6" s="29"/>
      <c r="Z6" s="30"/>
      <c r="AA6" s="30"/>
      <c r="AC6" s="30"/>
    </row>
    <row r="7" spans="1:29" x14ac:dyDescent="0.15">
      <c r="A7" s="29" t="s">
        <v>71</v>
      </c>
      <c r="B7" s="29">
        <v>5</v>
      </c>
      <c r="C7" s="29" t="s">
        <v>70</v>
      </c>
      <c r="D7" s="73">
        <f>塔_属性!C7</f>
        <v>88</v>
      </c>
      <c r="E7" s="29" t="s">
        <v>70</v>
      </c>
      <c r="F7" s="73">
        <f>塔_属性!D7</f>
        <v>292</v>
      </c>
      <c r="G7" s="29" t="s">
        <v>70</v>
      </c>
      <c r="H7" s="29">
        <f>塔_属性!E7</f>
        <v>218</v>
      </c>
      <c r="I7" s="29" t="s">
        <v>70</v>
      </c>
      <c r="J7" s="29">
        <f>塔_属性!F7</f>
        <v>326</v>
      </c>
      <c r="K7" s="29" t="s">
        <v>70</v>
      </c>
      <c r="L7" s="31">
        <f>塔_属性!G7</f>
        <v>88.3</v>
      </c>
      <c r="M7" s="29" t="s">
        <v>70</v>
      </c>
      <c r="N7" s="31">
        <f>塔_属性!H7</f>
        <v>34.99</v>
      </c>
      <c r="O7" s="29" t="s">
        <v>72</v>
      </c>
      <c r="R7" s="31"/>
      <c r="S7" s="31"/>
      <c r="V7" s="29"/>
      <c r="W7" s="29"/>
      <c r="Z7" s="30"/>
      <c r="AA7" s="30"/>
      <c r="AC7" s="30"/>
    </row>
    <row r="8" spans="1:29" x14ac:dyDescent="0.15">
      <c r="A8" s="29" t="s">
        <v>71</v>
      </c>
      <c r="B8" s="29">
        <v>6</v>
      </c>
      <c r="C8" s="29" t="s">
        <v>70</v>
      </c>
      <c r="D8" s="73">
        <f>塔_属性!C8</f>
        <v>119</v>
      </c>
      <c r="E8" s="29" t="s">
        <v>70</v>
      </c>
      <c r="F8" s="73">
        <f>塔_属性!D8</f>
        <v>410</v>
      </c>
      <c r="G8" s="29" t="s">
        <v>70</v>
      </c>
      <c r="H8" s="29">
        <f>塔_属性!E8</f>
        <v>130</v>
      </c>
      <c r="I8" s="29" t="s">
        <v>70</v>
      </c>
      <c r="J8" s="29">
        <f>塔_属性!F8</f>
        <v>261</v>
      </c>
      <c r="K8" s="29" t="s">
        <v>70</v>
      </c>
      <c r="L8" s="31">
        <f>塔_属性!G8</f>
        <v>80.8</v>
      </c>
      <c r="M8" s="29" t="s">
        <v>70</v>
      </c>
      <c r="N8" s="31">
        <f>塔_属性!H8</f>
        <v>34.54</v>
      </c>
      <c r="O8" s="29" t="s">
        <v>72</v>
      </c>
      <c r="R8" s="31"/>
      <c r="S8" s="31"/>
      <c r="V8" s="29"/>
      <c r="W8" s="29"/>
      <c r="Z8" s="30"/>
      <c r="AA8" s="30"/>
      <c r="AC8" s="30"/>
    </row>
    <row r="9" spans="1:29" x14ac:dyDescent="0.15">
      <c r="A9" s="29" t="s">
        <v>71</v>
      </c>
      <c r="B9" s="29">
        <v>7</v>
      </c>
      <c r="C9" s="29" t="s">
        <v>70</v>
      </c>
      <c r="D9" s="73">
        <f>塔_属性!C9</f>
        <v>42</v>
      </c>
      <c r="E9" s="29" t="s">
        <v>70</v>
      </c>
      <c r="F9" s="73">
        <f>塔_属性!D9</f>
        <v>159</v>
      </c>
      <c r="G9" s="29" t="s">
        <v>70</v>
      </c>
      <c r="H9" s="29">
        <f>塔_属性!E9</f>
        <v>132</v>
      </c>
      <c r="I9" s="29" t="s">
        <v>70</v>
      </c>
      <c r="J9" s="29">
        <f>塔_属性!F9</f>
        <v>215</v>
      </c>
      <c r="K9" s="29" t="s">
        <v>70</v>
      </c>
      <c r="L9" s="31">
        <f>塔_属性!G9</f>
        <v>51.6</v>
      </c>
      <c r="M9" s="29" t="s">
        <v>70</v>
      </c>
      <c r="N9" s="31">
        <f>塔_属性!H9</f>
        <v>18.100000000000001</v>
      </c>
      <c r="O9" s="29" t="s">
        <v>72</v>
      </c>
    </row>
    <row r="10" spans="1:29" x14ac:dyDescent="0.15">
      <c r="A10" s="29" t="s">
        <v>71</v>
      </c>
      <c r="B10" s="29">
        <v>8</v>
      </c>
      <c r="C10" s="29" t="s">
        <v>70</v>
      </c>
      <c r="D10" s="73">
        <f>塔_属性!C10</f>
        <v>39</v>
      </c>
      <c r="E10" s="29" t="s">
        <v>70</v>
      </c>
      <c r="F10" s="73">
        <f>塔_属性!D10</f>
        <v>127</v>
      </c>
      <c r="G10" s="29" t="s">
        <v>70</v>
      </c>
      <c r="H10" s="29">
        <f>塔_属性!E10</f>
        <v>149</v>
      </c>
      <c r="I10" s="29" t="s">
        <v>70</v>
      </c>
      <c r="J10" s="29">
        <f>塔_属性!F10</f>
        <v>191</v>
      </c>
      <c r="K10" s="29" t="s">
        <v>70</v>
      </c>
      <c r="L10" s="31">
        <f>塔_属性!G10</f>
        <v>45.7</v>
      </c>
      <c r="M10" s="29" t="s">
        <v>70</v>
      </c>
      <c r="N10" s="31">
        <f>塔_属性!H10</f>
        <v>19.399999999999999</v>
      </c>
      <c r="O10" s="29" t="s">
        <v>72</v>
      </c>
    </row>
    <row r="11" spans="1:29" x14ac:dyDescent="0.15">
      <c r="A11" s="29" t="s">
        <v>71</v>
      </c>
      <c r="B11" s="29">
        <v>9</v>
      </c>
      <c r="C11" s="29" t="s">
        <v>70</v>
      </c>
      <c r="D11" s="73">
        <f>塔_属性!C11</f>
        <v>44</v>
      </c>
      <c r="E11" s="29" t="s">
        <v>70</v>
      </c>
      <c r="F11" s="73">
        <f>塔_属性!D11</f>
        <v>142</v>
      </c>
      <c r="G11" s="29" t="s">
        <v>70</v>
      </c>
      <c r="H11" s="29">
        <f>塔_属性!E11</f>
        <v>189</v>
      </c>
      <c r="I11" s="29" t="s">
        <v>70</v>
      </c>
      <c r="J11" s="29">
        <f>塔_属性!F11</f>
        <v>305</v>
      </c>
      <c r="K11" s="29" t="s">
        <v>70</v>
      </c>
      <c r="L11" s="31">
        <f>塔_属性!G11</f>
        <v>99.2</v>
      </c>
      <c r="M11" s="29" t="s">
        <v>70</v>
      </c>
      <c r="N11" s="31">
        <f>塔_属性!H11</f>
        <v>66</v>
      </c>
      <c r="O11" s="29" t="s">
        <v>72</v>
      </c>
    </row>
    <row r="12" spans="1:29" x14ac:dyDescent="0.15">
      <c r="A12" s="29" t="s">
        <v>71</v>
      </c>
      <c r="B12" s="29">
        <v>10</v>
      </c>
      <c r="C12" s="29" t="s">
        <v>70</v>
      </c>
      <c r="D12" s="73">
        <f>塔_属性!C12</f>
        <v>47</v>
      </c>
      <c r="E12" s="29" t="s">
        <v>70</v>
      </c>
      <c r="F12" s="73">
        <f>塔_属性!D12</f>
        <v>305</v>
      </c>
      <c r="G12" s="29" t="s">
        <v>70</v>
      </c>
      <c r="H12" s="29">
        <f>塔_属性!E12</f>
        <v>95</v>
      </c>
      <c r="I12" s="29" t="s">
        <v>70</v>
      </c>
      <c r="J12" s="29">
        <f>塔_属性!F12</f>
        <v>335</v>
      </c>
      <c r="K12" s="29" t="s">
        <v>70</v>
      </c>
      <c r="L12" s="31">
        <f>塔_属性!G12</f>
        <v>98.8</v>
      </c>
      <c r="M12" s="29" t="s">
        <v>70</v>
      </c>
      <c r="N12" s="31">
        <f>塔_属性!H12</f>
        <v>17.899999999999999</v>
      </c>
      <c r="O12" s="29" t="s">
        <v>72</v>
      </c>
    </row>
    <row r="13" spans="1:29" x14ac:dyDescent="0.15">
      <c r="A13" s="29" t="s">
        <v>71</v>
      </c>
      <c r="B13" s="29">
        <v>11</v>
      </c>
      <c r="C13" s="29" t="s">
        <v>70</v>
      </c>
      <c r="D13" s="73">
        <f>塔_属性!C13</f>
        <v>29</v>
      </c>
      <c r="E13" s="29" t="s">
        <v>70</v>
      </c>
      <c r="F13" s="73">
        <f>塔_属性!D13</f>
        <v>120</v>
      </c>
      <c r="G13" s="29" t="s">
        <v>70</v>
      </c>
      <c r="H13" s="29">
        <f>塔_属性!E13</f>
        <v>165</v>
      </c>
      <c r="I13" s="29" t="s">
        <v>70</v>
      </c>
      <c r="J13" s="29">
        <f>塔_属性!F13</f>
        <v>232</v>
      </c>
      <c r="K13" s="29" t="s">
        <v>70</v>
      </c>
      <c r="L13" s="31">
        <f>塔_属性!G13</f>
        <v>191.2</v>
      </c>
      <c r="M13" s="29" t="s">
        <v>70</v>
      </c>
      <c r="N13" s="31">
        <f>塔_属性!H13</f>
        <v>98.4</v>
      </c>
      <c r="O13" s="29" t="s">
        <v>72</v>
      </c>
    </row>
    <row r="14" spans="1:29" x14ac:dyDescent="0.15">
      <c r="A14" s="29" t="s">
        <v>71</v>
      </c>
      <c r="B14" s="29">
        <v>12</v>
      </c>
      <c r="C14" s="29" t="s">
        <v>70</v>
      </c>
      <c r="D14" s="73">
        <f>塔_属性!C14</f>
        <v>41</v>
      </c>
      <c r="E14" s="29" t="s">
        <v>70</v>
      </c>
      <c r="F14" s="73">
        <f>塔_属性!D14</f>
        <v>129</v>
      </c>
      <c r="G14" s="29" t="s">
        <v>70</v>
      </c>
      <c r="H14" s="29">
        <f>塔_属性!E14</f>
        <v>131</v>
      </c>
      <c r="I14" s="29" t="s">
        <v>70</v>
      </c>
      <c r="J14" s="29">
        <f>塔_属性!F14</f>
        <v>296</v>
      </c>
      <c r="K14" s="29" t="s">
        <v>70</v>
      </c>
      <c r="L14" s="31">
        <f>塔_属性!G14</f>
        <v>92</v>
      </c>
      <c r="M14" s="29" t="s">
        <v>70</v>
      </c>
      <c r="N14" s="31">
        <f>塔_属性!H14</f>
        <v>38.9</v>
      </c>
      <c r="O14" s="29" t="s">
        <v>72</v>
      </c>
    </row>
    <row r="15" spans="1:29" x14ac:dyDescent="0.15">
      <c r="A15" s="29" t="s">
        <v>71</v>
      </c>
      <c r="B15" s="29">
        <v>13</v>
      </c>
      <c r="C15" s="29" t="s">
        <v>70</v>
      </c>
      <c r="D15" s="73">
        <f>塔_属性!C15</f>
        <v>104</v>
      </c>
      <c r="E15" s="29" t="s">
        <v>70</v>
      </c>
      <c r="F15" s="73">
        <f>塔_属性!D15</f>
        <v>375</v>
      </c>
      <c r="G15" s="29" t="s">
        <v>70</v>
      </c>
      <c r="H15" s="29">
        <f>塔_属性!E15</f>
        <v>158</v>
      </c>
      <c r="I15" s="29" t="s">
        <v>70</v>
      </c>
      <c r="J15" s="29">
        <f>塔_属性!F15</f>
        <v>189</v>
      </c>
      <c r="K15" s="29" t="s">
        <v>70</v>
      </c>
      <c r="L15" s="31">
        <f>塔_属性!G15</f>
        <v>62.8</v>
      </c>
      <c r="M15" s="29" t="s">
        <v>70</v>
      </c>
      <c r="N15" s="31">
        <f>塔_属性!H15</f>
        <v>30.2</v>
      </c>
      <c r="O15" s="29" t="s">
        <v>72</v>
      </c>
    </row>
    <row r="16" spans="1:29" x14ac:dyDescent="0.15">
      <c r="A16" s="29" t="s">
        <v>71</v>
      </c>
      <c r="B16" s="29">
        <v>14</v>
      </c>
      <c r="C16" s="29" t="s">
        <v>70</v>
      </c>
      <c r="D16" s="73">
        <f>塔_属性!C16</f>
        <v>139</v>
      </c>
      <c r="E16" s="29" t="s">
        <v>70</v>
      </c>
      <c r="F16" s="73">
        <f>塔_属性!D16</f>
        <v>327</v>
      </c>
      <c r="G16" s="29" t="s">
        <v>70</v>
      </c>
      <c r="H16" s="29">
        <f>塔_属性!E16</f>
        <v>290</v>
      </c>
      <c r="I16" s="29" t="s">
        <v>70</v>
      </c>
      <c r="J16" s="29">
        <f>塔_属性!F16</f>
        <v>509</v>
      </c>
      <c r="K16" s="29" t="s">
        <v>70</v>
      </c>
      <c r="L16" s="31">
        <f>塔_属性!G16</f>
        <v>120</v>
      </c>
      <c r="M16" s="29" t="s">
        <v>70</v>
      </c>
      <c r="N16" s="31">
        <f>塔_属性!H16</f>
        <v>68.8</v>
      </c>
      <c r="O16" s="29" t="s">
        <v>72</v>
      </c>
    </row>
    <row r="17" spans="1:15" x14ac:dyDescent="0.15">
      <c r="A17" s="29" t="s">
        <v>71</v>
      </c>
      <c r="B17" s="29">
        <v>15</v>
      </c>
      <c r="C17" s="29" t="s">
        <v>70</v>
      </c>
      <c r="D17" s="73">
        <f>塔_属性!C17</f>
        <v>98.76</v>
      </c>
      <c r="E17" s="29" t="s">
        <v>70</v>
      </c>
      <c r="F17" s="73">
        <f>塔_属性!D17</f>
        <v>195.64</v>
      </c>
      <c r="G17" s="29" t="s">
        <v>70</v>
      </c>
      <c r="H17" s="29">
        <f>塔_属性!E17</f>
        <v>147</v>
      </c>
      <c r="I17" s="29" t="s">
        <v>70</v>
      </c>
      <c r="J17" s="29">
        <f>塔_属性!F17</f>
        <v>211</v>
      </c>
      <c r="K17" s="29" t="s">
        <v>70</v>
      </c>
      <c r="L17" s="31">
        <f>塔_属性!G17</f>
        <v>68.099999999999994</v>
      </c>
      <c r="M17" s="29" t="s">
        <v>70</v>
      </c>
      <c r="N17" s="31">
        <f>塔_属性!H17</f>
        <v>44.4</v>
      </c>
      <c r="O17" s="29" t="s">
        <v>72</v>
      </c>
    </row>
    <row r="18" spans="1:15" x14ac:dyDescent="0.15">
      <c r="A18" s="29" t="s">
        <v>71</v>
      </c>
      <c r="B18" s="29">
        <v>16</v>
      </c>
      <c r="C18" s="29" t="s">
        <v>70</v>
      </c>
      <c r="D18" s="73">
        <f>塔_属性!C18</f>
        <v>53.8</v>
      </c>
      <c r="E18" s="29" t="s">
        <v>70</v>
      </c>
      <c r="F18" s="73">
        <f>塔_属性!D18</f>
        <v>118.36</v>
      </c>
      <c r="G18" s="29" t="s">
        <v>70</v>
      </c>
      <c r="H18" s="29">
        <f>塔_属性!E18</f>
        <v>101</v>
      </c>
      <c r="I18" s="29" t="s">
        <v>70</v>
      </c>
      <c r="J18" s="29">
        <f>塔_属性!F18</f>
        <v>167</v>
      </c>
      <c r="K18" s="29" t="s">
        <v>70</v>
      </c>
      <c r="L18" s="31">
        <f>塔_属性!G18</f>
        <v>76.7</v>
      </c>
      <c r="M18" s="29" t="s">
        <v>70</v>
      </c>
      <c r="N18" s="31">
        <f>塔_属性!H18</f>
        <v>64.400000000000006</v>
      </c>
      <c r="O18" s="29" t="s">
        <v>72</v>
      </c>
    </row>
    <row r="19" spans="1:15" x14ac:dyDescent="0.15">
      <c r="A19" s="29" t="s">
        <v>71</v>
      </c>
      <c r="B19" s="29">
        <v>17</v>
      </c>
      <c r="C19" s="29" t="s">
        <v>70</v>
      </c>
      <c r="D19" s="73">
        <f>塔_属性!C19</f>
        <v>114.83999999999999</v>
      </c>
      <c r="E19" s="29" t="s">
        <v>70</v>
      </c>
      <c r="F19" s="73">
        <f>塔_属性!D19</f>
        <v>387.44</v>
      </c>
      <c r="G19" s="29" t="s">
        <v>70</v>
      </c>
      <c r="H19" s="29">
        <f>塔_属性!E19</f>
        <v>155</v>
      </c>
      <c r="I19" s="29" t="s">
        <v>70</v>
      </c>
      <c r="J19" s="29">
        <f>塔_属性!F19</f>
        <v>233</v>
      </c>
      <c r="K19" s="29" t="s">
        <v>70</v>
      </c>
      <c r="L19" s="31">
        <f>塔_属性!G19</f>
        <v>42.2</v>
      </c>
      <c r="M19" s="29" t="s">
        <v>70</v>
      </c>
      <c r="N19" s="31">
        <f>塔_属性!H19</f>
        <v>23.8</v>
      </c>
      <c r="O19" s="29" t="s">
        <v>72</v>
      </c>
    </row>
    <row r="20" spans="1:15" x14ac:dyDescent="0.15">
      <c r="A20" s="29" t="s">
        <v>71</v>
      </c>
      <c r="B20" s="29">
        <v>18</v>
      </c>
      <c r="C20" s="29" t="s">
        <v>70</v>
      </c>
      <c r="D20" s="73">
        <f>塔_属性!C20</f>
        <v>96.279999999999987</v>
      </c>
      <c r="E20" s="29" t="s">
        <v>70</v>
      </c>
      <c r="F20" s="73">
        <f>塔_属性!D20</f>
        <v>226.76</v>
      </c>
      <c r="G20" s="29" t="s">
        <v>70</v>
      </c>
      <c r="H20" s="29">
        <f>塔_属性!E20</f>
        <v>158</v>
      </c>
      <c r="I20" s="29" t="s">
        <v>70</v>
      </c>
      <c r="J20" s="29">
        <f>塔_属性!F20</f>
        <v>312</v>
      </c>
      <c r="K20" s="29" t="s">
        <v>70</v>
      </c>
      <c r="L20" s="31">
        <f>塔_属性!G20</f>
        <v>47.2</v>
      </c>
      <c r="M20" s="29" t="s">
        <v>70</v>
      </c>
      <c r="N20" s="31">
        <f>塔_属性!H20</f>
        <v>23.8</v>
      </c>
      <c r="O20" s="29" t="s">
        <v>72</v>
      </c>
    </row>
    <row r="21" spans="1:15" x14ac:dyDescent="0.15">
      <c r="A21" s="29" t="s">
        <v>71</v>
      </c>
      <c r="B21" s="29">
        <v>19</v>
      </c>
      <c r="C21" s="29" t="s">
        <v>70</v>
      </c>
      <c r="D21" s="73">
        <f>塔_属性!C21</f>
        <v>69.040000000000006</v>
      </c>
      <c r="E21" s="29" t="s">
        <v>70</v>
      </c>
      <c r="F21" s="73">
        <f>塔_属性!D21</f>
        <v>90.2</v>
      </c>
      <c r="G21" s="29" t="s">
        <v>70</v>
      </c>
      <c r="H21" s="29">
        <f>塔_属性!E21</f>
        <v>114</v>
      </c>
      <c r="I21" s="29" t="s">
        <v>70</v>
      </c>
      <c r="J21" s="29">
        <f>塔_属性!F21</f>
        <v>191</v>
      </c>
      <c r="K21" s="29" t="s">
        <v>70</v>
      </c>
      <c r="L21" s="31">
        <f>塔_属性!G21</f>
        <v>62.1</v>
      </c>
      <c r="M21" s="29" t="s">
        <v>70</v>
      </c>
      <c r="N21" s="31">
        <f>塔_属性!H21</f>
        <v>39.4</v>
      </c>
      <c r="O21" s="29" t="s">
        <v>72</v>
      </c>
    </row>
    <row r="22" spans="1:15" x14ac:dyDescent="0.15">
      <c r="A22" s="29" t="s">
        <v>71</v>
      </c>
      <c r="B22" s="29">
        <v>20</v>
      </c>
      <c r="C22" s="29" t="s">
        <v>70</v>
      </c>
      <c r="D22" s="73">
        <f>塔_属性!C22</f>
        <v>111.35999999999999</v>
      </c>
      <c r="E22" s="29" t="s">
        <v>70</v>
      </c>
      <c r="F22" s="73">
        <f>塔_属性!D22</f>
        <v>223.88</v>
      </c>
      <c r="G22" s="29" t="s">
        <v>70</v>
      </c>
      <c r="H22" s="29">
        <f>塔_属性!E22</f>
        <v>150</v>
      </c>
      <c r="I22" s="29" t="s">
        <v>70</v>
      </c>
      <c r="J22" s="29">
        <f>塔_属性!F22</f>
        <v>195</v>
      </c>
      <c r="K22" s="29" t="s">
        <v>70</v>
      </c>
      <c r="L22" s="31">
        <f>塔_属性!G22</f>
        <v>70.400000000000006</v>
      </c>
      <c r="M22" s="29" t="s">
        <v>70</v>
      </c>
      <c r="N22" s="31">
        <f>塔_属性!H22</f>
        <v>43.110999999999997</v>
      </c>
      <c r="O22" s="29" t="s">
        <v>72</v>
      </c>
    </row>
    <row r="23" spans="1:15" x14ac:dyDescent="0.15">
      <c r="A23" s="29" t="s">
        <v>71</v>
      </c>
      <c r="B23" s="29">
        <v>21</v>
      </c>
      <c r="C23" s="29" t="s">
        <v>70</v>
      </c>
      <c r="D23" s="73">
        <f>塔_属性!C23</f>
        <v>147.88</v>
      </c>
      <c r="E23" s="29" t="s">
        <v>70</v>
      </c>
      <c r="F23" s="73">
        <f>塔_属性!D23</f>
        <v>324.36</v>
      </c>
      <c r="G23" s="29" t="s">
        <v>70</v>
      </c>
      <c r="H23" s="29">
        <f>塔_属性!E23</f>
        <v>150</v>
      </c>
      <c r="I23" s="29" t="s">
        <v>70</v>
      </c>
      <c r="J23" s="29">
        <f>塔_属性!F23</f>
        <v>218</v>
      </c>
      <c r="K23" s="29" t="s">
        <v>70</v>
      </c>
      <c r="L23" s="31">
        <f>塔_属性!G23</f>
        <v>55.5</v>
      </c>
      <c r="M23" s="29" t="s">
        <v>70</v>
      </c>
      <c r="N23" s="31">
        <f>塔_属性!H23</f>
        <v>30.1</v>
      </c>
      <c r="O23" s="29" t="s">
        <v>72</v>
      </c>
    </row>
    <row r="24" spans="1:15" x14ac:dyDescent="0.15">
      <c r="A24" s="29" t="s">
        <v>71</v>
      </c>
      <c r="B24" s="29">
        <v>22</v>
      </c>
      <c r="C24" s="29" t="s">
        <v>70</v>
      </c>
      <c r="D24" s="73">
        <f>塔_属性!C24</f>
        <v>95.11999999999999</v>
      </c>
      <c r="E24" s="29" t="s">
        <v>70</v>
      </c>
      <c r="F24" s="73">
        <f>塔_属性!D24</f>
        <v>218.68</v>
      </c>
      <c r="G24" s="29" t="s">
        <v>70</v>
      </c>
      <c r="H24" s="29">
        <f>塔_属性!E24</f>
        <v>148</v>
      </c>
      <c r="I24" s="29" t="s">
        <v>70</v>
      </c>
      <c r="J24" s="29">
        <f>塔_属性!F24</f>
        <v>222</v>
      </c>
      <c r="K24" s="29" t="s">
        <v>70</v>
      </c>
      <c r="L24" s="31">
        <f>塔_属性!G24</f>
        <v>302.89999999999998</v>
      </c>
      <c r="M24" s="29" t="s">
        <v>70</v>
      </c>
      <c r="N24" s="31">
        <f>塔_属性!H24</f>
        <v>197.1</v>
      </c>
      <c r="O24" s="29" t="s">
        <v>72</v>
      </c>
    </row>
    <row r="25" spans="1:15" x14ac:dyDescent="0.15">
      <c r="A25" s="29" t="s">
        <v>71</v>
      </c>
      <c r="B25" s="29">
        <v>23</v>
      </c>
      <c r="C25" s="29" t="s">
        <v>70</v>
      </c>
      <c r="D25" s="73">
        <f>塔_属性!C25</f>
        <v>125.28</v>
      </c>
      <c r="E25" s="29" t="s">
        <v>70</v>
      </c>
      <c r="F25" s="73">
        <f>塔_属性!D25</f>
        <v>346.84</v>
      </c>
      <c r="G25" s="29" t="s">
        <v>70</v>
      </c>
      <c r="H25" s="29">
        <f>塔_属性!E25</f>
        <v>199</v>
      </c>
      <c r="I25" s="29" t="s">
        <v>70</v>
      </c>
      <c r="J25" s="29">
        <f>塔_属性!F25</f>
        <v>268</v>
      </c>
      <c r="K25" s="29" t="s">
        <v>70</v>
      </c>
      <c r="L25" s="31">
        <f>塔_属性!G25</f>
        <v>89.7</v>
      </c>
      <c r="M25" s="29" t="s">
        <v>70</v>
      </c>
      <c r="N25" s="31">
        <f>塔_属性!H25</f>
        <v>53.9</v>
      </c>
      <c r="O25" s="29" t="s">
        <v>72</v>
      </c>
    </row>
    <row r="26" spans="1:15" x14ac:dyDescent="0.15">
      <c r="A26" s="29" t="s">
        <v>71</v>
      </c>
      <c r="B26" s="29">
        <v>24</v>
      </c>
      <c r="C26" s="29" t="s">
        <v>70</v>
      </c>
      <c r="D26" s="73">
        <f>塔_属性!C26</f>
        <v>63.8</v>
      </c>
      <c r="E26" s="29" t="s">
        <v>70</v>
      </c>
      <c r="F26" s="73">
        <f>塔_属性!D26</f>
        <v>196.04</v>
      </c>
      <c r="G26" s="29" t="s">
        <v>70</v>
      </c>
      <c r="H26" s="29">
        <f>塔_属性!E26</f>
        <v>159</v>
      </c>
      <c r="I26" s="29" t="s">
        <v>70</v>
      </c>
      <c r="J26" s="29">
        <f>塔_属性!F26</f>
        <v>244</v>
      </c>
      <c r="K26" s="29" t="s">
        <v>70</v>
      </c>
      <c r="L26" s="31">
        <f>塔_属性!G26</f>
        <v>98.7</v>
      </c>
      <c r="M26" s="29" t="s">
        <v>70</v>
      </c>
      <c r="N26" s="31">
        <f>塔_属性!H26</f>
        <v>79.400000000000006</v>
      </c>
      <c r="O26" s="29" t="s">
        <v>72</v>
      </c>
    </row>
    <row r="27" spans="1:15" x14ac:dyDescent="0.15">
      <c r="A27" s="29" t="s">
        <v>71</v>
      </c>
      <c r="B27" s="29">
        <v>25</v>
      </c>
      <c r="C27" s="29" t="s">
        <v>70</v>
      </c>
      <c r="D27" s="73">
        <f>塔_属性!C27</f>
        <v>109.52</v>
      </c>
      <c r="E27" s="29" t="s">
        <v>70</v>
      </c>
      <c r="F27" s="73">
        <f>塔_属性!D27</f>
        <v>184.04</v>
      </c>
      <c r="G27" s="29" t="s">
        <v>70</v>
      </c>
      <c r="H27" s="29">
        <f>塔_属性!E27</f>
        <v>188</v>
      </c>
      <c r="I27" s="29" t="s">
        <v>70</v>
      </c>
      <c r="J27" s="29">
        <f>塔_属性!F27</f>
        <v>238</v>
      </c>
      <c r="K27" s="29" t="s">
        <v>70</v>
      </c>
      <c r="L27" s="31">
        <f>塔_属性!G27</f>
        <v>48.9</v>
      </c>
      <c r="M27" s="29" t="s">
        <v>70</v>
      </c>
      <c r="N27" s="31">
        <f>塔_属性!H27</f>
        <v>39.1</v>
      </c>
      <c r="O27" s="29" t="s">
        <v>72</v>
      </c>
    </row>
    <row r="28" spans="1:15" x14ac:dyDescent="0.15">
      <c r="A28" s="29" t="s">
        <v>71</v>
      </c>
      <c r="B28" s="29">
        <v>26</v>
      </c>
      <c r="C28" s="29" t="s">
        <v>70</v>
      </c>
      <c r="D28" s="73">
        <f>塔_属性!C28</f>
        <v>143.12</v>
      </c>
      <c r="E28" s="29" t="s">
        <v>70</v>
      </c>
      <c r="F28" s="73">
        <f>塔_属性!D28</f>
        <v>349</v>
      </c>
      <c r="G28" s="29" t="s">
        <v>70</v>
      </c>
      <c r="H28" s="29">
        <f>塔_属性!E28</f>
        <v>129</v>
      </c>
      <c r="I28" s="29" t="s">
        <v>70</v>
      </c>
      <c r="J28" s="29">
        <f>塔_属性!F28</f>
        <v>201</v>
      </c>
      <c r="K28" s="29" t="s">
        <v>70</v>
      </c>
      <c r="L28" s="31">
        <f>塔_属性!G28</f>
        <v>142.19999999999999</v>
      </c>
      <c r="M28" s="29" t="s">
        <v>70</v>
      </c>
      <c r="N28" s="31">
        <f>塔_属性!H28</f>
        <v>108.87</v>
      </c>
      <c r="O28" s="29" t="s">
        <v>72</v>
      </c>
    </row>
    <row r="29" spans="1:15" x14ac:dyDescent="0.15">
      <c r="A29" s="29" t="s">
        <v>71</v>
      </c>
      <c r="B29" s="29">
        <v>27</v>
      </c>
      <c r="C29" s="29" t="s">
        <v>70</v>
      </c>
      <c r="D29" s="73">
        <f>塔_属性!C29</f>
        <v>113.67999999999999</v>
      </c>
      <c r="E29" s="29" t="s">
        <v>70</v>
      </c>
      <c r="F29" s="73">
        <f>塔_属性!D29</f>
        <v>235.48</v>
      </c>
      <c r="G29" s="29" t="s">
        <v>70</v>
      </c>
      <c r="H29" s="29">
        <f>塔_属性!E29</f>
        <v>275</v>
      </c>
      <c r="I29" s="29" t="s">
        <v>70</v>
      </c>
      <c r="J29" s="29">
        <f>塔_属性!F29</f>
        <v>382</v>
      </c>
      <c r="K29" s="29" t="s">
        <v>70</v>
      </c>
      <c r="L29" s="31">
        <f>塔_属性!G29</f>
        <v>79</v>
      </c>
      <c r="M29" s="29" t="s">
        <v>70</v>
      </c>
      <c r="N29" s="31">
        <f>塔_属性!H29</f>
        <v>43.25</v>
      </c>
      <c r="O29" s="29" t="s">
        <v>72</v>
      </c>
    </row>
    <row r="30" spans="1:15" x14ac:dyDescent="0.15">
      <c r="A30" s="29" t="s">
        <v>71</v>
      </c>
      <c r="B30" s="29">
        <v>28</v>
      </c>
      <c r="C30" s="29" t="s">
        <v>70</v>
      </c>
      <c r="D30" s="73">
        <f>塔_属性!C30</f>
        <v>141.63999999999999</v>
      </c>
      <c r="E30" s="29" t="s">
        <v>70</v>
      </c>
      <c r="F30" s="73">
        <f>塔_属性!D30</f>
        <v>298.24</v>
      </c>
      <c r="G30" s="29" t="s">
        <v>70</v>
      </c>
      <c r="H30" s="29">
        <f>塔_属性!E30</f>
        <v>137</v>
      </c>
      <c r="I30" s="29" t="s">
        <v>70</v>
      </c>
      <c r="J30" s="29">
        <f>塔_属性!F30</f>
        <v>294</v>
      </c>
      <c r="K30" s="29" t="s">
        <v>70</v>
      </c>
      <c r="L30" s="31">
        <f>塔_属性!G30</f>
        <v>99.9</v>
      </c>
      <c r="M30" s="29" t="s">
        <v>70</v>
      </c>
      <c r="N30" s="31">
        <f>塔_属性!H30</f>
        <v>74.25</v>
      </c>
      <c r="O30" s="29" t="s">
        <v>72</v>
      </c>
    </row>
    <row r="31" spans="1:15" x14ac:dyDescent="0.15">
      <c r="A31" s="29" t="s">
        <v>71</v>
      </c>
      <c r="B31" s="29">
        <v>29</v>
      </c>
      <c r="C31" s="29" t="s">
        <v>70</v>
      </c>
      <c r="D31" s="73">
        <f>塔_属性!C31</f>
        <v>48.23</v>
      </c>
      <c r="E31" s="29" t="s">
        <v>70</v>
      </c>
      <c r="F31" s="73">
        <f>塔_属性!D31</f>
        <v>160.08000000000001</v>
      </c>
      <c r="G31" s="29" t="s">
        <v>70</v>
      </c>
      <c r="H31" s="29">
        <f>塔_属性!E31</f>
        <v>198</v>
      </c>
      <c r="I31" s="29" t="s">
        <v>70</v>
      </c>
      <c r="J31" s="29">
        <f>塔_属性!F31</f>
        <v>380</v>
      </c>
      <c r="K31" s="29" t="s">
        <v>70</v>
      </c>
      <c r="L31" s="31">
        <f>塔_属性!G31</f>
        <v>79.5</v>
      </c>
      <c r="M31" s="29" t="s">
        <v>70</v>
      </c>
      <c r="N31" s="31">
        <f>塔_属性!H31</f>
        <v>20.25</v>
      </c>
      <c r="O31" s="29" t="s">
        <v>72</v>
      </c>
    </row>
    <row r="32" spans="1:15" x14ac:dyDescent="0.15">
      <c r="A32" s="29" t="s">
        <v>71</v>
      </c>
      <c r="B32" s="29">
        <v>30</v>
      </c>
      <c r="C32" s="29" t="s">
        <v>70</v>
      </c>
      <c r="D32" s="73">
        <f>塔_属性!C32</f>
        <v>67.599999999999994</v>
      </c>
      <c r="E32" s="29" t="s">
        <v>70</v>
      </c>
      <c r="F32" s="73">
        <f>塔_属性!D32</f>
        <v>101.88</v>
      </c>
      <c r="G32" s="29" t="s">
        <v>70</v>
      </c>
      <c r="H32" s="29">
        <f>塔_属性!E32</f>
        <v>101</v>
      </c>
      <c r="I32" s="29" t="s">
        <v>70</v>
      </c>
      <c r="J32" s="29">
        <f>塔_属性!F32</f>
        <v>149</v>
      </c>
      <c r="K32" s="29" t="s">
        <v>70</v>
      </c>
      <c r="L32" s="31">
        <f>塔_属性!G32</f>
        <v>234.9</v>
      </c>
      <c r="M32" s="29" t="s">
        <v>70</v>
      </c>
      <c r="N32" s="31">
        <f>塔_属性!H32</f>
        <v>152.1</v>
      </c>
      <c r="O32" s="29" t="s">
        <v>72</v>
      </c>
    </row>
    <row r="33" spans="1:15" x14ac:dyDescent="0.15">
      <c r="A33" s="29" t="s">
        <v>71</v>
      </c>
      <c r="B33" s="29">
        <v>31</v>
      </c>
      <c r="C33" s="29" t="s">
        <v>70</v>
      </c>
      <c r="D33" s="73">
        <f>塔_属性!C33</f>
        <v>107.88</v>
      </c>
      <c r="E33" s="29" t="s">
        <v>70</v>
      </c>
      <c r="F33" s="73">
        <f>塔_属性!D33</f>
        <v>192.55999999999997</v>
      </c>
      <c r="G33" s="29" t="s">
        <v>70</v>
      </c>
      <c r="H33" s="29">
        <f>塔_属性!E33</f>
        <v>217</v>
      </c>
      <c r="I33" s="29" t="s">
        <v>70</v>
      </c>
      <c r="J33" s="29">
        <f>塔_属性!F33</f>
        <v>324</v>
      </c>
      <c r="K33" s="29" t="s">
        <v>70</v>
      </c>
      <c r="L33" s="31">
        <f>塔_属性!G33</f>
        <v>78.5</v>
      </c>
      <c r="M33" s="29" t="s">
        <v>70</v>
      </c>
      <c r="N33" s="31">
        <f>塔_属性!H33</f>
        <v>47.75</v>
      </c>
      <c r="O33" s="29" t="s">
        <v>69</v>
      </c>
    </row>
  </sheetData>
  <mergeCells count="3">
    <mergeCell ref="R1:S1"/>
    <mergeCell ref="T1:U1"/>
    <mergeCell ref="V1:W1"/>
  </mergeCells>
  <phoneticPr fontId="17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J11" sqref="J11"/>
    </sheetView>
  </sheetViews>
  <sheetFormatPr defaultRowHeight="13.5" x14ac:dyDescent="0.15"/>
  <cols>
    <col min="1" max="1" width="3.875" style="33" customWidth="1"/>
    <col min="2" max="2" width="5.375" style="33" customWidth="1"/>
    <col min="3" max="3" width="2" style="33" hidden="1" customWidth="1"/>
    <col min="4" max="4" width="7" style="33" hidden="1" customWidth="1"/>
    <col min="5" max="5" width="2.375" style="33" customWidth="1"/>
    <col min="6" max="6" width="6.25" style="33" customWidth="1"/>
    <col min="7" max="7" width="2.25" style="33" customWidth="1"/>
    <col min="8" max="8" width="6.5" style="33" customWidth="1"/>
    <col min="9" max="9" width="2.375" style="33" customWidth="1"/>
    <col min="10" max="10" width="3.25" style="33" customWidth="1"/>
    <col min="11" max="11" width="2" style="33" hidden="1" customWidth="1"/>
    <col min="12" max="12" width="6.875" style="33" hidden="1" customWidth="1"/>
    <col min="13" max="16" width="9" style="33"/>
    <col min="17" max="17" width="13.125" style="34" customWidth="1"/>
    <col min="18" max="16384" width="9" style="33"/>
  </cols>
  <sheetData>
    <row r="1" spans="1:13" x14ac:dyDescent="0.15">
      <c r="A1" s="48" t="s">
        <v>109</v>
      </c>
      <c r="B1" s="48" t="s">
        <v>108</v>
      </c>
      <c r="C1" s="48" t="s">
        <v>90</v>
      </c>
      <c r="D1" s="48" t="s">
        <v>107</v>
      </c>
      <c r="E1" s="48" t="s">
        <v>90</v>
      </c>
      <c r="F1" s="48" t="s">
        <v>106</v>
      </c>
      <c r="G1" s="48" t="s">
        <v>90</v>
      </c>
      <c r="H1" s="48" t="s">
        <v>105</v>
      </c>
      <c r="I1" s="48" t="s">
        <v>90</v>
      </c>
      <c r="J1" s="48" t="s">
        <v>104</v>
      </c>
      <c r="K1" s="48" t="s">
        <v>90</v>
      </c>
      <c r="L1" s="48" t="s">
        <v>103</v>
      </c>
      <c r="M1" s="48" t="s">
        <v>92</v>
      </c>
    </row>
    <row r="2" spans="1:13" x14ac:dyDescent="0.15">
      <c r="A2" s="48" t="s">
        <v>91</v>
      </c>
      <c r="B2" s="52" t="str">
        <f>怪_属性!A2</f>
        <v>1</v>
      </c>
      <c r="C2" s="48" t="s">
        <v>90</v>
      </c>
      <c r="D2" s="33" t="str">
        <f>怪_属性!B2</f>
        <v>false</v>
      </c>
      <c r="E2" s="48" t="s">
        <v>90</v>
      </c>
      <c r="F2" s="35" t="str">
        <f>怪_属性!C2</f>
        <v>10</v>
      </c>
      <c r="G2" s="48" t="s">
        <v>90</v>
      </c>
      <c r="H2" s="33" t="str">
        <f>怪_属性!D2</f>
        <v>156.0</v>
      </c>
      <c r="I2" s="48" t="s">
        <v>90</v>
      </c>
      <c r="J2" s="33" t="str">
        <f>怪_属性!E2</f>
        <v>20</v>
      </c>
      <c r="K2" s="48" t="s">
        <v>90</v>
      </c>
      <c r="L2" s="33" t="str">
        <f>怪_属性!F2</f>
        <v>false</v>
      </c>
      <c r="M2" s="48" t="s">
        <v>92</v>
      </c>
    </row>
    <row r="3" spans="1:13" x14ac:dyDescent="0.15">
      <c r="A3" s="48" t="s">
        <v>91</v>
      </c>
      <c r="B3" s="52" t="str">
        <f>怪_属性!A3</f>
        <v>2</v>
      </c>
      <c r="C3" s="48" t="s">
        <v>70</v>
      </c>
      <c r="D3" s="33" t="str">
        <f>怪_属性!B3</f>
        <v>false</v>
      </c>
      <c r="E3" s="48" t="s">
        <v>70</v>
      </c>
      <c r="F3" s="35" t="str">
        <f>怪_属性!C3</f>
        <v>200</v>
      </c>
      <c r="G3" s="48" t="s">
        <v>70</v>
      </c>
      <c r="H3" s="33" t="str">
        <f>怪_属性!D3</f>
        <v>156.0</v>
      </c>
      <c r="I3" s="48" t="s">
        <v>70</v>
      </c>
      <c r="J3" s="33" t="str">
        <f>怪_属性!E3</f>
        <v>25</v>
      </c>
      <c r="K3" s="48" t="s">
        <v>70</v>
      </c>
      <c r="L3" s="33" t="str">
        <f>怪_属性!F3</f>
        <v>false</v>
      </c>
      <c r="M3" s="48" t="s">
        <v>92</v>
      </c>
    </row>
    <row r="4" spans="1:13" x14ac:dyDescent="0.15">
      <c r="A4" s="48" t="s">
        <v>91</v>
      </c>
      <c r="B4" s="52" t="str">
        <f>怪_属性!A4</f>
        <v>3</v>
      </c>
      <c r="C4" s="48" t="s">
        <v>70</v>
      </c>
      <c r="D4" s="33" t="str">
        <f>怪_属性!B4</f>
        <v>false</v>
      </c>
      <c r="E4" s="48" t="s">
        <v>70</v>
      </c>
      <c r="F4" s="35" t="str">
        <f>怪_属性!C4</f>
        <v>400</v>
      </c>
      <c r="G4" s="48" t="s">
        <v>70</v>
      </c>
      <c r="H4" s="33" t="str">
        <f>怪_属性!D4</f>
        <v>156.0</v>
      </c>
      <c r="I4" s="48" t="s">
        <v>70</v>
      </c>
      <c r="J4" s="33" t="str">
        <f>怪_属性!E4</f>
        <v>30</v>
      </c>
      <c r="K4" s="48" t="s">
        <v>70</v>
      </c>
      <c r="L4" s="33" t="str">
        <f>怪_属性!F4</f>
        <v>false</v>
      </c>
      <c r="M4" s="48" t="s">
        <v>92</v>
      </c>
    </row>
    <row r="5" spans="1:13" x14ac:dyDescent="0.15">
      <c r="A5" s="48" t="s">
        <v>91</v>
      </c>
      <c r="B5" s="52" t="str">
        <f>怪_属性!A5</f>
        <v>4</v>
      </c>
      <c r="C5" s="48" t="s">
        <v>70</v>
      </c>
      <c r="D5" s="33" t="str">
        <f>怪_属性!B5</f>
        <v>false</v>
      </c>
      <c r="E5" s="48" t="s">
        <v>70</v>
      </c>
      <c r="F5" s="35" t="str">
        <f>怪_属性!C5</f>
        <v>800</v>
      </c>
      <c r="G5" s="48" t="s">
        <v>70</v>
      </c>
      <c r="H5" s="33" t="str">
        <f>怪_属性!D5</f>
        <v>156.0</v>
      </c>
      <c r="I5" s="48" t="s">
        <v>70</v>
      </c>
      <c r="J5" s="33" t="str">
        <f>怪_属性!E5</f>
        <v>35</v>
      </c>
      <c r="K5" s="48" t="s">
        <v>70</v>
      </c>
      <c r="L5" s="33" t="str">
        <f>怪_属性!F5</f>
        <v>false</v>
      </c>
      <c r="M5" s="48" t="s">
        <v>92</v>
      </c>
    </row>
    <row r="6" spans="1:13" x14ac:dyDescent="0.15">
      <c r="A6" s="48" t="s">
        <v>91</v>
      </c>
      <c r="B6" s="52" t="str">
        <f>怪_属性!A6</f>
        <v>5</v>
      </c>
      <c r="C6" s="48" t="s">
        <v>70</v>
      </c>
      <c r="D6" s="33" t="str">
        <f>怪_属性!B6</f>
        <v>false</v>
      </c>
      <c r="E6" s="48" t="s">
        <v>70</v>
      </c>
      <c r="F6" s="35" t="str">
        <f>怪_属性!C6</f>
        <v>1500</v>
      </c>
      <c r="G6" s="48" t="s">
        <v>70</v>
      </c>
      <c r="H6" s="33" t="str">
        <f>怪_属性!D6</f>
        <v>156.0</v>
      </c>
      <c r="I6" s="48" t="s">
        <v>70</v>
      </c>
      <c r="J6" s="33" t="str">
        <f>怪_属性!E6</f>
        <v>40</v>
      </c>
      <c r="K6" s="48" t="s">
        <v>70</v>
      </c>
      <c r="L6" s="33" t="str">
        <f>怪_属性!F6</f>
        <v>false</v>
      </c>
      <c r="M6" s="48" t="s">
        <v>92</v>
      </c>
    </row>
    <row r="7" spans="1:13" x14ac:dyDescent="0.15">
      <c r="A7" s="48" t="s">
        <v>91</v>
      </c>
      <c r="B7" s="52" t="str">
        <f>怪_属性!A7</f>
        <v>6</v>
      </c>
      <c r="C7" s="48" t="s">
        <v>70</v>
      </c>
      <c r="D7" s="33" t="str">
        <f>怪_属性!B7</f>
        <v>false</v>
      </c>
      <c r="E7" s="48" t="s">
        <v>70</v>
      </c>
      <c r="F7" s="35" t="str">
        <f>怪_属性!C7</f>
        <v>2500</v>
      </c>
      <c r="G7" s="48" t="s">
        <v>70</v>
      </c>
      <c r="H7" s="33" t="str">
        <f>怪_属性!D7</f>
        <v>156.0</v>
      </c>
      <c r="I7" s="48" t="s">
        <v>70</v>
      </c>
      <c r="J7" s="33" t="str">
        <f>怪_属性!E7</f>
        <v>45</v>
      </c>
      <c r="K7" s="48" t="s">
        <v>70</v>
      </c>
      <c r="L7" s="33" t="str">
        <f>怪_属性!F7</f>
        <v>false</v>
      </c>
      <c r="M7" s="48" t="s">
        <v>92</v>
      </c>
    </row>
    <row r="8" spans="1:13" x14ac:dyDescent="0.15">
      <c r="A8" s="48" t="s">
        <v>91</v>
      </c>
      <c r="B8" s="52" t="str">
        <f>怪_属性!A8</f>
        <v>7</v>
      </c>
      <c r="C8" s="48" t="s">
        <v>70</v>
      </c>
      <c r="D8" s="33" t="str">
        <f>怪_属性!B8</f>
        <v>false</v>
      </c>
      <c r="E8" s="48" t="s">
        <v>70</v>
      </c>
      <c r="F8" s="35" t="str">
        <f>怪_属性!C8</f>
        <v>4000</v>
      </c>
      <c r="G8" s="48" t="s">
        <v>70</v>
      </c>
      <c r="H8" s="33" t="str">
        <f>怪_属性!D8</f>
        <v>156.0</v>
      </c>
      <c r="I8" s="48" t="s">
        <v>70</v>
      </c>
      <c r="J8" s="33" t="str">
        <f>怪_属性!E8</f>
        <v>50</v>
      </c>
      <c r="K8" s="48" t="s">
        <v>70</v>
      </c>
      <c r="L8" s="33" t="str">
        <f>怪_属性!F8</f>
        <v>false</v>
      </c>
      <c r="M8" s="48" t="s">
        <v>92</v>
      </c>
    </row>
    <row r="9" spans="1:13" x14ac:dyDescent="0.15">
      <c r="A9" s="48" t="s">
        <v>91</v>
      </c>
      <c r="B9" s="52" t="str">
        <f>怪_属性!A9</f>
        <v>8</v>
      </c>
      <c r="C9" s="48" t="s">
        <v>70</v>
      </c>
      <c r="D9" s="33" t="str">
        <f>怪_属性!B9</f>
        <v>false</v>
      </c>
      <c r="E9" s="48" t="s">
        <v>70</v>
      </c>
      <c r="F9" s="35" t="str">
        <f>怪_属性!C9</f>
        <v>6000</v>
      </c>
      <c r="G9" s="48" t="s">
        <v>70</v>
      </c>
      <c r="H9" s="33" t="str">
        <f>怪_属性!D9</f>
        <v>156.0</v>
      </c>
      <c r="I9" s="48" t="s">
        <v>70</v>
      </c>
      <c r="J9" s="33" t="str">
        <f>怪_属性!E9</f>
        <v>55</v>
      </c>
      <c r="K9" s="48" t="s">
        <v>70</v>
      </c>
      <c r="L9" s="33" t="str">
        <f>怪_属性!F9</f>
        <v>false</v>
      </c>
      <c r="M9" s="48" t="s">
        <v>92</v>
      </c>
    </row>
    <row r="10" spans="1:13" x14ac:dyDescent="0.15">
      <c r="A10" s="48" t="s">
        <v>91</v>
      </c>
      <c r="B10" s="52" t="str">
        <f>怪_属性!A10</f>
        <v>9</v>
      </c>
      <c r="C10" s="48" t="s">
        <v>70</v>
      </c>
      <c r="D10" s="33" t="str">
        <f>怪_属性!B10</f>
        <v>false</v>
      </c>
      <c r="E10" s="48" t="s">
        <v>70</v>
      </c>
      <c r="F10" s="35" t="str">
        <f>怪_属性!C10</f>
        <v>8000</v>
      </c>
      <c r="G10" s="48" t="s">
        <v>70</v>
      </c>
      <c r="H10" s="33" t="str">
        <f>怪_属性!D10</f>
        <v>156.0</v>
      </c>
      <c r="I10" s="48" t="s">
        <v>70</v>
      </c>
      <c r="J10" s="33" t="str">
        <f>怪_属性!E10</f>
        <v>60</v>
      </c>
      <c r="K10" s="48" t="s">
        <v>70</v>
      </c>
      <c r="L10" s="33" t="str">
        <f>怪_属性!F10</f>
        <v>false</v>
      </c>
      <c r="M10" s="48" t="s">
        <v>92</v>
      </c>
    </row>
    <row r="11" spans="1:13" x14ac:dyDescent="0.15">
      <c r="A11" s="48" t="s">
        <v>91</v>
      </c>
      <c r="B11" s="52" t="str">
        <f>怪_属性!A11</f>
        <v>10</v>
      </c>
      <c r="C11" s="48" t="s">
        <v>70</v>
      </c>
      <c r="D11" s="33" t="str">
        <f>怪_属性!B11</f>
        <v>false</v>
      </c>
      <c r="E11" s="48" t="s">
        <v>70</v>
      </c>
      <c r="F11" s="35" t="str">
        <f>怪_属性!C11</f>
        <v>10000</v>
      </c>
      <c r="G11" s="48" t="s">
        <v>70</v>
      </c>
      <c r="H11" s="33" t="str">
        <f>怪_属性!D11</f>
        <v>156.0</v>
      </c>
      <c r="I11" s="48" t="s">
        <v>70</v>
      </c>
      <c r="J11" s="33" t="str">
        <f>怪_属性!E11</f>
        <v>60</v>
      </c>
      <c r="K11" s="48" t="s">
        <v>70</v>
      </c>
      <c r="L11" s="33" t="str">
        <f>怪_属性!F11</f>
        <v>false</v>
      </c>
      <c r="M11" s="62" t="s">
        <v>173</v>
      </c>
    </row>
  </sheetData>
  <phoneticPr fontId="17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defaultRowHeight="13.5" x14ac:dyDescent="0.15"/>
  <cols>
    <col min="1" max="1" width="32" style="33" customWidth="1"/>
    <col min="2" max="2" width="7.875" style="48" customWidth="1"/>
    <col min="3" max="3" width="2.25" style="33" customWidth="1"/>
    <col min="4" max="16384" width="9" style="33"/>
  </cols>
  <sheetData>
    <row r="1" spans="1:3" x14ac:dyDescent="0.15">
      <c r="A1" s="33" t="s">
        <v>112</v>
      </c>
      <c r="B1" s="47">
        <f>塔_属性!G46</f>
        <v>0.8</v>
      </c>
      <c r="C1" s="33" t="s">
        <v>90</v>
      </c>
    </row>
    <row r="2" spans="1:3" x14ac:dyDescent="0.15">
      <c r="A2" s="33" t="s">
        <v>111</v>
      </c>
      <c r="B2" s="48">
        <f>塔_属性!H46</f>
        <v>0.4</v>
      </c>
      <c r="C2" s="33" t="s">
        <v>70</v>
      </c>
    </row>
    <row r="3" spans="1:3" x14ac:dyDescent="0.15">
      <c r="A3" s="41" t="s">
        <v>138</v>
      </c>
      <c r="B3" s="49">
        <f>塔_属性!C45</f>
        <v>100</v>
      </c>
      <c r="C3" s="33" t="s">
        <v>70</v>
      </c>
    </row>
    <row r="4" spans="1:3" x14ac:dyDescent="0.15">
      <c r="A4" s="41" t="s">
        <v>139</v>
      </c>
      <c r="B4" s="49">
        <f>塔_属性!D45</f>
        <v>200</v>
      </c>
      <c r="C4" s="33" t="s">
        <v>70</v>
      </c>
    </row>
    <row r="5" spans="1:3" x14ac:dyDescent="0.15">
      <c r="A5" s="41" t="s">
        <v>142</v>
      </c>
      <c r="B5" s="49">
        <f>塔_属性!G48</f>
        <v>1.2</v>
      </c>
      <c r="C5" s="33" t="s">
        <v>70</v>
      </c>
    </row>
    <row r="6" spans="1:3" x14ac:dyDescent="0.15">
      <c r="A6" s="41" t="s">
        <v>143</v>
      </c>
      <c r="B6" s="49">
        <f>塔_属性!H48</f>
        <v>2.1</v>
      </c>
      <c r="C6" s="33" t="s">
        <v>70</v>
      </c>
    </row>
    <row r="7" spans="1:3" x14ac:dyDescent="0.15">
      <c r="A7" s="41" t="s">
        <v>140</v>
      </c>
      <c r="B7" s="49">
        <f>塔_属性!C47</f>
        <v>100</v>
      </c>
      <c r="C7" s="33" t="s">
        <v>70</v>
      </c>
    </row>
    <row r="8" spans="1:3" x14ac:dyDescent="0.15">
      <c r="A8" s="41" t="s">
        <v>141</v>
      </c>
      <c r="B8" s="49">
        <f>塔_属性!D47</f>
        <v>200</v>
      </c>
      <c r="C8" s="33" t="s">
        <v>70</v>
      </c>
    </row>
    <row r="9" spans="1:3" x14ac:dyDescent="0.15">
      <c r="A9" s="41" t="s">
        <v>144</v>
      </c>
      <c r="B9" s="49">
        <f>塔_属性!E44</f>
        <v>150</v>
      </c>
      <c r="C9" s="33" t="s">
        <v>70</v>
      </c>
    </row>
    <row r="10" spans="1:3" x14ac:dyDescent="0.15">
      <c r="A10" s="41" t="s">
        <v>145</v>
      </c>
      <c r="B10" s="49">
        <f>塔_属性!F44</f>
        <v>220</v>
      </c>
      <c r="C10" s="33" t="s">
        <v>110</v>
      </c>
    </row>
    <row r="25" spans="7:7" x14ac:dyDescent="0.15">
      <c r="G25" s="46" t="s">
        <v>153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游戏常数</vt:lpstr>
      <vt:lpstr>塔_属性</vt:lpstr>
      <vt:lpstr>怪_属性</vt:lpstr>
      <vt:lpstr>塔种类列表</vt:lpstr>
      <vt:lpstr>空地图</vt:lpstr>
      <vt:lpstr>关卡</vt:lpstr>
      <vt:lpstr>general.json</vt:lpstr>
      <vt:lpstr>info.json</vt:lpstr>
      <vt:lpstr>functional.json</vt:lpstr>
      <vt:lpstr>LV_JSON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2016-04-10T07:18:04Z</dcterms:modified>
</cp:coreProperties>
</file>