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J11" i="9" l="1"/>
  <c r="J10" i="9"/>
  <c r="J9" i="9"/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0" i="11" l="1"/>
  <c r="T19" i="1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L9" i="9"/>
  <c r="B10" i="9"/>
  <c r="D10" i="9"/>
  <c r="F10" i="9"/>
  <c r="H10" i="9"/>
  <c r="L10" i="9"/>
  <c r="B11" i="9"/>
  <c r="D11" i="9"/>
  <c r="F11" i="9"/>
  <c r="H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<sst xmlns="http://schemas.openxmlformats.org/spreadsheetml/2006/main" count="897" uniqueCount="232">
  <si>
    <t>红色的格子表示敌人移动的路径点</t>
    <phoneticPr fontId="18" type="noConversion"/>
  </si>
  <si>
    <t>塔攻击范围</t>
    <phoneticPr fontId="18" type="noConversion"/>
  </si>
  <si>
    <t>塔攻击间隔</t>
    <phoneticPr fontId="18" type="noConversion"/>
  </si>
  <si>
    <t>怪生命值</t>
    <phoneticPr fontId="18" type="noConversion"/>
  </si>
  <si>
    <t>怪移动速度</t>
    <phoneticPr fontId="18" type="noConversion"/>
  </si>
  <si>
    <t>最小值</t>
    <phoneticPr fontId="18" type="noConversion"/>
  </si>
  <si>
    <t>最大值</t>
    <phoneticPr fontId="18" type="noConversion"/>
  </si>
  <si>
    <t>初始资源</t>
    <phoneticPr fontId="18" type="noConversion"/>
  </si>
  <si>
    <t>R</t>
    <phoneticPr fontId="18" type="noConversion"/>
  </si>
  <si>
    <t>G</t>
    <phoneticPr fontId="18" type="noConversion"/>
  </si>
  <si>
    <t>B</t>
    <phoneticPr fontId="18" type="noConversion"/>
  </si>
  <si>
    <t>怪序列</t>
    <phoneticPr fontId="18" type="noConversion"/>
  </si>
  <si>
    <t>1,1,1,1,1,1,1,1,1,1</t>
    <phoneticPr fontId="18" type="noConversion"/>
  </si>
  <si>
    <t>游戏常数</t>
    <phoneticPr fontId="18" type="noConversion"/>
  </si>
  <si>
    <t>属性</t>
    <phoneticPr fontId="18" type="noConversion"/>
  </si>
  <si>
    <t>塔攻击</t>
    <phoneticPr fontId="18" type="noConversion"/>
  </si>
  <si>
    <t>种类</t>
    <phoneticPr fontId="18" type="noConversion"/>
  </si>
  <si>
    <t>ID</t>
    <phoneticPr fontId="18" type="noConversion"/>
  </si>
  <si>
    <t>黄色的格子表示可放置塔的位置</t>
    <phoneticPr fontId="18" type="noConversion"/>
  </si>
  <si>
    <t>A</t>
    <phoneticPr fontId="18" type="noConversion"/>
  </si>
  <si>
    <t>B</t>
    <phoneticPr fontId="18" type="noConversion"/>
  </si>
  <si>
    <t>属性上限</t>
    <phoneticPr fontId="18" type="noConversion"/>
  </si>
  <si>
    <t>属性下限</t>
    <phoneticPr fontId="18" type="noConversion"/>
  </si>
  <si>
    <t>Lv.1</t>
  </si>
  <si>
    <t>Lv.1</t>
    <phoneticPr fontId="18" type="noConversion"/>
  </si>
  <si>
    <t>Lv.2</t>
  </si>
  <si>
    <t>Lv.2</t>
    <phoneticPr fontId="18" type="noConversion"/>
  </si>
  <si>
    <t>1,1,1,1,1,1,1,1,1,2</t>
  </si>
  <si>
    <t>1,1,1,1,1,1,1,1,1,3</t>
  </si>
  <si>
    <t>2,2,2,2,2,2,2,2,2,2</t>
    <phoneticPr fontId="18" type="noConversion"/>
  </si>
  <si>
    <t>Lv.3</t>
  </si>
  <si>
    <t>Lv.3</t>
    <phoneticPr fontId="18" type="noConversion"/>
  </si>
  <si>
    <t>Lv.3</t>
    <phoneticPr fontId="18" type="noConversion"/>
  </si>
  <si>
    <t>Lv.4</t>
  </si>
  <si>
    <t>Lv.4</t>
    <phoneticPr fontId="18" type="noConversion"/>
  </si>
  <si>
    <t>Lv.4</t>
    <phoneticPr fontId="18" type="noConversion"/>
  </si>
  <si>
    <t>Lv.5</t>
  </si>
  <si>
    <t>Lv.5</t>
    <phoneticPr fontId="18" type="noConversion"/>
  </si>
  <si>
    <t>Lv.5</t>
    <phoneticPr fontId="18" type="noConversion"/>
  </si>
  <si>
    <t>Lv.6</t>
  </si>
  <si>
    <t>Lv.6</t>
    <phoneticPr fontId="18" type="noConversion"/>
  </si>
  <si>
    <t>属性中间值</t>
    <phoneticPr fontId="18" type="noConversion"/>
  </si>
  <si>
    <t>属性中间值X</t>
    <phoneticPr fontId="18" type="noConversion"/>
  </si>
  <si>
    <t>溅射范围</t>
    <phoneticPr fontId="18" type="noConversion"/>
  </si>
  <si>
    <t>CANNON</t>
    <phoneticPr fontId="18" type="noConversion"/>
  </si>
  <si>
    <t>CANNON_TYPE_SPLASH</t>
    <phoneticPr fontId="18" type="noConversion"/>
  </si>
  <si>
    <t>CANNON_TYPE_SLOW_ONE</t>
    <phoneticPr fontId="18" type="noConversion"/>
  </si>
  <si>
    <t>CANNON_TYPE_PENETRATE</t>
    <phoneticPr fontId="18" type="noConversion"/>
  </si>
  <si>
    <t>CANNON_TYPE_POISONOUS_ONE</t>
    <phoneticPr fontId="18" type="noConversion"/>
  </si>
  <si>
    <t>CANNON_TYPE_RAGE</t>
    <phoneticPr fontId="18" type="noConversion"/>
  </si>
  <si>
    <t>普通</t>
    <phoneticPr fontId="18" type="noConversion"/>
  </si>
  <si>
    <t>中文</t>
    <phoneticPr fontId="18" type="noConversion"/>
  </si>
  <si>
    <t>溅射</t>
    <phoneticPr fontId="18" type="noConversion"/>
  </si>
  <si>
    <t>单减速</t>
    <phoneticPr fontId="18" type="noConversion"/>
  </si>
  <si>
    <t>穿透</t>
    <phoneticPr fontId="18" type="noConversion"/>
  </si>
  <si>
    <t>单毒</t>
    <phoneticPr fontId="18" type="noConversion"/>
  </si>
  <si>
    <t>狂暴</t>
    <phoneticPr fontId="18" type="noConversion"/>
  </si>
  <si>
    <t>触发次数</t>
    <phoneticPr fontId="18" type="noConversion"/>
  </si>
  <si>
    <t>0,1,2,3</t>
    <phoneticPr fontId="18" type="noConversion"/>
  </si>
  <si>
    <t>0,1</t>
    <phoneticPr fontId="18" type="noConversion"/>
  </si>
  <si>
    <t>0,1,2</t>
    <phoneticPr fontId="18" type="noConversion"/>
  </si>
  <si>
    <t>0,1,2,3</t>
    <phoneticPr fontId="18" type="noConversion"/>
  </si>
  <si>
    <t>CANNON_TYPE_MAGIC</t>
    <phoneticPr fontId="18" type="noConversion"/>
  </si>
  <si>
    <t>魔法</t>
    <phoneticPr fontId="18" type="noConversion"/>
  </si>
  <si>
    <t>狂暴因子</t>
    <phoneticPr fontId="18" type="noConversion"/>
  </si>
  <si>
    <t>减速因子</t>
    <phoneticPr fontId="18" type="noConversion"/>
  </si>
  <si>
    <t>减速时间</t>
    <phoneticPr fontId="18" type="noConversion"/>
  </si>
  <si>
    <t>毒伤害</t>
    <phoneticPr fontId="18" type="noConversion"/>
  </si>
  <si>
    <t>毒时间</t>
    <phoneticPr fontId="18" type="noConversion"/>
  </si>
  <si>
    <t>]]</t>
    <phoneticPr fontId="20" type="noConversion"/>
  </si>
  <si>
    <t>,</t>
    <phoneticPr fontId="20" type="noConversion"/>
  </si>
  <si>
    <t>[</t>
    <phoneticPr fontId="20" type="noConversion"/>
  </si>
  <si>
    <t>],</t>
    <phoneticPr fontId="20" type="noConversion"/>
  </si>
  <si>
    <t>sp</t>
    <phoneticPr fontId="20" type="noConversion"/>
  </si>
  <si>
    <t>DPS.rate</t>
    <phoneticPr fontId="20" type="noConversion"/>
  </si>
  <si>
    <t>inter.rate</t>
    <phoneticPr fontId="20" type="noConversion"/>
  </si>
  <si>
    <t>range.rate</t>
    <phoneticPr fontId="20" type="noConversion"/>
  </si>
  <si>
    <t>att.rate</t>
    <phoneticPr fontId="20" type="noConversion"/>
  </si>
  <si>
    <t>DPS</t>
    <phoneticPr fontId="20" type="noConversion"/>
  </si>
  <si>
    <t>DPS.extra</t>
    <phoneticPr fontId="20" type="noConversion"/>
  </si>
  <si>
    <t>DPS.factor</t>
    <phoneticPr fontId="20" type="noConversion"/>
  </si>
  <si>
    <t>"intervalUpperLimits"</t>
    <phoneticPr fontId="20" type="noConversion"/>
  </si>
  <si>
    <t>"intervalLowerLimits"</t>
    <phoneticPr fontId="20" type="noConversion"/>
  </si>
  <si>
    <t>"rangeUpperLimit"</t>
    <phoneticPr fontId="20" type="noConversion"/>
  </si>
  <si>
    <t>"rangeLowerLimit"</t>
    <phoneticPr fontId="20" type="noConversion"/>
  </si>
  <si>
    <t>"_attackUpperLimit"</t>
    <phoneticPr fontId="20" type="noConversion"/>
  </si>
  <si>
    <t>"_attackLowerLimit"</t>
    <phoneticPr fontId="20" type="noConversion"/>
  </si>
  <si>
    <t>"ID"</t>
    <phoneticPr fontId="20" type="noConversion"/>
  </si>
  <si>
    <t>[[</t>
    <phoneticPr fontId="20" type="noConversion"/>
  </si>
  <si>
    <t>false</t>
    <phoneticPr fontId="20" type="noConversion"/>
  </si>
  <si>
    <t>,</t>
    <phoneticPr fontId="20" type="noConversion"/>
  </si>
  <si>
    <t>[</t>
    <phoneticPr fontId="20" type="noConversion"/>
  </si>
  <si>
    <t>],</t>
    <phoneticPr fontId="20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</si>
  <si>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</si>
  <si>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</si>
  <si>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</si>
  <si>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</si>
  <si>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</si>
  <si>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</si>
  <si>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</si>
  <si>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</si>
  <si>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</si>
  <si>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20" type="noConversion"/>
  </si>
  <si>
    <t>"antiMagic"</t>
    <phoneticPr fontId="20" type="noConversion"/>
  </si>
  <si>
    <t>"armor"</t>
    <phoneticPr fontId="20" type="noConversion"/>
  </si>
  <si>
    <t>"moveSpeed"</t>
    <phoneticPr fontId="20" type="noConversion"/>
  </si>
  <si>
    <t>"hitPoints"</t>
    <phoneticPr fontId="20" type="noConversion"/>
  </si>
  <si>
    <t>"isBoss"</t>
    <phoneticPr fontId="20" type="noConversion"/>
  </si>
  <si>
    <t>"ID"</t>
    <phoneticPr fontId="20" type="noConversion"/>
  </si>
  <si>
    <t>[[</t>
    <phoneticPr fontId="20" type="noConversion"/>
  </si>
  <si>
    <t>}</t>
    <phoneticPr fontId="20" type="noConversion"/>
  </si>
  <si>
    <t>"_slowFactorUpperLimit":</t>
    <phoneticPr fontId="20" type="noConversion"/>
  </si>
  <si>
    <t>{"_slowFactorLowerLimit":</t>
    <phoneticPr fontId="20" type="noConversion"/>
  </si>
  <si>
    <t>Lv.7</t>
  </si>
  <si>
    <t>Lv.7</t>
    <phoneticPr fontId="18" type="noConversion"/>
  </si>
  <si>
    <t>Lv.7</t>
    <phoneticPr fontId="18" type="noConversion"/>
  </si>
  <si>
    <t>Lv.8</t>
  </si>
  <si>
    <t>Lv.8</t>
    <phoneticPr fontId="18" type="noConversion"/>
  </si>
  <si>
    <t>Lv.8</t>
    <phoneticPr fontId="18" type="noConversion"/>
  </si>
  <si>
    <t>Lv.9</t>
  </si>
  <si>
    <t>Lv.9</t>
    <phoneticPr fontId="18" type="noConversion"/>
  </si>
  <si>
    <t>Lv.9</t>
    <phoneticPr fontId="18" type="noConversion"/>
  </si>
  <si>
    <t>Lv.10</t>
  </si>
  <si>
    <t>Lv.10</t>
    <phoneticPr fontId="18" type="noConversion"/>
  </si>
  <si>
    <t>Lv.10</t>
    <phoneticPr fontId="18" type="noConversion"/>
  </si>
  <si>
    <t>0,1,2,3,4</t>
    <phoneticPr fontId="18" type="noConversion"/>
  </si>
  <si>
    <t>0,1,2,4</t>
    <phoneticPr fontId="18" type="noConversion"/>
  </si>
  <si>
    <t>0,2,4,5</t>
    <phoneticPr fontId="18" type="noConversion"/>
  </si>
  <si>
    <t>1,2,3,4,6</t>
    <phoneticPr fontId="18" type="noConversion"/>
  </si>
  <si>
    <t>0,2,3,4,6</t>
    <phoneticPr fontId="18" type="noConversion"/>
  </si>
  <si>
    <t>增长率</t>
    <phoneticPr fontId="18" type="noConversion"/>
  </si>
  <si>
    <t>塔攻击力</t>
    <phoneticPr fontId="18" type="noConversion"/>
  </si>
  <si>
    <t>塔攻击范围</t>
    <phoneticPr fontId="18" type="noConversion"/>
  </si>
  <si>
    <t>塔攻击间隔</t>
    <phoneticPr fontId="18" type="noConversion"/>
  </si>
  <si>
    <t>DPS_basic</t>
    <phoneticPr fontId="18" type="noConversion"/>
  </si>
  <si>
    <t>valid items</t>
    <phoneticPr fontId="18" type="noConversion"/>
  </si>
  <si>
    <t>ID</t>
    <phoneticPr fontId="20" type="noConversion"/>
  </si>
  <si>
    <t>"_attackLowerLimit"</t>
    <phoneticPr fontId="20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</si>
  <si>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20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</si>
  <si>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20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</si>
  <si>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20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</si>
  <si>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20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</si>
  <si>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20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</si>
  <si>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20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</si>
  <si>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20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</si>
  <si>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20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</si>
  <si>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</si>
  <si>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8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</si>
  <si>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8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</si>
  <si>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8" type="noConversion"/>
  </si>
  <si>
    <t>ra</t>
    <phoneticPr fontId="18" type="noConversion"/>
  </si>
  <si>
    <t>po</t>
    <phoneticPr fontId="18" type="noConversion"/>
  </si>
  <si>
    <t>po</t>
    <phoneticPr fontId="18" type="noConversion"/>
  </si>
  <si>
    <t>s</t>
    <phoneticPr fontId="18" type="noConversion"/>
  </si>
  <si>
    <t>增长率</t>
    <phoneticPr fontId="18" type="noConversion"/>
  </si>
  <si>
    <t>总增长率</t>
    <phoneticPr fontId="18" type="noConversion"/>
  </si>
  <si>
    <t>减速</t>
    <phoneticPr fontId="18" type="noConversion"/>
  </si>
  <si>
    <t>怪护甲</t>
    <phoneticPr fontId="18" type="noConversion"/>
  </si>
  <si>
    <t>普通</t>
    <phoneticPr fontId="18" type="noConversion"/>
  </si>
  <si>
    <t>10</t>
    <phoneticPr fontId="20" type="noConversion"/>
  </si>
  <si>
    <t>200</t>
    <phoneticPr fontId="18" type="noConversion"/>
  </si>
  <si>
    <t>8000</t>
    <phoneticPr fontId="18" type="noConversion"/>
  </si>
  <si>
    <t>6000</t>
    <phoneticPr fontId="18" type="noConversion"/>
  </si>
  <si>
    <t>10000</t>
    <phoneticPr fontId="18" type="noConversion"/>
  </si>
  <si>
    <t>特种</t>
    <phoneticPr fontId="18" type="noConversion"/>
  </si>
  <si>
    <t>额外资源奖励</t>
    <phoneticPr fontId="18" type="noConversion"/>
  </si>
  <si>
    <t>给沿途敌人加血</t>
    <phoneticPr fontId="18" type="noConversion"/>
  </si>
  <si>
    <t>死后复活成小怪</t>
    <phoneticPr fontId="18" type="noConversion"/>
  </si>
  <si>
    <t>Lv</t>
    <phoneticPr fontId="18" type="noConversion"/>
  </si>
  <si>
    <t>波数</t>
    <phoneticPr fontId="18" type="noConversion"/>
  </si>
  <si>
    <t>塔数</t>
    <phoneticPr fontId="18" type="noConversion"/>
  </si>
  <si>
    <t>玩法</t>
    <phoneticPr fontId="18" type="noConversion"/>
  </si>
  <si>
    <t>解锁</t>
    <phoneticPr fontId="18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</si>
  <si>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20" type="noConversion"/>
  </si>
  <si>
    <t>长度</t>
    <phoneticPr fontId="18" type="noConversion"/>
  </si>
  <si>
    <t>资源</t>
    <phoneticPr fontId="18" type="noConversion"/>
  </si>
  <si>
    <t>怪最高等级</t>
    <phoneticPr fontId="18" type="noConversion"/>
  </si>
  <si>
    <t>congratulations</t>
    <phoneticPr fontId="18" type="noConversion"/>
  </si>
  <si>
    <t>CONGRATULATIONS</t>
    <phoneticPr fontId="18" type="noConversion"/>
  </si>
  <si>
    <t>400</t>
    <phoneticPr fontId="18" type="noConversion"/>
  </si>
  <si>
    <t>800</t>
    <phoneticPr fontId="18" type="noConversion"/>
  </si>
  <si>
    <t>1500</t>
    <phoneticPr fontId="18" type="noConversion"/>
  </si>
  <si>
    <t>2500</t>
    <phoneticPr fontId="18" type="noConversion"/>
  </si>
  <si>
    <t>4000</t>
    <phoneticPr fontId="18" type="noConversion"/>
  </si>
  <si>
    <t>ACGILNORSTU!</t>
    <phoneticPr fontId="18" type="noConversion"/>
  </si>
  <si>
    <t>护甲&gt;=30时 速度&gt;=4.5时</t>
    <phoneticPr fontId="18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</si>
  <si>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</si>
  <si>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20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</si>
  <si>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20" type="noConversion"/>
  </si>
  <si>
    <t>slowOne</t>
    <phoneticPr fontId="20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</si>
  <si>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20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</si>
  <si>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20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</si>
  <si>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20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</si>
  <si>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20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</si>
  <si>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8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</si>
  <si>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8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</si>
  <si>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</si>
  <si>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8" type="noConversion"/>
  </si>
  <si>
    <t>chains</t>
    <phoneticPr fontId="18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</si>
  <si>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8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</si>
  <si>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</si>
  <si>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8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</si>
  <si>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8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</si>
  <si>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8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</si>
  <si>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8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</si>
  <si>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8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</si>
  <si>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8" type="noConversion"/>
  </si>
  <si>
    <t>tracing</t>
    <phoneticPr fontId="18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</si>
  <si>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8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</si>
  <si>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8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</si>
  <si>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</si>
  <si>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8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</si>
  <si>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8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</si>
  <si>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</si>
  <si>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8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</si>
  <si>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8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</si>
  <si>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20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</si>
  <si>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8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</si>
  <si>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</si>
  <si>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8" type="noConversion"/>
  </si>
  <si>
    <t>45</t>
  </si>
  <si>
    <t>40</t>
  </si>
  <si>
    <t>25</t>
  </si>
  <si>
    <t>30</t>
  </si>
  <si>
    <t>35</t>
  </si>
  <si>
    <t>60</t>
    <phoneticPr fontId="18" type="noConversion"/>
  </si>
  <si>
    <t>55</t>
    <phoneticPr fontId="18" type="noConversion"/>
  </si>
  <si>
    <t>50</t>
    <phoneticPr fontId="18" type="noConversion"/>
  </si>
  <si>
    <t>60</t>
    <phoneticPr fontId="18" type="noConversion"/>
  </si>
  <si>
    <t>20</t>
    <phoneticPr fontId="20" type="noConversion"/>
  </si>
  <si>
    <r>
      <t>1</t>
    </r>
    <r>
      <rPr>
        <sz val="11"/>
        <color theme="1"/>
        <rFont val="宋体"/>
        <family val="2"/>
        <charset val="134"/>
        <scheme val="minor"/>
      </rPr>
      <t>56.0</t>
    </r>
  </si>
  <si>
    <r>
      <t>1</t>
    </r>
    <r>
      <rPr>
        <sz val="11"/>
        <color theme="1"/>
        <rFont val="宋体"/>
        <family val="2"/>
        <charset val="134"/>
        <scheme val="minor"/>
      </rPr>
      <t>56.0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</si>
</sst>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>
      <alignment vertical="center"/>
    </xf>
  </cellStyleXfs>
  <cellXfs count="92">
    <xf numFmtId="0" fontId="0" fillId="0" borderId="0" xfId="0"/>
    <xf numFmtId="0" fontId="0" fillId="0" borderId="1" xfId="0" applyBorder="1"/>
    <xf numFmtId="0" fontId="19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>
      <alignment vertical="center"/>
    </xf>
    <xf numFmtId="176" fontId="17" fillId="0" borderId="0" xfId="1" applyNumberFormat="1">
      <alignment vertical="center"/>
    </xf>
    <xf numFmtId="177" fontId="17" fillId="0" borderId="0" xfId="1" applyNumberFormat="1">
      <alignment vertical="center"/>
    </xf>
    <xf numFmtId="0" fontId="17" fillId="0" borderId="0" xfId="1" applyAlignment="1">
      <alignment vertical="center"/>
    </xf>
    <xf numFmtId="49" fontId="17" fillId="0" borderId="0" xfId="1" applyNumberFormat="1">
      <alignment vertical="center"/>
    </xf>
    <xf numFmtId="178" fontId="17" fillId="0" borderId="0" xfId="1" applyNumberFormat="1">
      <alignment vertical="center"/>
    </xf>
    <xf numFmtId="49" fontId="16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0" xfId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49" fontId="14" fillId="0" borderId="0" xfId="1" applyNumberFormat="1" applyFont="1">
      <alignment vertical="center"/>
    </xf>
    <xf numFmtId="177" fontId="13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0" xfId="1" applyFont="1">
      <alignment vertical="center"/>
    </xf>
    <xf numFmtId="49" fontId="12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0" fontId="17" fillId="0" borderId="0" xfId="1" applyNumberFormat="1">
      <alignment vertical="center"/>
    </xf>
    <xf numFmtId="0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0" borderId="0" xfId="1" applyNumberFormat="1" applyFont="1">
      <alignment vertical="center"/>
    </xf>
    <xf numFmtId="49" fontId="17" fillId="0" borderId="10" xfId="1" applyNumberFormat="1" applyBorder="1">
      <alignment vertical="center"/>
    </xf>
    <xf numFmtId="49" fontId="11" fillId="0" borderId="11" xfId="1" applyNumberFormat="1" applyFont="1" applyBorder="1">
      <alignment vertical="center"/>
    </xf>
    <xf numFmtId="49" fontId="17" fillId="0" borderId="12" xfId="1" applyNumberFormat="1" applyBorder="1">
      <alignment vertical="center"/>
    </xf>
    <xf numFmtId="49" fontId="11" fillId="0" borderId="0" xfId="1" applyNumberFormat="1" applyFont="1" applyBorder="1">
      <alignment vertical="center"/>
    </xf>
    <xf numFmtId="49" fontId="17" fillId="0" borderId="0" xfId="1" applyNumberFormat="1" applyBorder="1">
      <alignment vertical="center"/>
    </xf>
    <xf numFmtId="49" fontId="11" fillId="0" borderId="13" xfId="1" applyNumberFormat="1" applyFont="1" applyBorder="1">
      <alignment vertical="center"/>
    </xf>
    <xf numFmtId="0" fontId="10" fillId="0" borderId="0" xfId="1" applyFont="1" applyAlignment="1">
      <alignment horizontal="center" vertical="center"/>
    </xf>
    <xf numFmtId="49" fontId="10" fillId="0" borderId="13" xfId="1" applyNumberFormat="1" applyFont="1" applyFill="1" applyBorder="1">
      <alignment vertical="center"/>
    </xf>
    <xf numFmtId="49" fontId="9" fillId="0" borderId="0" xfId="1" applyNumberFormat="1" applyFont="1" applyBorder="1">
      <alignment vertical="center"/>
    </xf>
    <xf numFmtId="0" fontId="9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7" fillId="0" borderId="0" xfId="1" applyNumberFormat="1" applyFont="1" applyBorder="1">
      <alignment vertical="center"/>
    </xf>
    <xf numFmtId="49" fontId="17" fillId="0" borderId="14" xfId="1" applyNumberFormat="1" applyBorder="1">
      <alignment vertical="center"/>
    </xf>
    <xf numFmtId="49" fontId="6" fillId="0" borderId="0" xfId="1" applyNumberFormat="1" applyFont="1">
      <alignment vertical="center"/>
    </xf>
    <xf numFmtId="0" fontId="5" fillId="0" borderId="0" xfId="1" applyFont="1">
      <alignment vertical="center"/>
    </xf>
    <xf numFmtId="0" fontId="0" fillId="0" borderId="0" xfId="0" applyAlignment="1">
      <alignment horizontal="left"/>
    </xf>
    <xf numFmtId="177" fontId="13" fillId="0" borderId="0" xfId="1" applyNumberFormat="1" applyFont="1" applyAlignment="1">
      <alignment horizontal="left" vertical="center"/>
    </xf>
    <xf numFmtId="177" fontId="8" fillId="0" borderId="0" xfId="1" applyNumberFormat="1" applyFont="1" applyAlignment="1">
      <alignment horizontal="left" vertical="center"/>
    </xf>
    <xf numFmtId="0" fontId="17" fillId="0" borderId="0" xfId="1" applyAlignment="1">
      <alignment horizontal="center" vertical="center"/>
    </xf>
    <xf numFmtId="1" fontId="17" fillId="0" borderId="0" xfId="1" applyNumberFormat="1">
      <alignment vertical="center"/>
    </xf>
    <xf numFmtId="0" fontId="4" fillId="0" borderId="0" xfId="1" applyFont="1">
      <alignment vertical="center"/>
    </xf>
    <xf numFmtId="1" fontId="13" fillId="0" borderId="0" xfId="1" applyNumberFormat="1" applyFont="1" applyAlignment="1">
      <alignment horizontal="left" vertical="center"/>
    </xf>
    <xf numFmtId="1" fontId="17" fillId="0" borderId="0" xfId="1" applyNumberFormat="1" applyAlignment="1">
      <alignment horizontal="left" vertical="center"/>
    </xf>
    <xf numFmtId="0" fontId="4" fillId="0" borderId="0" xfId="1" applyFont="1" applyFill="1">
      <alignment vertical="center"/>
    </xf>
    <xf numFmtId="49" fontId="3" fillId="0" borderId="0" xfId="1" applyNumberFormat="1" applyFont="1" applyBorder="1">
      <alignment vertical="center"/>
    </xf>
    <xf numFmtId="49" fontId="2" fillId="0" borderId="0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7" fillId="0" borderId="0" xfId="1" applyNumberFormat="1" applyAlignment="1">
      <alignment horizontal="center" vertical="center"/>
    </xf>
    <xf numFmtId="0" fontId="17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1008"/>
        <c:axId val="99540992"/>
      </c:scatterChart>
      <c:valAx>
        <c:axId val="995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540992"/>
        <c:crosses val="autoZero"/>
        <c:crossBetween val="midCat"/>
      </c:valAx>
      <c:valAx>
        <c:axId val="9954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53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80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80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80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80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80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80"/>
      <c r="C7" s="36"/>
      <c r="D7" s="36"/>
      <c r="E7" s="36"/>
      <c r="F7" s="36"/>
      <c r="G7" s="36"/>
      <c r="H7" s="1"/>
      <c r="I7" s="1"/>
    </row>
    <row r="8" spans="2:9" x14ac:dyDescent="0.15">
      <c r="B8" s="80"/>
      <c r="C8" s="51"/>
      <c r="D8" s="51"/>
      <c r="E8" s="51"/>
      <c r="F8" s="36"/>
      <c r="G8" s="36"/>
      <c r="H8" s="1"/>
      <c r="I8" s="1"/>
    </row>
    <row r="9" spans="2:9" x14ac:dyDescent="0.15">
      <c r="B9" s="80"/>
      <c r="C9" s="51"/>
      <c r="D9" s="51"/>
      <c r="E9" s="51"/>
      <c r="F9" s="36"/>
      <c r="G9" s="36"/>
      <c r="H9" s="1"/>
      <c r="I9" s="1"/>
    </row>
    <row r="10" spans="2:9" x14ac:dyDescent="0.15">
      <c r="B10" s="80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80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80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174</v>
      </c>
      <c r="E1" s="12" t="s">
        <v>171</v>
      </c>
      <c r="F1" t="s">
        <v>176</v>
      </c>
      <c r="G1" t="s">
        <v>172</v>
      </c>
      <c r="H1" t="s">
        <v>175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177</v>
      </c>
    </row>
    <row r="11" spans="1:94" x14ac:dyDescent="0.15">
      <c r="AK11" t="s">
        <v>178</v>
      </c>
    </row>
    <row r="13" spans="1:94" x14ac:dyDescent="0.15">
      <c r="Z13" s="64"/>
    </row>
    <row r="18" spans="18:18" x14ac:dyDescent="0.15">
      <c r="R18" t="s">
        <v>184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10" workbookViewId="0">
      <selection activeCell="C10" sqref="C10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7" t="s">
        <v>188</v>
      </c>
      <c r="B2" s="29">
        <v>0</v>
      </c>
      <c r="C2" s="75">
        <v>67</v>
      </c>
      <c r="D2" s="75">
        <v>232</v>
      </c>
      <c r="E2" s="69">
        <v>145</v>
      </c>
      <c r="F2" s="69">
        <v>272</v>
      </c>
      <c r="G2" s="70">
        <v>48.4</v>
      </c>
      <c r="H2" s="70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7" t="s">
        <v>187</v>
      </c>
      <c r="B3" s="29">
        <v>1</v>
      </c>
      <c r="C3" s="75">
        <v>52</v>
      </c>
      <c r="D3" s="75">
        <v>185</v>
      </c>
      <c r="E3" s="69">
        <v>166</v>
      </c>
      <c r="F3" s="69">
        <v>274</v>
      </c>
      <c r="G3" s="70">
        <v>60</v>
      </c>
      <c r="H3" s="70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2"/>
    </row>
    <row r="4" spans="1:24" x14ac:dyDescent="0.15">
      <c r="A4" s="77" t="s">
        <v>189</v>
      </c>
      <c r="B4" s="29">
        <v>2</v>
      </c>
      <c r="C4" s="75">
        <v>46</v>
      </c>
      <c r="D4" s="75">
        <v>159</v>
      </c>
      <c r="E4" s="69">
        <v>146</v>
      </c>
      <c r="F4" s="69">
        <v>191</v>
      </c>
      <c r="G4" s="70">
        <v>51</v>
      </c>
      <c r="H4" s="70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2"/>
    </row>
    <row r="5" spans="1:24" x14ac:dyDescent="0.15">
      <c r="A5" s="77" t="s">
        <v>190</v>
      </c>
      <c r="B5" s="29">
        <v>3</v>
      </c>
      <c r="C5" s="75">
        <v>52</v>
      </c>
      <c r="D5" s="75">
        <v>206</v>
      </c>
      <c r="E5" s="69">
        <v>139</v>
      </c>
      <c r="F5" s="69">
        <v>201</v>
      </c>
      <c r="G5" s="70">
        <v>64.2</v>
      </c>
      <c r="H5" s="70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2"/>
    </row>
    <row r="6" spans="1:24" x14ac:dyDescent="0.15">
      <c r="A6" s="77" t="s">
        <v>191</v>
      </c>
      <c r="B6" s="29">
        <v>4</v>
      </c>
      <c r="C6" s="75">
        <v>50</v>
      </c>
      <c r="D6" s="75">
        <v>160</v>
      </c>
      <c r="E6" s="69">
        <v>132</v>
      </c>
      <c r="F6" s="69">
        <v>218</v>
      </c>
      <c r="G6" s="70">
        <v>58.7</v>
      </c>
      <c r="H6" s="70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2"/>
    </row>
    <row r="7" spans="1:24" x14ac:dyDescent="0.15">
      <c r="A7" s="77" t="s">
        <v>192</v>
      </c>
      <c r="B7" s="29">
        <v>5</v>
      </c>
      <c r="C7" s="75">
        <v>88</v>
      </c>
      <c r="D7" s="75">
        <v>292</v>
      </c>
      <c r="E7" s="69">
        <v>218</v>
      </c>
      <c r="F7" s="69">
        <v>326</v>
      </c>
      <c r="G7" s="70">
        <v>88.3</v>
      </c>
      <c r="H7" s="70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2"/>
    </row>
    <row r="8" spans="1:24" x14ac:dyDescent="0.15">
      <c r="A8" s="77" t="s">
        <v>193</v>
      </c>
      <c r="B8" s="29">
        <v>6</v>
      </c>
      <c r="C8" s="75">
        <v>119</v>
      </c>
      <c r="D8" s="75">
        <v>410</v>
      </c>
      <c r="E8" s="69">
        <v>130</v>
      </c>
      <c r="F8" s="69">
        <v>261</v>
      </c>
      <c r="G8" s="70">
        <v>80.8</v>
      </c>
      <c r="H8" s="70">
        <v>34.54</v>
      </c>
      <c r="I8">
        <f t="shared" si="6"/>
        <v>191.46039603960398</v>
      </c>
      <c r="J8" s="29">
        <f t="shared" si="7"/>
        <v>3098.1470758540822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3098.1470758540822</v>
      </c>
      <c r="Q8" s="30">
        <f t="shared" si="2"/>
        <v>2.4453781512605044</v>
      </c>
      <c r="R8" s="30">
        <f t="shared" si="3"/>
        <v>1.0076923076923077</v>
      </c>
      <c r="S8" s="30">
        <f t="shared" si="4"/>
        <v>1.3393167342211929</v>
      </c>
      <c r="T8" s="30">
        <f t="shared" si="5"/>
        <v>15.181660228119576</v>
      </c>
      <c r="X8" s="72"/>
    </row>
    <row r="9" spans="1:24" x14ac:dyDescent="0.15">
      <c r="A9" s="77" t="s">
        <v>194</v>
      </c>
      <c r="B9" s="29">
        <v>7</v>
      </c>
      <c r="C9" s="76">
        <v>52</v>
      </c>
      <c r="D9" s="76">
        <v>179</v>
      </c>
      <c r="E9" s="69">
        <v>132</v>
      </c>
      <c r="F9" s="69">
        <v>215</v>
      </c>
      <c r="G9" s="70">
        <v>51.6</v>
      </c>
      <c r="H9" s="70">
        <v>18.100000000000001</v>
      </c>
      <c r="I9">
        <f t="shared" si="6"/>
        <v>133.02325581395348</v>
      </c>
      <c r="J9" s="29">
        <f t="shared" si="7"/>
        <v>2126.243093922652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399.06976744186045</v>
      </c>
      <c r="P9" s="29">
        <f t="shared" si="1"/>
        <v>6378.7292817679554</v>
      </c>
      <c r="Q9" s="30">
        <f t="shared" si="2"/>
        <v>2.4423076923076925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14.983995286481473</v>
      </c>
      <c r="X9" s="72"/>
    </row>
    <row r="10" spans="1:24" x14ac:dyDescent="0.15">
      <c r="A10" s="77" t="s">
        <v>195</v>
      </c>
      <c r="B10" s="29">
        <v>8</v>
      </c>
      <c r="C10" s="76">
        <v>39</v>
      </c>
      <c r="D10" s="76">
        <v>127</v>
      </c>
      <c r="E10" s="69">
        <v>149</v>
      </c>
      <c r="F10" s="69">
        <v>191</v>
      </c>
      <c r="G10" s="70">
        <v>45.7</v>
      </c>
      <c r="H10" s="70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2"/>
    </row>
    <row r="11" spans="1:24" x14ac:dyDescent="0.15">
      <c r="A11" s="77" t="s">
        <v>196</v>
      </c>
      <c r="B11" s="29">
        <v>9</v>
      </c>
      <c r="C11" s="76">
        <v>44</v>
      </c>
      <c r="D11" s="76">
        <v>142</v>
      </c>
      <c r="E11" s="69">
        <v>189</v>
      </c>
      <c r="F11" s="69">
        <v>305</v>
      </c>
      <c r="G11" s="70">
        <v>99.2</v>
      </c>
      <c r="H11" s="70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2"/>
    </row>
    <row r="12" spans="1:24" x14ac:dyDescent="0.15">
      <c r="A12" s="77" t="s">
        <v>197</v>
      </c>
      <c r="B12" s="29">
        <v>10</v>
      </c>
      <c r="C12" s="76">
        <v>47</v>
      </c>
      <c r="D12" s="76">
        <v>305</v>
      </c>
      <c r="E12" s="69">
        <v>95</v>
      </c>
      <c r="F12" s="69">
        <v>335</v>
      </c>
      <c r="G12" s="70">
        <v>98.8</v>
      </c>
      <c r="H12" s="70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2"/>
    </row>
    <row r="13" spans="1:24" x14ac:dyDescent="0.15">
      <c r="A13" s="77" t="s">
        <v>198</v>
      </c>
      <c r="B13" s="29">
        <v>11</v>
      </c>
      <c r="C13" s="76">
        <v>29</v>
      </c>
      <c r="D13" s="76">
        <v>120</v>
      </c>
      <c r="E13" s="69">
        <v>165</v>
      </c>
      <c r="F13" s="69">
        <v>232</v>
      </c>
      <c r="G13" s="70">
        <v>191.2</v>
      </c>
      <c r="H13" s="70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2"/>
    </row>
    <row r="14" spans="1:24" x14ac:dyDescent="0.15">
      <c r="A14" s="77" t="s">
        <v>199</v>
      </c>
      <c r="B14" s="29">
        <v>12</v>
      </c>
      <c r="C14" s="76">
        <v>41</v>
      </c>
      <c r="D14" s="76">
        <v>129</v>
      </c>
      <c r="E14" s="69">
        <v>131</v>
      </c>
      <c r="F14" s="69">
        <v>296</v>
      </c>
      <c r="G14" s="70">
        <v>92</v>
      </c>
      <c r="H14" s="70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2"/>
    </row>
    <row r="15" spans="1:24" x14ac:dyDescent="0.15">
      <c r="A15" s="77" t="s">
        <v>200</v>
      </c>
      <c r="B15" s="29">
        <v>13</v>
      </c>
      <c r="C15" s="76">
        <v>104</v>
      </c>
      <c r="D15" s="76">
        <v>375</v>
      </c>
      <c r="E15" s="69">
        <v>158</v>
      </c>
      <c r="F15" s="69">
        <v>189</v>
      </c>
      <c r="G15" s="70">
        <v>62.8</v>
      </c>
      <c r="H15" s="71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2"/>
    </row>
    <row r="16" spans="1:24" x14ac:dyDescent="0.15">
      <c r="A16" s="77" t="s">
        <v>201</v>
      </c>
      <c r="B16" s="29">
        <v>14</v>
      </c>
      <c r="C16" s="76">
        <v>139</v>
      </c>
      <c r="D16" s="76">
        <v>327</v>
      </c>
      <c r="E16" s="69">
        <v>290</v>
      </c>
      <c r="F16" s="69">
        <v>509</v>
      </c>
      <c r="G16" s="70">
        <v>120</v>
      </c>
      <c r="H16" s="71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2"/>
    </row>
    <row r="17" spans="1:24" x14ac:dyDescent="0.15">
      <c r="A17" s="77" t="s">
        <v>202</v>
      </c>
      <c r="B17" s="29">
        <v>15</v>
      </c>
      <c r="C17" s="76">
        <v>98.76</v>
      </c>
      <c r="D17" s="75">
        <v>195.64</v>
      </c>
      <c r="E17" s="69">
        <v>147</v>
      </c>
      <c r="F17" s="69">
        <v>211</v>
      </c>
      <c r="G17" s="70">
        <v>68.099999999999994</v>
      </c>
      <c r="H17" s="71">
        <v>44.4</v>
      </c>
      <c r="I17">
        <f t="shared" ref="I17:I18" si="34">C17*E17/G17</f>
        <v>213.1823788546256</v>
      </c>
      <c r="J17" s="29">
        <f t="shared" ref="J17:J18" si="35">D17*F17/H17</f>
        <v>929.73063063063057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2131.8237885462559</v>
      </c>
      <c r="P17" s="29">
        <f t="shared" ref="P17" si="37">K17*D17*F17/H17+N17</f>
        <v>9297.3063063063055</v>
      </c>
      <c r="Q17" s="30">
        <f t="shared" ref="Q17" si="38">D17/C17-1</f>
        <v>0.98096395301741568</v>
      </c>
      <c r="R17" s="30">
        <f t="shared" ref="R17" si="39">F17/E17-1</f>
        <v>0.43537414965986398</v>
      </c>
      <c r="S17" s="30">
        <f t="shared" ref="S17" si="40">G17/H17-1</f>
        <v>0.53378378378378377</v>
      </c>
      <c r="T17" s="30">
        <f t="shared" ref="T17" si="41">P17/O17-1</f>
        <v>3.3611983111635935</v>
      </c>
      <c r="X17" s="72"/>
    </row>
    <row r="18" spans="1:24" x14ac:dyDescent="0.15">
      <c r="A18" s="77" t="s">
        <v>203</v>
      </c>
      <c r="B18" s="29">
        <v>16</v>
      </c>
      <c r="C18" s="76">
        <v>53.8</v>
      </c>
      <c r="D18" s="76">
        <v>118.36</v>
      </c>
      <c r="E18" s="69">
        <v>101</v>
      </c>
      <c r="F18" s="69">
        <v>167</v>
      </c>
      <c r="G18" s="70">
        <v>76.7</v>
      </c>
      <c r="H18" s="70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2"/>
    </row>
    <row r="19" spans="1:24" x14ac:dyDescent="0.15">
      <c r="A19" s="77" t="s">
        <v>204</v>
      </c>
      <c r="B19" s="29">
        <v>17</v>
      </c>
      <c r="C19" s="76">
        <v>114.83999999999999</v>
      </c>
      <c r="D19" s="76">
        <v>287.44</v>
      </c>
      <c r="E19" s="69">
        <v>155</v>
      </c>
      <c r="F19" s="69">
        <v>233</v>
      </c>
      <c r="G19" s="70">
        <v>42.2</v>
      </c>
      <c r="H19" s="70">
        <v>29.8</v>
      </c>
      <c r="I19">
        <f t="shared" ref="I19" si="48">C19*E19/G19</f>
        <v>421.80568720379136</v>
      </c>
      <c r="J19" s="29">
        <f t="shared" ref="J19" si="49">D19*F19/H19</f>
        <v>2247.4335570469798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22474.335570469801</v>
      </c>
      <c r="Q19" s="30">
        <f t="shared" si="44"/>
        <v>1.5029606408916756</v>
      </c>
      <c r="R19" s="30">
        <f t="shared" si="45"/>
        <v>0.50322580645161286</v>
      </c>
      <c r="S19" s="30">
        <f t="shared" si="46"/>
        <v>0.41610738255033564</v>
      </c>
      <c r="T19" s="30">
        <f t="shared" si="47"/>
        <v>4.3281253079955615</v>
      </c>
      <c r="X19" s="72"/>
    </row>
    <row r="20" spans="1:24" x14ac:dyDescent="0.15">
      <c r="A20" s="77" t="s">
        <v>205</v>
      </c>
      <c r="B20" s="29">
        <v>18</v>
      </c>
      <c r="C20" s="76">
        <v>96.279999999999987</v>
      </c>
      <c r="D20" s="76">
        <v>226.76</v>
      </c>
      <c r="E20" s="69">
        <v>158</v>
      </c>
      <c r="F20" s="69">
        <v>312</v>
      </c>
      <c r="G20" s="70">
        <v>47.2</v>
      </c>
      <c r="H20" s="70">
        <v>23.8</v>
      </c>
      <c r="I20">
        <f t="shared" ref="I20" si="50">C20*E20/G20</f>
        <v>322.29322033898296</v>
      </c>
      <c r="J20" s="29">
        <f t="shared" ref="J20" si="51">D20*F20/H20</f>
        <v>2972.6521008403361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29726.521008403357</v>
      </c>
      <c r="Q20" s="30">
        <f t="shared" si="44"/>
        <v>1.3552139592854178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8.2234397537551267</v>
      </c>
      <c r="X20" s="72"/>
    </row>
    <row r="21" spans="1:24" x14ac:dyDescent="0.15">
      <c r="A21" s="77" t="s">
        <v>206</v>
      </c>
      <c r="B21" s="29">
        <v>19</v>
      </c>
      <c r="C21" s="76">
        <v>69.040000000000006</v>
      </c>
      <c r="D21" s="76">
        <v>90.2</v>
      </c>
      <c r="E21" s="69">
        <v>114</v>
      </c>
      <c r="F21" s="69">
        <v>191</v>
      </c>
      <c r="G21" s="70">
        <v>62.1</v>
      </c>
      <c r="H21" s="71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2"/>
    </row>
    <row r="22" spans="1:24" x14ac:dyDescent="0.15">
      <c r="A22" s="77" t="s">
        <v>207</v>
      </c>
      <c r="B22" s="29">
        <v>20</v>
      </c>
      <c r="C22" s="76">
        <v>111.35999999999999</v>
      </c>
      <c r="D22" s="76">
        <v>223.88</v>
      </c>
      <c r="E22" s="69">
        <v>150</v>
      </c>
      <c r="F22" s="69">
        <v>195</v>
      </c>
      <c r="G22" s="70">
        <v>70.400000000000006</v>
      </c>
      <c r="H22" s="71">
        <v>43.110999999999997</v>
      </c>
      <c r="I22">
        <f t="shared" si="52"/>
        <v>237.2727272727272</v>
      </c>
      <c r="J22" s="29">
        <f t="shared" si="53"/>
        <v>1012.6557027208834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2372.7272727272725</v>
      </c>
      <c r="P22" s="29">
        <f t="shared" si="43"/>
        <v>10126.557027208835</v>
      </c>
      <c r="Q22" s="30">
        <f t="shared" si="44"/>
        <v>1.010416666666667</v>
      </c>
      <c r="R22" s="30">
        <f t="shared" si="45"/>
        <v>0.30000000000000004</v>
      </c>
      <c r="S22" s="30">
        <f t="shared" si="46"/>
        <v>0.63299389946881335</v>
      </c>
      <c r="T22" s="30">
        <f t="shared" si="47"/>
        <v>3.2678975976742217</v>
      </c>
      <c r="X22" s="72"/>
    </row>
    <row r="23" spans="1:24" x14ac:dyDescent="0.15">
      <c r="A23" s="77" t="s">
        <v>208</v>
      </c>
      <c r="B23" s="29">
        <v>21</v>
      </c>
      <c r="C23" s="76">
        <v>147.88</v>
      </c>
      <c r="D23" s="76">
        <v>324.36</v>
      </c>
      <c r="E23" s="69">
        <v>150</v>
      </c>
      <c r="F23" s="69">
        <v>218</v>
      </c>
      <c r="G23" s="70">
        <v>55.5</v>
      </c>
      <c r="H23" s="71">
        <v>30.1</v>
      </c>
      <c r="I23">
        <f t="shared" ref="I23:I31" si="54">C23*E23/G23</f>
        <v>399.67567567567568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3996.7567567567567</v>
      </c>
      <c r="P23" s="29">
        <f t="shared" si="43"/>
        <v>23491.853820598008</v>
      </c>
      <c r="Q23" s="30">
        <f t="shared" si="44"/>
        <v>1.1934000540979173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4.8777291815128905</v>
      </c>
      <c r="X23" s="72"/>
    </row>
    <row r="24" spans="1:24" x14ac:dyDescent="0.15">
      <c r="A24" s="77" t="s">
        <v>209</v>
      </c>
      <c r="B24" s="29">
        <v>22</v>
      </c>
      <c r="C24" s="76">
        <v>95.11999999999999</v>
      </c>
      <c r="D24" s="76">
        <v>218.68</v>
      </c>
      <c r="E24" s="69">
        <v>148</v>
      </c>
      <c r="F24" s="69">
        <v>222</v>
      </c>
      <c r="G24" s="70">
        <v>302.89999999999998</v>
      </c>
      <c r="H24" s="71">
        <v>197.1</v>
      </c>
      <c r="I24">
        <f t="shared" si="54"/>
        <v>46.476592934962035</v>
      </c>
      <c r="J24" s="29">
        <f t="shared" si="55"/>
        <v>246.30624048706241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2463.0624048706245</v>
      </c>
      <c r="Q24" s="30">
        <f t="shared" si="44"/>
        <v>1.2989907485281753</v>
      </c>
      <c r="R24" s="30">
        <f t="shared" si="45"/>
        <v>0.5</v>
      </c>
      <c r="S24" s="30">
        <f t="shared" si="46"/>
        <v>0.53678335870116678</v>
      </c>
      <c r="T24" s="30">
        <f t="shared" si="47"/>
        <v>4.2995760862190586</v>
      </c>
      <c r="X24" s="72"/>
    </row>
    <row r="25" spans="1:24" x14ac:dyDescent="0.15">
      <c r="A25" s="77" t="s">
        <v>210</v>
      </c>
      <c r="B25" s="29">
        <v>23</v>
      </c>
      <c r="C25" s="76">
        <v>125.28</v>
      </c>
      <c r="D25" s="76">
        <v>346.84</v>
      </c>
      <c r="E25" s="69">
        <v>199</v>
      </c>
      <c r="F25" s="69">
        <v>268</v>
      </c>
      <c r="G25" s="70">
        <v>89.7</v>
      </c>
      <c r="H25" s="71">
        <v>53.9</v>
      </c>
      <c r="I25">
        <f t="shared" si="54"/>
        <v>277.93444816053511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1.7685185185185182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2"/>
    </row>
    <row r="26" spans="1:24" x14ac:dyDescent="0.15">
      <c r="A26" s="77" t="s">
        <v>211</v>
      </c>
      <c r="B26" s="29">
        <v>24</v>
      </c>
      <c r="C26" s="76">
        <v>63.8</v>
      </c>
      <c r="D26" s="75">
        <v>196.04</v>
      </c>
      <c r="E26" s="69">
        <v>159</v>
      </c>
      <c r="F26" s="69">
        <v>244</v>
      </c>
      <c r="G26" s="70">
        <v>98.7</v>
      </c>
      <c r="H26" s="70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2"/>
    </row>
    <row r="27" spans="1:24" x14ac:dyDescent="0.15">
      <c r="A27" s="77" t="s">
        <v>212</v>
      </c>
      <c r="B27" s="29">
        <v>25</v>
      </c>
      <c r="C27" s="76">
        <v>109.52</v>
      </c>
      <c r="D27" s="76">
        <v>184.04</v>
      </c>
      <c r="E27" s="69">
        <v>188</v>
      </c>
      <c r="F27" s="69">
        <v>238</v>
      </c>
      <c r="G27" s="70">
        <v>48.9</v>
      </c>
      <c r="H27" s="71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2"/>
    </row>
    <row r="28" spans="1:24" x14ac:dyDescent="0.15">
      <c r="A28" s="77" t="s">
        <v>213</v>
      </c>
      <c r="B28" s="29">
        <v>26</v>
      </c>
      <c r="C28" s="76">
        <v>143.12</v>
      </c>
      <c r="D28" s="76">
        <v>349</v>
      </c>
      <c r="E28" s="69">
        <v>129</v>
      </c>
      <c r="F28" s="69">
        <v>201</v>
      </c>
      <c r="G28" s="70">
        <v>142.19999999999999</v>
      </c>
      <c r="H28" s="70">
        <v>108.87</v>
      </c>
      <c r="I28">
        <f t="shared" si="54"/>
        <v>129.83459915611814</v>
      </c>
      <c r="J28" s="29">
        <f t="shared" si="55"/>
        <v>644.33728299807103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1298.3459915611816</v>
      </c>
      <c r="P28" s="29">
        <f t="shared" si="43"/>
        <v>6443.3728299807108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0.30614494351060872</v>
      </c>
      <c r="T28" s="30">
        <f t="shared" si="47"/>
        <v>3.9627548217967306</v>
      </c>
      <c r="X28" s="72"/>
    </row>
    <row r="29" spans="1:24" x14ac:dyDescent="0.15">
      <c r="A29" s="77" t="s">
        <v>214</v>
      </c>
      <c r="B29" s="29">
        <v>27</v>
      </c>
      <c r="C29" s="76">
        <v>113.67999999999999</v>
      </c>
      <c r="D29" s="76">
        <v>235.48</v>
      </c>
      <c r="E29" s="69">
        <v>275</v>
      </c>
      <c r="F29" s="69">
        <v>382</v>
      </c>
      <c r="G29" s="70">
        <v>79</v>
      </c>
      <c r="H29" s="70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2"/>
    </row>
    <row r="30" spans="1:24" x14ac:dyDescent="0.15">
      <c r="A30" s="77" t="s">
        <v>215</v>
      </c>
      <c r="B30" s="29">
        <v>28</v>
      </c>
      <c r="C30" s="76">
        <v>141.63999999999999</v>
      </c>
      <c r="D30" s="76">
        <v>298.24</v>
      </c>
      <c r="E30" s="69">
        <v>137</v>
      </c>
      <c r="F30" s="69">
        <v>294</v>
      </c>
      <c r="G30" s="70">
        <v>99.9</v>
      </c>
      <c r="H30" s="70">
        <v>74.25</v>
      </c>
      <c r="I30">
        <f t="shared" si="54"/>
        <v>194.241041041041</v>
      </c>
      <c r="J30" s="29">
        <f t="shared" si="55"/>
        <v>1180.9098989898989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1942.4104104104101</v>
      </c>
      <c r="P30" s="29">
        <f t="shared" si="43"/>
        <v>11809.09898989899</v>
      </c>
      <c r="Q30" s="30">
        <f t="shared" si="44"/>
        <v>1.1056198813894382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5.0796106356348538</v>
      </c>
      <c r="X30" s="72"/>
    </row>
    <row r="31" spans="1:24" x14ac:dyDescent="0.15">
      <c r="A31" s="77" t="s">
        <v>216</v>
      </c>
      <c r="B31" s="29">
        <v>29</v>
      </c>
      <c r="C31" s="76">
        <v>48.23</v>
      </c>
      <c r="D31" s="76">
        <v>160.08000000000001</v>
      </c>
      <c r="E31" s="69">
        <v>198</v>
      </c>
      <c r="F31" s="69">
        <v>380</v>
      </c>
      <c r="G31" s="70">
        <v>79.5</v>
      </c>
      <c r="H31" s="70">
        <v>20.25</v>
      </c>
      <c r="I31">
        <f t="shared" si="54"/>
        <v>120.11999999999999</v>
      </c>
      <c r="J31" s="29">
        <f t="shared" si="55"/>
        <v>3003.9703703703703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1201.1999999999998</v>
      </c>
      <c r="P31" s="29">
        <f t="shared" si="43"/>
        <v>30039.703703703708</v>
      </c>
      <c r="Q31" s="30">
        <f t="shared" si="44"/>
        <v>2.319095998341282</v>
      </c>
      <c r="R31" s="30">
        <f t="shared" si="45"/>
        <v>0.91919191919191912</v>
      </c>
      <c r="S31" s="30">
        <f t="shared" si="46"/>
        <v>2.925925925925926</v>
      </c>
      <c r="T31" s="30">
        <f t="shared" si="47"/>
        <v>24.008078341411682</v>
      </c>
      <c r="X31" s="72"/>
    </row>
    <row r="32" spans="1:24" x14ac:dyDescent="0.15">
      <c r="A32" s="77" t="s">
        <v>217</v>
      </c>
      <c r="B32" s="29">
        <v>30</v>
      </c>
      <c r="C32" s="76">
        <v>67.599999999999994</v>
      </c>
      <c r="D32" s="76">
        <v>101.88</v>
      </c>
      <c r="E32" s="69">
        <v>101</v>
      </c>
      <c r="F32" s="69">
        <v>149</v>
      </c>
      <c r="G32" s="70">
        <v>234.9</v>
      </c>
      <c r="H32" s="71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7" t="s">
        <v>218</v>
      </c>
      <c r="B33" s="29">
        <v>31</v>
      </c>
      <c r="C33" s="76">
        <v>107.88</v>
      </c>
      <c r="D33" s="76">
        <v>192.55999999999997</v>
      </c>
      <c r="E33" s="69">
        <v>217</v>
      </c>
      <c r="F33" s="69">
        <v>324</v>
      </c>
      <c r="G33" s="70">
        <v>78.5</v>
      </c>
      <c r="H33" s="70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4" t="s">
        <v>219</v>
      </c>
      <c r="B34" s="29">
        <v>32</v>
      </c>
      <c r="C34" s="76">
        <v>49.879999999999995</v>
      </c>
      <c r="D34" s="76">
        <v>189.07999999999998</v>
      </c>
      <c r="E34" s="69">
        <v>187</v>
      </c>
      <c r="F34" s="69">
        <v>264</v>
      </c>
      <c r="G34" s="70">
        <v>55.5</v>
      </c>
      <c r="H34" s="70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8" t="s">
        <v>186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8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L13" sqref="L13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185</v>
      </c>
    </row>
    <row r="2" spans="1:9" x14ac:dyDescent="0.15">
      <c r="A2" s="53" t="s">
        <v>102</v>
      </c>
      <c r="B2" s="57" t="s">
        <v>89</v>
      </c>
      <c r="C2" s="56" t="s">
        <v>159</v>
      </c>
      <c r="D2" s="79" t="s">
        <v>231</v>
      </c>
      <c r="E2" s="78" t="s">
        <v>229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79" t="s">
        <v>231</v>
      </c>
      <c r="E3" s="78" t="s">
        <v>222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179</v>
      </c>
      <c r="D4" s="79" t="s">
        <v>231</v>
      </c>
      <c r="E4" s="78" t="s">
        <v>223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180</v>
      </c>
      <c r="D5" s="79" t="s">
        <v>230</v>
      </c>
      <c r="E5" s="78" t="s">
        <v>224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181</v>
      </c>
      <c r="D6" s="79" t="s">
        <v>230</v>
      </c>
      <c r="E6" s="78" t="s">
        <v>221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182</v>
      </c>
      <c r="D7" s="79" t="s">
        <v>230</v>
      </c>
      <c r="E7" s="78" t="s">
        <v>220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183</v>
      </c>
      <c r="D8" s="79" t="s">
        <v>230</v>
      </c>
      <c r="E8" s="78" t="s">
        <v>227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79" t="s">
        <v>230</v>
      </c>
      <c r="E9" s="78" t="s">
        <v>226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79" t="s">
        <v>230</v>
      </c>
      <c r="E10" s="78" t="s">
        <v>228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79" t="s">
        <v>230</v>
      </c>
      <c r="E11" s="78" t="s">
        <v>225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1">
        <v>0</v>
      </c>
      <c r="C4" s="81" t="s">
        <v>44</v>
      </c>
      <c r="D4" s="81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2"/>
      <c r="C5" s="82"/>
      <c r="D5" s="82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3"/>
      <c r="C6" s="83"/>
      <c r="D6" s="83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1">
        <v>1</v>
      </c>
      <c r="C8" s="81" t="s">
        <v>45</v>
      </c>
      <c r="D8" s="81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2"/>
      <c r="C9" s="82"/>
      <c r="D9" s="82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2"/>
      <c r="C10" s="82"/>
      <c r="D10" s="82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3"/>
      <c r="C11" s="83"/>
      <c r="D11" s="83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1">
        <v>2</v>
      </c>
      <c r="C13" s="81" t="s">
        <v>46</v>
      </c>
      <c r="D13" s="81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2"/>
      <c r="C14" s="82"/>
      <c r="D14" s="82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2"/>
      <c r="C15" s="82"/>
      <c r="D15" s="82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2"/>
      <c r="C16" s="82"/>
      <c r="D16" s="82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3"/>
      <c r="C17" s="83"/>
      <c r="D17" s="83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1">
        <v>3</v>
      </c>
      <c r="C19" s="81" t="s">
        <v>47</v>
      </c>
      <c r="D19" s="81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2"/>
      <c r="C20" s="82"/>
      <c r="D20" s="82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3"/>
      <c r="C21" s="83"/>
      <c r="D21" s="83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1">
        <v>4</v>
      </c>
      <c r="C23" s="81" t="s">
        <v>48</v>
      </c>
      <c r="D23" s="81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2"/>
      <c r="C24" s="82"/>
      <c r="D24" s="82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2"/>
      <c r="C25" s="82"/>
      <c r="D25" s="82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2"/>
      <c r="C26" s="82"/>
      <c r="D26" s="82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3"/>
      <c r="C27" s="83"/>
      <c r="D27" s="83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1">
        <v>5</v>
      </c>
      <c r="C29" s="81" t="s">
        <v>49</v>
      </c>
      <c r="D29" s="81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2"/>
      <c r="C30" s="82"/>
      <c r="D30" s="82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2"/>
      <c r="C31" s="82"/>
      <c r="D31" s="82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2"/>
      <c r="C32" s="82"/>
      <c r="D32" s="82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3"/>
      <c r="C33" s="83"/>
      <c r="D33" s="83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4">
        <v>6</v>
      </c>
      <c r="C35" s="84" t="s">
        <v>62</v>
      </c>
      <c r="D35" s="84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4"/>
      <c r="C36" s="84"/>
      <c r="D36" s="84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4"/>
      <c r="C37" s="84"/>
      <c r="D37" s="84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6" t="s">
        <v>7</v>
      </c>
      <c r="L2" s="87"/>
      <c r="M2" s="88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5" t="s">
        <v>11</v>
      </c>
      <c r="L8" s="85"/>
      <c r="M8" s="85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5" t="s">
        <v>12</v>
      </c>
      <c r="L9" s="85"/>
      <c r="M9" s="85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5" t="s">
        <v>29</v>
      </c>
      <c r="L10" s="85"/>
      <c r="M10" s="85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5"/>
      <c r="L11" s="85"/>
      <c r="M11" s="85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6" t="s">
        <v>7</v>
      </c>
      <c r="L18" s="87"/>
      <c r="M18" s="88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5" t="s">
        <v>11</v>
      </c>
      <c r="L22" s="85"/>
      <c r="M22" s="85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5" t="s">
        <v>12</v>
      </c>
      <c r="L23" s="85"/>
      <c r="M23" s="85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5" t="s">
        <v>27</v>
      </c>
      <c r="L24" s="85"/>
      <c r="M24" s="85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5" t="s">
        <v>28</v>
      </c>
      <c r="L25" s="85"/>
      <c r="M25" s="85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9"/>
      <c r="L26" s="89"/>
      <c r="M26" s="89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9"/>
      <c r="L27" s="89"/>
      <c r="M27" s="89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6" t="s">
        <v>7</v>
      </c>
      <c r="L34" s="87"/>
      <c r="M34" s="88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5" t="s">
        <v>11</v>
      </c>
      <c r="L38" s="85"/>
      <c r="M38" s="85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5" t="s">
        <v>12</v>
      </c>
      <c r="L39" s="85"/>
      <c r="M39" s="85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5" t="s">
        <v>27</v>
      </c>
      <c r="L40" s="85"/>
      <c r="M40" s="85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5" t="s">
        <v>28</v>
      </c>
      <c r="L41" s="85"/>
      <c r="M41" s="85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5"/>
      <c r="L42" s="85"/>
      <c r="M42" s="85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5"/>
      <c r="L43" s="85"/>
      <c r="M43" s="85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6" t="s">
        <v>7</v>
      </c>
      <c r="L50" s="87"/>
      <c r="M50" s="88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5" t="s">
        <v>11</v>
      </c>
      <c r="L54" s="85"/>
      <c r="M54" s="85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5" t="s">
        <v>12</v>
      </c>
      <c r="L55" s="85"/>
      <c r="M55" s="85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5" t="s">
        <v>27</v>
      </c>
      <c r="L56" s="85"/>
      <c r="M56" s="85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5" t="s">
        <v>28</v>
      </c>
      <c r="L57" s="85"/>
      <c r="M57" s="85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5"/>
      <c r="L58" s="85"/>
      <c r="M58" s="85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5"/>
      <c r="L59" s="85"/>
      <c r="M59" s="85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6" t="s">
        <v>7</v>
      </c>
      <c r="L66" s="87"/>
      <c r="M66" s="88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5" t="s">
        <v>11</v>
      </c>
      <c r="L70" s="85"/>
      <c r="M70" s="85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5" t="s">
        <v>12</v>
      </c>
      <c r="L71" s="85"/>
      <c r="M71" s="85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5" t="s">
        <v>27</v>
      </c>
      <c r="L72" s="85"/>
      <c r="M72" s="85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5" t="s">
        <v>28</v>
      </c>
      <c r="L73" s="85"/>
      <c r="M73" s="85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5"/>
      <c r="L74" s="85"/>
      <c r="M74" s="85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5"/>
      <c r="L75" s="85"/>
      <c r="M75" s="85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6" t="s">
        <v>7</v>
      </c>
      <c r="L82" s="87"/>
      <c r="M82" s="88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5" t="s">
        <v>11</v>
      </c>
      <c r="L86" s="85"/>
      <c r="M86" s="85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5" t="s">
        <v>12</v>
      </c>
      <c r="L87" s="85"/>
      <c r="M87" s="85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5" t="s">
        <v>27</v>
      </c>
      <c r="L88" s="85"/>
      <c r="M88" s="85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5" t="s">
        <v>28</v>
      </c>
      <c r="L89" s="85"/>
      <c r="M89" s="85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5"/>
      <c r="L90" s="85"/>
      <c r="M90" s="85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5"/>
      <c r="L91" s="85"/>
      <c r="M91" s="85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6" t="s">
        <v>7</v>
      </c>
      <c r="L98" s="87"/>
      <c r="M98" s="88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5" t="s">
        <v>11</v>
      </c>
      <c r="L102" s="85"/>
      <c r="M102" s="85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5" t="s">
        <v>12</v>
      </c>
      <c r="L103" s="85"/>
      <c r="M103" s="85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5" t="s">
        <v>27</v>
      </c>
      <c r="L104" s="85"/>
      <c r="M104" s="85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5" t="s">
        <v>28</v>
      </c>
      <c r="L105" s="85"/>
      <c r="M105" s="85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5"/>
      <c r="L106" s="85"/>
      <c r="M106" s="85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5"/>
      <c r="L107" s="85"/>
      <c r="M107" s="85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6" t="s">
        <v>7</v>
      </c>
      <c r="L114" s="87"/>
      <c r="M114" s="88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5" t="s">
        <v>11</v>
      </c>
      <c r="L118" s="85"/>
      <c r="M118" s="85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5" t="s">
        <v>12</v>
      </c>
      <c r="L119" s="85"/>
      <c r="M119" s="85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5" t="s">
        <v>27</v>
      </c>
      <c r="L120" s="85"/>
      <c r="M120" s="85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5" t="s">
        <v>28</v>
      </c>
      <c r="L121" s="85"/>
      <c r="M121" s="85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5"/>
      <c r="L122" s="85"/>
      <c r="M122" s="85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5"/>
      <c r="L123" s="85"/>
      <c r="M123" s="85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6" t="s">
        <v>7</v>
      </c>
      <c r="L130" s="87"/>
      <c r="M130" s="88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5" t="s">
        <v>11</v>
      </c>
      <c r="L134" s="85"/>
      <c r="M134" s="85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5" t="s">
        <v>12</v>
      </c>
      <c r="L135" s="85"/>
      <c r="M135" s="85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5" t="s">
        <v>27</v>
      </c>
      <c r="L136" s="85"/>
      <c r="M136" s="85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5" t="s">
        <v>28</v>
      </c>
      <c r="L137" s="85"/>
      <c r="M137" s="85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5"/>
      <c r="L138" s="85"/>
      <c r="M138" s="85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5"/>
      <c r="L139" s="85"/>
      <c r="M139" s="85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6" t="s">
        <v>7</v>
      </c>
      <c r="L146" s="87"/>
      <c r="M146" s="88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5" t="s">
        <v>11</v>
      </c>
      <c r="L150" s="85"/>
      <c r="M150" s="85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5" t="s">
        <v>12</v>
      </c>
      <c r="L151" s="85"/>
      <c r="M151" s="85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5" t="s">
        <v>27</v>
      </c>
      <c r="L152" s="85"/>
      <c r="M152" s="85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5" t="s">
        <v>28</v>
      </c>
      <c r="L153" s="85"/>
      <c r="M153" s="85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5"/>
      <c r="L154" s="85"/>
      <c r="M154" s="85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5"/>
      <c r="L155" s="85"/>
      <c r="M155" s="85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6" t="s">
        <v>7</v>
      </c>
      <c r="L165" s="87"/>
      <c r="M165" s="88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5" t="s">
        <v>11</v>
      </c>
      <c r="L169" s="85"/>
      <c r="M169" s="85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5" t="s">
        <v>12</v>
      </c>
      <c r="L170" s="85"/>
      <c r="M170" s="85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5" t="s">
        <v>27</v>
      </c>
      <c r="L171" s="85"/>
      <c r="M171" s="85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5" t="s">
        <v>28</v>
      </c>
      <c r="L172" s="85"/>
      <c r="M172" s="85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5"/>
      <c r="L173" s="85"/>
      <c r="M173" s="85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5"/>
      <c r="L174" s="85"/>
      <c r="M174" s="85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7" workbookViewId="0">
      <selection activeCell="S27" sqref="S27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90"/>
      <c r="S1" s="90"/>
      <c r="T1" s="90"/>
      <c r="U1" s="90"/>
      <c r="V1" s="91"/>
      <c r="W1" s="91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3">
        <f>塔_属性!C2</f>
        <v>67</v>
      </c>
      <c r="E2" s="29" t="s">
        <v>70</v>
      </c>
      <c r="F2" s="73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3">
        <f>塔_属性!C3</f>
        <v>52</v>
      </c>
      <c r="E3" s="29" t="s">
        <v>70</v>
      </c>
      <c r="F3" s="73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3">
        <f>塔_属性!C4</f>
        <v>46</v>
      </c>
      <c r="E4" s="29" t="s">
        <v>70</v>
      </c>
      <c r="F4" s="73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3">
        <f>塔_属性!C5</f>
        <v>52</v>
      </c>
      <c r="E5" s="29" t="s">
        <v>70</v>
      </c>
      <c r="F5" s="73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3">
        <f>塔_属性!C6</f>
        <v>50</v>
      </c>
      <c r="E6" s="29" t="s">
        <v>70</v>
      </c>
      <c r="F6" s="73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3">
        <f>塔_属性!C7</f>
        <v>88</v>
      </c>
      <c r="E7" s="29" t="s">
        <v>70</v>
      </c>
      <c r="F7" s="73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3">
        <f>塔_属性!C8</f>
        <v>119</v>
      </c>
      <c r="E8" s="29" t="s">
        <v>70</v>
      </c>
      <c r="F8" s="73">
        <f>塔_属性!D8</f>
        <v>410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34.54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3">
        <f>塔_属性!C9</f>
        <v>52</v>
      </c>
      <c r="E9" s="29" t="s">
        <v>70</v>
      </c>
      <c r="F9" s="73">
        <f>塔_属性!D9</f>
        <v>179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3">
        <f>塔_属性!C10</f>
        <v>39</v>
      </c>
      <c r="E10" s="29" t="s">
        <v>70</v>
      </c>
      <c r="F10" s="73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3">
        <f>塔_属性!C11</f>
        <v>44</v>
      </c>
      <c r="E11" s="29" t="s">
        <v>70</v>
      </c>
      <c r="F11" s="73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3">
        <f>塔_属性!C12</f>
        <v>47</v>
      </c>
      <c r="E12" s="29" t="s">
        <v>70</v>
      </c>
      <c r="F12" s="73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3">
        <f>塔_属性!C13</f>
        <v>29</v>
      </c>
      <c r="E13" s="29" t="s">
        <v>70</v>
      </c>
      <c r="F13" s="73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3">
        <f>塔_属性!C14</f>
        <v>41</v>
      </c>
      <c r="E14" s="29" t="s">
        <v>70</v>
      </c>
      <c r="F14" s="73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3">
        <f>塔_属性!C15</f>
        <v>104</v>
      </c>
      <c r="E15" s="29" t="s">
        <v>70</v>
      </c>
      <c r="F15" s="73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3">
        <f>塔_属性!C16</f>
        <v>139</v>
      </c>
      <c r="E16" s="29" t="s">
        <v>70</v>
      </c>
      <c r="F16" s="73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3">
        <f>塔_属性!C17</f>
        <v>98.76</v>
      </c>
      <c r="E17" s="29" t="s">
        <v>70</v>
      </c>
      <c r="F17" s="73">
        <f>塔_属性!D17</f>
        <v>195.64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211</v>
      </c>
      <c r="K17" s="29" t="s">
        <v>70</v>
      </c>
      <c r="L17" s="31">
        <f>塔_属性!G17</f>
        <v>68.099999999999994</v>
      </c>
      <c r="M17" s="29" t="s">
        <v>70</v>
      </c>
      <c r="N17" s="31">
        <f>塔_属性!H17</f>
        <v>44.4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3">
        <f>塔_属性!C18</f>
        <v>53.8</v>
      </c>
      <c r="E18" s="29" t="s">
        <v>70</v>
      </c>
      <c r="F18" s="73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3">
        <f>塔_属性!C19</f>
        <v>114.83999999999999</v>
      </c>
      <c r="E19" s="29" t="s">
        <v>70</v>
      </c>
      <c r="F19" s="73">
        <f>塔_属性!D19</f>
        <v>287.44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29.8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3">
        <f>塔_属性!C20</f>
        <v>96.279999999999987</v>
      </c>
      <c r="E20" s="29" t="s">
        <v>70</v>
      </c>
      <c r="F20" s="73">
        <f>塔_属性!D20</f>
        <v>226.76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3">
        <f>塔_属性!C21</f>
        <v>69.040000000000006</v>
      </c>
      <c r="E21" s="29" t="s">
        <v>70</v>
      </c>
      <c r="F21" s="73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3">
        <f>塔_属性!C22</f>
        <v>111.35999999999999</v>
      </c>
      <c r="E22" s="29" t="s">
        <v>70</v>
      </c>
      <c r="F22" s="73">
        <f>塔_属性!D22</f>
        <v>223.88</v>
      </c>
      <c r="G22" s="29" t="s">
        <v>70</v>
      </c>
      <c r="H22" s="29">
        <f>塔_属性!E22</f>
        <v>150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3">
        <f>塔_属性!C23</f>
        <v>147.88</v>
      </c>
      <c r="E23" s="29" t="s">
        <v>70</v>
      </c>
      <c r="F23" s="73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3">
        <f>塔_属性!C24</f>
        <v>95.11999999999999</v>
      </c>
      <c r="E24" s="29" t="s">
        <v>70</v>
      </c>
      <c r="F24" s="73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222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3">
        <f>塔_属性!C25</f>
        <v>125.28</v>
      </c>
      <c r="E25" s="29" t="s">
        <v>70</v>
      </c>
      <c r="F25" s="73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3">
        <f>塔_属性!C26</f>
        <v>63.8</v>
      </c>
      <c r="E26" s="29" t="s">
        <v>70</v>
      </c>
      <c r="F26" s="73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3">
        <f>塔_属性!C27</f>
        <v>109.52</v>
      </c>
      <c r="E27" s="29" t="s">
        <v>70</v>
      </c>
      <c r="F27" s="73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3">
        <f>塔_属性!C28</f>
        <v>143.12</v>
      </c>
      <c r="E28" s="29" t="s">
        <v>70</v>
      </c>
      <c r="F28" s="73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142.19999999999999</v>
      </c>
      <c r="M28" s="29" t="s">
        <v>70</v>
      </c>
      <c r="N28" s="31">
        <f>塔_属性!H28</f>
        <v>108.87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3">
        <f>塔_属性!C29</f>
        <v>113.67999999999999</v>
      </c>
      <c r="E29" s="29" t="s">
        <v>70</v>
      </c>
      <c r="F29" s="73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3">
        <f>塔_属性!C30</f>
        <v>141.63999999999999</v>
      </c>
      <c r="E30" s="29" t="s">
        <v>70</v>
      </c>
      <c r="F30" s="73">
        <f>塔_属性!D30</f>
        <v>298.24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3">
        <f>塔_属性!C31</f>
        <v>48.23</v>
      </c>
      <c r="E31" s="29" t="s">
        <v>70</v>
      </c>
      <c r="F31" s="73">
        <f>塔_属性!D31</f>
        <v>160.08000000000001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20.25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3">
        <f>塔_属性!C32</f>
        <v>67.599999999999994</v>
      </c>
      <c r="E32" s="29" t="s">
        <v>70</v>
      </c>
      <c r="F32" s="73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3">
        <f>塔_属性!C33</f>
        <v>107.88</v>
      </c>
      <c r="E33" s="29" t="s">
        <v>70</v>
      </c>
      <c r="F33" s="73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8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1" sqref="J11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156.0</v>
      </c>
      <c r="I2" s="48" t="s">
        <v>90</v>
      </c>
      <c r="J2" s="33" t="str">
        <f>怪_属性!E2</f>
        <v>20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156.0</v>
      </c>
      <c r="I3" s="48" t="s">
        <v>70</v>
      </c>
      <c r="J3" s="33" t="str">
        <f>怪_属性!E3</f>
        <v>25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156.0</v>
      </c>
      <c r="I4" s="48" t="s">
        <v>70</v>
      </c>
      <c r="J4" s="33" t="str">
        <f>怪_属性!E4</f>
        <v>30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156.0</v>
      </c>
      <c r="I5" s="48" t="s">
        <v>70</v>
      </c>
      <c r="J5" s="33" t="str">
        <f>怪_属性!E5</f>
        <v>35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156.0</v>
      </c>
      <c r="I6" s="48" t="s">
        <v>70</v>
      </c>
      <c r="J6" s="33" t="str">
        <f>怪_属性!E6</f>
        <v>40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156.0</v>
      </c>
      <c r="I7" s="48" t="s">
        <v>70</v>
      </c>
      <c r="J7" s="33" t="str">
        <f>怪_属性!E7</f>
        <v>45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156.0</v>
      </c>
      <c r="I8" s="48" t="s">
        <v>70</v>
      </c>
      <c r="J8" s="33" t="str">
        <f>怪_属性!E8</f>
        <v>50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156.0</v>
      </c>
      <c r="I9" s="48" t="s">
        <v>70</v>
      </c>
      <c r="J9" s="33" t="str">
        <f>怪_属性!E9</f>
        <v>55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156.0</v>
      </c>
      <c r="I10" s="48" t="s">
        <v>70</v>
      </c>
      <c r="J10" s="33" t="str">
        <f>怪_属性!E10</f>
        <v>60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156.0</v>
      </c>
      <c r="I11" s="48" t="s">
        <v>70</v>
      </c>
      <c r="J11" s="33" t="str">
        <f>怪_属性!E11</f>
        <v>60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8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2016-04-24T12:59:11Z</dcterms:modified>
</cp:coreProperties>
</file>