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.5m" sheetId="1" r:id="rId3"/>
    <sheet state="visible" name="1m" sheetId="2" r:id="rId4"/>
    <sheet state="visible" name="1.5m" sheetId="3" r:id="rId5"/>
  </sheets>
  <definedNames/>
  <calcPr/>
</workbook>
</file>

<file path=xl/sharedStrings.xml><?xml version="1.0" encoding="utf-8"?>
<sst xmlns="http://schemas.openxmlformats.org/spreadsheetml/2006/main" count="195" uniqueCount="90">
  <si>
    <t>Section</t>
  </si>
  <si>
    <t>1 or 0? (1 if motion was sensed, 0 otherwise)</t>
  </si>
  <si>
    <t>SUM of ACTIVE</t>
  </si>
  <si>
    <t>NUMBER OF READINGS</t>
  </si>
  <si>
    <t>TRUE POSITIVE RATE%</t>
  </si>
  <si>
    <t>C1</t>
  </si>
  <si>
    <t>A1</t>
  </si>
  <si>
    <t>B1</t>
  </si>
  <si>
    <t>A2</t>
  </si>
  <si>
    <t>C2</t>
  </si>
  <si>
    <t>C3</t>
  </si>
  <si>
    <t>A3</t>
  </si>
  <si>
    <t>B2</t>
  </si>
  <si>
    <t>B3</t>
  </si>
  <si>
    <t>A4</t>
  </si>
  <si>
    <t>C4</t>
  </si>
  <si>
    <t>B4</t>
  </si>
  <si>
    <t>A5</t>
  </si>
  <si>
    <t>C5</t>
  </si>
  <si>
    <t>B5</t>
  </si>
  <si>
    <t>A6</t>
  </si>
  <si>
    <t>Names of students who recorded the reading</t>
  </si>
  <si>
    <t>B6</t>
  </si>
  <si>
    <t>C6</t>
  </si>
  <si>
    <t>Jesse Ludeman</t>
  </si>
  <si>
    <t>Justin Bland</t>
  </si>
  <si>
    <t>Michael Zaki</t>
  </si>
  <si>
    <t>Ian Goodwin</t>
  </si>
  <si>
    <t>Lee Copland</t>
  </si>
  <si>
    <t>Miles Danswan, 
Conor Blencowe</t>
  </si>
  <si>
    <t>Wai Wang Ho,ZHAOHAO ZHANG, Yabo wu</t>
  </si>
  <si>
    <t>Terry, David, Akanksha</t>
  </si>
  <si>
    <t>Aidan, Jama</t>
  </si>
  <si>
    <t>Terry David Akanksha</t>
  </si>
  <si>
    <t>Aidan Griffiths, Jama</t>
  </si>
  <si>
    <t>Lachlan Costigan, Harrison Szymczak</t>
  </si>
  <si>
    <t>Tokorima Poaru, Abhijeet Aujla, Vincenntius Patrick Tunas</t>
  </si>
  <si>
    <t>Petar, Cedric, Azatullah, Keshav, Catherine, Zach, Liam, Faisal</t>
  </si>
  <si>
    <t>Akash,
Aarati,
Pierre,
Khanh,
Yifan,
Alison,
Adeesha,
Nisal,
Thimira,
Liyana</t>
  </si>
  <si>
    <t xml:space="preserve">MIchael Maertzdorf, Harry </t>
  </si>
  <si>
    <t>Nikhil, Neel,Mannat</t>
  </si>
  <si>
    <t>Vinut Houn, Jasraj Deep Singh Gill</t>
  </si>
  <si>
    <t>shan,duc,xiaopeng</t>
  </si>
  <si>
    <t>Mark Sturtz</t>
  </si>
  <si>
    <t>Rajiv Faleiro, Michael Dean Tang Pong, Muhammad Hassan</t>
  </si>
  <si>
    <t>Harry, michael</t>
  </si>
  <si>
    <t>Harbalpreet Singh, Mannat</t>
  </si>
  <si>
    <t>Joshua mcandrew</t>
  </si>
  <si>
    <t>Winnie Bitok, Kelly(Hj) AN, Yuanhao Lu</t>
  </si>
  <si>
    <t>Jack Murley, Daniel Van Der Schyff</t>
  </si>
  <si>
    <t>Minh Nhat Ngo, Tien Manh Nguyen</t>
  </si>
  <si>
    <t>Dina Gurung, Ankan Subedi</t>
  </si>
  <si>
    <t>Nathan Varano, Josh Thomas</t>
  </si>
  <si>
    <t>Tim Ali, Jonathan Laing</t>
  </si>
  <si>
    <t>Alexander Biviano Dinges, Martin Tian</t>
  </si>
  <si>
    <t>Ashley, Sharini De Mel</t>
  </si>
  <si>
    <t>Tim Moore</t>
  </si>
  <si>
    <t>Anthony Lazos</t>
  </si>
  <si>
    <t>Brett Best
Jeremy Woolcock</t>
  </si>
  <si>
    <t>Adam Edwards</t>
  </si>
  <si>
    <t>Stephen Kolega</t>
  </si>
  <si>
    <t>Adrian Stein</t>
  </si>
  <si>
    <t>Mitchell Porter</t>
  </si>
  <si>
    <t>Cyrill Illi</t>
  </si>
  <si>
    <t>Chris Bounsall</t>
  </si>
  <si>
    <t>Roger Middenway</t>
  </si>
  <si>
    <t>Harone Jaaved</t>
  </si>
  <si>
    <t>Freya</t>
  </si>
  <si>
    <t>Ashley Siekman</t>
  </si>
  <si>
    <t>Georga Leisemann</t>
  </si>
  <si>
    <t>Harbalpreet Singh,Mannat</t>
  </si>
  <si>
    <t>josh mc</t>
  </si>
  <si>
    <t>Ankan Subedi, Dina Gurung</t>
  </si>
  <si>
    <t>Ashley, Sharini</t>
  </si>
  <si>
    <t>Nathan Varano, Joshua Thomas</t>
  </si>
  <si>
    <t>Aaron Broom</t>
  </si>
  <si>
    <t>Shaun Ratcliff</t>
  </si>
  <si>
    <t>Jack Miller</t>
  </si>
  <si>
    <t>Harry Green</t>
  </si>
  <si>
    <t>Ed Rasguido</t>
  </si>
  <si>
    <t>Chris Kollaras</t>
  </si>
  <si>
    <t>Julia Hadley</t>
  </si>
  <si>
    <t>michael,harry</t>
  </si>
  <si>
    <t>Neb Miletic</t>
  </si>
  <si>
    <t>Denica Hope</t>
  </si>
  <si>
    <t>Jairaj Mehra</t>
  </si>
  <si>
    <t>HaroneJaaved</t>
  </si>
  <si>
    <t>Jack Miler</t>
  </si>
  <si>
    <t>Jairaj mehra</t>
  </si>
  <si>
    <t>FoV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</si>
</sst>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color rgb="FF000000"/>
      <name val="'Arial'"/>
    </font>
    <font>
      <sz val="11.0"/>
      <name val="&quot;Arial&quot;"/>
    </font>
    <font>
      <color rgb="FF000000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0" xfId="0" applyBorder="1" applyFill="1" applyFont="1"/>
    <xf borderId="1" fillId="0" fontId="3" numFmtId="0" xfId="0" applyBorder="1" applyFont="1"/>
    <xf borderId="1" fillId="4" fontId="1" numFmtId="0" xfId="0" applyAlignment="1" applyBorder="1" applyFill="1" applyFont="1">
      <alignment shrinkToFit="0" wrapText="1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4" fontId="1" numFmtId="0" xfId="0" applyAlignment="1" applyFont="1">
      <alignment shrinkToFit="0" wrapText="1"/>
    </xf>
    <xf borderId="1" fillId="0" fontId="3" numFmtId="10" xfId="0" applyBorder="1" applyFont="1" applyNumberFormat="1"/>
    <xf borderId="0" fillId="0" fontId="3" numFmtId="10" xfId="0" applyFont="1" applyNumberFormat="1"/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shrinkToFit="0" wrapText="1"/>
    </xf>
    <xf borderId="0" fillId="5" fontId="2" numFmtId="0" xfId="0" applyAlignment="1" applyFont="1">
      <alignment readingOrder="0"/>
    </xf>
    <xf borderId="0" fillId="6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6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1" fillId="6" fontId="3" numFmtId="0" xfId="0" applyAlignment="1" applyBorder="1" applyFont="1">
      <alignment readingOrder="0" shrinkToFit="0" vertical="bottom" wrapText="1"/>
    </xf>
    <xf borderId="0" fillId="5" fontId="6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6" fontId="3" numFmtId="0" xfId="0" applyBorder="1" applyFont="1"/>
    <xf borderId="0" fillId="6" fontId="3" numFmtId="0" xfId="0" applyFont="1"/>
    <xf borderId="1" fillId="4" fontId="1" numFmtId="0" xfId="0" applyBorder="1" applyFont="1"/>
    <xf borderId="1" fillId="4" fontId="3" numFmtId="0" xfId="0" applyBorder="1" applyFont="1"/>
    <xf borderId="1" fillId="4" fontId="3" numFmtId="0" xfId="0" applyAlignment="1" applyBorder="1" applyFont="1">
      <alignment readingOrder="0"/>
    </xf>
    <xf borderId="1" fillId="5" fontId="7" numFmtId="0" xfId="0" applyBorder="1" applyFont="1"/>
    <xf borderId="1" fillId="0" fontId="3" numFmtId="3" xfId="0" applyAlignment="1" applyBorder="1" applyFont="1" applyNumberFormat="1">
      <alignment readingOrder="0"/>
    </xf>
    <xf borderId="1" fillId="0" fontId="3" numFmtId="4" xfId="0" applyBorder="1" applyFont="1" applyNumberFormat="1"/>
    <xf borderId="0" fillId="0" fontId="3" numFmtId="0" xfId="0" applyFont="1"/>
    <xf borderId="0" fillId="5" fontId="7" numFmtId="0" xfId="0" applyFont="1"/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43"/>
    <col customWidth="1" min="2" max="2" width="14.71"/>
    <col customWidth="1" min="3" max="6" width="14.57"/>
    <col customWidth="1" min="7" max="7" width="16.29"/>
    <col customWidth="1" min="8" max="8" width="9.86"/>
    <col customWidth="1" min="9" max="9" width="11.0"/>
    <col customWidth="1" min="10" max="11" width="21.57"/>
    <col customWidth="1" min="12" max="12" width="19.71"/>
    <col customWidth="1" min="13" max="13" width="18.29"/>
    <col customWidth="1" min="14" max="14" width="12.86"/>
    <col customWidth="1" min="15" max="15" width="13.86"/>
    <col customWidth="1" min="16" max="16" width="12.57"/>
    <col customWidth="1" min="17" max="17" width="14.57"/>
    <col customWidth="1" min="18" max="18" width="7.86"/>
    <col customWidth="1" min="19" max="19" width="11.71"/>
    <col customWidth="1" min="20" max="20" width="21.43"/>
    <col customWidth="1" min="21" max="21" width="11.86"/>
    <col customWidth="1" min="22" max="22" width="12.29"/>
    <col customWidth="1" min="23" max="23" width="14.0"/>
    <col customWidth="1" min="24" max="24" width="16.14"/>
    <col customWidth="1" min="25" max="25" width="17.71"/>
    <col customWidth="1" min="26" max="26" width="17.29"/>
    <col customWidth="1" min="27" max="27" width="14.43"/>
    <col customWidth="1" min="28" max="28" width="20.0"/>
    <col customWidth="1" min="29" max="29" width="16.43"/>
    <col customWidth="1" min="30" max="30" width="7.71"/>
    <col customWidth="1" min="31" max="31" width="11.71"/>
    <col customWidth="1" min="32" max="32" width="15.71"/>
    <col customWidth="1" min="33" max="33" width="14.71"/>
    <col customWidth="1" min="34" max="34" width="10.0"/>
    <col customWidth="1" min="35" max="36" width="8.29"/>
    <col customWidth="1" min="37" max="37" width="5.86"/>
    <col customWidth="1" min="38" max="38" width="11.14"/>
    <col customWidth="1" min="39" max="40" width="8.86"/>
    <col customWidth="1" min="41" max="42" width="9.43"/>
    <col customWidth="1" min="43" max="44" width="15.14"/>
    <col customWidth="1" min="45" max="48" width="11.86"/>
  </cols>
  <sheetData>
    <row r="1" ht="81.0" customHeight="1">
      <c r="A1" s="1"/>
      <c r="B1" s="2" t="s">
        <v>1</v>
      </c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4"/>
      <c r="AR1" s="4"/>
      <c r="AS1" s="4"/>
      <c r="AT1" s="4"/>
      <c r="AU1" s="4"/>
      <c r="AV1" s="4"/>
      <c r="AW1" s="6"/>
      <c r="AX1" s="6"/>
      <c r="AY1" s="6"/>
      <c r="AZ1" s="6"/>
      <c r="BA1" s="6"/>
      <c r="BB1" s="6" t="s">
        <v>2</v>
      </c>
      <c r="BC1" s="6" t="s">
        <v>3</v>
      </c>
      <c r="BD1" s="6" t="s">
        <v>4</v>
      </c>
    </row>
    <row r="2" ht="15.75" customHeight="1">
      <c r="A2" s="5" t="s">
        <v>6</v>
      </c>
      <c r="B2" s="8">
        <v>1.0</v>
      </c>
      <c r="C2" s="8">
        <v>0.0</v>
      </c>
      <c r="D2" s="9">
        <v>1.0</v>
      </c>
      <c r="E2" s="9">
        <v>1.0</v>
      </c>
      <c r="F2" s="9">
        <v>1.0</v>
      </c>
      <c r="G2" s="7">
        <v>0.0</v>
      </c>
      <c r="H2" s="7">
        <v>0.0</v>
      </c>
      <c r="I2" s="7">
        <v>1.0</v>
      </c>
      <c r="J2" s="7">
        <v>0.0</v>
      </c>
      <c r="K2" s="7">
        <v>1.0</v>
      </c>
      <c r="L2" s="7">
        <v>1.0</v>
      </c>
      <c r="M2" s="7">
        <v>1.0</v>
      </c>
      <c r="N2" s="7">
        <v>1.0</v>
      </c>
      <c r="O2" s="7">
        <v>0.0</v>
      </c>
      <c r="P2" s="7">
        <v>1.0</v>
      </c>
      <c r="Q2" s="7">
        <v>1.0</v>
      </c>
      <c r="R2" s="7">
        <v>0.0</v>
      </c>
      <c r="S2" s="7">
        <v>1.0</v>
      </c>
      <c r="T2" s="7">
        <v>0.0</v>
      </c>
      <c r="U2" s="7">
        <v>1.0</v>
      </c>
      <c r="V2" s="7">
        <v>1.0</v>
      </c>
      <c r="W2" s="7">
        <v>0.0</v>
      </c>
      <c r="X2" s="7">
        <v>1.0</v>
      </c>
      <c r="Y2" s="7">
        <v>1.0</v>
      </c>
      <c r="Z2" s="7">
        <v>1.0</v>
      </c>
      <c r="AA2" s="7">
        <v>0.0</v>
      </c>
      <c r="AB2" s="7">
        <v>0.0</v>
      </c>
      <c r="AC2" s="7">
        <v>0.0</v>
      </c>
      <c r="AD2" s="7">
        <v>1.0</v>
      </c>
      <c r="AE2" s="7">
        <v>1.0</v>
      </c>
      <c r="AF2" s="7">
        <v>1.0</v>
      </c>
      <c r="AG2" s="7">
        <v>1.0</v>
      </c>
      <c r="AH2" s="7">
        <v>1.0</v>
      </c>
      <c r="AI2" s="7">
        <v>1.0</v>
      </c>
      <c r="AJ2" s="7">
        <v>1.0</v>
      </c>
      <c r="AK2" s="7">
        <v>1.0</v>
      </c>
      <c r="AL2" s="7">
        <v>1.0</v>
      </c>
      <c r="AM2" s="7">
        <v>1.0</v>
      </c>
      <c r="AN2" s="7">
        <v>1.0</v>
      </c>
      <c r="AO2" s="7">
        <v>1.0</v>
      </c>
      <c r="AP2" s="7">
        <v>0.0</v>
      </c>
      <c r="AQ2" s="9">
        <v>1.0</v>
      </c>
      <c r="AR2" s="9">
        <v>0.0</v>
      </c>
      <c r="AS2" s="7">
        <v>1.0</v>
      </c>
      <c r="AT2" s="7">
        <v>1.0</v>
      </c>
      <c r="AU2" s="7">
        <v>1.0</v>
      </c>
      <c r="AV2" s="7">
        <v>0.0</v>
      </c>
      <c r="AW2" s="7">
        <v>1.0</v>
      </c>
      <c r="AX2" s="7">
        <v>1.0</v>
      </c>
      <c r="AY2" s="7">
        <v>1.0</v>
      </c>
      <c r="AZ2" s="7">
        <v>0.0</v>
      </c>
      <c r="BA2" s="7">
        <v>1.0</v>
      </c>
      <c r="BB2" s="5">
        <f t="shared" ref="BB2:BB7" si="1">SUM(B2:AX2)</f>
        <v>35</v>
      </c>
      <c r="BC2" s="5">
        <f t="shared" ref="BC2:BC7" si="2">counta(B2:AX2)</f>
        <v>49</v>
      </c>
      <c r="BD2" s="11">
        <f t="shared" ref="BD2:BD7" si="3">BB2/BC2</f>
        <v>0.7142857143</v>
      </c>
    </row>
    <row r="3" ht="15.75" customHeight="1">
      <c r="A3" s="5" t="s">
        <v>8</v>
      </c>
      <c r="B3" s="8">
        <v>1.0</v>
      </c>
      <c r="C3" s="8">
        <v>1.0</v>
      </c>
      <c r="D3" s="9">
        <v>1.0</v>
      </c>
      <c r="E3" s="9">
        <v>1.0</v>
      </c>
      <c r="F3" s="9">
        <v>1.0</v>
      </c>
      <c r="G3" s="7">
        <v>1.0</v>
      </c>
      <c r="H3" s="7">
        <v>1.0</v>
      </c>
      <c r="I3" s="7">
        <v>1.0</v>
      </c>
      <c r="J3" s="7">
        <v>1.0</v>
      </c>
      <c r="K3" s="7">
        <v>1.0</v>
      </c>
      <c r="L3" s="7">
        <v>1.0</v>
      </c>
      <c r="M3" s="7">
        <v>1.0</v>
      </c>
      <c r="N3" s="7">
        <v>1.0</v>
      </c>
      <c r="O3" s="7">
        <v>1.0</v>
      </c>
      <c r="P3" s="7">
        <v>1.0</v>
      </c>
      <c r="Q3" s="7">
        <v>1.0</v>
      </c>
      <c r="R3" s="7">
        <v>1.0</v>
      </c>
      <c r="S3" s="7">
        <v>1.0</v>
      </c>
      <c r="T3" s="7">
        <v>1.0</v>
      </c>
      <c r="U3" s="7">
        <v>1.0</v>
      </c>
      <c r="V3" s="7">
        <v>1.0</v>
      </c>
      <c r="W3" s="7">
        <v>0.0</v>
      </c>
      <c r="X3" s="7">
        <v>1.0</v>
      </c>
      <c r="Y3" s="7">
        <v>1.0</v>
      </c>
      <c r="Z3" s="7">
        <v>1.0</v>
      </c>
      <c r="AA3" s="7">
        <v>1.0</v>
      </c>
      <c r="AB3" s="7">
        <v>1.0</v>
      </c>
      <c r="AC3" s="7">
        <v>1.0</v>
      </c>
      <c r="AD3" s="7">
        <v>1.0</v>
      </c>
      <c r="AE3" s="7">
        <v>1.0</v>
      </c>
      <c r="AF3" s="7">
        <v>1.0</v>
      </c>
      <c r="AG3" s="7">
        <v>1.0</v>
      </c>
      <c r="AH3" s="7">
        <v>1.0</v>
      </c>
      <c r="AI3" s="7">
        <v>1.0</v>
      </c>
      <c r="AJ3" s="7">
        <v>1.0</v>
      </c>
      <c r="AK3" s="7">
        <v>1.0</v>
      </c>
      <c r="AL3" s="7">
        <v>1.0</v>
      </c>
      <c r="AM3" s="7">
        <v>1.0</v>
      </c>
      <c r="AN3" s="7">
        <v>1.0</v>
      </c>
      <c r="AO3" s="7">
        <v>1.0</v>
      </c>
      <c r="AP3" s="7">
        <v>1.0</v>
      </c>
      <c r="AQ3" s="9">
        <v>1.0</v>
      </c>
      <c r="AR3" s="9">
        <v>1.0</v>
      </c>
      <c r="AS3" s="7">
        <v>1.0</v>
      </c>
      <c r="AT3" s="7">
        <v>1.0</v>
      </c>
      <c r="AU3" s="7">
        <v>1.0</v>
      </c>
      <c r="AV3" s="7">
        <v>1.0</v>
      </c>
      <c r="AW3" s="7">
        <v>1.0</v>
      </c>
      <c r="AX3" s="7">
        <v>1.0</v>
      </c>
      <c r="AY3" s="7">
        <v>1.0</v>
      </c>
      <c r="AZ3" s="7">
        <v>1.0</v>
      </c>
      <c r="BA3" s="7">
        <v>1.0</v>
      </c>
      <c r="BB3" s="5">
        <f t="shared" si="1"/>
        <v>48</v>
      </c>
      <c r="BC3" s="5">
        <f t="shared" si="2"/>
        <v>49</v>
      </c>
      <c r="BD3" s="11">
        <f t="shared" si="3"/>
        <v>0.9795918367</v>
      </c>
    </row>
    <row r="4" ht="15.75" customHeight="1">
      <c r="A4" s="5" t="s">
        <v>11</v>
      </c>
      <c r="B4" s="8">
        <v>1.0</v>
      </c>
      <c r="C4" s="8">
        <v>1.0</v>
      </c>
      <c r="D4" s="9">
        <v>1.0</v>
      </c>
      <c r="E4" s="9">
        <v>1.0</v>
      </c>
      <c r="F4" s="9">
        <v>1.0</v>
      </c>
      <c r="G4" s="7">
        <v>1.0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7">
        <v>1.0</v>
      </c>
      <c r="P4" s="7">
        <v>1.0</v>
      </c>
      <c r="Q4" s="7">
        <v>1.0</v>
      </c>
      <c r="R4" s="7">
        <v>1.0</v>
      </c>
      <c r="S4" s="7">
        <v>1.0</v>
      </c>
      <c r="T4" s="7">
        <v>0.0</v>
      </c>
      <c r="U4" s="7">
        <v>1.0</v>
      </c>
      <c r="V4" s="7">
        <v>1.0</v>
      </c>
      <c r="W4" s="7">
        <v>1.0</v>
      </c>
      <c r="X4" s="7">
        <v>1.0</v>
      </c>
      <c r="Y4" s="7">
        <v>1.0</v>
      </c>
      <c r="Z4" s="7">
        <v>1.0</v>
      </c>
      <c r="AA4" s="7">
        <v>1.0</v>
      </c>
      <c r="AB4" s="7">
        <v>1.0</v>
      </c>
      <c r="AC4" s="7">
        <v>1.0</v>
      </c>
      <c r="AD4" s="7">
        <v>1.0</v>
      </c>
      <c r="AE4" s="7">
        <v>1.0</v>
      </c>
      <c r="AF4" s="7">
        <v>1.0</v>
      </c>
      <c r="AG4" s="7">
        <v>1.0</v>
      </c>
      <c r="AH4" s="7">
        <v>1.0</v>
      </c>
      <c r="AI4" s="7">
        <v>1.0</v>
      </c>
      <c r="AJ4" s="7">
        <v>1.0</v>
      </c>
      <c r="AK4" s="7">
        <v>1.0</v>
      </c>
      <c r="AL4" s="7">
        <v>1.0</v>
      </c>
      <c r="AM4" s="7">
        <v>1.0</v>
      </c>
      <c r="AN4" s="7">
        <v>1.0</v>
      </c>
      <c r="AO4" s="7">
        <v>1.0</v>
      </c>
      <c r="AP4" s="7">
        <v>1.0</v>
      </c>
      <c r="AQ4" s="9">
        <v>1.0</v>
      </c>
      <c r="AR4" s="9">
        <v>1.0</v>
      </c>
      <c r="AS4" s="7">
        <v>1.0</v>
      </c>
      <c r="AT4" s="7">
        <v>1.0</v>
      </c>
      <c r="AU4" s="7">
        <v>1.0</v>
      </c>
      <c r="AV4" s="7">
        <v>1.0</v>
      </c>
      <c r="AW4" s="7">
        <v>1.0</v>
      </c>
      <c r="AX4" s="7">
        <v>1.0</v>
      </c>
      <c r="AY4" s="7">
        <v>1.0</v>
      </c>
      <c r="AZ4" s="7">
        <v>1.0</v>
      </c>
      <c r="BA4" s="7">
        <v>1.0</v>
      </c>
      <c r="BB4" s="5">
        <f t="shared" si="1"/>
        <v>48</v>
      </c>
      <c r="BC4" s="5">
        <f t="shared" si="2"/>
        <v>49</v>
      </c>
      <c r="BD4" s="11">
        <f t="shared" si="3"/>
        <v>0.9795918367</v>
      </c>
    </row>
    <row r="5" ht="15.75" customHeight="1">
      <c r="A5" s="5" t="s">
        <v>14</v>
      </c>
      <c r="B5" s="8">
        <v>1.0</v>
      </c>
      <c r="C5" s="8">
        <v>1.0</v>
      </c>
      <c r="D5" s="9">
        <v>1.0</v>
      </c>
      <c r="E5" s="9">
        <v>1.0</v>
      </c>
      <c r="F5" s="9">
        <v>1.0</v>
      </c>
      <c r="G5" s="7">
        <v>1.0</v>
      </c>
      <c r="H5" s="7">
        <v>1.0</v>
      </c>
      <c r="I5" s="7">
        <v>1.0</v>
      </c>
      <c r="J5" s="7">
        <v>1.0</v>
      </c>
      <c r="K5" s="7">
        <v>1.0</v>
      </c>
      <c r="L5" s="7">
        <v>1.0</v>
      </c>
      <c r="M5" s="7">
        <v>1.0</v>
      </c>
      <c r="N5" s="7">
        <v>1.0</v>
      </c>
      <c r="O5" s="7">
        <v>1.0</v>
      </c>
      <c r="P5" s="7">
        <v>1.0</v>
      </c>
      <c r="Q5" s="7">
        <v>1.0</v>
      </c>
      <c r="R5" s="7">
        <v>1.0</v>
      </c>
      <c r="S5" s="7">
        <v>1.0</v>
      </c>
      <c r="T5" s="7">
        <v>0.0</v>
      </c>
      <c r="U5" s="7">
        <v>1.0</v>
      </c>
      <c r="V5" s="7">
        <v>1.0</v>
      </c>
      <c r="W5" s="7">
        <v>1.0</v>
      </c>
      <c r="X5" s="7">
        <v>1.0</v>
      </c>
      <c r="Y5" s="7">
        <v>1.0</v>
      </c>
      <c r="Z5" s="7">
        <v>1.0</v>
      </c>
      <c r="AA5" s="7">
        <v>1.0</v>
      </c>
      <c r="AB5" s="7">
        <v>1.0</v>
      </c>
      <c r="AC5" s="7">
        <v>1.0</v>
      </c>
      <c r="AD5" s="7">
        <v>1.0</v>
      </c>
      <c r="AE5" s="7">
        <v>1.0</v>
      </c>
      <c r="AF5" s="7">
        <v>1.0</v>
      </c>
      <c r="AG5" s="7">
        <v>1.0</v>
      </c>
      <c r="AH5" s="7">
        <v>1.0</v>
      </c>
      <c r="AI5" s="7">
        <v>1.0</v>
      </c>
      <c r="AJ5" s="7">
        <v>1.0</v>
      </c>
      <c r="AK5" s="7">
        <v>1.0</v>
      </c>
      <c r="AL5" s="7">
        <v>1.0</v>
      </c>
      <c r="AM5" s="7">
        <v>1.0</v>
      </c>
      <c r="AN5" s="7">
        <v>1.0</v>
      </c>
      <c r="AO5" s="7">
        <v>1.0</v>
      </c>
      <c r="AP5" s="7">
        <v>1.0</v>
      </c>
      <c r="AQ5" s="9">
        <v>1.0</v>
      </c>
      <c r="AR5" s="9">
        <v>1.0</v>
      </c>
      <c r="AS5" s="7">
        <v>1.0</v>
      </c>
      <c r="AT5" s="7">
        <v>1.0</v>
      </c>
      <c r="AU5" s="7">
        <v>1.0</v>
      </c>
      <c r="AV5" s="7">
        <v>1.0</v>
      </c>
      <c r="AW5" s="7">
        <v>1.0</v>
      </c>
      <c r="AX5" s="7">
        <v>1.0</v>
      </c>
      <c r="AY5" s="7">
        <v>1.0</v>
      </c>
      <c r="AZ5" s="7">
        <v>1.0</v>
      </c>
      <c r="BA5" s="7">
        <v>1.0</v>
      </c>
      <c r="BB5" s="5">
        <f t="shared" si="1"/>
        <v>48</v>
      </c>
      <c r="BC5" s="5">
        <f t="shared" si="2"/>
        <v>49</v>
      </c>
      <c r="BD5" s="11">
        <f t="shared" si="3"/>
        <v>0.9795918367</v>
      </c>
    </row>
    <row r="6" ht="15.75" customHeight="1">
      <c r="A6" s="5" t="s">
        <v>17</v>
      </c>
      <c r="B6" s="8">
        <v>1.0</v>
      </c>
      <c r="C6" s="8">
        <v>1.0</v>
      </c>
      <c r="D6" s="9">
        <v>1.0</v>
      </c>
      <c r="E6" s="9">
        <v>1.0</v>
      </c>
      <c r="F6" s="9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1.0</v>
      </c>
      <c r="O6" s="7">
        <v>1.0</v>
      </c>
      <c r="P6" s="7">
        <v>1.0</v>
      </c>
      <c r="Q6" s="7">
        <v>0.0</v>
      </c>
      <c r="R6" s="7">
        <v>1.0</v>
      </c>
      <c r="S6" s="7">
        <v>1.0</v>
      </c>
      <c r="T6" s="7">
        <v>0.0</v>
      </c>
      <c r="U6" s="7">
        <v>1.0</v>
      </c>
      <c r="V6" s="7">
        <v>1.0</v>
      </c>
      <c r="W6" s="7">
        <v>1.0</v>
      </c>
      <c r="X6" s="7">
        <v>1.0</v>
      </c>
      <c r="Y6" s="7">
        <v>1.0</v>
      </c>
      <c r="Z6" s="7">
        <v>1.0</v>
      </c>
      <c r="AA6" s="7">
        <v>1.0</v>
      </c>
      <c r="AB6" s="7">
        <v>1.0</v>
      </c>
      <c r="AC6" s="7">
        <v>1.0</v>
      </c>
      <c r="AD6" s="7">
        <v>1.0</v>
      </c>
      <c r="AE6" s="7">
        <v>1.0</v>
      </c>
      <c r="AF6" s="7">
        <v>1.0</v>
      </c>
      <c r="AG6" s="7">
        <v>1.0</v>
      </c>
      <c r="AH6" s="7">
        <v>1.0</v>
      </c>
      <c r="AI6" s="7">
        <v>1.0</v>
      </c>
      <c r="AJ6" s="7">
        <v>1.0</v>
      </c>
      <c r="AK6" s="7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9">
        <v>1.0</v>
      </c>
      <c r="AR6" s="9">
        <v>1.0</v>
      </c>
      <c r="AS6" s="7">
        <v>1.0</v>
      </c>
      <c r="AT6" s="7">
        <v>1.0</v>
      </c>
      <c r="AU6" s="7">
        <v>1.0</v>
      </c>
      <c r="AV6" s="7">
        <v>0.0</v>
      </c>
      <c r="AW6" s="7">
        <v>1.0</v>
      </c>
      <c r="AX6" s="7">
        <v>1.0</v>
      </c>
      <c r="AY6" s="7">
        <v>1.0</v>
      </c>
      <c r="AZ6" s="7">
        <v>0.0</v>
      </c>
      <c r="BA6" s="7">
        <v>1.0</v>
      </c>
      <c r="BB6" s="5">
        <f t="shared" si="1"/>
        <v>46</v>
      </c>
      <c r="BC6" s="5">
        <f t="shared" si="2"/>
        <v>49</v>
      </c>
      <c r="BD6" s="11">
        <f t="shared" si="3"/>
        <v>0.9387755102</v>
      </c>
    </row>
    <row r="7" ht="15.75" customHeight="1">
      <c r="A7" s="5" t="s">
        <v>20</v>
      </c>
      <c r="B7" s="8">
        <v>1.0</v>
      </c>
      <c r="C7" s="8">
        <v>0.0</v>
      </c>
      <c r="D7" s="9">
        <v>1.0</v>
      </c>
      <c r="E7" s="9">
        <v>1.0</v>
      </c>
      <c r="F7" s="9">
        <v>1.0</v>
      </c>
      <c r="G7" s="7">
        <v>1.0</v>
      </c>
      <c r="H7" s="7">
        <v>0.0</v>
      </c>
      <c r="I7" s="7">
        <v>1.0</v>
      </c>
      <c r="J7" s="7">
        <v>0.0</v>
      </c>
      <c r="K7" s="7">
        <v>1.0</v>
      </c>
      <c r="L7" s="7">
        <v>1.0</v>
      </c>
      <c r="M7" s="7">
        <v>1.0</v>
      </c>
      <c r="N7" s="7">
        <v>1.0</v>
      </c>
      <c r="O7" s="7">
        <v>0.0</v>
      </c>
      <c r="P7" s="7">
        <v>1.0</v>
      </c>
      <c r="Q7" s="7">
        <v>1.0</v>
      </c>
      <c r="R7" s="7">
        <v>1.0</v>
      </c>
      <c r="S7" s="7">
        <v>1.0</v>
      </c>
      <c r="T7" s="7">
        <v>0.0</v>
      </c>
      <c r="U7" s="7">
        <v>0.0</v>
      </c>
      <c r="V7" s="7">
        <v>1.0</v>
      </c>
      <c r="W7" s="7">
        <v>1.0</v>
      </c>
      <c r="X7" s="7">
        <v>1.0</v>
      </c>
      <c r="Y7" s="7">
        <v>0.0</v>
      </c>
      <c r="Z7" s="7">
        <v>1.0</v>
      </c>
      <c r="AA7" s="7">
        <v>0.0</v>
      </c>
      <c r="AB7" s="7">
        <v>0.0</v>
      </c>
      <c r="AC7" s="7">
        <v>0.0</v>
      </c>
      <c r="AD7" s="7">
        <v>1.0</v>
      </c>
      <c r="AE7" s="7">
        <v>1.0</v>
      </c>
      <c r="AF7" s="7">
        <v>1.0</v>
      </c>
      <c r="AG7" s="7">
        <v>1.0</v>
      </c>
      <c r="AH7" s="7">
        <v>1.0</v>
      </c>
      <c r="AI7" s="7">
        <v>1.0</v>
      </c>
      <c r="AJ7" s="7">
        <v>1.0</v>
      </c>
      <c r="AK7" s="7">
        <v>1.0</v>
      </c>
      <c r="AL7" s="7">
        <v>1.0</v>
      </c>
      <c r="AM7" s="7">
        <v>1.0</v>
      </c>
      <c r="AN7" s="7">
        <v>1.0</v>
      </c>
      <c r="AO7" s="7">
        <v>1.0</v>
      </c>
      <c r="AP7" s="7">
        <v>0.0</v>
      </c>
      <c r="AQ7" s="9">
        <v>1.0</v>
      </c>
      <c r="AR7" s="9">
        <v>0.0</v>
      </c>
      <c r="AS7" s="7">
        <v>1.0</v>
      </c>
      <c r="AT7" s="7">
        <v>1.0</v>
      </c>
      <c r="AU7" s="7">
        <v>1.0</v>
      </c>
      <c r="AV7" s="7">
        <v>1.0</v>
      </c>
      <c r="AW7" s="7">
        <v>1.0</v>
      </c>
      <c r="AX7" s="7">
        <v>1.0</v>
      </c>
      <c r="AY7" s="7">
        <v>1.0</v>
      </c>
      <c r="AZ7" s="7">
        <v>0.0</v>
      </c>
      <c r="BA7" s="7">
        <v>1.0</v>
      </c>
      <c r="BB7" s="5">
        <f t="shared" si="1"/>
        <v>37</v>
      </c>
      <c r="BC7" s="5">
        <f t="shared" si="2"/>
        <v>49</v>
      </c>
      <c r="BD7" s="11">
        <f t="shared" si="3"/>
        <v>0.7551020408</v>
      </c>
    </row>
    <row r="8" ht="96.75" customHeight="1">
      <c r="A8" s="14" t="s">
        <v>21</v>
      </c>
      <c r="B8" s="15" t="s">
        <v>24</v>
      </c>
      <c r="C8" s="16" t="s">
        <v>25</v>
      </c>
      <c r="D8" s="18" t="s">
        <v>26</v>
      </c>
      <c r="E8" s="18" t="s">
        <v>27</v>
      </c>
      <c r="F8" s="18" t="s">
        <v>28</v>
      </c>
      <c r="G8" s="17" t="s">
        <v>29</v>
      </c>
      <c r="H8" s="18" t="s">
        <v>30</v>
      </c>
      <c r="I8" s="18" t="s">
        <v>33</v>
      </c>
      <c r="J8" s="20" t="s">
        <v>34</v>
      </c>
      <c r="K8" s="18" t="s">
        <v>36</v>
      </c>
      <c r="L8" s="18" t="s">
        <v>35</v>
      </c>
      <c r="M8" s="18" t="s">
        <v>37</v>
      </c>
      <c r="N8" s="18" t="s">
        <v>38</v>
      </c>
      <c r="O8" s="18" t="s">
        <v>39</v>
      </c>
      <c r="P8" s="18" t="s">
        <v>40</v>
      </c>
      <c r="Q8" s="18" t="s">
        <v>41</v>
      </c>
      <c r="R8" s="18" t="s">
        <v>42</v>
      </c>
      <c r="S8" s="18" t="s">
        <v>43</v>
      </c>
      <c r="T8" s="22" t="s">
        <v>44</v>
      </c>
      <c r="U8" s="18" t="s">
        <v>46</v>
      </c>
      <c r="V8" s="23" t="s">
        <v>47</v>
      </c>
      <c r="W8" s="18" t="s">
        <v>48</v>
      </c>
      <c r="X8" s="18" t="s">
        <v>49</v>
      </c>
      <c r="Y8" s="18" t="s">
        <v>50</v>
      </c>
      <c r="Z8" s="18" t="s">
        <v>51</v>
      </c>
      <c r="AA8" s="18" t="s">
        <v>52</v>
      </c>
      <c r="AB8" s="18" t="s">
        <v>53</v>
      </c>
      <c r="AC8" s="18" t="s">
        <v>54</v>
      </c>
      <c r="AD8" s="18" t="s">
        <v>55</v>
      </c>
      <c r="AE8" s="18" t="s">
        <v>56</v>
      </c>
      <c r="AF8" s="18" t="s">
        <v>57</v>
      </c>
      <c r="AG8" s="18" t="s">
        <v>58</v>
      </c>
      <c r="AH8" s="18" t="s">
        <v>59</v>
      </c>
      <c r="AI8" s="18" t="s">
        <v>60</v>
      </c>
      <c r="AJ8" s="18" t="s">
        <v>61</v>
      </c>
      <c r="AK8" s="18" t="s">
        <v>62</v>
      </c>
      <c r="AL8" s="18" t="s">
        <v>63</v>
      </c>
      <c r="AM8" s="18" t="s">
        <v>64</v>
      </c>
      <c r="AN8" s="18" t="s">
        <v>65</v>
      </c>
      <c r="AO8" s="18" t="s">
        <v>66</v>
      </c>
      <c r="AP8" s="18" t="s">
        <v>67</v>
      </c>
      <c r="AQ8" s="25" t="s">
        <v>68</v>
      </c>
      <c r="AR8" s="25" t="s">
        <v>75</v>
      </c>
      <c r="AS8" s="18" t="s">
        <v>76</v>
      </c>
      <c r="AT8" s="18" t="s">
        <v>77</v>
      </c>
      <c r="AU8" s="18" t="s">
        <v>78</v>
      </c>
      <c r="AV8" s="18" t="s">
        <v>79</v>
      </c>
      <c r="AW8" s="26" t="s">
        <v>80</v>
      </c>
      <c r="AX8" s="26" t="s">
        <v>81</v>
      </c>
      <c r="AY8" s="26" t="s">
        <v>83</v>
      </c>
      <c r="AZ8" s="26" t="s">
        <v>84</v>
      </c>
      <c r="BA8" s="26" t="s">
        <v>85</v>
      </c>
      <c r="BB8" s="26"/>
      <c r="BC8" s="27"/>
      <c r="BD8" s="26"/>
    </row>
    <row r="9" ht="15.75" customHeight="1"/>
    <row r="10" ht="15.75" customHeight="1"/>
    <row r="11" ht="15.75" customHeight="1"/>
    <row r="12" ht="15.75" customHeight="1">
      <c r="A12" s="29" t="s">
        <v>89</v>
      </c>
      <c r="B12" s="31"/>
      <c r="C12" s="31"/>
      <c r="D12" s="31"/>
      <c r="E12" s="31"/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6"/>
      <c r="AX12" s="6"/>
      <c r="AY12" s="6"/>
      <c r="AZ12" s="6"/>
      <c r="BA12" s="6"/>
      <c r="BB12" s="6"/>
      <c r="BC12" s="6"/>
      <c r="BD12" s="6"/>
    </row>
    <row r="13" ht="15.75" customHeight="1">
      <c r="A13" s="5">
        <v>180.0</v>
      </c>
      <c r="B13" s="5">
        <f t="shared" ref="B13:J13" si="4">IF(AND(B2 =1, B3 =1,B4 =1,B5 =1,B6 =1,B7=1),1,0)</f>
        <v>1</v>
      </c>
      <c r="C13" s="5">
        <f t="shared" si="4"/>
        <v>0</v>
      </c>
      <c r="D13" s="5">
        <f t="shared" si="4"/>
        <v>1</v>
      </c>
      <c r="E13" s="5">
        <f t="shared" si="4"/>
        <v>1</v>
      </c>
      <c r="F13" s="5">
        <f t="shared" si="4"/>
        <v>1</v>
      </c>
      <c r="G13" s="5">
        <f t="shared" si="4"/>
        <v>0</v>
      </c>
      <c r="H13" s="5">
        <f t="shared" si="4"/>
        <v>0</v>
      </c>
      <c r="I13" s="5">
        <f t="shared" si="4"/>
        <v>1</v>
      </c>
      <c r="J13" s="5">
        <f t="shared" si="4"/>
        <v>0</v>
      </c>
      <c r="K13" s="5">
        <f>COUNT(B1:BD1)</f>
        <v>0</v>
      </c>
      <c r="L13" s="5">
        <f t="shared" ref="L13:R13" si="5">IF(AND(L2 =1, L3 =1,L4 =1,L5 =1,L6 =1,L7=1),1,0)</f>
        <v>1</v>
      </c>
      <c r="M13" s="5">
        <f t="shared" si="5"/>
        <v>1</v>
      </c>
      <c r="N13" s="5">
        <f t="shared" si="5"/>
        <v>1</v>
      </c>
      <c r="O13" s="5">
        <f t="shared" si="5"/>
        <v>0</v>
      </c>
      <c r="P13" s="5">
        <f t="shared" si="5"/>
        <v>1</v>
      </c>
      <c r="Q13" s="5">
        <f t="shared" si="5"/>
        <v>0</v>
      </c>
      <c r="R13" s="5">
        <f t="shared" si="5"/>
        <v>0</v>
      </c>
      <c r="S13" s="7">
        <v>1.0</v>
      </c>
      <c r="T13" s="5">
        <f t="shared" ref="T13:AK13" si="6">IF(AND(T2 =1, T3 =1,T4 =1,T5 =1,T6 =1,T7=1),1,0)</f>
        <v>0</v>
      </c>
      <c r="U13" s="5">
        <f t="shared" si="6"/>
        <v>0</v>
      </c>
      <c r="V13" s="5">
        <f t="shared" si="6"/>
        <v>1</v>
      </c>
      <c r="W13" s="5">
        <f t="shared" si="6"/>
        <v>0</v>
      </c>
      <c r="X13" s="5">
        <f t="shared" si="6"/>
        <v>1</v>
      </c>
      <c r="Y13" s="5">
        <f t="shared" si="6"/>
        <v>0</v>
      </c>
      <c r="Z13" s="5">
        <f t="shared" si="6"/>
        <v>1</v>
      </c>
      <c r="AA13" s="5">
        <f t="shared" si="6"/>
        <v>0</v>
      </c>
      <c r="AB13" s="5">
        <f t="shared" si="6"/>
        <v>0</v>
      </c>
      <c r="AC13" s="5">
        <f t="shared" si="6"/>
        <v>0</v>
      </c>
      <c r="AD13" s="5">
        <f t="shared" si="6"/>
        <v>1</v>
      </c>
      <c r="AE13" s="5">
        <f t="shared" si="6"/>
        <v>1</v>
      </c>
      <c r="AF13" s="5">
        <f t="shared" si="6"/>
        <v>1</v>
      </c>
      <c r="AG13" s="5">
        <f t="shared" si="6"/>
        <v>1</v>
      </c>
      <c r="AH13" s="5">
        <f t="shared" si="6"/>
        <v>1</v>
      </c>
      <c r="AI13" s="5">
        <f t="shared" si="6"/>
        <v>1</v>
      </c>
      <c r="AJ13" s="5">
        <f t="shared" si="6"/>
        <v>1</v>
      </c>
      <c r="AK13" s="5">
        <f t="shared" si="6"/>
        <v>1</v>
      </c>
      <c r="AL13" s="7">
        <v>1.0</v>
      </c>
      <c r="AM13" s="5">
        <f t="shared" ref="AM13:AS13" si="7">IF(AND(AM2 =1, AM3 =1,AM4 =1,AM5 =1,AM6 =1,AM7=1),1,0)</f>
        <v>1</v>
      </c>
      <c r="AN13" s="5">
        <f t="shared" si="7"/>
        <v>1</v>
      </c>
      <c r="AO13" s="5">
        <f t="shared" si="7"/>
        <v>1</v>
      </c>
      <c r="AP13" s="5">
        <f t="shared" si="7"/>
        <v>0</v>
      </c>
      <c r="AQ13" s="5">
        <f t="shared" si="7"/>
        <v>1</v>
      </c>
      <c r="AR13" s="5">
        <f t="shared" si="7"/>
        <v>0</v>
      </c>
      <c r="AS13" s="5">
        <f t="shared" si="7"/>
        <v>1</v>
      </c>
      <c r="AT13" s="7">
        <v>1.0</v>
      </c>
      <c r="AU13" s="5">
        <f t="shared" ref="AU13:AX13" si="8">IF(AND(AU2 =1, AU3 =1,AU4 =1,AU5 =1,AU6 =1,AU7=1),1,0)</f>
        <v>1</v>
      </c>
      <c r="AV13" s="5">
        <f t="shared" si="8"/>
        <v>0</v>
      </c>
      <c r="AW13" s="5">
        <f t="shared" si="8"/>
        <v>1</v>
      </c>
      <c r="AX13" s="5">
        <f t="shared" si="8"/>
        <v>1</v>
      </c>
      <c r="AY13" s="33">
        <v>1.0</v>
      </c>
      <c r="AZ13" s="34"/>
      <c r="BA13" s="34">
        <f>IF(AND(BA2 =1, BA3 =1,BA4 =1,BA5 =1,BA6 =1,BA7=1),1,0)</f>
        <v>1</v>
      </c>
      <c r="BB13" s="34">
        <f t="shared" ref="BB13:BB15" si="12">sum(B13:AX13)</f>
        <v>31</v>
      </c>
      <c r="BC13" s="5">
        <f t="shared" ref="BC13:BC15" si="13">counta(B13:AX13)</f>
        <v>49</v>
      </c>
      <c r="BD13" s="37">
        <f t="shared" ref="BD13:BD15" si="14">BB13/BC13</f>
        <v>0.6326530612</v>
      </c>
    </row>
    <row r="14" ht="15.75" customHeight="1">
      <c r="A14" s="5">
        <v>120.0</v>
      </c>
      <c r="B14" s="5">
        <f t="shared" ref="B14:AK14" si="9">IF(AND(B3 =1, B4=1, B5=1, B6=1),1,0)</f>
        <v>1</v>
      </c>
      <c r="C14" s="5">
        <f t="shared" si="9"/>
        <v>1</v>
      </c>
      <c r="D14" s="5">
        <f t="shared" si="9"/>
        <v>1</v>
      </c>
      <c r="E14" s="5">
        <f t="shared" si="9"/>
        <v>1</v>
      </c>
      <c r="F14" s="5">
        <f t="shared" si="9"/>
        <v>1</v>
      </c>
      <c r="G14" s="5">
        <f t="shared" si="9"/>
        <v>1</v>
      </c>
      <c r="H14" s="5">
        <f t="shared" si="9"/>
        <v>1</v>
      </c>
      <c r="I14" s="5">
        <f t="shared" si="9"/>
        <v>1</v>
      </c>
      <c r="J14" s="5">
        <f t="shared" si="9"/>
        <v>1</v>
      </c>
      <c r="K14" s="5">
        <f t="shared" si="9"/>
        <v>1</v>
      </c>
      <c r="L14" s="5">
        <f t="shared" si="9"/>
        <v>1</v>
      </c>
      <c r="M14" s="5">
        <f t="shared" si="9"/>
        <v>1</v>
      </c>
      <c r="N14" s="5">
        <f t="shared" si="9"/>
        <v>1</v>
      </c>
      <c r="O14" s="5">
        <f t="shared" si="9"/>
        <v>1</v>
      </c>
      <c r="P14" s="5">
        <f t="shared" si="9"/>
        <v>1</v>
      </c>
      <c r="Q14" s="5">
        <f t="shared" si="9"/>
        <v>0</v>
      </c>
      <c r="R14" s="5">
        <f t="shared" si="9"/>
        <v>1</v>
      </c>
      <c r="S14" s="5">
        <f t="shared" si="9"/>
        <v>1</v>
      </c>
      <c r="T14" s="5">
        <f t="shared" si="9"/>
        <v>0</v>
      </c>
      <c r="U14" s="5">
        <f t="shared" si="9"/>
        <v>1</v>
      </c>
      <c r="V14" s="5">
        <f t="shared" si="9"/>
        <v>1</v>
      </c>
      <c r="W14" s="5">
        <f t="shared" si="9"/>
        <v>0</v>
      </c>
      <c r="X14" s="5">
        <f t="shared" si="9"/>
        <v>1</v>
      </c>
      <c r="Y14" s="5">
        <f t="shared" si="9"/>
        <v>1</v>
      </c>
      <c r="Z14" s="5">
        <f t="shared" si="9"/>
        <v>1</v>
      </c>
      <c r="AA14" s="5">
        <f t="shared" si="9"/>
        <v>1</v>
      </c>
      <c r="AB14" s="5">
        <f t="shared" si="9"/>
        <v>1</v>
      </c>
      <c r="AC14" s="5">
        <f t="shared" si="9"/>
        <v>1</v>
      </c>
      <c r="AD14" s="5">
        <f t="shared" si="9"/>
        <v>1</v>
      </c>
      <c r="AE14" s="5">
        <f t="shared" si="9"/>
        <v>1</v>
      </c>
      <c r="AF14" s="5">
        <f t="shared" si="9"/>
        <v>1</v>
      </c>
      <c r="AG14" s="5">
        <f t="shared" si="9"/>
        <v>1</v>
      </c>
      <c r="AH14" s="5">
        <f t="shared" si="9"/>
        <v>1</v>
      </c>
      <c r="AI14" s="5">
        <f t="shared" si="9"/>
        <v>1</v>
      </c>
      <c r="AJ14" s="5">
        <f t="shared" si="9"/>
        <v>1</v>
      </c>
      <c r="AK14" s="5">
        <f t="shared" si="9"/>
        <v>1</v>
      </c>
      <c r="AL14" s="7">
        <v>1.0</v>
      </c>
      <c r="AM14" s="5">
        <f t="shared" ref="AM14:AS14" si="10">IF(AND(AM3 =1, AM4=1, AM5=1, AM6=1),1,0)</f>
        <v>1</v>
      </c>
      <c r="AN14" s="5">
        <f t="shared" si="10"/>
        <v>1</v>
      </c>
      <c r="AO14" s="5">
        <f t="shared" si="10"/>
        <v>1</v>
      </c>
      <c r="AP14" s="5">
        <f t="shared" si="10"/>
        <v>1</v>
      </c>
      <c r="AQ14" s="5">
        <f t="shared" si="10"/>
        <v>1</v>
      </c>
      <c r="AR14" s="5">
        <f t="shared" si="10"/>
        <v>1</v>
      </c>
      <c r="AS14" s="5">
        <f t="shared" si="10"/>
        <v>1</v>
      </c>
      <c r="AT14" s="7">
        <v>1.0</v>
      </c>
      <c r="AU14" s="5">
        <f t="shared" ref="AU14:AX14" si="11">IF(AND(AU3 =1, AU4=1, AU5=1, AU6=1),1,0)</f>
        <v>1</v>
      </c>
      <c r="AV14" s="5">
        <f t="shared" si="11"/>
        <v>0</v>
      </c>
      <c r="AW14" s="5">
        <f t="shared" si="11"/>
        <v>1</v>
      </c>
      <c r="AX14" s="5">
        <f t="shared" si="11"/>
        <v>1</v>
      </c>
      <c r="AY14" s="33">
        <v>1.0</v>
      </c>
      <c r="AZ14" s="34"/>
      <c r="BA14" s="34">
        <f>IF(AND(BA3 =1, BA4=1, BA5=1, BA6=1),1,0)</f>
        <v>1</v>
      </c>
      <c r="BB14" s="34">
        <f t="shared" si="12"/>
        <v>45</v>
      </c>
      <c r="BC14" s="5">
        <f t="shared" si="13"/>
        <v>49</v>
      </c>
      <c r="BD14" s="37">
        <f t="shared" si="14"/>
        <v>0.9183673469</v>
      </c>
    </row>
    <row r="15" ht="15.75" customHeight="1">
      <c r="A15" s="5">
        <v>60.0</v>
      </c>
      <c r="B15" s="5">
        <f t="shared" ref="B15:AB15" si="15">IF(AND(B4 =1, B5=1),1,0)</f>
        <v>1</v>
      </c>
      <c r="C15" s="5">
        <f t="shared" si="15"/>
        <v>1</v>
      </c>
      <c r="D15" s="5">
        <f t="shared" si="15"/>
        <v>1</v>
      </c>
      <c r="E15" s="5">
        <f t="shared" si="15"/>
        <v>1</v>
      </c>
      <c r="F15" s="5">
        <f t="shared" si="15"/>
        <v>1</v>
      </c>
      <c r="G15" s="5">
        <f t="shared" si="15"/>
        <v>1</v>
      </c>
      <c r="H15" s="5">
        <f t="shared" si="15"/>
        <v>1</v>
      </c>
      <c r="I15" s="5">
        <f t="shared" si="15"/>
        <v>1</v>
      </c>
      <c r="J15" s="5">
        <f t="shared" si="15"/>
        <v>1</v>
      </c>
      <c r="K15" s="5">
        <f t="shared" si="15"/>
        <v>1</v>
      </c>
      <c r="L15" s="5">
        <f t="shared" si="15"/>
        <v>1</v>
      </c>
      <c r="M15" s="5">
        <f t="shared" si="15"/>
        <v>1</v>
      </c>
      <c r="N15" s="5">
        <f t="shared" si="15"/>
        <v>1</v>
      </c>
      <c r="O15" s="5">
        <f t="shared" si="15"/>
        <v>1</v>
      </c>
      <c r="P15" s="5">
        <f t="shared" si="15"/>
        <v>1</v>
      </c>
      <c r="Q15" s="5">
        <f t="shared" si="15"/>
        <v>1</v>
      </c>
      <c r="R15" s="5">
        <f t="shared" si="15"/>
        <v>1</v>
      </c>
      <c r="S15" s="5">
        <f t="shared" si="15"/>
        <v>1</v>
      </c>
      <c r="T15" s="5">
        <f t="shared" si="15"/>
        <v>0</v>
      </c>
      <c r="U15" s="5">
        <f t="shared" si="15"/>
        <v>1</v>
      </c>
      <c r="V15" s="5">
        <f t="shared" si="15"/>
        <v>1</v>
      </c>
      <c r="W15" s="5">
        <f t="shared" si="15"/>
        <v>1</v>
      </c>
      <c r="X15" s="5">
        <f t="shared" si="15"/>
        <v>1</v>
      </c>
      <c r="Y15" s="5">
        <f t="shared" si="15"/>
        <v>1</v>
      </c>
      <c r="Z15" s="5">
        <f t="shared" si="15"/>
        <v>1</v>
      </c>
      <c r="AA15" s="5">
        <f t="shared" si="15"/>
        <v>1</v>
      </c>
      <c r="AB15" s="5">
        <f t="shared" si="15"/>
        <v>1</v>
      </c>
      <c r="AC15" s="7">
        <f>IF(AND(AC4 =1, AC5=1),1,0)</f>
        <v>1</v>
      </c>
      <c r="AD15" s="5">
        <f t="shared" ref="AD15:AK15" si="16">IF(AND(AD4 =1, AD5=1),1,0)</f>
        <v>1</v>
      </c>
      <c r="AE15" s="5">
        <f t="shared" si="16"/>
        <v>1</v>
      </c>
      <c r="AF15" s="5">
        <f t="shared" si="16"/>
        <v>1</v>
      </c>
      <c r="AG15" s="5">
        <f t="shared" si="16"/>
        <v>1</v>
      </c>
      <c r="AH15" s="5">
        <f t="shared" si="16"/>
        <v>1</v>
      </c>
      <c r="AI15" s="5">
        <f t="shared" si="16"/>
        <v>1</v>
      </c>
      <c r="AJ15" s="5">
        <f t="shared" si="16"/>
        <v>1</v>
      </c>
      <c r="AK15" s="5">
        <f t="shared" si="16"/>
        <v>1</v>
      </c>
      <c r="AL15" s="7">
        <v>1.0</v>
      </c>
      <c r="AM15" s="5">
        <f t="shared" ref="AM15:AS15" si="17">IF(AND(AM4 =1, AM5=1),1,0)</f>
        <v>1</v>
      </c>
      <c r="AN15" s="5">
        <f t="shared" si="17"/>
        <v>1</v>
      </c>
      <c r="AO15" s="5">
        <f t="shared" si="17"/>
        <v>1</v>
      </c>
      <c r="AP15" s="5">
        <f t="shared" si="17"/>
        <v>1</v>
      </c>
      <c r="AQ15" s="5">
        <f t="shared" si="17"/>
        <v>1</v>
      </c>
      <c r="AR15" s="5">
        <f t="shared" si="17"/>
        <v>1</v>
      </c>
      <c r="AS15" s="5">
        <f t="shared" si="17"/>
        <v>1</v>
      </c>
      <c r="AT15" s="7">
        <v>1.0</v>
      </c>
      <c r="AU15" s="5">
        <f t="shared" ref="AU15:AX15" si="18">IF(AND(AU4 =1, AU5=1),1,0)</f>
        <v>1</v>
      </c>
      <c r="AV15" s="5">
        <f t="shared" si="18"/>
        <v>1</v>
      </c>
      <c r="AW15" s="5">
        <f t="shared" si="18"/>
        <v>1</v>
      </c>
      <c r="AX15" s="5">
        <f t="shared" si="18"/>
        <v>1</v>
      </c>
      <c r="AY15" s="33">
        <v>1.0</v>
      </c>
      <c r="AZ15" s="34"/>
      <c r="BA15" s="34">
        <f>IF(AND(BA4 =1, BA5=1),1,0)</f>
        <v>1</v>
      </c>
      <c r="BB15" s="34">
        <f t="shared" si="12"/>
        <v>48</v>
      </c>
      <c r="BC15" s="5">
        <f t="shared" si="13"/>
        <v>49</v>
      </c>
      <c r="BD15" s="37">
        <f t="shared" si="14"/>
        <v>0.9795918367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Y13">
    <cfRule type="notContainsBlanks" dxfId="0" priority="1">
      <formula>LEN(TRIM(AY13))&gt;0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7.0"/>
    <col customWidth="1" min="3" max="3" width="6.0"/>
    <col customWidth="1" min="4" max="4" width="5.0"/>
    <col customWidth="1" min="5" max="5" width="6.71"/>
    <col customWidth="1" min="6" max="6" width="8.0"/>
    <col customWidth="1" min="7" max="7" width="7.43"/>
    <col customWidth="1" min="8" max="8" width="5.57"/>
    <col customWidth="1" min="9" max="9" width="5.43"/>
    <col customWidth="1" min="10" max="10" width="6.43"/>
    <col customWidth="1" min="11" max="11" width="5.71"/>
    <col customWidth="1" min="12" max="12" width="6.86"/>
    <col customWidth="1" min="13" max="14" width="7.57"/>
    <col customWidth="1" min="15" max="15" width="6.43"/>
    <col customWidth="1" min="16" max="16" width="3.71"/>
    <col customWidth="1" min="17" max="17" width="17.86"/>
    <col customWidth="1" min="18" max="18" width="16.71"/>
    <col customWidth="1" min="19" max="19" width="10.29"/>
    <col customWidth="1" min="20" max="20" width="18.86"/>
    <col customWidth="1" min="21" max="21" width="8.14"/>
    <col customWidth="1" min="22" max="22" width="7.0"/>
    <col customWidth="1" min="23" max="23" width="19.57"/>
    <col customWidth="1" min="24" max="24" width="13.57"/>
    <col customWidth="1" min="25" max="25" width="12.71"/>
    <col customWidth="1" min="26" max="26" width="13.29"/>
    <col customWidth="1" min="27" max="27" width="11.14"/>
    <col customWidth="1" min="28" max="28" width="2.14"/>
    <col customWidth="1" min="29" max="29" width="14.0"/>
    <col customWidth="1" min="30" max="30" width="7.14"/>
    <col customWidth="1" min="31" max="31" width="7.86"/>
    <col customWidth="1" min="32" max="32" width="10.0"/>
    <col customWidth="1" min="33" max="33" width="13.43"/>
    <col customWidth="1" min="34" max="34" width="9.29"/>
    <col customWidth="1" min="35" max="35" width="8.43"/>
    <col customWidth="1" min="36" max="36" width="6.0"/>
    <col customWidth="1" min="37" max="37" width="6.57"/>
    <col customWidth="1" min="38" max="38" width="5.57"/>
    <col customWidth="1" min="39" max="39" width="7.57"/>
    <col customWidth="1" min="40" max="40" width="10.57"/>
    <col customWidth="1" min="41" max="42" width="6.14"/>
    <col customWidth="1" min="43" max="43" width="8.29"/>
    <col customWidth="1" min="44" max="44" width="5.86"/>
    <col customWidth="1" min="45" max="45" width="10.43"/>
    <col customWidth="1" min="46" max="50" width="12.71"/>
    <col customWidth="1" min="51" max="55" width="12.43"/>
    <col customWidth="1" min="56" max="58" width="9.71"/>
  </cols>
  <sheetData>
    <row r="1" ht="72.0" customHeight="1">
      <c r="A1" s="1" t="s">
        <v>0</v>
      </c>
      <c r="B1" s="2" t="s">
        <v>1</v>
      </c>
      <c r="C1" s="2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6"/>
      <c r="AZ1" s="6"/>
      <c r="BA1" s="6"/>
      <c r="BB1" s="6" t="s">
        <v>2</v>
      </c>
      <c r="BC1" s="6"/>
      <c r="BD1" s="6" t="s">
        <v>3</v>
      </c>
      <c r="BE1" s="6" t="s">
        <v>4</v>
      </c>
      <c r="BF1" s="10"/>
    </row>
    <row r="2" ht="15.75" customHeight="1">
      <c r="A2" s="5" t="s">
        <v>7</v>
      </c>
      <c r="B2" s="7">
        <v>1.0</v>
      </c>
      <c r="C2" s="7">
        <v>0.0</v>
      </c>
      <c r="D2" s="9">
        <v>0.0</v>
      </c>
      <c r="E2" s="9">
        <v>1.0</v>
      </c>
      <c r="F2" s="7">
        <v>1.0</v>
      </c>
      <c r="G2" s="7">
        <v>0.0</v>
      </c>
      <c r="H2" s="7">
        <v>0.0</v>
      </c>
      <c r="I2" s="7">
        <v>1.0</v>
      </c>
      <c r="J2" s="7">
        <v>0.0</v>
      </c>
      <c r="K2" s="7">
        <v>0.0</v>
      </c>
      <c r="L2" s="7">
        <v>1.0</v>
      </c>
      <c r="M2" s="7">
        <v>0.0</v>
      </c>
      <c r="N2" s="7">
        <v>1.0</v>
      </c>
      <c r="O2" s="7">
        <v>1.0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1.0</v>
      </c>
      <c r="V2" s="7">
        <v>0.0</v>
      </c>
      <c r="W2" s="7">
        <v>0.0</v>
      </c>
      <c r="X2" s="5"/>
      <c r="Y2" s="7">
        <v>0.0</v>
      </c>
      <c r="Z2" s="7">
        <v>0.0</v>
      </c>
      <c r="AA2" s="7">
        <v>0.0</v>
      </c>
      <c r="AB2" s="5"/>
      <c r="AC2" s="7">
        <v>0.0</v>
      </c>
      <c r="AD2" s="7">
        <v>1.0</v>
      </c>
      <c r="AE2" s="7">
        <v>0.0</v>
      </c>
      <c r="AF2" s="7">
        <v>0.0</v>
      </c>
      <c r="AG2" s="7">
        <v>1.0</v>
      </c>
      <c r="AH2" s="7">
        <v>1.0</v>
      </c>
      <c r="AI2" s="7">
        <v>0.0</v>
      </c>
      <c r="AJ2" s="7">
        <v>1.0</v>
      </c>
      <c r="AK2" s="7">
        <v>1.0</v>
      </c>
      <c r="AL2" s="7">
        <v>0.0</v>
      </c>
      <c r="AM2" s="7">
        <v>1.0</v>
      </c>
      <c r="AN2" s="7">
        <v>1.0</v>
      </c>
      <c r="AO2" s="7">
        <v>0.0</v>
      </c>
      <c r="AP2" s="7">
        <v>0.0</v>
      </c>
      <c r="AQ2" s="7">
        <v>0.0</v>
      </c>
      <c r="AR2" s="7">
        <v>0.0</v>
      </c>
      <c r="AS2" s="7">
        <v>1.0</v>
      </c>
      <c r="AT2" s="7">
        <v>1.0</v>
      </c>
      <c r="AU2" s="7">
        <v>0.0</v>
      </c>
      <c r="AV2" s="7">
        <v>0.0</v>
      </c>
      <c r="AW2" s="7">
        <v>1.0</v>
      </c>
      <c r="AX2" s="7">
        <v>1.0</v>
      </c>
      <c r="AY2" s="7">
        <v>0.0</v>
      </c>
      <c r="AZ2" s="7">
        <v>0.0</v>
      </c>
      <c r="BA2" s="7">
        <v>1.0</v>
      </c>
      <c r="BB2" s="5">
        <f t="shared" ref="BB2:BB7" si="1">SUM(B2:AY2)</f>
        <v>19</v>
      </c>
      <c r="BC2" s="7">
        <v>1.0</v>
      </c>
      <c r="BD2" s="5">
        <f t="shared" ref="BD2:BD7" si="2">COUNTA(B2:AY2)</f>
        <v>48</v>
      </c>
      <c r="BE2" s="11">
        <f t="shared" ref="BE2:BE7" si="3">BB2/BD2</f>
        <v>0.3958333333</v>
      </c>
      <c r="BF2" s="12"/>
    </row>
    <row r="3" ht="15.75" customHeight="1">
      <c r="A3" s="5" t="s">
        <v>12</v>
      </c>
      <c r="B3" s="7">
        <v>1.0</v>
      </c>
      <c r="C3" s="7">
        <v>0.0</v>
      </c>
      <c r="D3" s="9">
        <v>1.0</v>
      </c>
      <c r="E3" s="9">
        <v>1.0</v>
      </c>
      <c r="F3" s="7">
        <v>1.0</v>
      </c>
      <c r="G3" s="7">
        <v>1.0</v>
      </c>
      <c r="H3" s="7">
        <v>1.0</v>
      </c>
      <c r="I3" s="7">
        <v>1.0</v>
      </c>
      <c r="J3" s="7">
        <v>1.0</v>
      </c>
      <c r="K3" s="7">
        <v>1.0</v>
      </c>
      <c r="L3" s="7">
        <v>1.0</v>
      </c>
      <c r="M3" s="7">
        <v>1.0</v>
      </c>
      <c r="N3" s="7">
        <v>1.0</v>
      </c>
      <c r="O3" s="7">
        <v>1.0</v>
      </c>
      <c r="P3" s="7">
        <v>1.0</v>
      </c>
      <c r="Q3" s="7">
        <v>1.0</v>
      </c>
      <c r="R3" s="7">
        <v>0.0</v>
      </c>
      <c r="S3" s="7">
        <v>1.0</v>
      </c>
      <c r="T3" s="7">
        <v>1.0</v>
      </c>
      <c r="U3" s="7">
        <v>1.0</v>
      </c>
      <c r="V3" s="7">
        <v>1.0</v>
      </c>
      <c r="W3" s="7">
        <v>0.0</v>
      </c>
      <c r="X3" s="5"/>
      <c r="Y3" s="7">
        <v>1.0</v>
      </c>
      <c r="Z3" s="7">
        <v>1.0</v>
      </c>
      <c r="AA3" s="7">
        <v>0.0</v>
      </c>
      <c r="AB3" s="5"/>
      <c r="AC3" s="7">
        <v>0.0</v>
      </c>
      <c r="AD3" s="7">
        <v>1.0</v>
      </c>
      <c r="AE3" s="7">
        <v>1.0</v>
      </c>
      <c r="AF3" s="7">
        <v>1.0</v>
      </c>
      <c r="AG3" s="7">
        <v>1.0</v>
      </c>
      <c r="AH3" s="7">
        <v>1.0</v>
      </c>
      <c r="AI3" s="7">
        <v>1.0</v>
      </c>
      <c r="AJ3" s="7">
        <v>1.0</v>
      </c>
      <c r="AK3" s="7">
        <v>1.0</v>
      </c>
      <c r="AL3" s="7">
        <v>1.0</v>
      </c>
      <c r="AM3" s="7">
        <v>1.0</v>
      </c>
      <c r="AN3" s="7">
        <v>1.0</v>
      </c>
      <c r="AO3" s="7">
        <v>1.0</v>
      </c>
      <c r="AP3" s="7">
        <v>1.0</v>
      </c>
      <c r="AQ3" s="7">
        <v>1.0</v>
      </c>
      <c r="AR3" s="7">
        <v>1.0</v>
      </c>
      <c r="AS3" s="7">
        <v>1.0</v>
      </c>
      <c r="AT3" s="7">
        <v>1.0</v>
      </c>
      <c r="AU3" s="7">
        <v>1.0</v>
      </c>
      <c r="AV3" s="7">
        <v>1.0</v>
      </c>
      <c r="AW3" s="7">
        <v>1.0</v>
      </c>
      <c r="AX3" s="7">
        <v>1.0</v>
      </c>
      <c r="AY3" s="7">
        <v>1.0</v>
      </c>
      <c r="AZ3" s="7">
        <v>0.0</v>
      </c>
      <c r="BA3" s="7">
        <v>1.0</v>
      </c>
      <c r="BB3" s="5">
        <f t="shared" si="1"/>
        <v>43</v>
      </c>
      <c r="BC3" s="7">
        <v>1.0</v>
      </c>
      <c r="BD3" s="5">
        <f t="shared" si="2"/>
        <v>48</v>
      </c>
      <c r="BE3" s="11">
        <f t="shared" si="3"/>
        <v>0.8958333333</v>
      </c>
      <c r="BF3" s="12"/>
    </row>
    <row r="4" ht="15.75" customHeight="1">
      <c r="A4" s="5" t="s">
        <v>13</v>
      </c>
      <c r="B4" s="7">
        <v>1.0</v>
      </c>
      <c r="C4" s="7">
        <v>1.0</v>
      </c>
      <c r="D4" s="9">
        <v>1.0</v>
      </c>
      <c r="E4" s="9">
        <v>1.0</v>
      </c>
      <c r="F4" s="7">
        <v>1.0</v>
      </c>
      <c r="G4" s="7">
        <v>1.0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7">
        <v>1.0</v>
      </c>
      <c r="P4" s="7">
        <v>0.0</v>
      </c>
      <c r="Q4" s="7">
        <v>1.0</v>
      </c>
      <c r="R4" s="7">
        <v>1.0</v>
      </c>
      <c r="S4" s="7">
        <v>1.0</v>
      </c>
      <c r="T4" s="7">
        <v>1.0</v>
      </c>
      <c r="U4" s="7">
        <v>1.0</v>
      </c>
      <c r="V4" s="7">
        <v>1.0</v>
      </c>
      <c r="W4" s="7">
        <v>1.0</v>
      </c>
      <c r="X4" s="5"/>
      <c r="Y4" s="7">
        <v>1.0</v>
      </c>
      <c r="Z4" s="7">
        <v>1.0</v>
      </c>
      <c r="AA4" s="7">
        <v>1.0</v>
      </c>
      <c r="AB4" s="5"/>
      <c r="AC4" s="7">
        <v>1.0</v>
      </c>
      <c r="AD4" s="7">
        <v>1.0</v>
      </c>
      <c r="AE4" s="7">
        <v>1.0</v>
      </c>
      <c r="AF4" s="7">
        <v>0.0</v>
      </c>
      <c r="AG4" s="7">
        <v>1.0</v>
      </c>
      <c r="AH4" s="7">
        <v>1.0</v>
      </c>
      <c r="AI4" s="7">
        <v>1.0</v>
      </c>
      <c r="AJ4" s="7">
        <v>1.0</v>
      </c>
      <c r="AK4" s="7">
        <v>1.0</v>
      </c>
      <c r="AL4" s="7">
        <v>1.0</v>
      </c>
      <c r="AM4" s="7">
        <v>1.0</v>
      </c>
      <c r="AN4" s="7">
        <v>1.0</v>
      </c>
      <c r="AO4" s="7">
        <v>1.0</v>
      </c>
      <c r="AP4" s="7">
        <v>1.0</v>
      </c>
      <c r="AQ4" s="7">
        <v>1.0</v>
      </c>
      <c r="AR4" s="7">
        <v>1.0</v>
      </c>
      <c r="AS4" s="7">
        <v>1.0</v>
      </c>
      <c r="AT4" s="7">
        <v>1.0</v>
      </c>
      <c r="AU4" s="7">
        <v>1.0</v>
      </c>
      <c r="AV4" s="7">
        <v>1.0</v>
      </c>
      <c r="AW4" s="7">
        <v>1.0</v>
      </c>
      <c r="AX4" s="7">
        <v>1.0</v>
      </c>
      <c r="AY4" s="7">
        <v>1.0</v>
      </c>
      <c r="AZ4" s="7">
        <v>1.0</v>
      </c>
      <c r="BA4" s="7">
        <v>1.0</v>
      </c>
      <c r="BB4" s="5">
        <f t="shared" si="1"/>
        <v>46</v>
      </c>
      <c r="BC4" s="7">
        <v>1.0</v>
      </c>
      <c r="BD4" s="5">
        <f t="shared" si="2"/>
        <v>48</v>
      </c>
      <c r="BE4" s="11">
        <f t="shared" si="3"/>
        <v>0.9583333333</v>
      </c>
      <c r="BF4" s="12"/>
    </row>
    <row r="5" ht="15.75" customHeight="1">
      <c r="A5" s="5" t="s">
        <v>16</v>
      </c>
      <c r="B5" s="7">
        <v>1.0</v>
      </c>
      <c r="C5" s="7">
        <v>1.0</v>
      </c>
      <c r="D5" s="9">
        <v>1.0</v>
      </c>
      <c r="E5" s="9">
        <v>1.0</v>
      </c>
      <c r="F5" s="7">
        <v>1.0</v>
      </c>
      <c r="G5" s="7">
        <v>1.0</v>
      </c>
      <c r="H5" s="7">
        <v>1.0</v>
      </c>
      <c r="I5" s="7">
        <v>1.0</v>
      </c>
      <c r="J5" s="7">
        <v>1.0</v>
      </c>
      <c r="K5" s="7">
        <v>1.0</v>
      </c>
      <c r="L5" s="7">
        <v>1.0</v>
      </c>
      <c r="M5" s="7">
        <v>1.0</v>
      </c>
      <c r="N5" s="7">
        <v>1.0</v>
      </c>
      <c r="O5" s="7">
        <v>1.0</v>
      </c>
      <c r="P5" s="7">
        <v>1.0</v>
      </c>
      <c r="Q5" s="7">
        <v>0.0</v>
      </c>
      <c r="R5" s="7">
        <v>1.0</v>
      </c>
      <c r="S5" s="7">
        <v>1.0</v>
      </c>
      <c r="T5" s="7">
        <v>1.0</v>
      </c>
      <c r="U5" s="7">
        <v>1.0</v>
      </c>
      <c r="V5" s="7">
        <v>1.0</v>
      </c>
      <c r="W5" s="7">
        <v>1.0</v>
      </c>
      <c r="X5" s="5"/>
      <c r="Y5" s="7">
        <v>1.0</v>
      </c>
      <c r="Z5" s="7">
        <v>1.0</v>
      </c>
      <c r="AA5" s="7">
        <v>1.0</v>
      </c>
      <c r="AB5" s="5"/>
      <c r="AC5" s="7">
        <v>1.0</v>
      </c>
      <c r="AD5" s="7">
        <v>1.0</v>
      </c>
      <c r="AE5" s="7">
        <v>1.0</v>
      </c>
      <c r="AF5" s="7">
        <v>1.0</v>
      </c>
      <c r="AG5" s="7">
        <v>1.0</v>
      </c>
      <c r="AH5" s="7">
        <v>1.0</v>
      </c>
      <c r="AI5" s="7">
        <v>1.0</v>
      </c>
      <c r="AJ5" s="7">
        <v>1.0</v>
      </c>
      <c r="AK5" s="7">
        <v>1.0</v>
      </c>
      <c r="AL5" s="7">
        <v>1.0</v>
      </c>
      <c r="AM5" s="7">
        <v>1.0</v>
      </c>
      <c r="AN5" s="7">
        <v>1.0</v>
      </c>
      <c r="AO5" s="7">
        <v>1.0</v>
      </c>
      <c r="AP5" s="7">
        <v>1.0</v>
      </c>
      <c r="AQ5" s="7">
        <v>1.0</v>
      </c>
      <c r="AR5" s="7">
        <v>1.0</v>
      </c>
      <c r="AS5" s="7">
        <v>1.0</v>
      </c>
      <c r="AT5" s="7">
        <v>1.0</v>
      </c>
      <c r="AU5" s="7">
        <v>1.0</v>
      </c>
      <c r="AV5" s="7">
        <v>1.0</v>
      </c>
      <c r="AW5" s="7">
        <v>1.0</v>
      </c>
      <c r="AX5" s="7">
        <v>1.0</v>
      </c>
      <c r="AY5" s="7">
        <v>1.0</v>
      </c>
      <c r="AZ5" s="7">
        <v>1.0</v>
      </c>
      <c r="BA5" s="7">
        <v>1.0</v>
      </c>
      <c r="BB5" s="5">
        <f t="shared" si="1"/>
        <v>47</v>
      </c>
      <c r="BC5" s="7">
        <v>1.0</v>
      </c>
      <c r="BD5" s="5">
        <f t="shared" si="2"/>
        <v>48</v>
      </c>
      <c r="BE5" s="11">
        <f t="shared" si="3"/>
        <v>0.9791666667</v>
      </c>
      <c r="BF5" s="12"/>
    </row>
    <row r="6" ht="15.75" customHeight="1">
      <c r="A6" s="5" t="s">
        <v>19</v>
      </c>
      <c r="B6" s="7">
        <v>1.0</v>
      </c>
      <c r="C6" s="7">
        <v>0.0</v>
      </c>
      <c r="D6" s="9">
        <v>1.0</v>
      </c>
      <c r="E6" s="9">
        <v>1.0</v>
      </c>
      <c r="F6" s="7">
        <v>1.0</v>
      </c>
      <c r="G6" s="7">
        <v>1.0</v>
      </c>
      <c r="H6" s="7">
        <v>1.0</v>
      </c>
      <c r="I6" s="7">
        <v>1.0</v>
      </c>
      <c r="J6" s="7">
        <v>1.0</v>
      </c>
      <c r="K6" s="7">
        <v>1.0</v>
      </c>
      <c r="L6" s="7">
        <v>1.0</v>
      </c>
      <c r="M6" s="7">
        <v>1.0</v>
      </c>
      <c r="N6" s="7">
        <v>1.0</v>
      </c>
      <c r="O6" s="7">
        <v>1.0</v>
      </c>
      <c r="P6" s="7">
        <v>0.0</v>
      </c>
      <c r="Q6" s="7">
        <v>1.0</v>
      </c>
      <c r="R6" s="7">
        <v>1.0</v>
      </c>
      <c r="S6" s="7">
        <v>1.0</v>
      </c>
      <c r="T6" s="7">
        <v>1.0</v>
      </c>
      <c r="U6" s="7">
        <v>1.0</v>
      </c>
      <c r="V6" s="7">
        <v>1.0</v>
      </c>
      <c r="W6" s="7">
        <v>1.0</v>
      </c>
      <c r="X6" s="5"/>
      <c r="Y6" s="7">
        <v>1.0</v>
      </c>
      <c r="Z6" s="7">
        <v>1.0</v>
      </c>
      <c r="AA6" s="7">
        <v>0.0</v>
      </c>
      <c r="AB6" s="5"/>
      <c r="AC6" s="7">
        <v>1.0</v>
      </c>
      <c r="AD6" s="7">
        <v>1.0</v>
      </c>
      <c r="AE6" s="7">
        <v>1.0</v>
      </c>
      <c r="AF6" s="7">
        <v>1.0</v>
      </c>
      <c r="AG6" s="7">
        <v>1.0</v>
      </c>
      <c r="AH6" s="7">
        <v>1.0</v>
      </c>
      <c r="AI6" s="7">
        <v>1.0</v>
      </c>
      <c r="AJ6" s="7">
        <v>1.0</v>
      </c>
      <c r="AK6" s="7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1.0</v>
      </c>
      <c r="AR6" s="7">
        <v>1.0</v>
      </c>
      <c r="AS6" s="7">
        <v>1.0</v>
      </c>
      <c r="AT6" s="7">
        <v>1.0</v>
      </c>
      <c r="AU6" s="7">
        <v>1.0</v>
      </c>
      <c r="AV6" s="7">
        <v>1.0</v>
      </c>
      <c r="AW6" s="7">
        <v>1.0</v>
      </c>
      <c r="AX6" s="7">
        <v>1.0</v>
      </c>
      <c r="AY6" s="7">
        <v>1.0</v>
      </c>
      <c r="AZ6" s="7">
        <v>1.0</v>
      </c>
      <c r="BA6" s="7">
        <v>1.0</v>
      </c>
      <c r="BB6" s="5">
        <f t="shared" si="1"/>
        <v>45</v>
      </c>
      <c r="BC6" s="7">
        <v>1.0</v>
      </c>
      <c r="BD6" s="5">
        <f t="shared" si="2"/>
        <v>48</v>
      </c>
      <c r="BE6" s="11">
        <f t="shared" si="3"/>
        <v>0.9375</v>
      </c>
      <c r="BF6" s="12"/>
    </row>
    <row r="7" ht="15.75" customHeight="1">
      <c r="A7" s="5" t="s">
        <v>22</v>
      </c>
      <c r="B7" s="7">
        <v>1.0</v>
      </c>
      <c r="C7" s="7">
        <v>0.0</v>
      </c>
      <c r="D7" s="9">
        <v>0.0</v>
      </c>
      <c r="E7" s="9">
        <v>1.0</v>
      </c>
      <c r="F7" s="7">
        <v>1.0</v>
      </c>
      <c r="G7" s="7">
        <v>1.0</v>
      </c>
      <c r="H7" s="7">
        <v>0.0</v>
      </c>
      <c r="I7" s="7">
        <v>1.0</v>
      </c>
      <c r="J7" s="7">
        <v>0.0</v>
      </c>
      <c r="K7" s="7">
        <v>1.0</v>
      </c>
      <c r="L7" s="7">
        <v>1.0</v>
      </c>
      <c r="M7" s="7">
        <v>0.0</v>
      </c>
      <c r="N7" s="7">
        <v>1.0</v>
      </c>
      <c r="O7" s="7">
        <v>0.0</v>
      </c>
      <c r="P7" s="7">
        <v>0.0</v>
      </c>
      <c r="Q7" s="7">
        <v>1.0</v>
      </c>
      <c r="R7" s="7">
        <v>1.0</v>
      </c>
      <c r="S7" s="7">
        <v>0.0</v>
      </c>
      <c r="T7" s="7">
        <v>0.0</v>
      </c>
      <c r="U7" s="7">
        <v>0.0</v>
      </c>
      <c r="V7" s="7">
        <v>1.0</v>
      </c>
      <c r="W7" s="7">
        <v>1.0</v>
      </c>
      <c r="X7" s="5"/>
      <c r="Y7" s="7">
        <v>0.0</v>
      </c>
      <c r="Z7" s="7">
        <v>0.0</v>
      </c>
      <c r="AA7" s="7">
        <v>0.0</v>
      </c>
      <c r="AB7" s="5"/>
      <c r="AC7" s="7">
        <v>0.0</v>
      </c>
      <c r="AD7" s="7">
        <v>1.0</v>
      </c>
      <c r="AE7" s="7">
        <v>1.0</v>
      </c>
      <c r="AF7" s="7">
        <v>0.0</v>
      </c>
      <c r="AG7" s="7">
        <v>1.0</v>
      </c>
      <c r="AH7" s="7">
        <v>1.0</v>
      </c>
      <c r="AI7" s="7">
        <v>0.0</v>
      </c>
      <c r="AJ7" s="7">
        <v>0.0</v>
      </c>
      <c r="AK7" s="7">
        <v>1.0</v>
      </c>
      <c r="AL7" s="7">
        <v>0.0</v>
      </c>
      <c r="AM7" s="7">
        <v>1.0</v>
      </c>
      <c r="AN7" s="7">
        <v>1.0</v>
      </c>
      <c r="AO7" s="7">
        <v>1.0</v>
      </c>
      <c r="AP7" s="7">
        <v>1.0</v>
      </c>
      <c r="AQ7" s="7">
        <v>0.0</v>
      </c>
      <c r="AR7" s="7">
        <v>0.0</v>
      </c>
      <c r="AS7" s="7">
        <v>1.0</v>
      </c>
      <c r="AT7" s="7">
        <v>1.0</v>
      </c>
      <c r="AU7" s="7">
        <v>0.0</v>
      </c>
      <c r="AV7" s="7">
        <v>0.0</v>
      </c>
      <c r="AW7" s="7">
        <v>1.0</v>
      </c>
      <c r="AX7" s="7">
        <v>1.0</v>
      </c>
      <c r="AY7" s="7">
        <v>0.0</v>
      </c>
      <c r="AZ7" s="7">
        <v>0.0</v>
      </c>
      <c r="BA7" s="7">
        <v>0.0</v>
      </c>
      <c r="BB7" s="5">
        <f t="shared" si="1"/>
        <v>25</v>
      </c>
      <c r="BC7" s="7">
        <v>1.0</v>
      </c>
      <c r="BD7" s="5">
        <f t="shared" si="2"/>
        <v>48</v>
      </c>
      <c r="BE7" s="11">
        <f t="shared" si="3"/>
        <v>0.5208333333</v>
      </c>
      <c r="BF7" s="12"/>
    </row>
    <row r="8" ht="63.75" customHeight="1">
      <c r="A8" s="14" t="s">
        <v>21</v>
      </c>
      <c r="B8" s="17" t="s">
        <v>24</v>
      </c>
      <c r="C8" s="16" t="s">
        <v>25</v>
      </c>
      <c r="D8" s="18" t="s">
        <v>26</v>
      </c>
      <c r="E8" s="18" t="s">
        <v>27</v>
      </c>
      <c r="F8" s="18" t="s">
        <v>28</v>
      </c>
      <c r="G8" s="17" t="s">
        <v>29</v>
      </c>
      <c r="H8" s="18" t="s">
        <v>30</v>
      </c>
      <c r="I8" s="18" t="s">
        <v>31</v>
      </c>
      <c r="J8" s="19" t="s">
        <v>32</v>
      </c>
      <c r="K8" s="18" t="s">
        <v>35</v>
      </c>
      <c r="L8" s="18" t="s">
        <v>36</v>
      </c>
      <c r="M8" s="18" t="s">
        <v>37</v>
      </c>
      <c r="N8" s="21" t="s">
        <v>38</v>
      </c>
      <c r="O8" s="18" t="s">
        <v>41</v>
      </c>
      <c r="P8" s="18" t="s">
        <v>45</v>
      </c>
      <c r="Q8" s="24" t="s">
        <v>40</v>
      </c>
      <c r="R8" s="18" t="s">
        <v>42</v>
      </c>
      <c r="S8" s="18" t="s">
        <v>69</v>
      </c>
      <c r="T8" s="22" t="s">
        <v>44</v>
      </c>
      <c r="U8" s="18" t="s">
        <v>70</v>
      </c>
      <c r="V8" s="18" t="s">
        <v>71</v>
      </c>
      <c r="W8" s="18" t="s">
        <v>48</v>
      </c>
      <c r="X8" s="18" t="s">
        <v>49</v>
      </c>
      <c r="Y8" s="18" t="s">
        <v>50</v>
      </c>
      <c r="Z8" s="18" t="s">
        <v>72</v>
      </c>
      <c r="AA8" s="18" t="s">
        <v>53</v>
      </c>
      <c r="AB8" s="14"/>
      <c r="AC8" s="18" t="s">
        <v>54</v>
      </c>
      <c r="AD8" s="18" t="s">
        <v>73</v>
      </c>
      <c r="AE8" s="18" t="s">
        <v>74</v>
      </c>
      <c r="AF8" s="18" t="s">
        <v>56</v>
      </c>
      <c r="AG8" s="18" t="s">
        <v>57</v>
      </c>
      <c r="AH8" s="18" t="s">
        <v>58</v>
      </c>
      <c r="AI8" s="18" t="s">
        <v>59</v>
      </c>
      <c r="AJ8" s="18" t="s">
        <v>60</v>
      </c>
      <c r="AK8" s="18" t="s">
        <v>61</v>
      </c>
      <c r="AL8" s="18" t="s">
        <v>62</v>
      </c>
      <c r="AM8" s="18" t="s">
        <v>63</v>
      </c>
      <c r="AN8" s="18" t="s">
        <v>65</v>
      </c>
      <c r="AO8" s="18" t="s">
        <v>64</v>
      </c>
      <c r="AP8" s="18" t="s">
        <v>68</v>
      </c>
      <c r="AQ8" s="18" t="s">
        <v>66</v>
      </c>
      <c r="AR8" s="18" t="s">
        <v>67</v>
      </c>
      <c r="AS8" s="18" t="s">
        <v>75</v>
      </c>
      <c r="AT8" s="18" t="s">
        <v>76</v>
      </c>
      <c r="AU8" s="18" t="s">
        <v>77</v>
      </c>
      <c r="AV8" s="18" t="s">
        <v>78</v>
      </c>
      <c r="AW8" s="18" t="s">
        <v>79</v>
      </c>
      <c r="AX8" s="18" t="s">
        <v>80</v>
      </c>
      <c r="AY8" s="26" t="s">
        <v>81</v>
      </c>
      <c r="AZ8" s="26" t="s">
        <v>83</v>
      </c>
      <c r="BA8" s="26" t="s">
        <v>84</v>
      </c>
      <c r="BB8" s="27"/>
      <c r="BC8" s="26" t="s">
        <v>85</v>
      </c>
      <c r="BD8" s="27"/>
      <c r="BE8" s="27"/>
      <c r="BF8" s="28"/>
    </row>
    <row r="9" ht="15.75" customHeight="1"/>
    <row r="10" ht="15.75" customHeight="1"/>
    <row r="11" ht="15.75" customHeight="1"/>
    <row r="12" ht="15.75" customHeight="1">
      <c r="A12" s="29" t="s">
        <v>89</v>
      </c>
      <c r="B12" s="30"/>
      <c r="C12" s="30"/>
      <c r="D12" s="31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6" t="s">
        <v>4</v>
      </c>
      <c r="BF12" s="10"/>
    </row>
    <row r="13" ht="15.75" customHeight="1">
      <c r="A13" s="5">
        <v>180.0</v>
      </c>
      <c r="B13" s="5">
        <f t="shared" ref="B13:E13" si="4">IF(AND(B2 =1, B3 =1,B4 =1,B5 =1,B6 =1,B7=1),1,0)</f>
        <v>1</v>
      </c>
      <c r="C13" s="5">
        <f t="shared" si="4"/>
        <v>0</v>
      </c>
      <c r="D13" s="5">
        <f t="shared" si="4"/>
        <v>0</v>
      </c>
      <c r="E13" s="5">
        <f t="shared" si="4"/>
        <v>1</v>
      </c>
      <c r="F13" s="5">
        <f t="shared" ref="F13:AO13" si="5">IF(AND(F2 =1,F3 =1,F4 =1,F5 =1,F6 =1, F7=1),1,0)</f>
        <v>1</v>
      </c>
      <c r="G13" s="5">
        <f t="shared" si="5"/>
        <v>0</v>
      </c>
      <c r="H13" s="5">
        <f t="shared" si="5"/>
        <v>0</v>
      </c>
      <c r="I13" s="5">
        <f t="shared" si="5"/>
        <v>1</v>
      </c>
      <c r="J13" s="5">
        <f t="shared" si="5"/>
        <v>0</v>
      </c>
      <c r="K13" s="5">
        <f t="shared" si="5"/>
        <v>0</v>
      </c>
      <c r="L13" s="5">
        <f t="shared" si="5"/>
        <v>1</v>
      </c>
      <c r="M13" s="5">
        <f t="shared" si="5"/>
        <v>0</v>
      </c>
      <c r="N13" s="5">
        <f t="shared" si="5"/>
        <v>1</v>
      </c>
      <c r="O13" s="5">
        <f t="shared" si="5"/>
        <v>0</v>
      </c>
      <c r="P13" s="5">
        <f t="shared" si="5"/>
        <v>0</v>
      </c>
      <c r="Q13" s="5">
        <f t="shared" si="5"/>
        <v>0</v>
      </c>
      <c r="R13" s="5">
        <f t="shared" si="5"/>
        <v>0</v>
      </c>
      <c r="S13" s="5">
        <f t="shared" si="5"/>
        <v>0</v>
      </c>
      <c r="T13" s="5">
        <f t="shared" si="5"/>
        <v>0</v>
      </c>
      <c r="U13" s="5">
        <f t="shared" si="5"/>
        <v>0</v>
      </c>
      <c r="V13" s="5">
        <f t="shared" si="5"/>
        <v>0</v>
      </c>
      <c r="W13" s="5">
        <f t="shared" si="5"/>
        <v>0</v>
      </c>
      <c r="X13" s="5">
        <f t="shared" si="5"/>
        <v>0</v>
      </c>
      <c r="Y13" s="5">
        <f t="shared" si="5"/>
        <v>0</v>
      </c>
      <c r="Z13" s="5">
        <f t="shared" si="5"/>
        <v>0</v>
      </c>
      <c r="AA13" s="5">
        <f t="shared" si="5"/>
        <v>0</v>
      </c>
      <c r="AB13" s="5">
        <f t="shared" si="5"/>
        <v>0</v>
      </c>
      <c r="AC13" s="5">
        <f t="shared" si="5"/>
        <v>0</v>
      </c>
      <c r="AD13" s="5">
        <f t="shared" si="5"/>
        <v>1</v>
      </c>
      <c r="AE13" s="5">
        <f t="shared" si="5"/>
        <v>0</v>
      </c>
      <c r="AF13" s="5">
        <f t="shared" si="5"/>
        <v>0</v>
      </c>
      <c r="AG13" s="5">
        <f t="shared" si="5"/>
        <v>1</v>
      </c>
      <c r="AH13" s="5">
        <f t="shared" si="5"/>
        <v>1</v>
      </c>
      <c r="AI13" s="5">
        <f t="shared" si="5"/>
        <v>0</v>
      </c>
      <c r="AJ13" s="5">
        <f t="shared" si="5"/>
        <v>0</v>
      </c>
      <c r="AK13" s="5">
        <f t="shared" si="5"/>
        <v>1</v>
      </c>
      <c r="AL13" s="5">
        <f t="shared" si="5"/>
        <v>0</v>
      </c>
      <c r="AM13" s="5">
        <f t="shared" si="5"/>
        <v>1</v>
      </c>
      <c r="AN13" s="5">
        <f t="shared" si="5"/>
        <v>1</v>
      </c>
      <c r="AO13" s="5">
        <f t="shared" si="5"/>
        <v>0</v>
      </c>
      <c r="AP13" s="32">
        <f>IF(AND(AP2 =1,AP3 =1,AP4 =1,AP5 =1,AP6 =1, AP7=1),1,0)</f>
        <v>0</v>
      </c>
      <c r="AQ13" s="5">
        <f t="shared" ref="AQ13:AY13" si="6">IF(AND(AQ2 =1,AQ3 =1,AQ4 =1,AQ5 =1,AQ6 =1, AQ7=1),1,0)</f>
        <v>0</v>
      </c>
      <c r="AR13" s="5">
        <f t="shared" si="6"/>
        <v>0</v>
      </c>
      <c r="AS13" s="5">
        <f t="shared" si="6"/>
        <v>1</v>
      </c>
      <c r="AT13" s="5">
        <f t="shared" si="6"/>
        <v>1</v>
      </c>
      <c r="AU13" s="5">
        <f t="shared" si="6"/>
        <v>0</v>
      </c>
      <c r="AV13" s="5">
        <f t="shared" si="6"/>
        <v>0</v>
      </c>
      <c r="AW13" s="5">
        <f t="shared" si="6"/>
        <v>1</v>
      </c>
      <c r="AX13" s="5">
        <f t="shared" si="6"/>
        <v>1</v>
      </c>
      <c r="AY13" s="5">
        <f t="shared" si="6"/>
        <v>0</v>
      </c>
      <c r="AZ13" s="7">
        <v>0.0</v>
      </c>
      <c r="BA13" s="5"/>
      <c r="BB13" s="5">
        <f t="shared" ref="BB13:BB15" si="9">SUM(B13:AY13)</f>
        <v>16</v>
      </c>
      <c r="BC13" s="35">
        <f>IF(AND(BC2 =1, BC3 =1,BC4 =1,BC5 =1,B6 =1,BC7=1),1,0)</f>
        <v>1</v>
      </c>
      <c r="BD13" s="36">
        <f t="shared" ref="BD13:BD15" si="10">counta(B13:AY13)</f>
        <v>50</v>
      </c>
      <c r="BE13" s="5"/>
      <c r="BF13" s="35"/>
    </row>
    <row r="14" ht="15.75" customHeight="1">
      <c r="A14" s="5">
        <v>120.0</v>
      </c>
      <c r="B14" s="5">
        <f t="shared" ref="B14:AO14" si="7">IF(AND(B3 =1, B4=1, B5=1, B6=1),1,0)</f>
        <v>1</v>
      </c>
      <c r="C14" s="5">
        <f t="shared" si="7"/>
        <v>0</v>
      </c>
      <c r="D14" s="5">
        <f t="shared" si="7"/>
        <v>1</v>
      </c>
      <c r="E14" s="5">
        <f t="shared" si="7"/>
        <v>1</v>
      </c>
      <c r="F14" s="5">
        <f t="shared" si="7"/>
        <v>1</v>
      </c>
      <c r="G14" s="5">
        <f t="shared" si="7"/>
        <v>1</v>
      </c>
      <c r="H14" s="5">
        <f t="shared" si="7"/>
        <v>1</v>
      </c>
      <c r="I14" s="5">
        <f t="shared" si="7"/>
        <v>1</v>
      </c>
      <c r="J14" s="5">
        <f t="shared" si="7"/>
        <v>1</v>
      </c>
      <c r="K14" s="5">
        <f t="shared" si="7"/>
        <v>1</v>
      </c>
      <c r="L14" s="5">
        <f t="shared" si="7"/>
        <v>1</v>
      </c>
      <c r="M14" s="5">
        <f t="shared" si="7"/>
        <v>1</v>
      </c>
      <c r="N14" s="5">
        <f t="shared" si="7"/>
        <v>1</v>
      </c>
      <c r="O14" s="5">
        <f t="shared" si="7"/>
        <v>1</v>
      </c>
      <c r="P14" s="5">
        <f t="shared" si="7"/>
        <v>0</v>
      </c>
      <c r="Q14" s="5">
        <f t="shared" si="7"/>
        <v>0</v>
      </c>
      <c r="R14" s="5">
        <f t="shared" si="7"/>
        <v>0</v>
      </c>
      <c r="S14" s="5">
        <f t="shared" si="7"/>
        <v>1</v>
      </c>
      <c r="T14" s="5">
        <f t="shared" si="7"/>
        <v>1</v>
      </c>
      <c r="U14" s="5">
        <f t="shared" si="7"/>
        <v>1</v>
      </c>
      <c r="V14" s="5">
        <f t="shared" si="7"/>
        <v>1</v>
      </c>
      <c r="W14" s="5">
        <f t="shared" si="7"/>
        <v>0</v>
      </c>
      <c r="X14" s="5">
        <f t="shared" si="7"/>
        <v>0</v>
      </c>
      <c r="Y14" s="5">
        <f t="shared" si="7"/>
        <v>1</v>
      </c>
      <c r="Z14" s="5">
        <f t="shared" si="7"/>
        <v>1</v>
      </c>
      <c r="AA14" s="5">
        <f t="shared" si="7"/>
        <v>0</v>
      </c>
      <c r="AB14" s="5">
        <f t="shared" si="7"/>
        <v>0</v>
      </c>
      <c r="AC14" s="5">
        <f t="shared" si="7"/>
        <v>0</v>
      </c>
      <c r="AD14" s="5">
        <f t="shared" si="7"/>
        <v>1</v>
      </c>
      <c r="AE14" s="5">
        <f t="shared" si="7"/>
        <v>1</v>
      </c>
      <c r="AF14" s="5">
        <f t="shared" si="7"/>
        <v>0</v>
      </c>
      <c r="AG14" s="5">
        <f t="shared" si="7"/>
        <v>1</v>
      </c>
      <c r="AH14" s="5">
        <f t="shared" si="7"/>
        <v>1</v>
      </c>
      <c r="AI14" s="5">
        <f t="shared" si="7"/>
        <v>1</v>
      </c>
      <c r="AJ14" s="5">
        <f t="shared" si="7"/>
        <v>1</v>
      </c>
      <c r="AK14" s="5">
        <f t="shared" si="7"/>
        <v>1</v>
      </c>
      <c r="AL14" s="5">
        <f t="shared" si="7"/>
        <v>1</v>
      </c>
      <c r="AM14" s="5">
        <f t="shared" si="7"/>
        <v>1</v>
      </c>
      <c r="AN14" s="5">
        <f t="shared" si="7"/>
        <v>1</v>
      </c>
      <c r="AO14" s="5">
        <f t="shared" si="7"/>
        <v>1</v>
      </c>
      <c r="AP14" s="32">
        <f>IF(AND(AP3 =1, AP4=1, AP5=1, AP6=1),1,0)</f>
        <v>1</v>
      </c>
      <c r="AQ14" s="5">
        <f t="shared" ref="AQ14:AY14" si="8">IF(AND(AQ3 =1, AQ4=1, AQ5=1, AQ6=1),1,0)</f>
        <v>1</v>
      </c>
      <c r="AR14" s="5">
        <f t="shared" si="8"/>
        <v>1</v>
      </c>
      <c r="AS14" s="5">
        <f t="shared" si="8"/>
        <v>1</v>
      </c>
      <c r="AT14" s="5">
        <f t="shared" si="8"/>
        <v>1</v>
      </c>
      <c r="AU14" s="5">
        <f t="shared" si="8"/>
        <v>1</v>
      </c>
      <c r="AV14" s="5">
        <f t="shared" si="8"/>
        <v>1</v>
      </c>
      <c r="AW14" s="5">
        <f t="shared" si="8"/>
        <v>1</v>
      </c>
      <c r="AX14" s="5">
        <f t="shared" si="8"/>
        <v>1</v>
      </c>
      <c r="AY14" s="5">
        <f t="shared" si="8"/>
        <v>1</v>
      </c>
      <c r="AZ14" s="7">
        <v>0.0</v>
      </c>
      <c r="BA14" s="5"/>
      <c r="BB14" s="5">
        <f t="shared" si="9"/>
        <v>40</v>
      </c>
      <c r="BC14" s="5">
        <f>IF(AND(BC3 =1, BC4=1, BC5=1, BC6=1),1,0)</f>
        <v>1</v>
      </c>
      <c r="BD14" s="32">
        <f t="shared" si="10"/>
        <v>50</v>
      </c>
      <c r="BE14" s="5"/>
      <c r="BF14" s="35"/>
    </row>
    <row r="15" ht="15.75" customHeight="1">
      <c r="A15" s="5">
        <v>60.0</v>
      </c>
      <c r="B15" s="5">
        <f t="shared" ref="B15:AO15" si="11">IF(AND(B4 =1, B5=1),1,0)</f>
        <v>1</v>
      </c>
      <c r="C15" s="5">
        <f t="shared" si="11"/>
        <v>1</v>
      </c>
      <c r="D15" s="5">
        <f t="shared" si="11"/>
        <v>1</v>
      </c>
      <c r="E15" s="5">
        <f t="shared" si="11"/>
        <v>1</v>
      </c>
      <c r="F15" s="5">
        <f t="shared" si="11"/>
        <v>1</v>
      </c>
      <c r="G15" s="5">
        <f t="shared" si="11"/>
        <v>1</v>
      </c>
      <c r="H15" s="5">
        <f t="shared" si="11"/>
        <v>1</v>
      </c>
      <c r="I15" s="5">
        <f t="shared" si="11"/>
        <v>1</v>
      </c>
      <c r="J15" s="5">
        <f t="shared" si="11"/>
        <v>1</v>
      </c>
      <c r="K15" s="5">
        <f t="shared" si="11"/>
        <v>1</v>
      </c>
      <c r="L15" s="5">
        <f t="shared" si="11"/>
        <v>1</v>
      </c>
      <c r="M15" s="5">
        <f t="shared" si="11"/>
        <v>1</v>
      </c>
      <c r="N15" s="5">
        <f t="shared" si="11"/>
        <v>1</v>
      </c>
      <c r="O15" s="5">
        <f t="shared" si="11"/>
        <v>1</v>
      </c>
      <c r="P15" s="5">
        <f t="shared" si="11"/>
        <v>0</v>
      </c>
      <c r="Q15" s="5">
        <f t="shared" si="11"/>
        <v>0</v>
      </c>
      <c r="R15" s="5">
        <f t="shared" si="11"/>
        <v>1</v>
      </c>
      <c r="S15" s="5">
        <f t="shared" si="11"/>
        <v>1</v>
      </c>
      <c r="T15" s="5">
        <f t="shared" si="11"/>
        <v>1</v>
      </c>
      <c r="U15" s="5">
        <f t="shared" si="11"/>
        <v>1</v>
      </c>
      <c r="V15" s="5">
        <f t="shared" si="11"/>
        <v>1</v>
      </c>
      <c r="W15" s="5">
        <f t="shared" si="11"/>
        <v>1</v>
      </c>
      <c r="X15" s="5">
        <f t="shared" si="11"/>
        <v>0</v>
      </c>
      <c r="Y15" s="5">
        <f t="shared" si="11"/>
        <v>1</v>
      </c>
      <c r="Z15" s="5">
        <f t="shared" si="11"/>
        <v>1</v>
      </c>
      <c r="AA15" s="5">
        <f t="shared" si="11"/>
        <v>1</v>
      </c>
      <c r="AB15" s="5">
        <f t="shared" si="11"/>
        <v>0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0</v>
      </c>
      <c r="AG15" s="5">
        <f t="shared" si="11"/>
        <v>1</v>
      </c>
      <c r="AH15" s="5">
        <f t="shared" si="11"/>
        <v>1</v>
      </c>
      <c r="AI15" s="5">
        <f t="shared" si="11"/>
        <v>1</v>
      </c>
      <c r="AJ15" s="5">
        <f t="shared" si="11"/>
        <v>1</v>
      </c>
      <c r="AK15" s="5">
        <f t="shared" si="11"/>
        <v>1</v>
      </c>
      <c r="AL15" s="5">
        <f t="shared" si="11"/>
        <v>1</v>
      </c>
      <c r="AM15" s="5">
        <f t="shared" si="11"/>
        <v>1</v>
      </c>
      <c r="AN15" s="5">
        <f t="shared" si="11"/>
        <v>1</v>
      </c>
      <c r="AO15" s="5">
        <f t="shared" si="11"/>
        <v>1</v>
      </c>
      <c r="AP15" s="32">
        <f>IF(AND(AP4 =1, AP5=1),1,0)</f>
        <v>1</v>
      </c>
      <c r="AQ15" s="5">
        <f t="shared" ref="AQ15:AY15" si="12">IF(AND(AQ4 =1, AQ5=1),1,0)</f>
        <v>1</v>
      </c>
      <c r="AR15" s="5">
        <f t="shared" si="12"/>
        <v>1</v>
      </c>
      <c r="AS15" s="5">
        <f t="shared" si="12"/>
        <v>1</v>
      </c>
      <c r="AT15" s="5">
        <f t="shared" si="12"/>
        <v>1</v>
      </c>
      <c r="AU15" s="5">
        <f t="shared" si="12"/>
        <v>1</v>
      </c>
      <c r="AV15" s="5">
        <f t="shared" si="12"/>
        <v>1</v>
      </c>
      <c r="AW15" s="5">
        <f t="shared" si="12"/>
        <v>1</v>
      </c>
      <c r="AX15" s="5">
        <f t="shared" si="12"/>
        <v>1</v>
      </c>
      <c r="AY15" s="5">
        <f t="shared" si="12"/>
        <v>1</v>
      </c>
      <c r="AZ15" s="7">
        <v>1.0</v>
      </c>
      <c r="BA15" s="5"/>
      <c r="BB15" s="5">
        <f t="shared" si="9"/>
        <v>45</v>
      </c>
      <c r="BC15" s="5">
        <f>IF(AND(BC4 =1, BC5=1),1,0)</f>
        <v>1</v>
      </c>
      <c r="BD15" s="32">
        <f t="shared" si="10"/>
        <v>50</v>
      </c>
      <c r="BE15" s="5"/>
      <c r="BF15" s="3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.0"/>
    <col customWidth="1" min="3" max="3" width="5.29"/>
    <col customWidth="1" min="4" max="4" width="6.86"/>
    <col customWidth="1" min="5" max="5" width="5.57"/>
    <col customWidth="1" min="6" max="6" width="3.57"/>
    <col customWidth="1" min="7" max="7" width="8.14"/>
    <col customWidth="1" min="8" max="8" width="5.43"/>
    <col customWidth="1" min="9" max="9" width="6.0"/>
    <col customWidth="1" min="10" max="10" width="6.86"/>
    <col customWidth="1" min="11" max="11" width="9.57"/>
    <col customWidth="1" min="12" max="12" width="9.29"/>
    <col customWidth="1" min="13" max="13" width="12.43"/>
    <col customWidth="1" min="14" max="14" width="4.71"/>
    <col customWidth="1" min="15" max="15" width="5.43"/>
    <col customWidth="1" min="16" max="16" width="4.86"/>
    <col customWidth="1" min="17" max="17" width="13.71"/>
    <col customWidth="1" min="18" max="18" width="16.71"/>
    <col customWidth="1" min="19" max="19" width="17.0"/>
    <col customWidth="1" min="20" max="20" width="12.43"/>
    <col customWidth="1" min="21" max="21" width="7.71"/>
    <col customWidth="1" min="22" max="22" width="8.71"/>
    <col customWidth="1" min="23" max="23" width="19.57"/>
    <col customWidth="1" min="24" max="24" width="20.86"/>
    <col customWidth="1" min="25" max="25" width="14.0"/>
    <col customWidth="1" min="26" max="26" width="13.29"/>
    <col customWidth="1" min="27" max="27" width="10.71"/>
    <col customWidth="1" min="28" max="28" width="7.71"/>
    <col customWidth="1" min="29" max="29" width="13.14"/>
    <col customWidth="1" min="30" max="30" width="7.14"/>
    <col customWidth="1" min="31" max="31" width="7.86"/>
    <col customWidth="1" min="32" max="32" width="6.43"/>
    <col customWidth="1" min="33" max="33" width="13.43"/>
    <col customWidth="1" min="34" max="34" width="9.29"/>
    <col customWidth="1" min="35" max="35" width="13.71"/>
    <col customWidth="1" min="36" max="36" width="7.0"/>
    <col customWidth="1" min="37" max="37" width="3.57"/>
    <col customWidth="1" min="38" max="38" width="6.57"/>
    <col customWidth="1" min="39" max="39" width="7.57"/>
    <col customWidth="1" min="40" max="41" width="10.57"/>
    <col customWidth="1" min="42" max="42" width="11.14"/>
    <col customWidth="1" min="43" max="43" width="14.86"/>
    <col customWidth="1" min="44" max="44" width="5.86"/>
    <col customWidth="1" min="45" max="45" width="14.86"/>
    <col customWidth="1" min="46" max="50" width="12.71"/>
    <col customWidth="1" min="51" max="55" width="12.43"/>
    <col customWidth="1" min="56" max="56" width="12.0"/>
    <col customWidth="1" min="57" max="57" width="9.71"/>
  </cols>
  <sheetData>
    <row r="1" ht="66.75" customHeight="1">
      <c r="A1" s="1" t="s">
        <v>0</v>
      </c>
      <c r="B1" s="2" t="s">
        <v>1</v>
      </c>
      <c r="C1" s="2"/>
      <c r="D1" s="3"/>
      <c r="E1" s="3"/>
      <c r="F1" s="2"/>
      <c r="G1" s="2"/>
      <c r="H1" s="2"/>
      <c r="I1" s="2"/>
      <c r="J1" s="2"/>
      <c r="K1" s="2"/>
      <c r="L1" s="2"/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6"/>
      <c r="AZ1" s="6"/>
      <c r="BA1" s="6"/>
      <c r="BB1" s="6"/>
      <c r="BC1" s="6" t="s">
        <v>2</v>
      </c>
      <c r="BD1" s="6" t="s">
        <v>3</v>
      </c>
      <c r="BE1" s="6" t="s">
        <v>4</v>
      </c>
    </row>
    <row r="2" ht="15.75" customHeight="1">
      <c r="A2" s="5" t="s">
        <v>5</v>
      </c>
      <c r="B2" s="7">
        <v>1.0</v>
      </c>
      <c r="C2" s="7">
        <v>0.0</v>
      </c>
      <c r="D2" s="9">
        <v>0.0</v>
      </c>
      <c r="E2" s="9">
        <v>1.0</v>
      </c>
      <c r="F2" s="7">
        <v>1.0</v>
      </c>
      <c r="G2" s="7">
        <v>0.0</v>
      </c>
      <c r="H2" s="7">
        <v>0.0</v>
      </c>
      <c r="I2" s="7">
        <v>1.0</v>
      </c>
      <c r="J2" s="7">
        <v>0.0</v>
      </c>
      <c r="K2" s="7">
        <v>0.0</v>
      </c>
      <c r="L2" s="7">
        <v>0.0</v>
      </c>
      <c r="M2" s="7">
        <v>0.0</v>
      </c>
      <c r="N2" s="8">
        <v>1.0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1.0</v>
      </c>
      <c r="V2" s="7">
        <v>0.0</v>
      </c>
      <c r="W2" s="7">
        <v>0.0</v>
      </c>
      <c r="X2" s="7">
        <v>1.0</v>
      </c>
      <c r="Y2" s="7">
        <v>0.0</v>
      </c>
      <c r="Z2" s="7">
        <v>0.0</v>
      </c>
      <c r="AA2" s="7">
        <v>0.0</v>
      </c>
      <c r="AB2" s="5"/>
      <c r="AC2" s="7">
        <v>0.0</v>
      </c>
      <c r="AD2" s="7">
        <v>0.0</v>
      </c>
      <c r="AE2" s="7">
        <v>0.0</v>
      </c>
      <c r="AF2" s="7">
        <v>1.0</v>
      </c>
      <c r="AG2" s="7">
        <v>0.0</v>
      </c>
      <c r="AH2" s="7">
        <v>1.0</v>
      </c>
      <c r="AI2" s="7">
        <v>0.0</v>
      </c>
      <c r="AJ2" s="7">
        <v>0.0</v>
      </c>
      <c r="AK2" s="7">
        <v>1.0</v>
      </c>
      <c r="AL2" s="7">
        <v>0.0</v>
      </c>
      <c r="AM2" s="7">
        <v>0.0</v>
      </c>
      <c r="AN2" s="7">
        <v>1.0</v>
      </c>
      <c r="AO2" s="7">
        <v>0.0</v>
      </c>
      <c r="AP2" s="7">
        <v>0.0</v>
      </c>
      <c r="AQ2" s="7">
        <v>0.0</v>
      </c>
      <c r="AR2" s="7">
        <v>0.0</v>
      </c>
      <c r="AS2" s="7">
        <v>1.0</v>
      </c>
      <c r="AT2" s="7">
        <v>0.0</v>
      </c>
      <c r="AU2" s="7">
        <v>0.0</v>
      </c>
      <c r="AV2" s="7">
        <v>0.0</v>
      </c>
      <c r="AW2" s="7">
        <v>1.0</v>
      </c>
      <c r="AX2" s="7">
        <v>1.0</v>
      </c>
      <c r="AY2" s="7">
        <v>0.0</v>
      </c>
      <c r="AZ2" s="7">
        <v>0.0</v>
      </c>
      <c r="BA2" s="7">
        <v>1.0</v>
      </c>
      <c r="BB2" s="7">
        <v>1.0</v>
      </c>
      <c r="BC2" s="5">
        <f t="shared" ref="BC2:BC7" si="1">SUM(B2:AY2)</f>
        <v>14</v>
      </c>
      <c r="BD2" s="5">
        <f t="shared" ref="BD2:BD7" si="2">COUNTA(B2:AY2)</f>
        <v>49</v>
      </c>
      <c r="BE2" s="11">
        <f t="shared" ref="BE2:BE7" si="3">BC2/BD2</f>
        <v>0.2857142857</v>
      </c>
    </row>
    <row r="3" ht="15.75" customHeight="1">
      <c r="A3" s="5" t="s">
        <v>9</v>
      </c>
      <c r="B3" s="7">
        <v>1.0</v>
      </c>
      <c r="C3" s="7">
        <v>0.0</v>
      </c>
      <c r="D3" s="9">
        <v>1.0</v>
      </c>
      <c r="E3" s="9">
        <v>1.0</v>
      </c>
      <c r="F3" s="7">
        <v>1.0</v>
      </c>
      <c r="G3" s="7">
        <v>1.0</v>
      </c>
      <c r="H3" s="7">
        <v>1.0</v>
      </c>
      <c r="I3" s="7">
        <v>1.0</v>
      </c>
      <c r="J3" s="7">
        <v>1.0</v>
      </c>
      <c r="K3" s="7">
        <v>0.0</v>
      </c>
      <c r="L3" s="7">
        <v>1.0</v>
      </c>
      <c r="M3" s="7">
        <v>0.0</v>
      </c>
      <c r="N3" s="7">
        <v>1.0</v>
      </c>
      <c r="O3" s="7">
        <v>1.0</v>
      </c>
      <c r="P3" s="7">
        <v>0.0</v>
      </c>
      <c r="Q3" s="7">
        <v>1.0</v>
      </c>
      <c r="R3" s="7">
        <v>1.0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1.0</v>
      </c>
      <c r="Y3" s="7">
        <v>0.0</v>
      </c>
      <c r="Z3" s="7">
        <v>0.0</v>
      </c>
      <c r="AA3" s="7">
        <v>0.0</v>
      </c>
      <c r="AB3" s="5"/>
      <c r="AC3" s="7">
        <v>0.0</v>
      </c>
      <c r="AD3" s="7">
        <v>0.0</v>
      </c>
      <c r="AE3" s="7">
        <v>1.0</v>
      </c>
      <c r="AF3" s="7">
        <v>1.0</v>
      </c>
      <c r="AG3" s="7">
        <v>1.0</v>
      </c>
      <c r="AH3" s="7">
        <v>1.0</v>
      </c>
      <c r="AI3" s="7">
        <v>1.0</v>
      </c>
      <c r="AJ3" s="7">
        <v>1.0</v>
      </c>
      <c r="AK3" s="7">
        <v>1.0</v>
      </c>
      <c r="AL3" s="7">
        <v>1.0</v>
      </c>
      <c r="AM3" s="7">
        <v>1.0</v>
      </c>
      <c r="AN3" s="7">
        <v>1.0</v>
      </c>
      <c r="AO3" s="7">
        <v>1.0</v>
      </c>
      <c r="AP3" s="7">
        <v>1.0</v>
      </c>
      <c r="AQ3" s="7">
        <v>0.0</v>
      </c>
      <c r="AR3" s="7">
        <v>1.0</v>
      </c>
      <c r="AS3" s="7">
        <v>1.0</v>
      </c>
      <c r="AT3" s="7">
        <v>1.0</v>
      </c>
      <c r="AU3" s="7">
        <v>0.0</v>
      </c>
      <c r="AV3" s="7">
        <v>0.0</v>
      </c>
      <c r="AW3" s="7">
        <v>1.0</v>
      </c>
      <c r="AX3" s="7">
        <v>1.0</v>
      </c>
      <c r="AY3" s="7">
        <v>1.0</v>
      </c>
      <c r="AZ3" s="7">
        <v>1.0</v>
      </c>
      <c r="BA3" s="7">
        <v>1.0</v>
      </c>
      <c r="BB3" s="7">
        <v>1.0</v>
      </c>
      <c r="BC3" s="5">
        <f t="shared" si="1"/>
        <v>32</v>
      </c>
      <c r="BD3" s="5">
        <f t="shared" si="2"/>
        <v>49</v>
      </c>
      <c r="BE3" s="11">
        <f t="shared" si="3"/>
        <v>0.6530612245</v>
      </c>
    </row>
    <row r="4" ht="15.75" customHeight="1">
      <c r="A4" s="5" t="s">
        <v>10</v>
      </c>
      <c r="B4" s="7">
        <v>1.0</v>
      </c>
      <c r="C4" s="7">
        <v>1.0</v>
      </c>
      <c r="D4" s="9">
        <v>1.0</v>
      </c>
      <c r="E4" s="9">
        <v>1.0</v>
      </c>
      <c r="F4" s="7">
        <v>1.0</v>
      </c>
      <c r="G4" s="7">
        <v>0.0</v>
      </c>
      <c r="H4" s="7">
        <v>1.0</v>
      </c>
      <c r="I4" s="7">
        <v>1.0</v>
      </c>
      <c r="J4" s="7">
        <v>1.0</v>
      </c>
      <c r="K4" s="7">
        <v>1.0</v>
      </c>
      <c r="L4" s="7">
        <v>1.0</v>
      </c>
      <c r="M4" s="7">
        <v>1.0</v>
      </c>
      <c r="N4" s="7">
        <v>1.0</v>
      </c>
      <c r="O4" s="7">
        <v>1.0</v>
      </c>
      <c r="P4" s="7">
        <v>0.0</v>
      </c>
      <c r="Q4" s="7">
        <v>0.0</v>
      </c>
      <c r="R4" s="7">
        <v>1.0</v>
      </c>
      <c r="S4" s="7">
        <v>1.0</v>
      </c>
      <c r="T4" s="7">
        <v>1.0</v>
      </c>
      <c r="U4" s="7">
        <v>0.0</v>
      </c>
      <c r="V4" s="7">
        <v>1.0</v>
      </c>
      <c r="W4" s="7">
        <v>1.0</v>
      </c>
      <c r="X4" s="7">
        <v>1.0</v>
      </c>
      <c r="Y4" s="7">
        <v>1.0</v>
      </c>
      <c r="Z4" s="7">
        <v>1.0</v>
      </c>
      <c r="AA4" s="7">
        <v>1.0</v>
      </c>
      <c r="AB4" s="5"/>
      <c r="AC4" s="7">
        <v>1.0</v>
      </c>
      <c r="AD4" s="7">
        <v>0.0</v>
      </c>
      <c r="AE4" s="7">
        <v>1.0</v>
      </c>
      <c r="AF4" s="7">
        <v>1.0</v>
      </c>
      <c r="AG4" s="7">
        <v>1.0</v>
      </c>
      <c r="AH4" s="7">
        <v>1.0</v>
      </c>
      <c r="AI4" s="7">
        <v>1.0</v>
      </c>
      <c r="AJ4" s="7">
        <v>1.0</v>
      </c>
      <c r="AK4" s="7">
        <v>1.0</v>
      </c>
      <c r="AL4" s="7">
        <v>1.0</v>
      </c>
      <c r="AM4" s="7">
        <v>1.0</v>
      </c>
      <c r="AN4" s="7">
        <v>1.0</v>
      </c>
      <c r="AO4" s="7">
        <v>1.0</v>
      </c>
      <c r="AP4" s="7">
        <v>1.0</v>
      </c>
      <c r="AQ4" s="7">
        <v>1.0</v>
      </c>
      <c r="AR4" s="7">
        <v>1.0</v>
      </c>
      <c r="AS4" s="7">
        <v>1.0</v>
      </c>
      <c r="AT4" s="7">
        <v>1.0</v>
      </c>
      <c r="AU4" s="7">
        <v>1.0</v>
      </c>
      <c r="AV4" s="7">
        <v>1.0</v>
      </c>
      <c r="AW4" s="7">
        <v>1.0</v>
      </c>
      <c r="AX4" s="7">
        <v>1.0</v>
      </c>
      <c r="AY4" s="7">
        <v>1.0</v>
      </c>
      <c r="AZ4" s="7">
        <v>1.0</v>
      </c>
      <c r="BA4" s="7">
        <v>1.0</v>
      </c>
      <c r="BB4" s="7">
        <v>1.0</v>
      </c>
      <c r="BC4" s="5">
        <f t="shared" si="1"/>
        <v>44</v>
      </c>
      <c r="BD4" s="5">
        <f t="shared" si="2"/>
        <v>49</v>
      </c>
      <c r="BE4" s="11">
        <f t="shared" si="3"/>
        <v>0.8979591837</v>
      </c>
    </row>
    <row r="5" ht="15.75" customHeight="1">
      <c r="A5" s="5" t="s">
        <v>15</v>
      </c>
      <c r="B5" s="7">
        <v>1.0</v>
      </c>
      <c r="C5" s="7">
        <v>1.0</v>
      </c>
      <c r="D5" s="9">
        <v>1.0</v>
      </c>
      <c r="E5" s="9">
        <v>1.0</v>
      </c>
      <c r="F5" s="7">
        <v>1.0</v>
      </c>
      <c r="G5" s="7">
        <v>1.0</v>
      </c>
      <c r="H5" s="7">
        <v>1.0</v>
      </c>
      <c r="I5" s="7">
        <v>1.0</v>
      </c>
      <c r="J5" s="7">
        <v>1.0</v>
      </c>
      <c r="K5" s="7">
        <v>1.0</v>
      </c>
      <c r="L5" s="7">
        <v>1.0</v>
      </c>
      <c r="M5" s="7">
        <v>1.0</v>
      </c>
      <c r="N5" s="7">
        <v>1.0</v>
      </c>
      <c r="O5" s="7">
        <v>1.0</v>
      </c>
      <c r="P5" s="7">
        <v>0.0</v>
      </c>
      <c r="Q5" s="7">
        <v>0.0</v>
      </c>
      <c r="R5" s="7">
        <v>1.0</v>
      </c>
      <c r="S5" s="7">
        <v>1.0</v>
      </c>
      <c r="T5" s="7">
        <v>1.0</v>
      </c>
      <c r="U5" s="7">
        <v>1.0</v>
      </c>
      <c r="V5" s="7">
        <v>1.0</v>
      </c>
      <c r="W5" s="7">
        <v>1.0</v>
      </c>
      <c r="X5" s="7">
        <v>1.0</v>
      </c>
      <c r="Y5" s="7">
        <v>1.0</v>
      </c>
      <c r="Z5" s="7">
        <v>1.0</v>
      </c>
      <c r="AA5" s="7">
        <v>1.0</v>
      </c>
      <c r="AB5" s="5"/>
      <c r="AC5" s="7">
        <v>1.0</v>
      </c>
      <c r="AD5" s="7">
        <v>1.0</v>
      </c>
      <c r="AE5" s="7">
        <v>1.0</v>
      </c>
      <c r="AF5" s="7">
        <v>1.0</v>
      </c>
      <c r="AG5" s="7">
        <v>1.0</v>
      </c>
      <c r="AH5" s="7">
        <v>1.0</v>
      </c>
      <c r="AI5" s="7">
        <v>1.0</v>
      </c>
      <c r="AJ5" s="7">
        <v>0.0</v>
      </c>
      <c r="AK5" s="7">
        <v>1.0</v>
      </c>
      <c r="AL5" s="7">
        <v>1.0</v>
      </c>
      <c r="AM5" s="7">
        <v>1.0</v>
      </c>
      <c r="AN5" s="7">
        <v>1.0</v>
      </c>
      <c r="AO5" s="7">
        <v>1.0</v>
      </c>
      <c r="AP5" s="7">
        <v>1.0</v>
      </c>
      <c r="AQ5" s="7">
        <v>1.0</v>
      </c>
      <c r="AR5" s="7">
        <v>1.0</v>
      </c>
      <c r="AS5" s="7">
        <v>1.0</v>
      </c>
      <c r="AT5" s="7">
        <v>1.0</v>
      </c>
      <c r="AU5" s="7">
        <v>1.0</v>
      </c>
      <c r="AV5" s="7">
        <v>0.0</v>
      </c>
      <c r="AW5" s="7">
        <v>1.0</v>
      </c>
      <c r="AX5" s="7">
        <v>1.0</v>
      </c>
      <c r="AY5" s="7">
        <v>1.0</v>
      </c>
      <c r="AZ5" s="7">
        <v>1.0</v>
      </c>
      <c r="BA5" s="7">
        <v>1.0</v>
      </c>
      <c r="BB5" s="7">
        <v>1.0</v>
      </c>
      <c r="BC5" s="5">
        <f t="shared" si="1"/>
        <v>45</v>
      </c>
      <c r="BD5" s="5">
        <f t="shared" si="2"/>
        <v>49</v>
      </c>
      <c r="BE5" s="11">
        <f t="shared" si="3"/>
        <v>0.9183673469</v>
      </c>
    </row>
    <row r="6" ht="15.75" customHeight="1">
      <c r="A6" s="5" t="s">
        <v>18</v>
      </c>
      <c r="B6" s="7">
        <v>0.0</v>
      </c>
      <c r="C6" s="7">
        <v>0.0</v>
      </c>
      <c r="D6" s="9">
        <v>1.0</v>
      </c>
      <c r="E6" s="9">
        <v>1.0</v>
      </c>
      <c r="F6" s="7">
        <v>1.0</v>
      </c>
      <c r="G6" s="7">
        <v>1.0</v>
      </c>
      <c r="H6" s="7">
        <v>0.0</v>
      </c>
      <c r="I6" s="7">
        <v>1.0</v>
      </c>
      <c r="J6" s="7">
        <v>1.0</v>
      </c>
      <c r="K6" s="7">
        <v>0.0</v>
      </c>
      <c r="L6" s="7">
        <v>1.0</v>
      </c>
      <c r="M6" s="7">
        <v>1.0</v>
      </c>
      <c r="N6" s="7">
        <v>1.0</v>
      </c>
      <c r="O6" s="7">
        <v>1.0</v>
      </c>
      <c r="P6" s="7">
        <v>0.0</v>
      </c>
      <c r="Q6" s="7">
        <v>1.0</v>
      </c>
      <c r="R6" s="7">
        <v>1.0</v>
      </c>
      <c r="S6" s="7">
        <v>1.0</v>
      </c>
      <c r="T6" s="7">
        <v>0.0</v>
      </c>
      <c r="U6" s="7">
        <v>1.0</v>
      </c>
      <c r="V6" s="7">
        <v>1.0</v>
      </c>
      <c r="W6" s="7">
        <v>1.0</v>
      </c>
      <c r="X6" s="7">
        <v>1.0</v>
      </c>
      <c r="Y6" s="7">
        <v>0.0</v>
      </c>
      <c r="Z6" s="7">
        <v>0.0</v>
      </c>
      <c r="AA6" s="7">
        <v>0.0</v>
      </c>
      <c r="AB6" s="5"/>
      <c r="AC6" s="7">
        <v>0.0</v>
      </c>
      <c r="AD6" s="7">
        <v>0.0</v>
      </c>
      <c r="AE6" s="7">
        <v>1.0</v>
      </c>
      <c r="AF6" s="7">
        <v>1.0</v>
      </c>
      <c r="AG6" s="7">
        <v>1.0</v>
      </c>
      <c r="AH6" s="7">
        <v>1.0</v>
      </c>
      <c r="AI6" s="7">
        <v>1.0</v>
      </c>
      <c r="AJ6" s="7">
        <v>1.0</v>
      </c>
      <c r="AK6" s="7">
        <v>1.0</v>
      </c>
      <c r="AL6" s="7">
        <v>1.0</v>
      </c>
      <c r="AM6" s="7">
        <v>1.0</v>
      </c>
      <c r="AN6" s="7">
        <v>1.0</v>
      </c>
      <c r="AO6" s="7">
        <v>1.0</v>
      </c>
      <c r="AP6" s="7">
        <v>1.0</v>
      </c>
      <c r="AQ6" s="7">
        <v>1.0</v>
      </c>
      <c r="AR6" s="7">
        <v>1.0</v>
      </c>
      <c r="AS6" s="7">
        <v>1.0</v>
      </c>
      <c r="AT6" s="7">
        <v>1.0</v>
      </c>
      <c r="AU6" s="7">
        <v>0.0</v>
      </c>
      <c r="AV6" s="7">
        <v>1.0</v>
      </c>
      <c r="AW6" s="7">
        <v>1.0</v>
      </c>
      <c r="AX6" s="7">
        <v>1.0</v>
      </c>
      <c r="AY6" s="13">
        <v>0.0</v>
      </c>
      <c r="AZ6" s="13">
        <v>1.0</v>
      </c>
      <c r="BA6" s="7">
        <v>1.0</v>
      </c>
      <c r="BB6" s="7">
        <v>1.0</v>
      </c>
      <c r="BC6" s="5">
        <f t="shared" si="1"/>
        <v>36</v>
      </c>
      <c r="BD6" s="5">
        <f t="shared" si="2"/>
        <v>49</v>
      </c>
      <c r="BE6" s="11">
        <f t="shared" si="3"/>
        <v>0.7346938776</v>
      </c>
    </row>
    <row r="7" ht="15.75" customHeight="1">
      <c r="A7" s="5" t="s">
        <v>23</v>
      </c>
      <c r="B7" s="7">
        <v>1.0</v>
      </c>
      <c r="C7" s="7">
        <v>0.0</v>
      </c>
      <c r="D7" s="9">
        <v>0.0</v>
      </c>
      <c r="E7" s="9">
        <v>1.0</v>
      </c>
      <c r="F7" s="7">
        <v>1.0</v>
      </c>
      <c r="G7" s="7">
        <v>0.0</v>
      </c>
      <c r="H7" s="7">
        <v>0.0</v>
      </c>
      <c r="I7" s="7">
        <v>1.0</v>
      </c>
      <c r="J7" s="7">
        <v>0.0</v>
      </c>
      <c r="K7" s="7">
        <v>1.0</v>
      </c>
      <c r="L7" s="7">
        <v>0.0</v>
      </c>
      <c r="M7" s="7">
        <v>0.0</v>
      </c>
      <c r="N7" s="7">
        <v>1.0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7">
        <v>1.0</v>
      </c>
      <c r="V7" s="7">
        <v>0.0</v>
      </c>
      <c r="W7" s="7">
        <v>1.0</v>
      </c>
      <c r="X7" s="7">
        <v>1.0</v>
      </c>
      <c r="Y7" s="7">
        <v>0.0</v>
      </c>
      <c r="Z7" s="7">
        <v>0.0</v>
      </c>
      <c r="AA7" s="7">
        <v>0.0</v>
      </c>
      <c r="AB7" s="5"/>
      <c r="AC7" s="7">
        <v>0.0</v>
      </c>
      <c r="AD7" s="7">
        <v>0.0</v>
      </c>
      <c r="AE7" s="7">
        <v>1.0</v>
      </c>
      <c r="AF7" s="7">
        <v>1.0</v>
      </c>
      <c r="AG7" s="7">
        <v>0.0</v>
      </c>
      <c r="AH7" s="7">
        <v>1.0</v>
      </c>
      <c r="AI7" s="7">
        <v>1.0</v>
      </c>
      <c r="AJ7" s="7">
        <v>1.0</v>
      </c>
      <c r="AK7" s="7">
        <v>1.0</v>
      </c>
      <c r="AL7" s="7">
        <v>0.0</v>
      </c>
      <c r="AM7" s="7">
        <v>0.0</v>
      </c>
      <c r="AN7" s="7">
        <v>1.0</v>
      </c>
      <c r="AO7" s="7">
        <v>1.0</v>
      </c>
      <c r="AP7" s="7">
        <v>0.0</v>
      </c>
      <c r="AQ7" s="7">
        <v>0.0</v>
      </c>
      <c r="AR7" s="7">
        <v>0.0</v>
      </c>
      <c r="AS7" s="7">
        <v>1.0</v>
      </c>
      <c r="AT7" s="7">
        <v>0.0</v>
      </c>
      <c r="AU7" s="7">
        <v>0.0</v>
      </c>
      <c r="AV7" s="7">
        <v>0.0</v>
      </c>
      <c r="AW7" s="7">
        <v>1.0</v>
      </c>
      <c r="AX7" s="7">
        <v>1.0</v>
      </c>
      <c r="AY7" s="7">
        <v>0.0</v>
      </c>
      <c r="AZ7" s="7">
        <v>0.0</v>
      </c>
      <c r="BA7" s="7">
        <v>1.0</v>
      </c>
      <c r="BB7" s="7">
        <v>1.0</v>
      </c>
      <c r="BC7" s="5">
        <f t="shared" si="1"/>
        <v>20</v>
      </c>
      <c r="BD7" s="5">
        <f t="shared" si="2"/>
        <v>49</v>
      </c>
      <c r="BE7" s="11">
        <f t="shared" si="3"/>
        <v>0.4081632653</v>
      </c>
    </row>
    <row r="8" ht="63.0" customHeight="1">
      <c r="A8" s="14" t="s">
        <v>21</v>
      </c>
      <c r="B8" s="17" t="s">
        <v>24</v>
      </c>
      <c r="C8" s="16" t="s">
        <v>25</v>
      </c>
      <c r="D8" s="18" t="s">
        <v>26</v>
      </c>
      <c r="E8" s="18" t="s">
        <v>27</v>
      </c>
      <c r="F8" s="18" t="s">
        <v>28</v>
      </c>
      <c r="G8" s="17" t="s">
        <v>29</v>
      </c>
      <c r="H8" s="18" t="s">
        <v>30</v>
      </c>
      <c r="I8" s="18" t="s">
        <v>31</v>
      </c>
      <c r="J8" s="19" t="s">
        <v>32</v>
      </c>
      <c r="K8" s="18" t="s">
        <v>35</v>
      </c>
      <c r="L8" s="18" t="s">
        <v>36</v>
      </c>
      <c r="M8" s="18" t="s">
        <v>37</v>
      </c>
      <c r="N8" s="21" t="s">
        <v>38</v>
      </c>
      <c r="O8" s="18" t="s">
        <v>41</v>
      </c>
      <c r="P8" s="18" t="s">
        <v>82</v>
      </c>
      <c r="Q8" s="18" t="s">
        <v>40</v>
      </c>
      <c r="R8" s="18" t="s">
        <v>42</v>
      </c>
      <c r="S8" s="18" t="s">
        <v>69</v>
      </c>
      <c r="T8" s="22" t="s">
        <v>44</v>
      </c>
      <c r="U8" s="18" t="s">
        <v>70</v>
      </c>
      <c r="V8" s="18" t="s">
        <v>71</v>
      </c>
      <c r="W8" s="18" t="s">
        <v>48</v>
      </c>
      <c r="X8" s="18" t="s">
        <v>49</v>
      </c>
      <c r="Y8" s="18" t="s">
        <v>50</v>
      </c>
      <c r="Z8" s="18" t="s">
        <v>72</v>
      </c>
      <c r="AA8" s="18" t="s">
        <v>53</v>
      </c>
      <c r="AC8" s="14"/>
      <c r="AD8" s="18" t="s">
        <v>73</v>
      </c>
      <c r="AE8" s="18" t="s">
        <v>74</v>
      </c>
      <c r="AF8" s="18" t="s">
        <v>56</v>
      </c>
      <c r="AG8" s="18" t="s">
        <v>57</v>
      </c>
      <c r="AH8" s="18" t="s">
        <v>58</v>
      </c>
      <c r="AI8" s="18" t="s">
        <v>59</v>
      </c>
      <c r="AJ8" s="18" t="s">
        <v>60</v>
      </c>
      <c r="AK8" s="18" t="s">
        <v>61</v>
      </c>
      <c r="AL8" s="18" t="s">
        <v>62</v>
      </c>
      <c r="AM8" s="18" t="s">
        <v>63</v>
      </c>
      <c r="AN8" s="18" t="s">
        <v>65</v>
      </c>
      <c r="AO8" s="18" t="s">
        <v>68</v>
      </c>
      <c r="AP8" s="18" t="s">
        <v>64</v>
      </c>
      <c r="AQ8" s="18" t="s">
        <v>86</v>
      </c>
      <c r="AR8" s="18" t="s">
        <v>67</v>
      </c>
      <c r="AS8" s="18" t="s">
        <v>75</v>
      </c>
      <c r="AT8" s="18" t="s">
        <v>76</v>
      </c>
      <c r="AU8" s="18" t="s">
        <v>87</v>
      </c>
      <c r="AV8" s="18" t="s">
        <v>78</v>
      </c>
      <c r="AW8" s="18" t="s">
        <v>79</v>
      </c>
      <c r="AX8" s="18" t="s">
        <v>80</v>
      </c>
      <c r="AY8" s="26" t="s">
        <v>81</v>
      </c>
      <c r="AZ8" s="26" t="s">
        <v>83</v>
      </c>
      <c r="BA8" s="26" t="s">
        <v>84</v>
      </c>
      <c r="BB8" s="26" t="s">
        <v>88</v>
      </c>
      <c r="BC8" s="27"/>
      <c r="BD8" s="27"/>
      <c r="BE8" s="27"/>
    </row>
    <row r="9" ht="15.75" customHeight="1"/>
    <row r="10" ht="15.75" customHeight="1"/>
    <row r="11" ht="15.75" customHeight="1"/>
    <row r="12" ht="15.75" customHeight="1">
      <c r="A12" s="29" t="s">
        <v>89</v>
      </c>
      <c r="B12" s="30"/>
      <c r="C12" s="30"/>
      <c r="D12" s="31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6" t="s">
        <v>4</v>
      </c>
    </row>
    <row r="13" ht="15.75" customHeight="1">
      <c r="A13" s="5">
        <v>180.0</v>
      </c>
      <c r="B13" s="5">
        <f t="shared" ref="B13:E13" si="4">IF(AND(B2 =1, B3 =1,B4 =1,B5 =1,B6 =1,B7=1),1,0)</f>
        <v>0</v>
      </c>
      <c r="C13" s="5">
        <f t="shared" si="4"/>
        <v>0</v>
      </c>
      <c r="D13" s="5">
        <f t="shared" si="4"/>
        <v>0</v>
      </c>
      <c r="E13" s="5">
        <f t="shared" si="4"/>
        <v>1</v>
      </c>
      <c r="F13" s="5">
        <f t="shared" ref="F13:M13" si="5">IF(AND(F2 =1,F3 =1,F4 =1,F5 =1,F6 =1, F7=1),1,0)</f>
        <v>1</v>
      </c>
      <c r="G13" s="5">
        <f t="shared" si="5"/>
        <v>0</v>
      </c>
      <c r="H13" s="5">
        <f t="shared" si="5"/>
        <v>0</v>
      </c>
      <c r="I13" s="5">
        <f t="shared" si="5"/>
        <v>1</v>
      </c>
      <c r="J13" s="5">
        <f t="shared" si="5"/>
        <v>0</v>
      </c>
      <c r="K13" s="5">
        <f t="shared" si="5"/>
        <v>0</v>
      </c>
      <c r="L13" s="5">
        <f t="shared" si="5"/>
        <v>0</v>
      </c>
      <c r="M13" s="5">
        <f t="shared" si="5"/>
        <v>0</v>
      </c>
      <c r="N13" s="5">
        <f>IF(AND(N2 =1,N3 =1,N4 =1,N5 =1,N6 =1, N7=1),1,0)</f>
        <v>1</v>
      </c>
      <c r="O13" s="5">
        <f t="shared" ref="O13:AN13" si="6">IF(AND(O2 =1,O3 =1,O4 =1,O5 =1,O6 =1, O7=1),1,0)</f>
        <v>0</v>
      </c>
      <c r="P13" s="5">
        <f t="shared" si="6"/>
        <v>0</v>
      </c>
      <c r="Q13" s="5">
        <f t="shared" si="6"/>
        <v>0</v>
      </c>
      <c r="R13" s="5">
        <f t="shared" si="6"/>
        <v>0</v>
      </c>
      <c r="S13" s="5">
        <f t="shared" si="6"/>
        <v>0</v>
      </c>
      <c r="T13" s="5">
        <f t="shared" si="6"/>
        <v>0</v>
      </c>
      <c r="U13" s="5">
        <f t="shared" si="6"/>
        <v>0</v>
      </c>
      <c r="V13" s="5">
        <f t="shared" si="6"/>
        <v>0</v>
      </c>
      <c r="W13" s="5">
        <f t="shared" si="6"/>
        <v>0</v>
      </c>
      <c r="X13" s="5">
        <f t="shared" si="6"/>
        <v>1</v>
      </c>
      <c r="Y13" s="5">
        <f t="shared" si="6"/>
        <v>0</v>
      </c>
      <c r="Z13" s="5">
        <f t="shared" si="6"/>
        <v>0</v>
      </c>
      <c r="AA13" s="5">
        <f t="shared" si="6"/>
        <v>0</v>
      </c>
      <c r="AB13" s="5">
        <f t="shared" si="6"/>
        <v>0</v>
      </c>
      <c r="AC13" s="5">
        <f t="shared" si="6"/>
        <v>0</v>
      </c>
      <c r="AD13" s="5">
        <f t="shared" si="6"/>
        <v>0</v>
      </c>
      <c r="AE13" s="5">
        <f t="shared" si="6"/>
        <v>0</v>
      </c>
      <c r="AF13" s="5">
        <f t="shared" si="6"/>
        <v>1</v>
      </c>
      <c r="AG13" s="5">
        <f t="shared" si="6"/>
        <v>0</v>
      </c>
      <c r="AH13" s="5">
        <f t="shared" si="6"/>
        <v>1</v>
      </c>
      <c r="AI13" s="5">
        <f t="shared" si="6"/>
        <v>0</v>
      </c>
      <c r="AJ13" s="5">
        <f t="shared" si="6"/>
        <v>0</v>
      </c>
      <c r="AK13" s="5">
        <f t="shared" si="6"/>
        <v>1</v>
      </c>
      <c r="AL13" s="5">
        <f t="shared" si="6"/>
        <v>0</v>
      </c>
      <c r="AM13" s="5">
        <f t="shared" si="6"/>
        <v>0</v>
      </c>
      <c r="AN13" s="5">
        <f t="shared" si="6"/>
        <v>1</v>
      </c>
      <c r="AO13" s="5">
        <f>IF(AND(AO2 =1,AO3 =1,AO4 =1,AO5 =1,AO6 =1, AO7=1),1,0)</f>
        <v>0</v>
      </c>
      <c r="AP13" s="5">
        <f t="shared" ref="AP13:AR13" si="7">IF(AND(AP2 =1,AP3 =1,AP4 =1,AP5 =1,AP6 =1, AP7=1),1,0)</f>
        <v>0</v>
      </c>
      <c r="AQ13" s="5">
        <f t="shared" si="7"/>
        <v>0</v>
      </c>
      <c r="AR13" s="5">
        <f t="shared" si="7"/>
        <v>0</v>
      </c>
      <c r="AS13" s="5">
        <v>1.0</v>
      </c>
      <c r="AT13" s="5">
        <f>IF(AND(AT2 =1,AT3 =1,AT4 =1,AT5 =1,AT6 =1, AT7=1),1,0)</f>
        <v>0</v>
      </c>
      <c r="AU13" s="7">
        <v>0.0</v>
      </c>
      <c r="AV13" s="7">
        <v>0.0</v>
      </c>
      <c r="AW13" s="5">
        <f t="shared" ref="AW13:AY13" si="8">IF(AND(AW2 =1,AW3 =1,AW4 =1,AW5 =1,AW6 =1, AW7=1),1,0)</f>
        <v>1</v>
      </c>
      <c r="AX13" s="5">
        <f t="shared" si="8"/>
        <v>1</v>
      </c>
      <c r="AY13" s="5">
        <f t="shared" si="8"/>
        <v>0</v>
      </c>
      <c r="AZ13" s="7">
        <v>0.0</v>
      </c>
      <c r="BA13" s="7">
        <v>1.0</v>
      </c>
      <c r="BB13" s="5">
        <f>IF(AND(BB2 =1, BB3 =1,BB4 =1,BB5 =1,BB6 =1,BB7=1),1,0)</f>
        <v>1</v>
      </c>
      <c r="BC13" s="5">
        <f t="shared" ref="BC13:BC15" si="12">SUM(B13:AY13)</f>
        <v>12</v>
      </c>
      <c r="BD13" s="32">
        <f t="shared" ref="BD13:BD15" si="13">counta(B13:AY13)</f>
        <v>50</v>
      </c>
      <c r="BE13" s="5"/>
    </row>
    <row r="14" ht="15.75" customHeight="1">
      <c r="A14" s="5">
        <v>120.0</v>
      </c>
      <c r="B14" s="5">
        <f t="shared" ref="B14:AN14" si="9">IF(AND(B3 =1, B4=1, B5=1, B6=1),1,0)</f>
        <v>0</v>
      </c>
      <c r="C14" s="5">
        <f t="shared" si="9"/>
        <v>0</v>
      </c>
      <c r="D14" s="5">
        <f t="shared" si="9"/>
        <v>1</v>
      </c>
      <c r="E14" s="5">
        <f t="shared" si="9"/>
        <v>1</v>
      </c>
      <c r="F14" s="5">
        <f t="shared" si="9"/>
        <v>1</v>
      </c>
      <c r="G14" s="5">
        <f t="shared" si="9"/>
        <v>0</v>
      </c>
      <c r="H14" s="5">
        <f t="shared" si="9"/>
        <v>0</v>
      </c>
      <c r="I14" s="5">
        <f t="shared" si="9"/>
        <v>1</v>
      </c>
      <c r="J14" s="5">
        <f t="shared" si="9"/>
        <v>1</v>
      </c>
      <c r="K14" s="5">
        <f t="shared" si="9"/>
        <v>0</v>
      </c>
      <c r="L14" s="5">
        <f t="shared" si="9"/>
        <v>1</v>
      </c>
      <c r="M14" s="5">
        <f t="shared" si="9"/>
        <v>0</v>
      </c>
      <c r="N14" s="5">
        <f t="shared" si="9"/>
        <v>1</v>
      </c>
      <c r="O14" s="5">
        <f t="shared" si="9"/>
        <v>1</v>
      </c>
      <c r="P14" s="5">
        <f t="shared" si="9"/>
        <v>0</v>
      </c>
      <c r="Q14" s="5">
        <f t="shared" si="9"/>
        <v>0</v>
      </c>
      <c r="R14" s="5">
        <f t="shared" si="9"/>
        <v>1</v>
      </c>
      <c r="S14" s="5">
        <f t="shared" si="9"/>
        <v>0</v>
      </c>
      <c r="T14" s="5">
        <f t="shared" si="9"/>
        <v>0</v>
      </c>
      <c r="U14" s="5">
        <f t="shared" si="9"/>
        <v>0</v>
      </c>
      <c r="V14" s="5">
        <f t="shared" si="9"/>
        <v>0</v>
      </c>
      <c r="W14" s="5">
        <f t="shared" si="9"/>
        <v>0</v>
      </c>
      <c r="X14" s="5">
        <f t="shared" si="9"/>
        <v>1</v>
      </c>
      <c r="Y14" s="5">
        <f t="shared" si="9"/>
        <v>0</v>
      </c>
      <c r="Z14" s="5">
        <f t="shared" si="9"/>
        <v>0</v>
      </c>
      <c r="AA14" s="5">
        <f t="shared" si="9"/>
        <v>0</v>
      </c>
      <c r="AB14" s="5">
        <f t="shared" si="9"/>
        <v>0</v>
      </c>
      <c r="AC14" s="5">
        <f t="shared" si="9"/>
        <v>0</v>
      </c>
      <c r="AD14" s="5">
        <f t="shared" si="9"/>
        <v>0</v>
      </c>
      <c r="AE14" s="5">
        <f t="shared" si="9"/>
        <v>1</v>
      </c>
      <c r="AF14" s="5">
        <f t="shared" si="9"/>
        <v>1</v>
      </c>
      <c r="AG14" s="5">
        <f t="shared" si="9"/>
        <v>1</v>
      </c>
      <c r="AH14" s="5">
        <f t="shared" si="9"/>
        <v>1</v>
      </c>
      <c r="AI14" s="5">
        <f t="shared" si="9"/>
        <v>1</v>
      </c>
      <c r="AJ14" s="5">
        <f t="shared" si="9"/>
        <v>0</v>
      </c>
      <c r="AK14" s="5">
        <f t="shared" si="9"/>
        <v>1</v>
      </c>
      <c r="AL14" s="5">
        <f t="shared" si="9"/>
        <v>1</v>
      </c>
      <c r="AM14" s="5">
        <f t="shared" si="9"/>
        <v>1</v>
      </c>
      <c r="AN14" s="5">
        <f t="shared" si="9"/>
        <v>1</v>
      </c>
      <c r="AO14" s="5">
        <f>IF(AND(AO3 =1, AO4=1, AO5=1, AO6=1),1,0)</f>
        <v>1</v>
      </c>
      <c r="AP14" s="5">
        <f t="shared" ref="AP14:AR14" si="10">IF(AND(AP3 =1, AP4=1, AP5=1, AP6=1),1,0)</f>
        <v>1</v>
      </c>
      <c r="AQ14" s="5">
        <f t="shared" si="10"/>
        <v>0</v>
      </c>
      <c r="AR14" s="5">
        <f t="shared" si="10"/>
        <v>1</v>
      </c>
      <c r="AS14" s="5">
        <v>1.0</v>
      </c>
      <c r="AT14" s="5">
        <f>IF(AND(AT3 =1, AT4=1, AT5=1, AT6=1),1,0)</f>
        <v>1</v>
      </c>
      <c r="AU14" s="7">
        <v>0.0</v>
      </c>
      <c r="AV14" s="7">
        <v>0.0</v>
      </c>
      <c r="AW14" s="5">
        <f t="shared" ref="AW14:AY14" si="11">IF(AND(AW3 =1, AW4=1, AW5=1, AW6=1),1,0)</f>
        <v>1</v>
      </c>
      <c r="AX14" s="5">
        <f t="shared" si="11"/>
        <v>1</v>
      </c>
      <c r="AY14" s="5">
        <f t="shared" si="11"/>
        <v>0</v>
      </c>
      <c r="AZ14" s="7">
        <v>1.0</v>
      </c>
      <c r="BA14" s="7">
        <v>1.0</v>
      </c>
      <c r="BB14" s="5">
        <f>IF(AND(BB3 =1, BB4=1, BB5=1, BB6=1),1,0)</f>
        <v>1</v>
      </c>
      <c r="BC14" s="5">
        <f t="shared" si="12"/>
        <v>26</v>
      </c>
      <c r="BD14" s="32">
        <f t="shared" si="13"/>
        <v>50</v>
      </c>
      <c r="BE14" s="5"/>
    </row>
    <row r="15" ht="15.75" customHeight="1">
      <c r="A15" s="5">
        <v>60.0</v>
      </c>
      <c r="B15" s="5">
        <f t="shared" ref="B15:AN15" si="14">IF(AND(B4 =1, B5=1),1,0)</f>
        <v>1</v>
      </c>
      <c r="C15" s="5">
        <f t="shared" si="14"/>
        <v>1</v>
      </c>
      <c r="D15" s="5">
        <f t="shared" si="14"/>
        <v>1</v>
      </c>
      <c r="E15" s="5">
        <f t="shared" si="14"/>
        <v>1</v>
      </c>
      <c r="F15" s="5">
        <f t="shared" si="14"/>
        <v>1</v>
      </c>
      <c r="G15" s="5">
        <f t="shared" si="14"/>
        <v>0</v>
      </c>
      <c r="H15" s="5">
        <f t="shared" si="14"/>
        <v>1</v>
      </c>
      <c r="I15" s="5">
        <f t="shared" si="14"/>
        <v>1</v>
      </c>
      <c r="J15" s="5">
        <f t="shared" si="14"/>
        <v>1</v>
      </c>
      <c r="K15" s="5">
        <f t="shared" si="14"/>
        <v>1</v>
      </c>
      <c r="L15" s="5">
        <f t="shared" si="14"/>
        <v>1</v>
      </c>
      <c r="M15" s="5">
        <f t="shared" si="14"/>
        <v>1</v>
      </c>
      <c r="N15" s="5">
        <f t="shared" si="14"/>
        <v>1</v>
      </c>
      <c r="O15" s="5">
        <f t="shared" si="14"/>
        <v>1</v>
      </c>
      <c r="P15" s="5">
        <f t="shared" si="14"/>
        <v>0</v>
      </c>
      <c r="Q15" s="5">
        <f t="shared" si="14"/>
        <v>0</v>
      </c>
      <c r="R15" s="5">
        <f t="shared" si="14"/>
        <v>1</v>
      </c>
      <c r="S15" s="5">
        <f t="shared" si="14"/>
        <v>1</v>
      </c>
      <c r="T15" s="5">
        <f t="shared" si="14"/>
        <v>1</v>
      </c>
      <c r="U15" s="5">
        <f t="shared" si="14"/>
        <v>0</v>
      </c>
      <c r="V15" s="5">
        <f t="shared" si="14"/>
        <v>1</v>
      </c>
      <c r="W15" s="5">
        <f t="shared" si="14"/>
        <v>1</v>
      </c>
      <c r="X15" s="5">
        <f t="shared" si="14"/>
        <v>1</v>
      </c>
      <c r="Y15" s="5">
        <f t="shared" si="14"/>
        <v>1</v>
      </c>
      <c r="Z15" s="5">
        <f t="shared" si="14"/>
        <v>1</v>
      </c>
      <c r="AA15" s="5">
        <f t="shared" si="14"/>
        <v>1</v>
      </c>
      <c r="AB15" s="5">
        <f t="shared" si="14"/>
        <v>0</v>
      </c>
      <c r="AC15" s="5">
        <f t="shared" si="14"/>
        <v>1</v>
      </c>
      <c r="AD15" s="5">
        <f t="shared" si="14"/>
        <v>0</v>
      </c>
      <c r="AE15" s="5">
        <f t="shared" si="14"/>
        <v>1</v>
      </c>
      <c r="AF15" s="5">
        <f t="shared" si="14"/>
        <v>1</v>
      </c>
      <c r="AG15" s="5">
        <f t="shared" si="14"/>
        <v>1</v>
      </c>
      <c r="AH15" s="5">
        <f t="shared" si="14"/>
        <v>1</v>
      </c>
      <c r="AI15" s="5">
        <f t="shared" si="14"/>
        <v>1</v>
      </c>
      <c r="AJ15" s="5">
        <f t="shared" si="14"/>
        <v>0</v>
      </c>
      <c r="AK15" s="5">
        <f t="shared" si="14"/>
        <v>1</v>
      </c>
      <c r="AL15" s="5">
        <f t="shared" si="14"/>
        <v>1</v>
      </c>
      <c r="AM15" s="5">
        <f t="shared" si="14"/>
        <v>1</v>
      </c>
      <c r="AN15" s="5">
        <f t="shared" si="14"/>
        <v>1</v>
      </c>
      <c r="AO15" s="5">
        <f>IF(AND(AO4 =1, AO5=1),1,0)</f>
        <v>1</v>
      </c>
      <c r="AP15" s="5">
        <f t="shared" ref="AP15:AR15" si="15">IF(AND(AP4 =1, AP5=1),1,0)</f>
        <v>1</v>
      </c>
      <c r="AQ15" s="5">
        <f t="shared" si="15"/>
        <v>1</v>
      </c>
      <c r="AR15" s="5">
        <f t="shared" si="15"/>
        <v>1</v>
      </c>
      <c r="AS15" s="5">
        <v>1.0</v>
      </c>
      <c r="AT15" s="5">
        <f>IF(AND(AT4 =1, AT5=1),1,0)</f>
        <v>1</v>
      </c>
      <c r="AU15" s="7">
        <v>1.0</v>
      </c>
      <c r="AV15" s="7">
        <v>1.0</v>
      </c>
      <c r="AW15" s="5">
        <f t="shared" ref="AW15:AY15" si="16">IF(AND(AW4 =1, AW5=1),1,0)</f>
        <v>1</v>
      </c>
      <c r="AX15" s="5">
        <f t="shared" si="16"/>
        <v>1</v>
      </c>
      <c r="AY15" s="5">
        <f t="shared" si="16"/>
        <v>1</v>
      </c>
      <c r="AZ15" s="7">
        <v>1.0</v>
      </c>
      <c r="BA15" s="7">
        <v>1.0</v>
      </c>
      <c r="BB15" s="5">
        <f>IF(AND(BB4 =1, BB5=1),1,0)</f>
        <v>1</v>
      </c>
      <c r="BC15" s="5">
        <f t="shared" si="12"/>
        <v>43</v>
      </c>
      <c r="BD15" s="32">
        <f t="shared" si="13"/>
        <v>50</v>
      </c>
      <c r="BE15" s="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