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à\Magistrale\Methods And Tools For Industrial Automation\Progetto\"/>
    </mc:Choice>
  </mc:AlternateContent>
  <bookViews>
    <workbookView xWindow="0" yWindow="0" windowWidth="24000" windowHeight="9735"/>
  </bookViews>
  <sheets>
    <sheet name="Foglio1" sheetId="1" r:id="rId1"/>
  </sheets>
  <definedNames>
    <definedName name="solver_adj" localSheetId="0" hidden="1">Foglio1!$J$3:$M$6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Foglio1!$J$7:$M$7</definedName>
    <definedName name="solver_lhs2" localSheetId="0" hidden="1">Foglio1!$J$3:$M$6</definedName>
    <definedName name="solver_lhs3" localSheetId="0" hidden="1">Foglio1!$N$3:$N$6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Foglio1!$J$18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5</definedName>
    <definedName name="solver_rel3" localSheetId="0" hidden="1">2</definedName>
    <definedName name="solver_rhs1" localSheetId="0" hidden="1">1</definedName>
    <definedName name="solver_rhs2" localSheetId="0" hidden="1">binario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Q9" i="1"/>
  <c r="Q8" i="1" a="1"/>
  <c r="Q7" i="1" a="1"/>
  <c r="Q6" i="1" a="1"/>
  <c r="Q6" i="1" s="1"/>
  <c r="Q5" i="1"/>
  <c r="I16" i="1" l="1"/>
  <c r="I13" i="1"/>
  <c r="K10" i="1"/>
  <c r="L10" i="1"/>
  <c r="J10" i="1"/>
  <c r="J18" i="1" l="1"/>
  <c r="Q4" i="1" s="1"/>
  <c r="M7" i="1"/>
  <c r="L7" i="1"/>
  <c r="K7" i="1"/>
  <c r="J7" i="1"/>
  <c r="Q7" i="1" s="1"/>
  <c r="N6" i="1"/>
  <c r="N5" i="1"/>
  <c r="N4" i="1"/>
  <c r="N3" i="1"/>
  <c r="Q8" i="1" s="1"/>
</calcChain>
</file>

<file path=xl/sharedStrings.xml><?xml version="1.0" encoding="utf-8"?>
<sst xmlns="http://schemas.openxmlformats.org/spreadsheetml/2006/main" count="28" uniqueCount="20">
  <si>
    <t>J1</t>
  </si>
  <si>
    <t>J2</t>
  </si>
  <si>
    <t>J3</t>
  </si>
  <si>
    <t>J4</t>
  </si>
  <si>
    <t>startup</t>
  </si>
  <si>
    <t>setup</t>
  </si>
  <si>
    <t>cleanup</t>
  </si>
  <si>
    <t>vd</t>
  </si>
  <si>
    <t>stadio 1</t>
  </si>
  <si>
    <t>stadio 2</t>
  </si>
  <si>
    <t>stradio 3</t>
  </si>
  <si>
    <t>stadio 4</t>
  </si>
  <si>
    <t>Obiettivo</t>
  </si>
  <si>
    <t>Costo fra stadi</t>
  </si>
  <si>
    <t>1 -&gt; 2</t>
  </si>
  <si>
    <t>2 -&gt; 3</t>
  </si>
  <si>
    <t>3 -&gt; 4</t>
  </si>
  <si>
    <t>Costo Startup</t>
  </si>
  <si>
    <t>Costo cleanup</t>
  </si>
  <si>
    <t>Dati modello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</si>
</sst>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6" borderId="1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S9" sqref="S9"/>
    </sheetView>
  </sheetViews>
  <sheetFormatPr defaultRowHeight="15" x14ac:dyDescent="0.25"/>
  <cols>
    <col min="3" max="3" width="9.7109375" bestFit="1" customWidth="1"/>
    <col min="9" max="9" width="13.42578125" customWidth="1"/>
    <col min="10" max="10" width="9.7109375" bestFit="1" customWidth="1"/>
    <col min="12" max="12" width="9.7109375" bestFit="1" customWidth="1"/>
    <col min="17" max="17" width="12.28515625" customWidth="1"/>
  </cols>
  <sheetData>
    <row r="1" spans="2:17" ht="15.75" thickBot="1" x14ac:dyDescent="0.3"/>
    <row r="2" spans="2:17" x14ac:dyDescent="0.25">
      <c r="B2" s="4"/>
      <c r="C2" s="1" t="s">
        <v>0</v>
      </c>
      <c r="D2" s="1" t="s">
        <v>1</v>
      </c>
      <c r="E2" s="1" t="s">
        <v>2</v>
      </c>
      <c r="F2" s="2" t="s">
        <v>3</v>
      </c>
      <c r="I2" s="4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/>
      <c r="Q2" t="s">
        <v>19</v>
      </c>
    </row>
    <row r="3" spans="2:17" x14ac:dyDescent="0.25">
      <c r="B3" s="5" t="s">
        <v>4</v>
      </c>
      <c r="C3" s="17">
        <v>2</v>
      </c>
      <c r="D3" s="17">
        <v>2</v>
      </c>
      <c r="E3" s="17">
        <v>5</v>
      </c>
      <c r="F3" s="18">
        <v>6</v>
      </c>
      <c r="I3" s="5" t="s">
        <v>0</v>
      </c>
      <c r="J3" s="10">
        <v>0</v>
      </c>
      <c r="K3" s="10">
        <v>1</v>
      </c>
      <c r="L3" s="10">
        <v>0</v>
      </c>
      <c r="M3" s="10">
        <v>0</v>
      </c>
      <c r="N3" s="6">
        <f>SUM(J3:M3)</f>
        <v>1</v>
      </c>
    </row>
    <row r="4" spans="2:17" x14ac:dyDescent="0.25">
      <c r="B4" s="5" t="s">
        <v>6</v>
      </c>
      <c r="C4" s="11">
        <v>2</v>
      </c>
      <c r="D4" s="11">
        <v>4</v>
      </c>
      <c r="E4" s="11">
        <v>3</v>
      </c>
      <c r="F4" s="12">
        <v>4</v>
      </c>
      <c r="I4" s="5" t="s">
        <v>1</v>
      </c>
      <c r="J4" s="10">
        <v>1</v>
      </c>
      <c r="K4" s="10">
        <v>0</v>
      </c>
      <c r="L4" s="10">
        <v>0</v>
      </c>
      <c r="M4" s="10">
        <v>0</v>
      </c>
      <c r="N4" s="6">
        <f t="shared" ref="N4:N6" si="0">SUM(J4:M4)</f>
        <v>1</v>
      </c>
      <c r="Q4">
        <f>MIN($J$18)</f>
        <v>11</v>
      </c>
    </row>
    <row r="5" spans="2:17" x14ac:dyDescent="0.25">
      <c r="B5" s="5" t="s">
        <v>5</v>
      </c>
      <c r="C5" s="3"/>
      <c r="D5" s="3"/>
      <c r="E5" s="3"/>
      <c r="F5" s="6"/>
      <c r="I5" s="5" t="s">
        <v>2</v>
      </c>
      <c r="J5" s="10">
        <v>0</v>
      </c>
      <c r="K5" s="10">
        <v>0</v>
      </c>
      <c r="L5" s="10">
        <v>0</v>
      </c>
      <c r="M5" s="10">
        <v>1</v>
      </c>
      <c r="N5" s="6">
        <f t="shared" si="0"/>
        <v>1</v>
      </c>
      <c r="Q5">
        <f>COUNT($J$3:$M$6)</f>
        <v>16</v>
      </c>
    </row>
    <row r="6" spans="2:17" x14ac:dyDescent="0.25">
      <c r="B6" s="5" t="s">
        <v>0</v>
      </c>
      <c r="C6" s="13">
        <v>10000</v>
      </c>
      <c r="D6" s="13">
        <v>4</v>
      </c>
      <c r="E6" s="13">
        <v>5</v>
      </c>
      <c r="F6" s="14">
        <v>3</v>
      </c>
      <c r="I6" s="5" t="s">
        <v>3</v>
      </c>
      <c r="J6" s="10">
        <v>0</v>
      </c>
      <c r="K6" s="10">
        <v>0</v>
      </c>
      <c r="L6" s="10">
        <v>1</v>
      </c>
      <c r="M6" s="10">
        <v>0</v>
      </c>
      <c r="N6" s="6">
        <f t="shared" si="0"/>
        <v>1</v>
      </c>
      <c r="Q6" t="b">
        <f t="array" ref="Q6">($J$3:$M$6=0)+($J$3:$M$6=1)=1</f>
        <v>1</v>
      </c>
    </row>
    <row r="7" spans="2:17" ht="15.75" thickBot="1" x14ac:dyDescent="0.3">
      <c r="B7" s="5" t="s">
        <v>1</v>
      </c>
      <c r="C7" s="13">
        <v>2</v>
      </c>
      <c r="D7" s="13">
        <v>10000</v>
      </c>
      <c r="E7" s="13">
        <v>4</v>
      </c>
      <c r="F7" s="14">
        <v>6</v>
      </c>
      <c r="I7" s="7"/>
      <c r="J7" s="8">
        <f>SUM(J3:J6)</f>
        <v>1</v>
      </c>
      <c r="K7" s="8">
        <f t="shared" ref="K7:M7" si="1">SUM(K3:K6)</f>
        <v>1</v>
      </c>
      <c r="L7" s="8">
        <f t="shared" si="1"/>
        <v>1</v>
      </c>
      <c r="M7" s="8">
        <f t="shared" si="1"/>
        <v>1</v>
      </c>
      <c r="N7" s="9"/>
      <c r="Q7" t="b">
        <f t="array" ref="Q7">$J$7:$M$7=1</f>
        <v>1</v>
      </c>
    </row>
    <row r="8" spans="2:17" ht="15.75" thickBot="1" x14ac:dyDescent="0.3">
      <c r="B8" s="5" t="s">
        <v>2</v>
      </c>
      <c r="C8" s="13">
        <v>3</v>
      </c>
      <c r="D8" s="13">
        <v>5</v>
      </c>
      <c r="E8" s="13">
        <v>10000</v>
      </c>
      <c r="F8" s="14">
        <v>3</v>
      </c>
      <c r="Q8" t="b">
        <f t="array" ref="Q8">$N$3:$N$6=1</f>
        <v>1</v>
      </c>
    </row>
    <row r="9" spans="2:17" ht="15.75" thickBot="1" x14ac:dyDescent="0.3">
      <c r="B9" s="7" t="s">
        <v>3</v>
      </c>
      <c r="C9" s="15">
        <v>3</v>
      </c>
      <c r="D9" s="15">
        <v>2</v>
      </c>
      <c r="E9" s="15">
        <v>1</v>
      </c>
      <c r="F9" s="16">
        <v>10000</v>
      </c>
      <c r="I9" s="4" t="s">
        <v>13</v>
      </c>
      <c r="J9" s="1" t="s">
        <v>14</v>
      </c>
      <c r="K9" s="1" t="s">
        <v>15</v>
      </c>
      <c r="L9" s="2" t="s">
        <v>16</v>
      </c>
      <c r="Q9">
        <f>{32767;32767;0.000001;0.01;FALSE;FALSE;FALSE;1;2;1;0.0001;TRUE}</f>
        <v>32767</v>
      </c>
    </row>
    <row r="10" spans="2:17" ht="15.75" thickBot="1" x14ac:dyDescent="0.3">
      <c r="I10" s="7"/>
      <c r="J10" s="8">
        <f>K3*J3*($C6:$C9 $C6:$F6)+K3*J4*($C7:$F7 $C6:$C9)+K3*J5*($C6:$C9 $C8:$F8)+K3*J6*($C6:$C9 $C9:$F9)+K4*J3*($D6:$D9 $C6:$F6)+K4*J4*($D6:$D9 $C7:$F7)+K4*J5*($D6:$D9 $C8:$F8)+K4*J6*($D6:$D9 $C9:$F9)+K5*J3*($E6:$E9 $C6:$F6)+K5*J4*($E6:$E9 $C7:$F7)+K5*J5*($E6:$E9 $C8:$F8)+K5*J6*($E6:$E9 $C9:$F9)+K6*J3*($F6:$F9 $C6:$F6)+K6*J4*($F6:$F9 $C7:$F7)+K6*J5*($F6:$F9 $C8:$F8)+K6*J6*($F6:$F9 $C9:$F9)</f>
        <v>2</v>
      </c>
      <c r="K10" s="8">
        <f>L3*K3*($C6:$C9 $C6:$F6)+L3*K4*($C7:$F7 $C6:$C9)+L3*K5*($C6:$C9 $C8:$F8)+L3*K6*($C6:$C9 $C9:$F9)+L4*K3*($D6:$D9 $C6:$F6)+L4*K4*($D6:$D9 $C7:$F7)+L4*K5*($D6:$D9 $C8:$F8)+L4*K6*($D6:$D9 $C9:$F9)+L5*K3*($E6:$E9 $C6:$F6)+L5*K4*($E6:$E9 $C7:$F7)+L5*K5*($E6:$E9 $C8:$F8)+L5*K6*($E6:$E9 $C9:$F9)+L6*K3*($F6:$F9 $C6:$F6)+L6*K4*($F6:$F9 $C7:$F7)+L6*K5*($F6:$F9 $C8:$F8)+L6*K6*($F6:$F9 $C9:$F9)</f>
        <v>3</v>
      </c>
      <c r="L10" s="9">
        <f>M3*L3*($C6:$C9 $C6:$F6)+M3*L4*($C7:$F7 $C6:$C9)+M3*L5*($C6:$C9 $C8:$F8)+M3*L6*($C6:$C9 $C9:$F9)+M4*L3*($D6:$D9 $C6:$F6)+M4*L4*($D6:$D9 $C7:$F7)+M4*L5*($D6:$D9 $C8:$F8)+M4*L6*($D6:$D9 $C9:$F9)+M5*L3*($E6:$E9 $C6:$F6)+M5*L4*($E6:$E9 $C7:$F7)+M5*L5*($E6:$E9 $C8:$F8)+M5*L6*($E6:$E9 $C9:$F9)+M6*L3*($F6:$F9 $C6:$F6)+M6*L4*($F6:$F9 $C7:$F7)+M6*L5*($F6:$F9 $C8:$F8)+M6*L6*($F6:$F9 $C9:$F9)</f>
        <v>1</v>
      </c>
      <c r="Q10">
        <f>{0;0;3;100;0;FALSE;FALSE;0.075;0;0;FALSE;30}</f>
        <v>0</v>
      </c>
    </row>
    <row r="11" spans="2:17" ht="15.75" thickBot="1" x14ac:dyDescent="0.3">
      <c r="I11" s="21"/>
      <c r="J11" s="21"/>
      <c r="K11" s="21"/>
      <c r="L11" s="21"/>
    </row>
    <row r="12" spans="2:17" x14ac:dyDescent="0.25">
      <c r="I12" s="19" t="s">
        <v>17</v>
      </c>
    </row>
    <row r="13" spans="2:17" ht="15.75" thickBot="1" x14ac:dyDescent="0.3">
      <c r="I13" s="20">
        <f>MMULT(C3:F3,J3:J6)</f>
        <v>2</v>
      </c>
    </row>
    <row r="14" spans="2:17" ht="15.75" thickBot="1" x14ac:dyDescent="0.3">
      <c r="I14" s="21"/>
    </row>
    <row r="15" spans="2:17" x14ac:dyDescent="0.25">
      <c r="I15" s="19" t="s">
        <v>18</v>
      </c>
    </row>
    <row r="16" spans="2:17" ht="15.75" thickBot="1" x14ac:dyDescent="0.3">
      <c r="I16" s="20">
        <f>MMULT(C4:F4,M3:M6)</f>
        <v>3</v>
      </c>
    </row>
    <row r="17" spans="9:10" ht="15.75" thickBot="1" x14ac:dyDescent="0.3">
      <c r="I17" s="21"/>
    </row>
    <row r="18" spans="9:10" ht="15.75" thickBot="1" x14ac:dyDescent="0.3">
      <c r="I18" s="22" t="s">
        <v>12</v>
      </c>
      <c r="J18" s="23">
        <f>SUM(J10:L10)+I13+I16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2017-06-24T13:57:17Z</dcterms:created>
  <dcterms:modified xsi:type="dcterms:W3CDTF">2017-06-24T16:30:34Z</dcterms:modified>
</cp:coreProperties>
</file>